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udaya\Downloads\"/>
    </mc:Choice>
  </mc:AlternateContent>
  <xr:revisionPtr revIDLastSave="0" documentId="13_ncr:1_{71D26AEA-6F96-419D-BD09-FE1C349F45D6}" xr6:coauthVersionLast="47" xr6:coauthVersionMax="47" xr10:uidLastSave="{00000000-0000-0000-0000-000000000000}"/>
  <bookViews>
    <workbookView xWindow="-110" yWindow="-110" windowWidth="19420" windowHeight="10300" activeTab="8" xr2:uid="{92E55CEF-5D55-4644-B73D-BD3686836F79}"/>
  </bookViews>
  <sheets>
    <sheet name="Pivot table 1,2 &amp; slicers" sheetId="4" r:id="rId1"/>
    <sheet name="Map Chart" sheetId="5" r:id="rId2"/>
    <sheet name="Bar chart" sheetId="6" r:id="rId3"/>
    <sheet name="Pie chart" sheetId="7" r:id="rId4"/>
    <sheet name="Sheet7" sheetId="10" state="hidden" r:id="rId5"/>
    <sheet name="Sheet8" sheetId="11" state="hidden" r:id="rId6"/>
    <sheet name="Sheet9" sheetId="12" state="hidden" r:id="rId7"/>
    <sheet name="Pivot 7 &amp; 8" sheetId="9" r:id="rId8"/>
    <sheet name="Dashboard" sheetId="13" r:id="rId9"/>
    <sheet name="Sheet5" sheetId="8" state="hidden" r:id="rId10"/>
    <sheet name="Customer-wise sales" sheetId="14" r:id="rId11"/>
    <sheet name="Data_Sales" sheetId="1" r:id="rId12"/>
    <sheet name="Data_Persons" sheetId="3" r:id="rId13"/>
  </sheets>
  <definedNames>
    <definedName name="_xlchart.v5.0" hidden="1">'Map Chart'!$D$3</definedName>
    <definedName name="_xlchart.v5.1" hidden="1">'Map Chart'!$D$4:$D$7</definedName>
    <definedName name="_xlchart.v5.2" hidden="1">'Map Chart'!$E$4:$E$7</definedName>
    <definedName name="_xlchart.v5.3" hidden="1">'Map Chart'!$D$3</definedName>
    <definedName name="_xlchart.v5.4" hidden="1">'Map Chart'!$D$4:$D$7</definedName>
    <definedName name="_xlchart.v5.5" hidden="1">'Map Chart'!$E$4:$E$7</definedName>
    <definedName name="_xlcn.WorksheetConnection_EXCEL_Assignment_Problem2.xlsxData_Sales1" hidden="1">Data_Sales[]</definedName>
    <definedName name="_xlcn.WorksheetConnection_EXCEL_Assignment_Problem2.xlsxTable21" hidden="1">Table2[]</definedName>
    <definedName name="Customer_ID">Data_Sales!$C$2:$C$2001</definedName>
    <definedName name="Customer_Name">Data_Sales!$D$2:$D$2001</definedName>
    <definedName name="ExternalData_1" localSheetId="4" hidden="1">Sheet7!$A$3:$M$226</definedName>
    <definedName name="ExternalData_1" localSheetId="5" hidden="1">Sheet8!$A$3:$M$501</definedName>
    <definedName name="ExternalData_1" localSheetId="6" hidden="1">Sheet9!$A$3:$M$226</definedName>
    <definedName name="Order_Date">Data_Sales!$B$2:$B$2001</definedName>
    <definedName name="Order_ID">Data_Sales!$A$2:$A$2001</definedName>
    <definedName name="Price">Data_Sales!$H$2:$H$2001</definedName>
    <definedName name="Product_Type">Data_Sales!$G$2:$G$2001</definedName>
    <definedName name="Quantity">Data_Sales!$I$2:$I$2001</definedName>
    <definedName name="Region">Data_Sales!$F$2:$F$2001</definedName>
    <definedName name="Sales_Person">Data_Sales!$E$2:$E$2001</definedName>
    <definedName name="Slicer_Product_Type1">#N/A</definedName>
    <definedName name="Slicer_Region1">#N/A</definedName>
    <definedName name="Slicer_Sales_Person">#N/A</definedName>
    <definedName name="Slicer_Years__Order_Date">#N/A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Sales" name="Data_Sales" connection="WorksheetConnection_EXCEL_Assignment_Problem (2).xlsx!Data_Sales"/>
          <x15:modelTable id="Table2" name="Table2" connection="WorksheetConnection_EXCEL_Assignment_Problem (2).xlsx!Table2"/>
        </x15:modelTables>
        <x15:modelRelationships>
          <x15:modelRelationship fromTable="Data_Sales" fromColumn="Sales Person" toTable="Table2" toColumn="Sales Person"/>
        </x15:modelRelationships>
      </x15:dataModel>
    </ext>
  </extLst>
</workbook>
</file>

<file path=xl/calcChain.xml><?xml version="1.0" encoding="utf-8"?>
<calcChain xmlns="http://schemas.openxmlformats.org/spreadsheetml/2006/main">
  <c r="M2002" i="1" l="1"/>
  <c r="I2002" i="1"/>
  <c r="H200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J2" i="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61" i="1"/>
  <c r="L61" i="1" s="1"/>
  <c r="J62" i="1"/>
  <c r="L62" i="1" s="1"/>
  <c r="J63" i="1"/>
  <c r="L63" i="1" s="1"/>
  <c r="J64" i="1"/>
  <c r="L64" i="1" s="1"/>
  <c r="J65" i="1"/>
  <c r="L65" i="1" s="1"/>
  <c r="J66" i="1"/>
  <c r="L66" i="1" s="1"/>
  <c r="J67" i="1"/>
  <c r="L67" i="1" s="1"/>
  <c r="J68" i="1"/>
  <c r="L68" i="1" s="1"/>
  <c r="J69" i="1"/>
  <c r="L69" i="1" s="1"/>
  <c r="J70" i="1"/>
  <c r="L70" i="1" s="1"/>
  <c r="J71" i="1"/>
  <c r="L71" i="1" s="1"/>
  <c r="J72" i="1"/>
  <c r="L72" i="1" s="1"/>
  <c r="J73" i="1"/>
  <c r="L73" i="1" s="1"/>
  <c r="J74" i="1"/>
  <c r="L74" i="1" s="1"/>
  <c r="J75" i="1"/>
  <c r="L75" i="1" s="1"/>
  <c r="J76" i="1"/>
  <c r="L76" i="1" s="1"/>
  <c r="J77" i="1"/>
  <c r="L77" i="1" s="1"/>
  <c r="J78" i="1"/>
  <c r="L78" i="1" s="1"/>
  <c r="J79" i="1"/>
  <c r="L79" i="1" s="1"/>
  <c r="J80" i="1"/>
  <c r="L80" i="1" s="1"/>
  <c r="J81" i="1"/>
  <c r="L81" i="1" s="1"/>
  <c r="J82" i="1"/>
  <c r="L82" i="1" s="1"/>
  <c r="J83" i="1"/>
  <c r="L83" i="1" s="1"/>
  <c r="J84" i="1"/>
  <c r="L84" i="1" s="1"/>
  <c r="J85" i="1"/>
  <c r="L85" i="1" s="1"/>
  <c r="J86" i="1"/>
  <c r="L86" i="1" s="1"/>
  <c r="J87" i="1"/>
  <c r="L87" i="1" s="1"/>
  <c r="J88" i="1"/>
  <c r="L88" i="1" s="1"/>
  <c r="J89" i="1"/>
  <c r="L89" i="1" s="1"/>
  <c r="J90" i="1"/>
  <c r="L90" i="1" s="1"/>
  <c r="J91" i="1"/>
  <c r="L91" i="1" s="1"/>
  <c r="J92" i="1"/>
  <c r="L92" i="1" s="1"/>
  <c r="J93" i="1"/>
  <c r="L93" i="1" s="1"/>
  <c r="J94" i="1"/>
  <c r="L94" i="1" s="1"/>
  <c r="J95" i="1"/>
  <c r="L95" i="1" s="1"/>
  <c r="J96" i="1"/>
  <c r="L96" i="1" s="1"/>
  <c r="J97" i="1"/>
  <c r="L97" i="1" s="1"/>
  <c r="J98" i="1"/>
  <c r="L98" i="1" s="1"/>
  <c r="J99" i="1"/>
  <c r="L99" i="1" s="1"/>
  <c r="J100" i="1"/>
  <c r="L100" i="1" s="1"/>
  <c r="J101" i="1"/>
  <c r="L101" i="1" s="1"/>
  <c r="J102" i="1"/>
  <c r="L102" i="1" s="1"/>
  <c r="J103" i="1"/>
  <c r="L103" i="1" s="1"/>
  <c r="J104" i="1"/>
  <c r="L104" i="1" s="1"/>
  <c r="J105" i="1"/>
  <c r="L105" i="1" s="1"/>
  <c r="J106" i="1"/>
  <c r="L106" i="1" s="1"/>
  <c r="J107" i="1"/>
  <c r="L107" i="1" s="1"/>
  <c r="J108" i="1"/>
  <c r="L108" i="1" s="1"/>
  <c r="J109" i="1"/>
  <c r="L109" i="1" s="1"/>
  <c r="J110" i="1"/>
  <c r="L110" i="1" s="1"/>
  <c r="J111" i="1"/>
  <c r="L111" i="1" s="1"/>
  <c r="J112" i="1"/>
  <c r="L112" i="1" s="1"/>
  <c r="J113" i="1"/>
  <c r="L113" i="1" s="1"/>
  <c r="J114" i="1"/>
  <c r="L114" i="1" s="1"/>
  <c r="J115" i="1"/>
  <c r="L115" i="1" s="1"/>
  <c r="J116" i="1"/>
  <c r="L116" i="1" s="1"/>
  <c r="J117" i="1"/>
  <c r="L117" i="1" s="1"/>
  <c r="J118" i="1"/>
  <c r="L118" i="1" s="1"/>
  <c r="J119" i="1"/>
  <c r="L119" i="1" s="1"/>
  <c r="J120" i="1"/>
  <c r="L120" i="1" s="1"/>
  <c r="J121" i="1"/>
  <c r="L121" i="1" s="1"/>
  <c r="J122" i="1"/>
  <c r="L122" i="1" s="1"/>
  <c r="J123" i="1"/>
  <c r="L123" i="1" s="1"/>
  <c r="J124" i="1"/>
  <c r="L124" i="1" s="1"/>
  <c r="J125" i="1"/>
  <c r="L125" i="1" s="1"/>
  <c r="J126" i="1"/>
  <c r="L126" i="1" s="1"/>
  <c r="J127" i="1"/>
  <c r="L127" i="1" s="1"/>
  <c r="J128" i="1"/>
  <c r="L128" i="1" s="1"/>
  <c r="J129" i="1"/>
  <c r="L129" i="1" s="1"/>
  <c r="J130" i="1"/>
  <c r="L130" i="1" s="1"/>
  <c r="J131" i="1"/>
  <c r="L131" i="1" s="1"/>
  <c r="J132" i="1"/>
  <c r="L132" i="1" s="1"/>
  <c r="J133" i="1"/>
  <c r="L133" i="1" s="1"/>
  <c r="J134" i="1"/>
  <c r="L134" i="1" s="1"/>
  <c r="J135" i="1"/>
  <c r="L135" i="1" s="1"/>
  <c r="J136" i="1"/>
  <c r="L136" i="1" s="1"/>
  <c r="J137" i="1"/>
  <c r="L137" i="1" s="1"/>
  <c r="J138" i="1"/>
  <c r="L138" i="1" s="1"/>
  <c r="J139" i="1"/>
  <c r="L139" i="1" s="1"/>
  <c r="J140" i="1"/>
  <c r="L140" i="1" s="1"/>
  <c r="J141" i="1"/>
  <c r="L141" i="1" s="1"/>
  <c r="J142" i="1"/>
  <c r="L142" i="1" s="1"/>
  <c r="J143" i="1"/>
  <c r="L143" i="1" s="1"/>
  <c r="J144" i="1"/>
  <c r="L144" i="1" s="1"/>
  <c r="J145" i="1"/>
  <c r="L145" i="1" s="1"/>
  <c r="J146" i="1"/>
  <c r="L146" i="1" s="1"/>
  <c r="J147" i="1"/>
  <c r="L147" i="1" s="1"/>
  <c r="J148" i="1"/>
  <c r="L148" i="1" s="1"/>
  <c r="J149" i="1"/>
  <c r="L149" i="1" s="1"/>
  <c r="J150" i="1"/>
  <c r="L150" i="1" s="1"/>
  <c r="J151" i="1"/>
  <c r="L151" i="1" s="1"/>
  <c r="J152" i="1"/>
  <c r="L152" i="1" s="1"/>
  <c r="J153" i="1"/>
  <c r="L153" i="1" s="1"/>
  <c r="J154" i="1"/>
  <c r="L154" i="1" s="1"/>
  <c r="J155" i="1"/>
  <c r="L155" i="1" s="1"/>
  <c r="J156" i="1"/>
  <c r="L156" i="1" s="1"/>
  <c r="J157" i="1"/>
  <c r="L157" i="1" s="1"/>
  <c r="J158" i="1"/>
  <c r="L158" i="1" s="1"/>
  <c r="J159" i="1"/>
  <c r="L159" i="1" s="1"/>
  <c r="J160" i="1"/>
  <c r="L160" i="1" s="1"/>
  <c r="J161" i="1"/>
  <c r="L161" i="1" s="1"/>
  <c r="J162" i="1"/>
  <c r="L162" i="1" s="1"/>
  <c r="J163" i="1"/>
  <c r="L163" i="1" s="1"/>
  <c r="J164" i="1"/>
  <c r="L164" i="1" s="1"/>
  <c r="J165" i="1"/>
  <c r="L165" i="1" s="1"/>
  <c r="J166" i="1"/>
  <c r="L166" i="1" s="1"/>
  <c r="J167" i="1"/>
  <c r="L167" i="1" s="1"/>
  <c r="J168" i="1"/>
  <c r="L168" i="1" s="1"/>
  <c r="J169" i="1"/>
  <c r="L169" i="1" s="1"/>
  <c r="J170" i="1"/>
  <c r="L170" i="1" s="1"/>
  <c r="J171" i="1"/>
  <c r="L171" i="1" s="1"/>
  <c r="J172" i="1"/>
  <c r="L172" i="1" s="1"/>
  <c r="J173" i="1"/>
  <c r="L173" i="1" s="1"/>
  <c r="J174" i="1"/>
  <c r="L174" i="1" s="1"/>
  <c r="J175" i="1"/>
  <c r="L175" i="1" s="1"/>
  <c r="J176" i="1"/>
  <c r="L176" i="1" s="1"/>
  <c r="J177" i="1"/>
  <c r="L177" i="1" s="1"/>
  <c r="J178" i="1"/>
  <c r="L178" i="1" s="1"/>
  <c r="J179" i="1"/>
  <c r="L179" i="1" s="1"/>
  <c r="J180" i="1"/>
  <c r="L180" i="1" s="1"/>
  <c r="J181" i="1"/>
  <c r="L181" i="1" s="1"/>
  <c r="J182" i="1"/>
  <c r="L182" i="1" s="1"/>
  <c r="J183" i="1"/>
  <c r="L183" i="1" s="1"/>
  <c r="J184" i="1"/>
  <c r="L184" i="1" s="1"/>
  <c r="J185" i="1"/>
  <c r="L185" i="1" s="1"/>
  <c r="J186" i="1"/>
  <c r="L186" i="1" s="1"/>
  <c r="J187" i="1"/>
  <c r="L187" i="1" s="1"/>
  <c r="J188" i="1"/>
  <c r="L188" i="1" s="1"/>
  <c r="J189" i="1"/>
  <c r="L189" i="1" s="1"/>
  <c r="J190" i="1"/>
  <c r="L190" i="1" s="1"/>
  <c r="J191" i="1"/>
  <c r="L191" i="1" s="1"/>
  <c r="J192" i="1"/>
  <c r="L192" i="1" s="1"/>
  <c r="J193" i="1"/>
  <c r="L193" i="1" s="1"/>
  <c r="J194" i="1"/>
  <c r="L194" i="1" s="1"/>
  <c r="J195" i="1"/>
  <c r="L195" i="1" s="1"/>
  <c r="J196" i="1"/>
  <c r="L196" i="1" s="1"/>
  <c r="J197" i="1"/>
  <c r="L197" i="1" s="1"/>
  <c r="J198" i="1"/>
  <c r="L198" i="1" s="1"/>
  <c r="J199" i="1"/>
  <c r="L199" i="1" s="1"/>
  <c r="J200" i="1"/>
  <c r="L200" i="1" s="1"/>
  <c r="J201" i="1"/>
  <c r="L201" i="1" s="1"/>
  <c r="J202" i="1"/>
  <c r="L202" i="1" s="1"/>
  <c r="J203" i="1"/>
  <c r="L203" i="1" s="1"/>
  <c r="J204" i="1"/>
  <c r="L204" i="1" s="1"/>
  <c r="J205" i="1"/>
  <c r="L205" i="1" s="1"/>
  <c r="J206" i="1"/>
  <c r="L206" i="1" s="1"/>
  <c r="J207" i="1"/>
  <c r="L207" i="1" s="1"/>
  <c r="J208" i="1"/>
  <c r="L208" i="1" s="1"/>
  <c r="J209" i="1"/>
  <c r="L209" i="1" s="1"/>
  <c r="J210" i="1"/>
  <c r="L210" i="1" s="1"/>
  <c r="J211" i="1"/>
  <c r="L211" i="1" s="1"/>
  <c r="J212" i="1"/>
  <c r="L212" i="1" s="1"/>
  <c r="J213" i="1"/>
  <c r="L213" i="1" s="1"/>
  <c r="J214" i="1"/>
  <c r="L214" i="1" s="1"/>
  <c r="J215" i="1"/>
  <c r="L215" i="1" s="1"/>
  <c r="J216" i="1"/>
  <c r="L216" i="1" s="1"/>
  <c r="J217" i="1"/>
  <c r="L217" i="1" s="1"/>
  <c r="J218" i="1"/>
  <c r="L218" i="1" s="1"/>
  <c r="J219" i="1"/>
  <c r="L219" i="1" s="1"/>
  <c r="J220" i="1"/>
  <c r="L220" i="1" s="1"/>
  <c r="J221" i="1"/>
  <c r="L221" i="1" s="1"/>
  <c r="J222" i="1"/>
  <c r="L222" i="1" s="1"/>
  <c r="J223" i="1"/>
  <c r="L223" i="1" s="1"/>
  <c r="J224" i="1"/>
  <c r="L224" i="1" s="1"/>
  <c r="J225" i="1"/>
  <c r="L225" i="1" s="1"/>
  <c r="J226" i="1"/>
  <c r="L226" i="1" s="1"/>
  <c r="J227" i="1"/>
  <c r="L227" i="1" s="1"/>
  <c r="J228" i="1"/>
  <c r="L228" i="1" s="1"/>
  <c r="J229" i="1"/>
  <c r="L229" i="1" s="1"/>
  <c r="J230" i="1"/>
  <c r="L230" i="1" s="1"/>
  <c r="J231" i="1"/>
  <c r="L231" i="1" s="1"/>
  <c r="J232" i="1"/>
  <c r="L232" i="1" s="1"/>
  <c r="J233" i="1"/>
  <c r="L233" i="1" s="1"/>
  <c r="J234" i="1"/>
  <c r="L234" i="1" s="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L255" i="1" s="1"/>
  <c r="J256" i="1"/>
  <c r="L256" i="1" s="1"/>
  <c r="J257" i="1"/>
  <c r="L257" i="1" s="1"/>
  <c r="J258" i="1"/>
  <c r="L258" i="1" s="1"/>
  <c r="J259" i="1"/>
  <c r="L259" i="1" s="1"/>
  <c r="J260" i="1"/>
  <c r="L260" i="1" s="1"/>
  <c r="J261" i="1"/>
  <c r="L261" i="1" s="1"/>
  <c r="J262" i="1"/>
  <c r="L262" i="1" s="1"/>
  <c r="J263" i="1"/>
  <c r="L263" i="1" s="1"/>
  <c r="J264" i="1"/>
  <c r="L264" i="1" s="1"/>
  <c r="J265" i="1"/>
  <c r="L265" i="1" s="1"/>
  <c r="J266" i="1"/>
  <c r="L266" i="1" s="1"/>
  <c r="J267" i="1"/>
  <c r="L267" i="1" s="1"/>
  <c r="J268" i="1"/>
  <c r="L268" i="1" s="1"/>
  <c r="J269" i="1"/>
  <c r="L269" i="1" s="1"/>
  <c r="J270" i="1"/>
  <c r="L270" i="1" s="1"/>
  <c r="J271" i="1"/>
  <c r="L271" i="1" s="1"/>
  <c r="J272" i="1"/>
  <c r="L272" i="1" s="1"/>
  <c r="J273" i="1"/>
  <c r="L273" i="1" s="1"/>
  <c r="J274" i="1"/>
  <c r="L274" i="1" s="1"/>
  <c r="J275" i="1"/>
  <c r="L275" i="1" s="1"/>
  <c r="J276" i="1"/>
  <c r="L276" i="1" s="1"/>
  <c r="J277" i="1"/>
  <c r="L277" i="1" s="1"/>
  <c r="J278" i="1"/>
  <c r="L278" i="1" s="1"/>
  <c r="J279" i="1"/>
  <c r="L279" i="1" s="1"/>
  <c r="J280" i="1"/>
  <c r="L280" i="1" s="1"/>
  <c r="J281" i="1"/>
  <c r="L281" i="1" s="1"/>
  <c r="J282" i="1"/>
  <c r="L282" i="1" s="1"/>
  <c r="J283" i="1"/>
  <c r="L283" i="1" s="1"/>
  <c r="J284" i="1"/>
  <c r="L284" i="1" s="1"/>
  <c r="J285" i="1"/>
  <c r="L285" i="1" s="1"/>
  <c r="J286" i="1"/>
  <c r="L286" i="1" s="1"/>
  <c r="J287" i="1"/>
  <c r="L287" i="1" s="1"/>
  <c r="J288" i="1"/>
  <c r="L288" i="1" s="1"/>
  <c r="J289" i="1"/>
  <c r="L289" i="1" s="1"/>
  <c r="J290" i="1"/>
  <c r="L290" i="1" s="1"/>
  <c r="J291" i="1"/>
  <c r="L291" i="1" s="1"/>
  <c r="J292" i="1"/>
  <c r="L292" i="1" s="1"/>
  <c r="J293" i="1"/>
  <c r="L293" i="1" s="1"/>
  <c r="J294" i="1"/>
  <c r="L294" i="1" s="1"/>
  <c r="J295" i="1"/>
  <c r="L295" i="1" s="1"/>
  <c r="J296" i="1"/>
  <c r="L296" i="1" s="1"/>
  <c r="J297" i="1"/>
  <c r="L297" i="1" s="1"/>
  <c r="J298" i="1"/>
  <c r="L298" i="1" s="1"/>
  <c r="J299" i="1"/>
  <c r="L299" i="1" s="1"/>
  <c r="J300" i="1"/>
  <c r="L300" i="1" s="1"/>
  <c r="J301" i="1"/>
  <c r="L301" i="1" s="1"/>
  <c r="J302" i="1"/>
  <c r="L302" i="1" s="1"/>
  <c r="J303" i="1"/>
  <c r="L303" i="1" s="1"/>
  <c r="J304" i="1"/>
  <c r="L304" i="1" s="1"/>
  <c r="J305" i="1"/>
  <c r="L305" i="1" s="1"/>
  <c r="J306" i="1"/>
  <c r="L306" i="1" s="1"/>
  <c r="J307" i="1"/>
  <c r="L307" i="1" s="1"/>
  <c r="J308" i="1"/>
  <c r="L308" i="1" s="1"/>
  <c r="J309" i="1"/>
  <c r="L309" i="1" s="1"/>
  <c r="J310" i="1"/>
  <c r="L310" i="1" s="1"/>
  <c r="J311" i="1"/>
  <c r="L311" i="1" s="1"/>
  <c r="J312" i="1"/>
  <c r="L312" i="1" s="1"/>
  <c r="J313" i="1"/>
  <c r="L313" i="1" s="1"/>
  <c r="J314" i="1"/>
  <c r="L314" i="1" s="1"/>
  <c r="J315" i="1"/>
  <c r="L315" i="1" s="1"/>
  <c r="J316" i="1"/>
  <c r="L316" i="1" s="1"/>
  <c r="J317" i="1"/>
  <c r="L317" i="1" s="1"/>
  <c r="J318" i="1"/>
  <c r="L318" i="1" s="1"/>
  <c r="J319" i="1"/>
  <c r="L319" i="1" s="1"/>
  <c r="J320" i="1"/>
  <c r="L320" i="1" s="1"/>
  <c r="J321" i="1"/>
  <c r="L321" i="1" s="1"/>
  <c r="J322" i="1"/>
  <c r="L322" i="1" s="1"/>
  <c r="J323" i="1"/>
  <c r="L323" i="1" s="1"/>
  <c r="J324" i="1"/>
  <c r="L324" i="1" s="1"/>
  <c r="J325" i="1"/>
  <c r="L325" i="1" s="1"/>
  <c r="J326" i="1"/>
  <c r="L326" i="1" s="1"/>
  <c r="J327" i="1"/>
  <c r="L327" i="1" s="1"/>
  <c r="J328" i="1"/>
  <c r="L328" i="1" s="1"/>
  <c r="J329" i="1"/>
  <c r="L329" i="1" s="1"/>
  <c r="J330" i="1"/>
  <c r="L330" i="1" s="1"/>
  <c r="J331" i="1"/>
  <c r="L331" i="1" s="1"/>
  <c r="J332" i="1"/>
  <c r="L332" i="1" s="1"/>
  <c r="J333" i="1"/>
  <c r="L333" i="1" s="1"/>
  <c r="J334" i="1"/>
  <c r="L334" i="1" s="1"/>
  <c r="J335" i="1"/>
  <c r="L335" i="1" s="1"/>
  <c r="J336" i="1"/>
  <c r="L336" i="1" s="1"/>
  <c r="J337" i="1"/>
  <c r="L337" i="1" s="1"/>
  <c r="J338" i="1"/>
  <c r="L338" i="1" s="1"/>
  <c r="J339" i="1"/>
  <c r="L339" i="1" s="1"/>
  <c r="J340" i="1"/>
  <c r="L340" i="1" s="1"/>
  <c r="J341" i="1"/>
  <c r="L341" i="1" s="1"/>
  <c r="J342" i="1"/>
  <c r="L342" i="1" s="1"/>
  <c r="J343" i="1"/>
  <c r="L343" i="1" s="1"/>
  <c r="J344" i="1"/>
  <c r="L344" i="1" s="1"/>
  <c r="J345" i="1"/>
  <c r="L345" i="1" s="1"/>
  <c r="J346" i="1"/>
  <c r="L346" i="1" s="1"/>
  <c r="J347" i="1"/>
  <c r="L347" i="1" s="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L366" i="1" s="1"/>
  <c r="J367" i="1"/>
  <c r="L367" i="1" s="1"/>
  <c r="J368" i="1"/>
  <c r="L368" i="1" s="1"/>
  <c r="J369" i="1"/>
  <c r="L369" i="1" s="1"/>
  <c r="J370" i="1"/>
  <c r="L370" i="1" s="1"/>
  <c r="J371" i="1"/>
  <c r="L371" i="1" s="1"/>
  <c r="J372" i="1"/>
  <c r="L372" i="1" s="1"/>
  <c r="J373" i="1"/>
  <c r="L373" i="1" s="1"/>
  <c r="J374" i="1"/>
  <c r="L374" i="1" s="1"/>
  <c r="J375" i="1"/>
  <c r="L375" i="1" s="1"/>
  <c r="J376" i="1"/>
  <c r="L376" i="1" s="1"/>
  <c r="J377" i="1"/>
  <c r="L377" i="1" s="1"/>
  <c r="J378" i="1"/>
  <c r="L378" i="1" s="1"/>
  <c r="J379" i="1"/>
  <c r="L379" i="1" s="1"/>
  <c r="J380" i="1"/>
  <c r="L380" i="1" s="1"/>
  <c r="J381" i="1"/>
  <c r="L381" i="1" s="1"/>
  <c r="J382" i="1"/>
  <c r="L382" i="1" s="1"/>
  <c r="J383" i="1"/>
  <c r="L383" i="1" s="1"/>
  <c r="J384" i="1"/>
  <c r="L384" i="1" s="1"/>
  <c r="J385" i="1"/>
  <c r="L385" i="1" s="1"/>
  <c r="J386" i="1"/>
  <c r="L386" i="1" s="1"/>
  <c r="J387" i="1"/>
  <c r="L387" i="1" s="1"/>
  <c r="J388" i="1"/>
  <c r="L388" i="1" s="1"/>
  <c r="J389" i="1"/>
  <c r="L389" i="1" s="1"/>
  <c r="J390" i="1"/>
  <c r="L390" i="1" s="1"/>
  <c r="J391" i="1"/>
  <c r="L391" i="1" s="1"/>
  <c r="J392" i="1"/>
  <c r="L392" i="1" s="1"/>
  <c r="J393" i="1"/>
  <c r="L393" i="1" s="1"/>
  <c r="J394" i="1"/>
  <c r="L394" i="1" s="1"/>
  <c r="J395" i="1"/>
  <c r="L395" i="1" s="1"/>
  <c r="J396" i="1"/>
  <c r="L396" i="1" s="1"/>
  <c r="J397" i="1"/>
  <c r="L397" i="1" s="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L443" i="1" s="1"/>
  <c r="J444" i="1"/>
  <c r="L444" i="1" s="1"/>
  <c r="J445" i="1"/>
  <c r="L445" i="1" s="1"/>
  <c r="J446" i="1"/>
  <c r="L446" i="1" s="1"/>
  <c r="J447" i="1"/>
  <c r="L447" i="1" s="1"/>
  <c r="J448" i="1"/>
  <c r="L448" i="1" s="1"/>
  <c r="J449" i="1"/>
  <c r="L449" i="1" s="1"/>
  <c r="J450" i="1"/>
  <c r="L450" i="1" s="1"/>
  <c r="J451" i="1"/>
  <c r="L451" i="1" s="1"/>
  <c r="J452" i="1"/>
  <c r="L452" i="1" s="1"/>
  <c r="J453" i="1"/>
  <c r="L453" i="1" s="1"/>
  <c r="J454" i="1"/>
  <c r="L454" i="1" s="1"/>
  <c r="J455" i="1"/>
  <c r="L455" i="1" s="1"/>
  <c r="J456" i="1"/>
  <c r="L456" i="1" s="1"/>
  <c r="J457" i="1"/>
  <c r="L457" i="1" s="1"/>
  <c r="J458" i="1"/>
  <c r="L458" i="1" s="1"/>
  <c r="J459" i="1"/>
  <c r="L459" i="1" s="1"/>
  <c r="J460" i="1"/>
  <c r="L460" i="1" s="1"/>
  <c r="J461" i="1"/>
  <c r="L461" i="1" s="1"/>
  <c r="J462" i="1"/>
  <c r="L462" i="1" s="1"/>
  <c r="J463" i="1"/>
  <c r="L463" i="1" s="1"/>
  <c r="J464" i="1"/>
  <c r="L464" i="1" s="1"/>
  <c r="J465" i="1"/>
  <c r="L465" i="1" s="1"/>
  <c r="J466" i="1"/>
  <c r="L466" i="1" s="1"/>
  <c r="J467" i="1"/>
  <c r="L467" i="1" s="1"/>
  <c r="J468" i="1"/>
  <c r="L468" i="1" s="1"/>
  <c r="J469" i="1"/>
  <c r="L469" i="1" s="1"/>
  <c r="J470" i="1"/>
  <c r="L470" i="1" s="1"/>
  <c r="J471" i="1"/>
  <c r="L471" i="1" s="1"/>
  <c r="J472" i="1"/>
  <c r="L472" i="1" s="1"/>
  <c r="J473" i="1"/>
  <c r="L473" i="1" s="1"/>
  <c r="J474" i="1"/>
  <c r="L474" i="1" s="1"/>
  <c r="J475" i="1"/>
  <c r="L475" i="1" s="1"/>
  <c r="J476" i="1"/>
  <c r="L476" i="1" s="1"/>
  <c r="J477" i="1"/>
  <c r="L477" i="1" s="1"/>
  <c r="J478" i="1"/>
  <c r="L478" i="1" s="1"/>
  <c r="J479" i="1"/>
  <c r="L479" i="1" s="1"/>
  <c r="J480" i="1"/>
  <c r="L480" i="1" s="1"/>
  <c r="J481" i="1"/>
  <c r="L481" i="1" s="1"/>
  <c r="J482" i="1"/>
  <c r="L482" i="1" s="1"/>
  <c r="J483" i="1"/>
  <c r="L483" i="1" s="1"/>
  <c r="J484" i="1"/>
  <c r="L484" i="1" s="1"/>
  <c r="J485" i="1"/>
  <c r="L485" i="1" s="1"/>
  <c r="J486" i="1"/>
  <c r="L486" i="1" s="1"/>
  <c r="J487" i="1"/>
  <c r="L487" i="1" s="1"/>
  <c r="J488" i="1"/>
  <c r="L488" i="1" s="1"/>
  <c r="J489" i="1"/>
  <c r="L489" i="1" s="1"/>
  <c r="J490" i="1"/>
  <c r="L490" i="1" s="1"/>
  <c r="J491" i="1"/>
  <c r="L491" i="1" s="1"/>
  <c r="J492" i="1"/>
  <c r="L492" i="1" s="1"/>
  <c r="J493" i="1"/>
  <c r="L493" i="1" s="1"/>
  <c r="J494" i="1"/>
  <c r="L494" i="1" s="1"/>
  <c r="J495" i="1"/>
  <c r="L495" i="1" s="1"/>
  <c r="J496" i="1"/>
  <c r="L496" i="1" s="1"/>
  <c r="J497" i="1"/>
  <c r="L497" i="1" s="1"/>
  <c r="J498" i="1"/>
  <c r="L498" i="1" s="1"/>
  <c r="J499" i="1"/>
  <c r="L499" i="1" s="1"/>
  <c r="J500" i="1"/>
  <c r="L500" i="1" s="1"/>
  <c r="J501" i="1"/>
  <c r="L501" i="1" s="1"/>
  <c r="J502" i="1"/>
  <c r="L502" i="1" s="1"/>
  <c r="J503" i="1"/>
  <c r="L503" i="1" s="1"/>
  <c r="J504" i="1"/>
  <c r="L504" i="1" s="1"/>
  <c r="J505" i="1"/>
  <c r="L505" i="1" s="1"/>
  <c r="J506" i="1"/>
  <c r="L506" i="1" s="1"/>
  <c r="J507" i="1"/>
  <c r="L507" i="1" s="1"/>
  <c r="J508" i="1"/>
  <c r="L508" i="1" s="1"/>
  <c r="J509" i="1"/>
  <c r="L509" i="1" s="1"/>
  <c r="J510" i="1"/>
  <c r="L510" i="1" s="1"/>
  <c r="J511" i="1"/>
  <c r="L511" i="1" s="1"/>
  <c r="J512" i="1"/>
  <c r="L512" i="1" s="1"/>
  <c r="J513" i="1"/>
  <c r="L513" i="1" s="1"/>
  <c r="J514" i="1"/>
  <c r="L514" i="1" s="1"/>
  <c r="J515" i="1"/>
  <c r="L515" i="1" s="1"/>
  <c r="J516" i="1"/>
  <c r="L516" i="1" s="1"/>
  <c r="J517" i="1"/>
  <c r="L517" i="1" s="1"/>
  <c r="J518" i="1"/>
  <c r="L518" i="1" s="1"/>
  <c r="J519" i="1"/>
  <c r="L519" i="1" s="1"/>
  <c r="J520" i="1"/>
  <c r="L520" i="1" s="1"/>
  <c r="J521" i="1"/>
  <c r="L521" i="1" s="1"/>
  <c r="J522" i="1"/>
  <c r="L522" i="1" s="1"/>
  <c r="J523" i="1"/>
  <c r="L523" i="1" s="1"/>
  <c r="J524" i="1"/>
  <c r="L524" i="1" s="1"/>
  <c r="J525" i="1"/>
  <c r="L525" i="1" s="1"/>
  <c r="J526" i="1"/>
  <c r="L526" i="1" s="1"/>
  <c r="J527" i="1"/>
  <c r="L527" i="1" s="1"/>
  <c r="J528" i="1"/>
  <c r="L528" i="1" s="1"/>
  <c r="J529" i="1"/>
  <c r="L529" i="1" s="1"/>
  <c r="J530" i="1"/>
  <c r="L530" i="1" s="1"/>
  <c r="J531" i="1"/>
  <c r="L531" i="1" s="1"/>
  <c r="J532" i="1"/>
  <c r="L532" i="1" s="1"/>
  <c r="J533" i="1"/>
  <c r="L533" i="1" s="1"/>
  <c r="J534" i="1"/>
  <c r="L534" i="1" s="1"/>
  <c r="J535" i="1"/>
  <c r="L535" i="1" s="1"/>
  <c r="J536" i="1"/>
  <c r="L536" i="1" s="1"/>
  <c r="J537" i="1"/>
  <c r="L537" i="1" s="1"/>
  <c r="J538" i="1"/>
  <c r="L538" i="1" s="1"/>
  <c r="J539" i="1"/>
  <c r="L539" i="1" s="1"/>
  <c r="J540" i="1"/>
  <c r="L540" i="1" s="1"/>
  <c r="J541" i="1"/>
  <c r="L541" i="1" s="1"/>
  <c r="J542" i="1"/>
  <c r="L542" i="1" s="1"/>
  <c r="J543" i="1"/>
  <c r="L543" i="1" s="1"/>
  <c r="J544" i="1"/>
  <c r="L544" i="1" s="1"/>
  <c r="J545" i="1"/>
  <c r="L545" i="1" s="1"/>
  <c r="J546" i="1"/>
  <c r="L546" i="1" s="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L561" i="1" s="1"/>
  <c r="J562" i="1"/>
  <c r="L562" i="1" s="1"/>
  <c r="J563" i="1"/>
  <c r="L563" i="1" s="1"/>
  <c r="J564" i="1"/>
  <c r="L564" i="1" s="1"/>
  <c r="J565" i="1"/>
  <c r="L565" i="1" s="1"/>
  <c r="J566" i="1"/>
  <c r="L566" i="1" s="1"/>
  <c r="J567" i="1"/>
  <c r="L567" i="1" s="1"/>
  <c r="J568" i="1"/>
  <c r="L568" i="1" s="1"/>
  <c r="J569" i="1"/>
  <c r="L569" i="1" s="1"/>
  <c r="J570" i="1"/>
  <c r="L570" i="1" s="1"/>
  <c r="J571" i="1"/>
  <c r="L571" i="1" s="1"/>
  <c r="J572" i="1"/>
  <c r="L572" i="1" s="1"/>
  <c r="J573" i="1"/>
  <c r="L573" i="1" s="1"/>
  <c r="J574" i="1"/>
  <c r="L574" i="1" s="1"/>
  <c r="J575" i="1"/>
  <c r="L575" i="1" s="1"/>
  <c r="J576" i="1"/>
  <c r="L576" i="1" s="1"/>
  <c r="J577" i="1"/>
  <c r="L577" i="1" s="1"/>
  <c r="J578" i="1"/>
  <c r="L578" i="1" s="1"/>
  <c r="J579" i="1"/>
  <c r="L579" i="1" s="1"/>
  <c r="J580" i="1"/>
  <c r="L580" i="1" s="1"/>
  <c r="J581" i="1"/>
  <c r="L581" i="1" s="1"/>
  <c r="J582" i="1"/>
  <c r="L582" i="1" s="1"/>
  <c r="J583" i="1"/>
  <c r="L583" i="1" s="1"/>
  <c r="J584" i="1"/>
  <c r="L584" i="1" s="1"/>
  <c r="J585" i="1"/>
  <c r="L585" i="1" s="1"/>
  <c r="J586" i="1"/>
  <c r="L586" i="1" s="1"/>
  <c r="J587" i="1"/>
  <c r="L587" i="1" s="1"/>
  <c r="J588" i="1"/>
  <c r="L588" i="1" s="1"/>
  <c r="J589" i="1"/>
  <c r="L589" i="1" s="1"/>
  <c r="J590" i="1"/>
  <c r="L590" i="1" s="1"/>
  <c r="J591" i="1"/>
  <c r="L591" i="1" s="1"/>
  <c r="J592" i="1"/>
  <c r="L592" i="1" s="1"/>
  <c r="J593" i="1"/>
  <c r="L593" i="1" s="1"/>
  <c r="J594" i="1"/>
  <c r="L594" i="1" s="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L631" i="1" s="1"/>
  <c r="J632" i="1"/>
  <c r="L632" i="1" s="1"/>
  <c r="J633" i="1"/>
  <c r="L633" i="1" s="1"/>
  <c r="J634" i="1"/>
  <c r="L634" i="1" s="1"/>
  <c r="J635" i="1"/>
  <c r="L635" i="1" s="1"/>
  <c r="J636" i="1"/>
  <c r="L636" i="1" s="1"/>
  <c r="J637" i="1"/>
  <c r="L637" i="1" s="1"/>
  <c r="J638" i="1"/>
  <c r="L638" i="1" s="1"/>
  <c r="J639" i="1"/>
  <c r="L639" i="1" s="1"/>
  <c r="J640" i="1"/>
  <c r="L640" i="1" s="1"/>
  <c r="J641" i="1"/>
  <c r="L641" i="1" s="1"/>
  <c r="J642" i="1"/>
  <c r="L642" i="1" s="1"/>
  <c r="J643" i="1"/>
  <c r="L643" i="1" s="1"/>
  <c r="J644" i="1"/>
  <c r="L644" i="1" s="1"/>
  <c r="J645" i="1"/>
  <c r="L645" i="1" s="1"/>
  <c r="J646" i="1"/>
  <c r="L646" i="1" s="1"/>
  <c r="J647" i="1"/>
  <c r="L647" i="1" s="1"/>
  <c r="J648" i="1"/>
  <c r="L648" i="1" s="1"/>
  <c r="J649" i="1"/>
  <c r="L649" i="1" s="1"/>
  <c r="J650" i="1"/>
  <c r="L650" i="1" s="1"/>
  <c r="J651" i="1"/>
  <c r="L651" i="1" s="1"/>
  <c r="J652" i="1"/>
  <c r="L652" i="1" s="1"/>
  <c r="J653" i="1"/>
  <c r="L653" i="1" s="1"/>
  <c r="J654" i="1"/>
  <c r="L654" i="1" s="1"/>
  <c r="J655" i="1"/>
  <c r="L655" i="1" s="1"/>
  <c r="J656" i="1"/>
  <c r="L656" i="1" s="1"/>
  <c r="J657" i="1"/>
  <c r="L657" i="1" s="1"/>
  <c r="J658" i="1"/>
  <c r="L658" i="1" s="1"/>
  <c r="J659" i="1"/>
  <c r="L659" i="1" s="1"/>
  <c r="J660" i="1"/>
  <c r="L660" i="1" s="1"/>
  <c r="J661" i="1"/>
  <c r="L661" i="1" s="1"/>
  <c r="J662" i="1"/>
  <c r="L662" i="1" s="1"/>
  <c r="J663" i="1"/>
  <c r="L663" i="1" s="1"/>
  <c r="J664" i="1"/>
  <c r="L664" i="1" s="1"/>
  <c r="J665" i="1"/>
  <c r="L665" i="1" s="1"/>
  <c r="J666" i="1"/>
  <c r="L666" i="1" s="1"/>
  <c r="J667" i="1"/>
  <c r="L667" i="1" s="1"/>
  <c r="J668" i="1"/>
  <c r="L668" i="1" s="1"/>
  <c r="J669" i="1"/>
  <c r="L669" i="1" s="1"/>
  <c r="J670" i="1"/>
  <c r="L670" i="1" s="1"/>
  <c r="J671" i="1"/>
  <c r="L671" i="1" s="1"/>
  <c r="J672" i="1"/>
  <c r="L672" i="1" s="1"/>
  <c r="J673" i="1"/>
  <c r="L673" i="1" s="1"/>
  <c r="J674" i="1"/>
  <c r="L674" i="1" s="1"/>
  <c r="J675" i="1"/>
  <c r="L675" i="1" s="1"/>
  <c r="J676" i="1"/>
  <c r="L676" i="1" s="1"/>
  <c r="J677" i="1"/>
  <c r="L677" i="1" s="1"/>
  <c r="J678" i="1"/>
  <c r="L678" i="1" s="1"/>
  <c r="J679" i="1"/>
  <c r="L679" i="1" s="1"/>
  <c r="J680" i="1"/>
  <c r="L680" i="1" s="1"/>
  <c r="J681" i="1"/>
  <c r="L681" i="1" s="1"/>
  <c r="J682" i="1"/>
  <c r="L682" i="1" s="1"/>
  <c r="J683" i="1"/>
  <c r="L683" i="1" s="1"/>
  <c r="J684" i="1"/>
  <c r="L684" i="1" s="1"/>
  <c r="J685" i="1"/>
  <c r="L685" i="1" s="1"/>
  <c r="J686" i="1"/>
  <c r="L686" i="1" s="1"/>
  <c r="J687" i="1"/>
  <c r="L687" i="1" s="1"/>
  <c r="J688" i="1"/>
  <c r="L688" i="1" s="1"/>
  <c r="J689" i="1"/>
  <c r="L689" i="1" s="1"/>
  <c r="J690" i="1"/>
  <c r="L690" i="1" s="1"/>
  <c r="J691" i="1"/>
  <c r="L691" i="1" s="1"/>
  <c r="J692" i="1"/>
  <c r="L692" i="1" s="1"/>
  <c r="J693" i="1"/>
  <c r="L693" i="1" s="1"/>
  <c r="J694" i="1"/>
  <c r="L694" i="1" s="1"/>
  <c r="J695" i="1"/>
  <c r="L695" i="1" s="1"/>
  <c r="J696" i="1"/>
  <c r="L696" i="1" s="1"/>
  <c r="J697" i="1"/>
  <c r="L697" i="1" s="1"/>
  <c r="J698" i="1"/>
  <c r="L698" i="1" s="1"/>
  <c r="J699" i="1"/>
  <c r="L699" i="1" s="1"/>
  <c r="J700" i="1"/>
  <c r="L700" i="1" s="1"/>
  <c r="J701" i="1"/>
  <c r="L701" i="1" s="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L716" i="1" s="1"/>
  <c r="J717" i="1"/>
  <c r="L717" i="1" s="1"/>
  <c r="J718" i="1"/>
  <c r="L718" i="1" s="1"/>
  <c r="J719" i="1"/>
  <c r="L719" i="1" s="1"/>
  <c r="J720" i="1"/>
  <c r="L720" i="1" s="1"/>
  <c r="J721" i="1"/>
  <c r="L721" i="1" s="1"/>
  <c r="J722" i="1"/>
  <c r="L722" i="1" s="1"/>
  <c r="J723" i="1"/>
  <c r="L723" i="1" s="1"/>
  <c r="J724" i="1"/>
  <c r="L724" i="1" s="1"/>
  <c r="J725" i="1"/>
  <c r="L725" i="1" s="1"/>
  <c r="J726" i="1"/>
  <c r="L726" i="1" s="1"/>
  <c r="J727" i="1"/>
  <c r="L727" i="1" s="1"/>
  <c r="J728" i="1"/>
  <c r="L728" i="1" s="1"/>
  <c r="J729" i="1"/>
  <c r="L729" i="1" s="1"/>
  <c r="J730" i="1"/>
  <c r="L730" i="1" s="1"/>
  <c r="J731" i="1"/>
  <c r="L731" i="1" s="1"/>
  <c r="J732" i="1"/>
  <c r="L732" i="1" s="1"/>
  <c r="J733" i="1"/>
  <c r="L733" i="1" s="1"/>
  <c r="J734" i="1"/>
  <c r="L734" i="1" s="1"/>
  <c r="J735" i="1"/>
  <c r="L735" i="1" s="1"/>
  <c r="J736" i="1"/>
  <c r="L736" i="1" s="1"/>
  <c r="J737" i="1"/>
  <c r="L737" i="1" s="1"/>
  <c r="J738" i="1"/>
  <c r="L738" i="1" s="1"/>
  <c r="J739" i="1"/>
  <c r="L739" i="1" s="1"/>
  <c r="J740" i="1"/>
  <c r="L740" i="1" s="1"/>
  <c r="J741" i="1"/>
  <c r="L741" i="1" s="1"/>
  <c r="J742" i="1"/>
  <c r="L742" i="1" s="1"/>
  <c r="J743" i="1"/>
  <c r="L743" i="1" s="1"/>
  <c r="J744" i="1"/>
  <c r="L744" i="1" s="1"/>
  <c r="J745" i="1"/>
  <c r="L745" i="1" s="1"/>
  <c r="J746" i="1"/>
  <c r="L746" i="1" s="1"/>
  <c r="J747" i="1"/>
  <c r="L747" i="1" s="1"/>
  <c r="J748" i="1"/>
  <c r="L748" i="1" s="1"/>
  <c r="J749" i="1"/>
  <c r="L749" i="1" s="1"/>
  <c r="J750" i="1"/>
  <c r="L750" i="1" s="1"/>
  <c r="J751" i="1"/>
  <c r="L751" i="1" s="1"/>
  <c r="J752" i="1"/>
  <c r="L752" i="1" s="1"/>
  <c r="J753" i="1"/>
  <c r="L753" i="1" s="1"/>
  <c r="J754" i="1"/>
  <c r="L754" i="1" s="1"/>
  <c r="J755" i="1"/>
  <c r="L755" i="1" s="1"/>
  <c r="J756" i="1"/>
  <c r="L756" i="1" s="1"/>
  <c r="J757" i="1"/>
  <c r="L757" i="1" s="1"/>
  <c r="J758" i="1"/>
  <c r="L758" i="1" s="1"/>
  <c r="J759" i="1"/>
  <c r="L759" i="1" s="1"/>
  <c r="J760" i="1"/>
  <c r="L760" i="1" s="1"/>
  <c r="J761" i="1"/>
  <c r="L761" i="1" s="1"/>
  <c r="J762" i="1"/>
  <c r="L762" i="1" s="1"/>
  <c r="J763" i="1"/>
  <c r="L763" i="1" s="1"/>
  <c r="J764" i="1"/>
  <c r="L764" i="1" s="1"/>
  <c r="J765" i="1"/>
  <c r="L765" i="1" s="1"/>
  <c r="J766" i="1"/>
  <c r="L766" i="1" s="1"/>
  <c r="J767" i="1"/>
  <c r="L767" i="1" s="1"/>
  <c r="J768" i="1"/>
  <c r="L768" i="1" s="1"/>
  <c r="J769" i="1"/>
  <c r="L769" i="1" s="1"/>
  <c r="J770" i="1"/>
  <c r="L770" i="1" s="1"/>
  <c r="J771" i="1"/>
  <c r="L771" i="1" s="1"/>
  <c r="J772" i="1"/>
  <c r="L772" i="1" s="1"/>
  <c r="J773" i="1"/>
  <c r="L773" i="1" s="1"/>
  <c r="J774" i="1"/>
  <c r="L774" i="1" s="1"/>
  <c r="J775" i="1"/>
  <c r="L775" i="1" s="1"/>
  <c r="J776" i="1"/>
  <c r="L776" i="1" s="1"/>
  <c r="J777" i="1"/>
  <c r="L777" i="1" s="1"/>
  <c r="J778" i="1"/>
  <c r="L778" i="1" s="1"/>
  <c r="J779" i="1"/>
  <c r="L779" i="1" s="1"/>
  <c r="J780" i="1"/>
  <c r="L780" i="1" s="1"/>
  <c r="J781" i="1"/>
  <c r="L781" i="1" s="1"/>
  <c r="J782" i="1"/>
  <c r="L782" i="1" s="1"/>
  <c r="J783" i="1"/>
  <c r="L783" i="1" s="1"/>
  <c r="J784" i="1"/>
  <c r="L784" i="1" s="1"/>
  <c r="J785" i="1"/>
  <c r="L785" i="1" s="1"/>
  <c r="J786" i="1"/>
  <c r="L786" i="1" s="1"/>
  <c r="J787" i="1"/>
  <c r="L787" i="1" s="1"/>
  <c r="J788" i="1"/>
  <c r="L788" i="1" s="1"/>
  <c r="J789" i="1"/>
  <c r="L789" i="1" s="1"/>
  <c r="J790" i="1"/>
  <c r="L790" i="1" s="1"/>
  <c r="J791" i="1"/>
  <c r="L791" i="1" s="1"/>
  <c r="J792" i="1"/>
  <c r="L792" i="1" s="1"/>
  <c r="J793" i="1"/>
  <c r="L793" i="1" s="1"/>
  <c r="J794" i="1"/>
  <c r="L794" i="1" s="1"/>
  <c r="J795" i="1"/>
  <c r="L795" i="1" s="1"/>
  <c r="J796" i="1"/>
  <c r="L796" i="1" s="1"/>
  <c r="J797" i="1"/>
  <c r="L797" i="1" s="1"/>
  <c r="J798" i="1"/>
  <c r="L798" i="1" s="1"/>
  <c r="J799" i="1"/>
  <c r="L799" i="1" s="1"/>
  <c r="J800" i="1"/>
  <c r="L800" i="1" s="1"/>
  <c r="J801" i="1"/>
  <c r="L801" i="1" s="1"/>
  <c r="J802" i="1"/>
  <c r="L802"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41" i="1"/>
  <c r="L841" i="1" s="1"/>
  <c r="J842" i="1"/>
  <c r="L842" i="1" s="1"/>
  <c r="J843" i="1"/>
  <c r="L843" i="1" s="1"/>
  <c r="J844" i="1"/>
  <c r="L844" i="1" s="1"/>
  <c r="J845" i="1"/>
  <c r="L845" i="1" s="1"/>
  <c r="J846" i="1"/>
  <c r="L846" i="1" s="1"/>
  <c r="J847" i="1"/>
  <c r="L847" i="1" s="1"/>
  <c r="J848" i="1"/>
  <c r="L848" i="1" s="1"/>
  <c r="J849" i="1"/>
  <c r="L849" i="1" s="1"/>
  <c r="J850" i="1"/>
  <c r="L850" i="1" s="1"/>
  <c r="J851" i="1"/>
  <c r="L851" i="1" s="1"/>
  <c r="J852" i="1"/>
  <c r="L852" i="1" s="1"/>
  <c r="J853" i="1"/>
  <c r="L853" i="1" s="1"/>
  <c r="J854" i="1"/>
  <c r="L854" i="1" s="1"/>
  <c r="J855" i="1"/>
  <c r="L855" i="1" s="1"/>
  <c r="J856" i="1"/>
  <c r="L856" i="1" s="1"/>
  <c r="J857" i="1"/>
  <c r="L857" i="1" s="1"/>
  <c r="J858" i="1"/>
  <c r="L858" i="1" s="1"/>
  <c r="J859" i="1"/>
  <c r="L859" i="1" s="1"/>
  <c r="J860" i="1"/>
  <c r="L860" i="1" s="1"/>
  <c r="J861" i="1"/>
  <c r="L861" i="1" s="1"/>
  <c r="J862" i="1"/>
  <c r="L862" i="1" s="1"/>
  <c r="J863" i="1"/>
  <c r="L863" i="1" s="1"/>
  <c r="J864" i="1"/>
  <c r="L864" i="1" s="1"/>
  <c r="J865" i="1"/>
  <c r="L865" i="1" s="1"/>
  <c r="J866" i="1"/>
  <c r="L866" i="1" s="1"/>
  <c r="J867" i="1"/>
  <c r="L867" i="1" s="1"/>
  <c r="J868" i="1"/>
  <c r="L868" i="1" s="1"/>
  <c r="J869" i="1"/>
  <c r="L869" i="1" s="1"/>
  <c r="J870" i="1"/>
  <c r="L870" i="1" s="1"/>
  <c r="J871" i="1"/>
  <c r="L871" i="1" s="1"/>
  <c r="J872" i="1"/>
  <c r="L872" i="1" s="1"/>
  <c r="J873" i="1"/>
  <c r="L873" i="1" s="1"/>
  <c r="J874" i="1"/>
  <c r="L874" i="1" s="1"/>
  <c r="J875" i="1"/>
  <c r="L875" i="1" s="1"/>
  <c r="J876" i="1"/>
  <c r="L876" i="1" s="1"/>
  <c r="J877" i="1"/>
  <c r="L877" i="1" s="1"/>
  <c r="J878" i="1"/>
  <c r="L878" i="1" s="1"/>
  <c r="J879" i="1"/>
  <c r="L879" i="1" s="1"/>
  <c r="J880" i="1"/>
  <c r="L880" i="1" s="1"/>
  <c r="J881" i="1"/>
  <c r="L881" i="1" s="1"/>
  <c r="J882" i="1"/>
  <c r="L882" i="1" s="1"/>
  <c r="J883" i="1"/>
  <c r="L883" i="1" s="1"/>
  <c r="J884" i="1"/>
  <c r="L884" i="1" s="1"/>
  <c r="J885" i="1"/>
  <c r="L885" i="1" s="1"/>
  <c r="J886" i="1"/>
  <c r="L886" i="1" s="1"/>
  <c r="J887" i="1"/>
  <c r="L887" i="1" s="1"/>
  <c r="J888" i="1"/>
  <c r="L888" i="1" s="1"/>
  <c r="J889" i="1"/>
  <c r="L889" i="1" s="1"/>
  <c r="J890" i="1"/>
  <c r="L890" i="1" s="1"/>
  <c r="J891" i="1"/>
  <c r="L891" i="1" s="1"/>
  <c r="J892" i="1"/>
  <c r="L892" i="1" s="1"/>
  <c r="J893" i="1"/>
  <c r="L893" i="1" s="1"/>
  <c r="J894" i="1"/>
  <c r="L894" i="1" s="1"/>
  <c r="J895" i="1"/>
  <c r="L895" i="1" s="1"/>
  <c r="J896" i="1"/>
  <c r="L896" i="1" s="1"/>
  <c r="J897" i="1"/>
  <c r="L897" i="1" s="1"/>
  <c r="J898" i="1"/>
  <c r="L898" i="1" s="1"/>
  <c r="J899" i="1"/>
  <c r="L899" i="1" s="1"/>
  <c r="J900" i="1"/>
  <c r="L900" i="1" s="1"/>
  <c r="J901" i="1"/>
  <c r="L901" i="1" s="1"/>
  <c r="J902" i="1"/>
  <c r="L902" i="1" s="1"/>
  <c r="J903" i="1"/>
  <c r="L903" i="1" s="1"/>
  <c r="J904" i="1"/>
  <c r="L904" i="1" s="1"/>
  <c r="J905" i="1"/>
  <c r="L905" i="1" s="1"/>
  <c r="J906" i="1"/>
  <c r="L906" i="1" s="1"/>
  <c r="J907" i="1"/>
  <c r="L907" i="1" s="1"/>
  <c r="J908" i="1"/>
  <c r="L908" i="1" s="1"/>
  <c r="J909" i="1"/>
  <c r="L909" i="1" s="1"/>
  <c r="J910" i="1"/>
  <c r="L910" i="1" s="1"/>
  <c r="J911" i="1"/>
  <c r="L911" i="1" s="1"/>
  <c r="J912" i="1"/>
  <c r="L912" i="1" s="1"/>
  <c r="J913" i="1"/>
  <c r="L913" i="1" s="1"/>
  <c r="J914" i="1"/>
  <c r="L914" i="1" s="1"/>
  <c r="J915" i="1"/>
  <c r="L915" i="1" s="1"/>
  <c r="J916" i="1"/>
  <c r="L916" i="1" s="1"/>
  <c r="J917" i="1"/>
  <c r="L917" i="1" s="1"/>
  <c r="J918" i="1"/>
  <c r="L918" i="1" s="1"/>
  <c r="J919" i="1"/>
  <c r="L919" i="1" s="1"/>
  <c r="J920" i="1"/>
  <c r="L920" i="1" s="1"/>
  <c r="J921" i="1"/>
  <c r="L921" i="1" s="1"/>
  <c r="J922" i="1"/>
  <c r="L922" i="1" s="1"/>
  <c r="J923" i="1"/>
  <c r="L923" i="1" s="1"/>
  <c r="J924" i="1"/>
  <c r="L924" i="1" s="1"/>
  <c r="J925" i="1"/>
  <c r="L925" i="1" s="1"/>
  <c r="J926" i="1"/>
  <c r="L926" i="1" s="1"/>
  <c r="J927" i="1"/>
  <c r="L927" i="1" s="1"/>
  <c r="J928" i="1"/>
  <c r="L928" i="1" s="1"/>
  <c r="J929" i="1"/>
  <c r="L929" i="1" s="1"/>
  <c r="J930" i="1"/>
  <c r="L930" i="1" s="1"/>
  <c r="J931" i="1"/>
  <c r="L931" i="1" s="1"/>
  <c r="J932" i="1"/>
  <c r="L932" i="1" s="1"/>
  <c r="J933" i="1"/>
  <c r="L933" i="1" s="1"/>
  <c r="J934" i="1"/>
  <c r="L934" i="1" s="1"/>
  <c r="J935" i="1"/>
  <c r="L935" i="1" s="1"/>
  <c r="J936" i="1"/>
  <c r="L936" i="1" s="1"/>
  <c r="J937" i="1"/>
  <c r="L937" i="1" s="1"/>
  <c r="J938" i="1"/>
  <c r="L938" i="1" s="1"/>
  <c r="J939" i="1"/>
  <c r="L939" i="1" s="1"/>
  <c r="J940" i="1"/>
  <c r="L940" i="1" s="1"/>
  <c r="J941" i="1"/>
  <c r="L941" i="1" s="1"/>
  <c r="J942" i="1"/>
  <c r="L942" i="1" s="1"/>
  <c r="J943" i="1"/>
  <c r="L943" i="1" s="1"/>
  <c r="J944" i="1"/>
  <c r="L944" i="1" s="1"/>
  <c r="J945" i="1"/>
  <c r="L945" i="1" s="1"/>
  <c r="J946" i="1"/>
  <c r="L946" i="1" s="1"/>
  <c r="J947" i="1"/>
  <c r="L947" i="1" s="1"/>
  <c r="J948" i="1"/>
  <c r="L948" i="1" s="1"/>
  <c r="J949" i="1"/>
  <c r="L949" i="1" s="1"/>
  <c r="J950" i="1"/>
  <c r="L950" i="1" s="1"/>
  <c r="J951" i="1"/>
  <c r="L951" i="1" s="1"/>
  <c r="J952" i="1"/>
  <c r="L952" i="1" s="1"/>
  <c r="J953" i="1"/>
  <c r="L953" i="1" s="1"/>
  <c r="J954" i="1"/>
  <c r="L954" i="1" s="1"/>
  <c r="J955" i="1"/>
  <c r="L955" i="1" s="1"/>
  <c r="J956" i="1"/>
  <c r="L956" i="1" s="1"/>
  <c r="J957" i="1"/>
  <c r="L957" i="1" s="1"/>
  <c r="J958" i="1"/>
  <c r="L958" i="1" s="1"/>
  <c r="J959" i="1"/>
  <c r="L959" i="1" s="1"/>
  <c r="J960" i="1"/>
  <c r="L960" i="1" s="1"/>
  <c r="J961" i="1"/>
  <c r="L961" i="1" s="1"/>
  <c r="J962" i="1"/>
  <c r="L962" i="1" s="1"/>
  <c r="J963" i="1"/>
  <c r="L963" i="1" s="1"/>
  <c r="J964" i="1"/>
  <c r="L964" i="1" s="1"/>
  <c r="J965" i="1"/>
  <c r="L965" i="1" s="1"/>
  <c r="J966" i="1"/>
  <c r="L966" i="1" s="1"/>
  <c r="J967" i="1"/>
  <c r="L967" i="1" s="1"/>
  <c r="J968" i="1"/>
  <c r="L968" i="1" s="1"/>
  <c r="J969" i="1"/>
  <c r="L969" i="1" s="1"/>
  <c r="J970" i="1"/>
  <c r="L970" i="1" s="1"/>
  <c r="J971" i="1"/>
  <c r="L971" i="1" s="1"/>
  <c r="J972" i="1"/>
  <c r="L972" i="1" s="1"/>
  <c r="J973" i="1"/>
  <c r="L973" i="1" s="1"/>
  <c r="J974" i="1"/>
  <c r="L974" i="1" s="1"/>
  <c r="J975" i="1"/>
  <c r="L975" i="1" s="1"/>
  <c r="J976" i="1"/>
  <c r="L976" i="1" s="1"/>
  <c r="J977" i="1"/>
  <c r="L977" i="1" s="1"/>
  <c r="J978" i="1"/>
  <c r="L978" i="1" s="1"/>
  <c r="J979" i="1"/>
  <c r="L979" i="1" s="1"/>
  <c r="J980" i="1"/>
  <c r="L980" i="1" s="1"/>
  <c r="J981" i="1"/>
  <c r="L981" i="1" s="1"/>
  <c r="J982" i="1"/>
  <c r="L982" i="1" s="1"/>
  <c r="J983" i="1"/>
  <c r="L983" i="1" s="1"/>
  <c r="J984" i="1"/>
  <c r="L984" i="1" s="1"/>
  <c r="J985" i="1"/>
  <c r="L985" i="1" s="1"/>
  <c r="J986" i="1"/>
  <c r="L986" i="1" s="1"/>
  <c r="J987" i="1"/>
  <c r="L987" i="1" s="1"/>
  <c r="J988" i="1"/>
  <c r="L988" i="1" s="1"/>
  <c r="J989" i="1"/>
  <c r="L989" i="1" s="1"/>
  <c r="J990" i="1"/>
  <c r="L990" i="1" s="1"/>
  <c r="J991" i="1"/>
  <c r="L991" i="1" s="1"/>
  <c r="J992" i="1"/>
  <c r="L992" i="1" s="1"/>
  <c r="J993" i="1"/>
  <c r="L993" i="1" s="1"/>
  <c r="J994" i="1"/>
  <c r="L994" i="1" s="1"/>
  <c r="J995" i="1"/>
  <c r="L995" i="1" s="1"/>
  <c r="J996" i="1"/>
  <c r="L996" i="1" s="1"/>
  <c r="J997" i="1"/>
  <c r="L997" i="1" s="1"/>
  <c r="J998" i="1"/>
  <c r="L998" i="1" s="1"/>
  <c r="J999" i="1"/>
  <c r="L999" i="1" s="1"/>
  <c r="J1000" i="1"/>
  <c r="L1000" i="1" s="1"/>
  <c r="J1001" i="1"/>
  <c r="L1001" i="1" s="1"/>
  <c r="J1002" i="1"/>
  <c r="L1002" i="1" s="1"/>
  <c r="J1003" i="1"/>
  <c r="L1003" i="1" s="1"/>
  <c r="J1004" i="1"/>
  <c r="L1004" i="1" s="1"/>
  <c r="J1005" i="1"/>
  <c r="L1005" i="1" s="1"/>
  <c r="J1006" i="1"/>
  <c r="L1006" i="1" s="1"/>
  <c r="J1007" i="1"/>
  <c r="L1007" i="1" s="1"/>
  <c r="J1008" i="1"/>
  <c r="L1008" i="1" s="1"/>
  <c r="J1009" i="1"/>
  <c r="L1009" i="1" s="1"/>
  <c r="J1010" i="1"/>
  <c r="L1010" i="1" s="1"/>
  <c r="J1011" i="1"/>
  <c r="L1011" i="1" s="1"/>
  <c r="J1012" i="1"/>
  <c r="L1012" i="1" s="1"/>
  <c r="J1013" i="1"/>
  <c r="L1013" i="1" s="1"/>
  <c r="J1014" i="1"/>
  <c r="L1014" i="1" s="1"/>
  <c r="J1015" i="1"/>
  <c r="L1015" i="1" s="1"/>
  <c r="J1016" i="1"/>
  <c r="L1016" i="1" s="1"/>
  <c r="J1017" i="1"/>
  <c r="L1017" i="1" s="1"/>
  <c r="J1018" i="1"/>
  <c r="L1018" i="1" s="1"/>
  <c r="J1019" i="1"/>
  <c r="L1019" i="1" s="1"/>
  <c r="J1020" i="1"/>
  <c r="L1020" i="1" s="1"/>
  <c r="J1021" i="1"/>
  <c r="L1021" i="1" s="1"/>
  <c r="J1022" i="1"/>
  <c r="L1022" i="1" s="1"/>
  <c r="J1023" i="1"/>
  <c r="L1023" i="1" s="1"/>
  <c r="J1024" i="1"/>
  <c r="L1024" i="1" s="1"/>
  <c r="J1025" i="1"/>
  <c r="L1025" i="1" s="1"/>
  <c r="J1026" i="1"/>
  <c r="L1026" i="1" s="1"/>
  <c r="J1027" i="1"/>
  <c r="L1027" i="1" s="1"/>
  <c r="J1028" i="1"/>
  <c r="L1028" i="1" s="1"/>
  <c r="J1029" i="1"/>
  <c r="L1029" i="1" s="1"/>
  <c r="J1030" i="1"/>
  <c r="L1030" i="1" s="1"/>
  <c r="J1031" i="1"/>
  <c r="L1031" i="1" s="1"/>
  <c r="J1032" i="1"/>
  <c r="L1032" i="1" s="1"/>
  <c r="J1033" i="1"/>
  <c r="L1033" i="1" s="1"/>
  <c r="J1034" i="1"/>
  <c r="L1034" i="1" s="1"/>
  <c r="J1035" i="1"/>
  <c r="L1035" i="1" s="1"/>
  <c r="J1036" i="1"/>
  <c r="L1036" i="1" s="1"/>
  <c r="J1037" i="1"/>
  <c r="L1037" i="1" s="1"/>
  <c r="J1038" i="1"/>
  <c r="L1038" i="1" s="1"/>
  <c r="J1039" i="1"/>
  <c r="L1039" i="1" s="1"/>
  <c r="J1040" i="1"/>
  <c r="L1040" i="1" s="1"/>
  <c r="J1041" i="1"/>
  <c r="L1041" i="1" s="1"/>
  <c r="J1042" i="1"/>
  <c r="L1042" i="1" s="1"/>
  <c r="J1043" i="1"/>
  <c r="L1043" i="1" s="1"/>
  <c r="J1044" i="1"/>
  <c r="L1044" i="1" s="1"/>
  <c r="J1045" i="1"/>
  <c r="L1045" i="1" s="1"/>
  <c r="J1046" i="1"/>
  <c r="L1046" i="1" s="1"/>
  <c r="J1047" i="1"/>
  <c r="L1047" i="1" s="1"/>
  <c r="J1048" i="1"/>
  <c r="L1048" i="1" s="1"/>
  <c r="J1049" i="1"/>
  <c r="L1049" i="1" s="1"/>
  <c r="J1050" i="1"/>
  <c r="L1050" i="1" s="1"/>
  <c r="J1051" i="1"/>
  <c r="L1051" i="1" s="1"/>
  <c r="J1052" i="1"/>
  <c r="L1052" i="1" s="1"/>
  <c r="J1053" i="1"/>
  <c r="L1053" i="1" s="1"/>
  <c r="J1054" i="1"/>
  <c r="L1054" i="1" s="1"/>
  <c r="J1055" i="1"/>
  <c r="L1055" i="1" s="1"/>
  <c r="J1056" i="1"/>
  <c r="L1056" i="1" s="1"/>
  <c r="J1057" i="1"/>
  <c r="L1057" i="1" s="1"/>
  <c r="J1058" i="1"/>
  <c r="L1058" i="1" s="1"/>
  <c r="J1059" i="1"/>
  <c r="L1059" i="1" s="1"/>
  <c r="J1060" i="1"/>
  <c r="L1060" i="1" s="1"/>
  <c r="J1061" i="1"/>
  <c r="L1061" i="1" s="1"/>
  <c r="J1062" i="1"/>
  <c r="L1062" i="1" s="1"/>
  <c r="J1063" i="1"/>
  <c r="L1063" i="1" s="1"/>
  <c r="J1064" i="1"/>
  <c r="L1064" i="1" s="1"/>
  <c r="J1065" i="1"/>
  <c r="L1065" i="1" s="1"/>
  <c r="J1066" i="1"/>
  <c r="L1066" i="1" s="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L1087" i="1" s="1"/>
  <c r="J1088" i="1"/>
  <c r="L1088" i="1" s="1"/>
  <c r="J1089" i="1"/>
  <c r="L1089" i="1" s="1"/>
  <c r="J1090" i="1"/>
  <c r="L1090" i="1" s="1"/>
  <c r="J1091" i="1"/>
  <c r="L1091" i="1" s="1"/>
  <c r="J1092" i="1"/>
  <c r="L1092" i="1" s="1"/>
  <c r="J1093" i="1"/>
  <c r="L1093" i="1" s="1"/>
  <c r="J1094" i="1"/>
  <c r="L1094" i="1" s="1"/>
  <c r="J1095" i="1"/>
  <c r="L1095" i="1" s="1"/>
  <c r="J1096" i="1"/>
  <c r="L1096" i="1" s="1"/>
  <c r="J1097" i="1"/>
  <c r="L1097" i="1" s="1"/>
  <c r="J1098" i="1"/>
  <c r="L1098" i="1" s="1"/>
  <c r="J1099" i="1"/>
  <c r="L1099" i="1" s="1"/>
  <c r="J1100" i="1"/>
  <c r="L1100" i="1" s="1"/>
  <c r="J1101" i="1"/>
  <c r="L1101" i="1" s="1"/>
  <c r="J1102" i="1"/>
  <c r="L1102" i="1" s="1"/>
  <c r="J1103" i="1"/>
  <c r="L1103" i="1" s="1"/>
  <c r="J1104" i="1"/>
  <c r="L1104" i="1" s="1"/>
  <c r="J1105" i="1"/>
  <c r="L1105" i="1" s="1"/>
  <c r="J1106" i="1"/>
  <c r="L1106" i="1" s="1"/>
  <c r="J1107" i="1"/>
  <c r="L1107" i="1" s="1"/>
  <c r="J1108" i="1"/>
  <c r="L1108" i="1" s="1"/>
  <c r="J1109" i="1"/>
  <c r="L1109" i="1" s="1"/>
  <c r="J1110" i="1"/>
  <c r="L1110" i="1" s="1"/>
  <c r="J1111" i="1"/>
  <c r="L1111" i="1" s="1"/>
  <c r="J1112" i="1"/>
  <c r="L1112" i="1" s="1"/>
  <c r="J1113" i="1"/>
  <c r="L1113" i="1" s="1"/>
  <c r="J1114" i="1"/>
  <c r="L1114" i="1" s="1"/>
  <c r="J1115" i="1"/>
  <c r="L1115" i="1" s="1"/>
  <c r="J1116" i="1"/>
  <c r="L1116" i="1" s="1"/>
  <c r="J1117" i="1"/>
  <c r="L1117" i="1" s="1"/>
  <c r="J1118" i="1"/>
  <c r="L1118" i="1" s="1"/>
  <c r="J1119" i="1"/>
  <c r="L1119" i="1" s="1"/>
  <c r="J1120" i="1"/>
  <c r="L1120" i="1" s="1"/>
  <c r="J1121" i="1"/>
  <c r="L1121" i="1" s="1"/>
  <c r="J1122" i="1"/>
  <c r="L1122" i="1" s="1"/>
  <c r="J1123" i="1"/>
  <c r="L1123" i="1" s="1"/>
  <c r="J1124" i="1"/>
  <c r="L1124" i="1" s="1"/>
  <c r="J1125" i="1"/>
  <c r="L1125" i="1" s="1"/>
  <c r="J1126" i="1"/>
  <c r="L1126" i="1" s="1"/>
  <c r="J1127" i="1"/>
  <c r="L1127" i="1" s="1"/>
  <c r="J1128" i="1"/>
  <c r="L1128" i="1" s="1"/>
  <c r="J1129" i="1"/>
  <c r="L1129" i="1" s="1"/>
  <c r="J1130" i="1"/>
  <c r="L1130" i="1" s="1"/>
  <c r="J1131" i="1"/>
  <c r="L1131" i="1" s="1"/>
  <c r="J1132" i="1"/>
  <c r="L1132" i="1" s="1"/>
  <c r="J1133" i="1"/>
  <c r="L1133" i="1" s="1"/>
  <c r="J1134" i="1"/>
  <c r="L1134" i="1" s="1"/>
  <c r="J1135" i="1"/>
  <c r="L1135" i="1" s="1"/>
  <c r="J1136" i="1"/>
  <c r="L1136" i="1" s="1"/>
  <c r="J1137" i="1"/>
  <c r="L1137" i="1" s="1"/>
  <c r="J1138" i="1"/>
  <c r="L1138" i="1" s="1"/>
  <c r="J1139" i="1"/>
  <c r="L1139" i="1" s="1"/>
  <c r="J1140" i="1"/>
  <c r="L1140" i="1" s="1"/>
  <c r="J1141" i="1"/>
  <c r="L1141" i="1" s="1"/>
  <c r="J1142" i="1"/>
  <c r="L1142" i="1" s="1"/>
  <c r="J1143" i="1"/>
  <c r="L1143" i="1" s="1"/>
  <c r="J1144" i="1"/>
  <c r="L1144" i="1" s="1"/>
  <c r="J1145" i="1"/>
  <c r="L1145" i="1" s="1"/>
  <c r="J1146" i="1"/>
  <c r="L1146" i="1" s="1"/>
  <c r="J1147" i="1"/>
  <c r="L1147" i="1" s="1"/>
  <c r="J1148" i="1"/>
  <c r="L1148" i="1" s="1"/>
  <c r="J1149" i="1"/>
  <c r="L1149" i="1" s="1"/>
  <c r="J1150" i="1"/>
  <c r="L1150" i="1" s="1"/>
  <c r="J1151" i="1"/>
  <c r="L1151" i="1" s="1"/>
  <c r="J1152" i="1"/>
  <c r="L1152" i="1" s="1"/>
  <c r="J1153" i="1"/>
  <c r="L1153" i="1" s="1"/>
  <c r="J1154" i="1"/>
  <c r="L1154" i="1" s="1"/>
  <c r="J1155" i="1"/>
  <c r="L1155" i="1" s="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L1184" i="1" s="1"/>
  <c r="J1185" i="1"/>
  <c r="L1185" i="1" s="1"/>
  <c r="J1186" i="1"/>
  <c r="L1186" i="1" s="1"/>
  <c r="J1187" i="1"/>
  <c r="L1187" i="1" s="1"/>
  <c r="J1188" i="1"/>
  <c r="L1188" i="1" s="1"/>
  <c r="J1189" i="1"/>
  <c r="L1189" i="1" s="1"/>
  <c r="J1190" i="1"/>
  <c r="L1190" i="1" s="1"/>
  <c r="J1191" i="1"/>
  <c r="L1191" i="1" s="1"/>
  <c r="J1192" i="1"/>
  <c r="L1192" i="1" s="1"/>
  <c r="J1193" i="1"/>
  <c r="L1193" i="1" s="1"/>
  <c r="J1194" i="1"/>
  <c r="L1194" i="1" s="1"/>
  <c r="J1195" i="1"/>
  <c r="L1195" i="1" s="1"/>
  <c r="J1196" i="1"/>
  <c r="L1196" i="1" s="1"/>
  <c r="J1197" i="1"/>
  <c r="L1197" i="1" s="1"/>
  <c r="J1198" i="1"/>
  <c r="L1198" i="1" s="1"/>
  <c r="J1199" i="1"/>
  <c r="L1199" i="1" s="1"/>
  <c r="J1200" i="1"/>
  <c r="L1200" i="1" s="1"/>
  <c r="J1201" i="1"/>
  <c r="L1201" i="1" s="1"/>
  <c r="J1202" i="1"/>
  <c r="L1202" i="1" s="1"/>
  <c r="J1203" i="1"/>
  <c r="L1203" i="1" s="1"/>
  <c r="J1204" i="1"/>
  <c r="L1204" i="1" s="1"/>
  <c r="J1205" i="1"/>
  <c r="L1205" i="1" s="1"/>
  <c r="J1206" i="1"/>
  <c r="L1206" i="1" s="1"/>
  <c r="J1207" i="1"/>
  <c r="L1207" i="1" s="1"/>
  <c r="J1208" i="1"/>
  <c r="L1208" i="1" s="1"/>
  <c r="J1209" i="1"/>
  <c r="L1209" i="1" s="1"/>
  <c r="J1210" i="1"/>
  <c r="L1210" i="1" s="1"/>
  <c r="J1211" i="1"/>
  <c r="L1211" i="1" s="1"/>
  <c r="J1212" i="1"/>
  <c r="L1212" i="1" s="1"/>
  <c r="J1213" i="1"/>
  <c r="L1213" i="1" s="1"/>
  <c r="J1214" i="1"/>
  <c r="L1214" i="1" s="1"/>
  <c r="J1215" i="1"/>
  <c r="L1215" i="1" s="1"/>
  <c r="J1216" i="1"/>
  <c r="L1216" i="1" s="1"/>
  <c r="J1217" i="1"/>
  <c r="L1217" i="1" s="1"/>
  <c r="J1218" i="1"/>
  <c r="L1218" i="1" s="1"/>
  <c r="J1219" i="1"/>
  <c r="L1219" i="1" s="1"/>
  <c r="J1220" i="1"/>
  <c r="L1220" i="1" s="1"/>
  <c r="J1221" i="1"/>
  <c r="L1221" i="1" s="1"/>
  <c r="J1222" i="1"/>
  <c r="L1222" i="1" s="1"/>
  <c r="J1223" i="1"/>
  <c r="L1223" i="1" s="1"/>
  <c r="J1224" i="1"/>
  <c r="L1224" i="1" s="1"/>
  <c r="J1225" i="1"/>
  <c r="L1225" i="1" s="1"/>
  <c r="J1226" i="1"/>
  <c r="L1226" i="1" s="1"/>
  <c r="J1227" i="1"/>
  <c r="L1227" i="1" s="1"/>
  <c r="J1228" i="1"/>
  <c r="L1228" i="1" s="1"/>
  <c r="J1229" i="1"/>
  <c r="L1229" i="1" s="1"/>
  <c r="J1230" i="1"/>
  <c r="L1230" i="1" s="1"/>
  <c r="J1231" i="1"/>
  <c r="L1231" i="1" s="1"/>
  <c r="J1232" i="1"/>
  <c r="L1232" i="1" s="1"/>
  <c r="J1233" i="1"/>
  <c r="L1233" i="1" s="1"/>
  <c r="J1234" i="1"/>
  <c r="L1234" i="1" s="1"/>
  <c r="J1235" i="1"/>
  <c r="L1235" i="1" s="1"/>
  <c r="J1236" i="1"/>
  <c r="L1236" i="1" s="1"/>
  <c r="J1237" i="1"/>
  <c r="L1237" i="1" s="1"/>
  <c r="J1238" i="1"/>
  <c r="L1238" i="1" s="1"/>
  <c r="J1239" i="1"/>
  <c r="L1239" i="1" s="1"/>
  <c r="J1240" i="1"/>
  <c r="L1240" i="1" s="1"/>
  <c r="J1241" i="1"/>
  <c r="L1241" i="1" s="1"/>
  <c r="J1242" i="1"/>
  <c r="L1242" i="1" s="1"/>
  <c r="J1243" i="1"/>
  <c r="L1243" i="1" s="1"/>
  <c r="J1244" i="1"/>
  <c r="L1244" i="1" s="1"/>
  <c r="J1245" i="1"/>
  <c r="L1245" i="1" s="1"/>
  <c r="J1246" i="1"/>
  <c r="L1246" i="1" s="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L1260" i="1" s="1"/>
  <c r="J1261" i="1"/>
  <c r="L1261" i="1" s="1"/>
  <c r="J1262" i="1"/>
  <c r="L1262" i="1" s="1"/>
  <c r="J1263" i="1"/>
  <c r="L1263" i="1" s="1"/>
  <c r="J1264" i="1"/>
  <c r="L1264" i="1" s="1"/>
  <c r="J1265" i="1"/>
  <c r="L1265" i="1" s="1"/>
  <c r="J1266" i="1"/>
  <c r="L1266" i="1" s="1"/>
  <c r="J1267" i="1"/>
  <c r="L1267" i="1" s="1"/>
  <c r="J1268" i="1"/>
  <c r="L1268" i="1" s="1"/>
  <c r="J1269" i="1"/>
  <c r="L1269" i="1" s="1"/>
  <c r="J1270" i="1"/>
  <c r="L1270" i="1" s="1"/>
  <c r="J1271" i="1"/>
  <c r="L1271" i="1" s="1"/>
  <c r="J1272" i="1"/>
  <c r="L1272" i="1" s="1"/>
  <c r="J1273" i="1"/>
  <c r="L1273" i="1" s="1"/>
  <c r="J1274" i="1"/>
  <c r="L1274" i="1" s="1"/>
  <c r="J1275" i="1"/>
  <c r="L1275" i="1" s="1"/>
  <c r="J1276" i="1"/>
  <c r="L1276" i="1" s="1"/>
  <c r="J1277" i="1"/>
  <c r="L1277" i="1" s="1"/>
  <c r="J1278" i="1"/>
  <c r="L1278" i="1" s="1"/>
  <c r="J1279" i="1"/>
  <c r="L1279" i="1" s="1"/>
  <c r="J1280" i="1"/>
  <c r="L1280" i="1" s="1"/>
  <c r="J1281" i="1"/>
  <c r="L1281" i="1" s="1"/>
  <c r="J1282" i="1"/>
  <c r="L1282" i="1" s="1"/>
  <c r="J1283" i="1"/>
  <c r="L1283" i="1" s="1"/>
  <c r="J1284" i="1"/>
  <c r="L1284" i="1" s="1"/>
  <c r="J1285" i="1"/>
  <c r="L1285" i="1" s="1"/>
  <c r="J1286" i="1"/>
  <c r="L1286" i="1" s="1"/>
  <c r="J1287" i="1"/>
  <c r="L1287" i="1" s="1"/>
  <c r="J1288" i="1"/>
  <c r="L1288" i="1" s="1"/>
  <c r="J1289" i="1"/>
  <c r="L1289" i="1" s="1"/>
  <c r="J1290" i="1"/>
  <c r="L1290" i="1" s="1"/>
  <c r="J1291" i="1"/>
  <c r="L1291" i="1" s="1"/>
  <c r="J1292" i="1"/>
  <c r="L1292" i="1" s="1"/>
  <c r="J1293" i="1"/>
  <c r="L1293" i="1" s="1"/>
  <c r="J1294" i="1"/>
  <c r="L1294" i="1" s="1"/>
  <c r="J1295" i="1"/>
  <c r="L1295" i="1" s="1"/>
  <c r="J1296" i="1"/>
  <c r="L1296" i="1" s="1"/>
  <c r="J1297" i="1"/>
  <c r="L1297" i="1" s="1"/>
  <c r="J1298" i="1"/>
  <c r="L1298" i="1" s="1"/>
  <c r="J1299" i="1"/>
  <c r="L1299" i="1" s="1"/>
  <c r="J1300" i="1"/>
  <c r="L1300" i="1" s="1"/>
  <c r="J1301" i="1"/>
  <c r="L1301" i="1" s="1"/>
  <c r="J1302" i="1"/>
  <c r="L1302" i="1" s="1"/>
  <c r="J1303" i="1"/>
  <c r="L1303" i="1" s="1"/>
  <c r="J1304" i="1"/>
  <c r="L1304" i="1" s="1"/>
  <c r="J1305" i="1"/>
  <c r="L1305" i="1" s="1"/>
  <c r="J1306" i="1"/>
  <c r="L1306" i="1" s="1"/>
  <c r="J1307" i="1"/>
  <c r="L1307" i="1" s="1"/>
  <c r="J1308" i="1"/>
  <c r="L1308" i="1" s="1"/>
  <c r="J1309" i="1"/>
  <c r="L1309" i="1" s="1"/>
  <c r="J1310" i="1"/>
  <c r="L1310" i="1" s="1"/>
  <c r="J1311" i="1"/>
  <c r="L1311" i="1" s="1"/>
  <c r="J1312" i="1"/>
  <c r="L1312" i="1" s="1"/>
  <c r="J1313" i="1"/>
  <c r="L1313" i="1" s="1"/>
  <c r="J1314" i="1"/>
  <c r="L1314" i="1" s="1"/>
  <c r="J1315" i="1"/>
  <c r="L1315" i="1" s="1"/>
  <c r="J1316" i="1"/>
  <c r="L1316" i="1" s="1"/>
  <c r="J1317" i="1"/>
  <c r="L1317" i="1" s="1"/>
  <c r="J1318" i="1"/>
  <c r="L1318" i="1" s="1"/>
  <c r="J1319" i="1"/>
  <c r="L1319" i="1" s="1"/>
  <c r="J1320" i="1"/>
  <c r="L1320" i="1" s="1"/>
  <c r="J1321" i="1"/>
  <c r="L1321" i="1" s="1"/>
  <c r="J1322" i="1"/>
  <c r="L1322" i="1" s="1"/>
  <c r="J1323" i="1"/>
  <c r="L1323" i="1" s="1"/>
  <c r="J1324" i="1"/>
  <c r="L1324" i="1" s="1"/>
  <c r="J1325" i="1"/>
  <c r="L1325" i="1" s="1"/>
  <c r="J1326" i="1"/>
  <c r="L1326" i="1" s="1"/>
  <c r="J1327" i="1"/>
  <c r="L1327" i="1" s="1"/>
  <c r="J1328" i="1"/>
  <c r="L1328" i="1" s="1"/>
  <c r="J1329" i="1"/>
  <c r="L1329" i="1" s="1"/>
  <c r="J1330" i="1"/>
  <c r="L1330" i="1" s="1"/>
  <c r="J1331" i="1"/>
  <c r="L1331" i="1" s="1"/>
  <c r="J1332" i="1"/>
  <c r="L1332" i="1" s="1"/>
  <c r="J1333" i="1"/>
  <c r="L1333" i="1" s="1"/>
  <c r="J1334" i="1"/>
  <c r="L1334" i="1" s="1"/>
  <c r="J1335" i="1"/>
  <c r="L1335" i="1" s="1"/>
  <c r="J1336" i="1"/>
  <c r="L1336" i="1" s="1"/>
  <c r="J1337" i="1"/>
  <c r="L1337" i="1" s="1"/>
  <c r="J1338" i="1"/>
  <c r="L1338" i="1" s="1"/>
  <c r="J1339" i="1"/>
  <c r="L1339" i="1" s="1"/>
  <c r="J1340" i="1"/>
  <c r="L1340" i="1" s="1"/>
  <c r="J1341" i="1"/>
  <c r="L1341" i="1" s="1"/>
  <c r="J1342" i="1"/>
  <c r="L1342" i="1" s="1"/>
  <c r="J1343" i="1"/>
  <c r="L1343" i="1" s="1"/>
  <c r="J1344" i="1"/>
  <c r="L1344" i="1" s="1"/>
  <c r="J1345" i="1"/>
  <c r="L1345" i="1" s="1"/>
  <c r="J1346" i="1"/>
  <c r="L1346" i="1" s="1"/>
  <c r="J1347" i="1"/>
  <c r="L1347" i="1" s="1"/>
  <c r="J1348" i="1"/>
  <c r="L1348" i="1" s="1"/>
  <c r="J1349" i="1"/>
  <c r="L1349" i="1" s="1"/>
  <c r="J1350" i="1"/>
  <c r="L1350" i="1" s="1"/>
  <c r="J1351" i="1"/>
  <c r="L1351" i="1" s="1"/>
  <c r="J1352" i="1"/>
  <c r="L1352" i="1" s="1"/>
  <c r="J1353" i="1"/>
  <c r="L1353" i="1" s="1"/>
  <c r="J1354" i="1"/>
  <c r="L1354" i="1" s="1"/>
  <c r="J1355" i="1"/>
  <c r="L1355" i="1" s="1"/>
  <c r="J1356" i="1"/>
  <c r="L1356" i="1" s="1"/>
  <c r="J1357" i="1"/>
  <c r="L1357" i="1" s="1"/>
  <c r="J1358" i="1"/>
  <c r="L1358" i="1" s="1"/>
  <c r="J1359" i="1"/>
  <c r="L1359" i="1" s="1"/>
  <c r="J1360" i="1"/>
  <c r="L1360" i="1" s="1"/>
  <c r="J1361" i="1"/>
  <c r="L1361" i="1" s="1"/>
  <c r="J1362" i="1"/>
  <c r="L1362" i="1" s="1"/>
  <c r="J1363" i="1"/>
  <c r="L1363" i="1" s="1"/>
  <c r="J1364" i="1"/>
  <c r="L1364" i="1" s="1"/>
  <c r="J1365" i="1"/>
  <c r="L1365" i="1" s="1"/>
  <c r="J1366" i="1"/>
  <c r="L1366" i="1" s="1"/>
  <c r="J1367" i="1"/>
  <c r="L1367" i="1" s="1"/>
  <c r="J1368" i="1"/>
  <c r="L1368" i="1" s="1"/>
  <c r="J1369" i="1"/>
  <c r="L1369" i="1" s="1"/>
  <c r="J1370" i="1"/>
  <c r="L1370" i="1" s="1"/>
  <c r="J1371" i="1"/>
  <c r="L1371" i="1" s="1"/>
  <c r="J1372" i="1"/>
  <c r="L1372" i="1" s="1"/>
  <c r="J1373" i="1"/>
  <c r="L1373" i="1" s="1"/>
  <c r="J1374" i="1"/>
  <c r="L1374" i="1" s="1"/>
  <c r="J1375" i="1"/>
  <c r="L1375" i="1" s="1"/>
  <c r="J1376" i="1"/>
  <c r="L1376" i="1" s="1"/>
  <c r="J1377" i="1"/>
  <c r="L1377" i="1" s="1"/>
  <c r="J1378" i="1"/>
  <c r="L1378" i="1" s="1"/>
  <c r="J1379" i="1"/>
  <c r="L1379" i="1" s="1"/>
  <c r="J1380" i="1"/>
  <c r="L1380" i="1" s="1"/>
  <c r="J1381" i="1"/>
  <c r="L1381" i="1" s="1"/>
  <c r="J1382" i="1"/>
  <c r="L1382" i="1" s="1"/>
  <c r="J1383" i="1"/>
  <c r="L1383" i="1" s="1"/>
  <c r="J1384" i="1"/>
  <c r="L1384" i="1" s="1"/>
  <c r="J1385" i="1"/>
  <c r="L1385" i="1" s="1"/>
  <c r="J1386" i="1"/>
  <c r="L1386" i="1" s="1"/>
  <c r="J1387" i="1"/>
  <c r="L1387" i="1" s="1"/>
  <c r="J1388" i="1"/>
  <c r="L1388" i="1" s="1"/>
  <c r="J1389" i="1"/>
  <c r="L1389" i="1" s="1"/>
  <c r="J1390" i="1"/>
  <c r="L1390" i="1" s="1"/>
  <c r="J1391" i="1"/>
  <c r="L1391" i="1" s="1"/>
  <c r="J1392" i="1"/>
  <c r="L1392" i="1" s="1"/>
  <c r="J1393" i="1"/>
  <c r="L1393" i="1" s="1"/>
  <c r="J1394" i="1"/>
  <c r="L1394" i="1" s="1"/>
  <c r="J1395" i="1"/>
  <c r="L1395" i="1" s="1"/>
  <c r="J1396" i="1"/>
  <c r="L1396" i="1" s="1"/>
  <c r="J1397" i="1"/>
  <c r="L1397" i="1" s="1"/>
  <c r="J1398" i="1"/>
  <c r="L1398" i="1" s="1"/>
  <c r="J1399" i="1"/>
  <c r="L1399" i="1" s="1"/>
  <c r="J1400" i="1"/>
  <c r="L1400" i="1" s="1"/>
  <c r="J1401" i="1"/>
  <c r="L1401" i="1" s="1"/>
  <c r="J1402" i="1"/>
  <c r="L1402" i="1" s="1"/>
  <c r="J1403" i="1"/>
  <c r="L1403" i="1" s="1"/>
  <c r="J1404" i="1"/>
  <c r="L1404" i="1" s="1"/>
  <c r="J1405" i="1"/>
  <c r="L1405" i="1" s="1"/>
  <c r="J1406" i="1"/>
  <c r="L1406" i="1" s="1"/>
  <c r="J1407" i="1"/>
  <c r="L1407" i="1" s="1"/>
  <c r="J1408" i="1"/>
  <c r="L1408" i="1" s="1"/>
  <c r="J1409" i="1"/>
  <c r="L1409" i="1" s="1"/>
  <c r="J1410" i="1"/>
  <c r="L1410" i="1" s="1"/>
  <c r="J1411" i="1"/>
  <c r="L1411" i="1" s="1"/>
  <c r="J1412" i="1"/>
  <c r="L1412" i="1" s="1"/>
  <c r="J1413" i="1"/>
  <c r="L1413" i="1" s="1"/>
  <c r="J1414" i="1"/>
  <c r="L1414" i="1" s="1"/>
  <c r="J1415" i="1"/>
  <c r="L1415" i="1" s="1"/>
  <c r="J1416" i="1"/>
  <c r="L1416" i="1" s="1"/>
  <c r="J1417" i="1"/>
  <c r="L1417" i="1" s="1"/>
  <c r="J1418" i="1"/>
  <c r="L1418" i="1" s="1"/>
  <c r="J1419" i="1"/>
  <c r="L1419" i="1" s="1"/>
  <c r="J1420" i="1"/>
  <c r="L1420" i="1" s="1"/>
  <c r="J1421" i="1"/>
  <c r="L1421" i="1" s="1"/>
  <c r="J1422" i="1"/>
  <c r="L1422" i="1" s="1"/>
  <c r="J1423" i="1"/>
  <c r="L1423" i="1" s="1"/>
  <c r="J1424" i="1"/>
  <c r="L1424" i="1" s="1"/>
  <c r="J1425" i="1"/>
  <c r="L1425" i="1" s="1"/>
  <c r="J1426" i="1"/>
  <c r="L1426" i="1" s="1"/>
  <c r="J1427" i="1"/>
  <c r="L1427" i="1" s="1"/>
  <c r="J1428" i="1"/>
  <c r="L1428" i="1" s="1"/>
  <c r="J1429" i="1"/>
  <c r="L1429" i="1" s="1"/>
  <c r="J1430" i="1"/>
  <c r="L1430" i="1" s="1"/>
  <c r="J1431" i="1"/>
  <c r="L1431" i="1" s="1"/>
  <c r="J1432" i="1"/>
  <c r="L1432" i="1" s="1"/>
  <c r="J1433" i="1"/>
  <c r="L1433" i="1" s="1"/>
  <c r="J1434" i="1"/>
  <c r="L1434" i="1" s="1"/>
  <c r="J1435" i="1"/>
  <c r="L1435" i="1" s="1"/>
  <c r="J1436" i="1"/>
  <c r="L1436" i="1" s="1"/>
  <c r="J1437" i="1"/>
  <c r="L1437" i="1" s="1"/>
  <c r="J1438" i="1"/>
  <c r="L1438" i="1" s="1"/>
  <c r="J1439" i="1"/>
  <c r="L1439" i="1" s="1"/>
  <c r="J1440" i="1"/>
  <c r="L1440" i="1" s="1"/>
  <c r="J1441" i="1"/>
  <c r="L1441" i="1" s="1"/>
  <c r="J1442" i="1"/>
  <c r="L1442" i="1" s="1"/>
  <c r="J1443" i="1"/>
  <c r="L1443" i="1" s="1"/>
  <c r="J1444" i="1"/>
  <c r="L1444" i="1" s="1"/>
  <c r="J1445" i="1"/>
  <c r="L1445" i="1" s="1"/>
  <c r="J1446" i="1"/>
  <c r="L1446" i="1" s="1"/>
  <c r="J1447" i="1"/>
  <c r="L1447" i="1" s="1"/>
  <c r="J1448" i="1"/>
  <c r="L1448" i="1" s="1"/>
  <c r="J1449" i="1"/>
  <c r="L1449" i="1" s="1"/>
  <c r="J1450" i="1"/>
  <c r="L1450" i="1" s="1"/>
  <c r="J1451" i="1"/>
  <c r="L1451" i="1" s="1"/>
  <c r="J1452" i="1"/>
  <c r="L1452" i="1" s="1"/>
  <c r="J1453" i="1"/>
  <c r="L1453" i="1" s="1"/>
  <c r="J1454" i="1"/>
  <c r="L1454" i="1" s="1"/>
  <c r="J1455" i="1"/>
  <c r="L1455" i="1" s="1"/>
  <c r="J1456" i="1"/>
  <c r="L1456" i="1" s="1"/>
  <c r="J1457" i="1"/>
  <c r="L1457" i="1" s="1"/>
  <c r="J1458" i="1"/>
  <c r="L1458" i="1" s="1"/>
  <c r="J1459" i="1"/>
  <c r="L1459" i="1" s="1"/>
  <c r="J1460" i="1"/>
  <c r="L1460" i="1" s="1"/>
  <c r="J1461" i="1"/>
  <c r="L1461" i="1" s="1"/>
  <c r="J1462" i="1"/>
  <c r="L1462" i="1" s="1"/>
  <c r="J1463" i="1"/>
  <c r="L1463" i="1" s="1"/>
  <c r="J1464" i="1"/>
  <c r="L1464" i="1" s="1"/>
  <c r="J1465" i="1"/>
  <c r="L1465" i="1" s="1"/>
  <c r="J1466" i="1"/>
  <c r="L1466" i="1" s="1"/>
  <c r="J1467" i="1"/>
  <c r="L1467" i="1" s="1"/>
  <c r="J1468" i="1"/>
  <c r="L1468" i="1" s="1"/>
  <c r="J1469" i="1"/>
  <c r="L1469" i="1" s="1"/>
  <c r="J1470" i="1"/>
  <c r="L1470" i="1" s="1"/>
  <c r="J1471" i="1"/>
  <c r="L1471" i="1" s="1"/>
  <c r="J1472" i="1"/>
  <c r="L1472" i="1" s="1"/>
  <c r="J1473" i="1"/>
  <c r="L1473" i="1" s="1"/>
  <c r="J1474" i="1"/>
  <c r="L1474" i="1" s="1"/>
  <c r="J1475" i="1"/>
  <c r="L1475" i="1" s="1"/>
  <c r="J1476" i="1"/>
  <c r="L1476" i="1" s="1"/>
  <c r="J1477" i="1"/>
  <c r="L1477" i="1" s="1"/>
  <c r="J1478" i="1"/>
  <c r="L1478" i="1" s="1"/>
  <c r="J1479" i="1"/>
  <c r="L1479" i="1" s="1"/>
  <c r="J1480" i="1"/>
  <c r="L1480" i="1" s="1"/>
  <c r="J1481" i="1"/>
  <c r="L1481" i="1" s="1"/>
  <c r="J1482" i="1"/>
  <c r="L1482" i="1" s="1"/>
  <c r="J1483" i="1"/>
  <c r="L1483" i="1" s="1"/>
  <c r="J1484" i="1"/>
  <c r="L1484" i="1" s="1"/>
  <c r="J1485" i="1"/>
  <c r="L1485" i="1" s="1"/>
  <c r="J1486" i="1"/>
  <c r="L1486" i="1" s="1"/>
  <c r="J1487" i="1"/>
  <c r="L1487" i="1" s="1"/>
  <c r="J1488" i="1"/>
  <c r="L1488" i="1" s="1"/>
  <c r="J1489" i="1"/>
  <c r="L1489" i="1" s="1"/>
  <c r="J1490" i="1"/>
  <c r="L1490" i="1" s="1"/>
  <c r="J1491" i="1"/>
  <c r="L1491" i="1" s="1"/>
  <c r="J1492" i="1"/>
  <c r="L1492" i="1" s="1"/>
  <c r="J1493" i="1"/>
  <c r="L1493" i="1" s="1"/>
  <c r="J1494" i="1"/>
  <c r="L1494" i="1" s="1"/>
  <c r="J1495" i="1"/>
  <c r="L1495" i="1" s="1"/>
  <c r="J1496" i="1"/>
  <c r="L1496" i="1" s="1"/>
  <c r="J1497" i="1"/>
  <c r="L1497" i="1" s="1"/>
  <c r="J1498" i="1"/>
  <c r="L1498" i="1" s="1"/>
  <c r="J1499" i="1"/>
  <c r="L1499" i="1" s="1"/>
  <c r="J1500" i="1"/>
  <c r="L1500" i="1" s="1"/>
  <c r="J1501" i="1"/>
  <c r="L1501" i="1" s="1"/>
  <c r="J1502" i="1"/>
  <c r="L1502" i="1" s="1"/>
  <c r="J1503" i="1"/>
  <c r="L1503" i="1" s="1"/>
  <c r="J1504" i="1"/>
  <c r="L1504" i="1" s="1"/>
  <c r="J1505" i="1"/>
  <c r="L1505" i="1" s="1"/>
  <c r="J1506" i="1"/>
  <c r="L1506" i="1" s="1"/>
  <c r="J1507" i="1"/>
  <c r="L1507" i="1" s="1"/>
  <c r="J1508" i="1"/>
  <c r="L1508" i="1" s="1"/>
  <c r="J1509" i="1"/>
  <c r="L1509" i="1" s="1"/>
  <c r="J1510" i="1"/>
  <c r="L1510" i="1" s="1"/>
  <c r="J1511" i="1"/>
  <c r="L1511" i="1" s="1"/>
  <c r="J1512" i="1"/>
  <c r="L1512" i="1" s="1"/>
  <c r="J1513" i="1"/>
  <c r="L1513" i="1" s="1"/>
  <c r="J1514" i="1"/>
  <c r="L1514" i="1" s="1"/>
  <c r="J1515" i="1"/>
  <c r="L1515" i="1" s="1"/>
  <c r="J1516" i="1"/>
  <c r="L1516" i="1" s="1"/>
  <c r="J1517" i="1"/>
  <c r="L1517" i="1" s="1"/>
  <c r="J1518" i="1"/>
  <c r="L1518" i="1" s="1"/>
  <c r="J1519" i="1"/>
  <c r="L1519" i="1" s="1"/>
  <c r="J1520" i="1"/>
  <c r="L1520" i="1" s="1"/>
  <c r="J1521" i="1"/>
  <c r="L1521" i="1" s="1"/>
  <c r="J1522" i="1"/>
  <c r="L1522" i="1" s="1"/>
  <c r="J1523" i="1"/>
  <c r="L1523" i="1" s="1"/>
  <c r="J1524" i="1"/>
  <c r="L1524" i="1" s="1"/>
  <c r="J1525" i="1"/>
  <c r="L1525" i="1" s="1"/>
  <c r="J1526" i="1"/>
  <c r="L1526" i="1" s="1"/>
  <c r="J1527" i="1"/>
  <c r="L1527" i="1" s="1"/>
  <c r="J1528" i="1"/>
  <c r="L1528" i="1" s="1"/>
  <c r="J1529" i="1"/>
  <c r="L1529" i="1" s="1"/>
  <c r="J1530" i="1"/>
  <c r="L1530" i="1" s="1"/>
  <c r="J1531" i="1"/>
  <c r="L1531" i="1" s="1"/>
  <c r="J1532" i="1"/>
  <c r="L1532" i="1" s="1"/>
  <c r="J1533" i="1"/>
  <c r="L1533" i="1" s="1"/>
  <c r="J1534" i="1"/>
  <c r="L1534" i="1" s="1"/>
  <c r="J1535" i="1"/>
  <c r="L1535" i="1" s="1"/>
  <c r="J1536" i="1"/>
  <c r="L1536" i="1" s="1"/>
  <c r="J1537" i="1"/>
  <c r="L1537" i="1" s="1"/>
  <c r="J1538" i="1"/>
  <c r="L1538" i="1" s="1"/>
  <c r="J1539" i="1"/>
  <c r="L1539" i="1" s="1"/>
  <c r="J1540" i="1"/>
  <c r="L1540" i="1" s="1"/>
  <c r="J1541" i="1"/>
  <c r="L1541" i="1" s="1"/>
  <c r="J1542" i="1"/>
  <c r="L1542" i="1" s="1"/>
  <c r="J1543" i="1"/>
  <c r="L1543" i="1" s="1"/>
  <c r="J1544" i="1"/>
  <c r="L1544" i="1" s="1"/>
  <c r="J1545" i="1"/>
  <c r="L1545" i="1" s="1"/>
  <c r="J1546" i="1"/>
  <c r="L1546" i="1" s="1"/>
  <c r="J1547" i="1"/>
  <c r="L1547" i="1" s="1"/>
  <c r="J1548" i="1"/>
  <c r="L1548" i="1" s="1"/>
  <c r="J1549" i="1"/>
  <c r="L1549" i="1" s="1"/>
  <c r="J1550" i="1"/>
  <c r="L1550" i="1" s="1"/>
  <c r="J1551" i="1"/>
  <c r="L1551" i="1" s="1"/>
  <c r="J1552" i="1"/>
  <c r="L1552" i="1" s="1"/>
  <c r="J1553" i="1"/>
  <c r="L1553" i="1" s="1"/>
  <c r="J1554" i="1"/>
  <c r="L1554" i="1" s="1"/>
  <c r="J1555" i="1"/>
  <c r="L1555" i="1" s="1"/>
  <c r="J1556" i="1"/>
  <c r="L1556" i="1" s="1"/>
  <c r="J1557" i="1"/>
  <c r="L1557" i="1" s="1"/>
  <c r="J1558" i="1"/>
  <c r="L1558" i="1" s="1"/>
  <c r="J1559" i="1"/>
  <c r="L1559" i="1" s="1"/>
  <c r="J1560" i="1"/>
  <c r="L1560" i="1" s="1"/>
  <c r="J1561" i="1"/>
  <c r="L1561" i="1" s="1"/>
  <c r="J1562" i="1"/>
  <c r="L1562" i="1" s="1"/>
  <c r="J1563" i="1"/>
  <c r="L1563" i="1" s="1"/>
  <c r="J1564" i="1"/>
  <c r="L1564" i="1" s="1"/>
  <c r="J1565" i="1"/>
  <c r="L1565" i="1" s="1"/>
  <c r="J1566" i="1"/>
  <c r="L1566" i="1" s="1"/>
  <c r="J1567" i="1"/>
  <c r="L1567" i="1" s="1"/>
  <c r="J1568" i="1"/>
  <c r="L1568" i="1" s="1"/>
  <c r="J1569" i="1"/>
  <c r="L1569" i="1" s="1"/>
  <c r="J1570" i="1"/>
  <c r="L1570" i="1" s="1"/>
  <c r="J1571" i="1"/>
  <c r="L1571" i="1" s="1"/>
  <c r="J1572" i="1"/>
  <c r="L1572" i="1" s="1"/>
  <c r="J1573" i="1"/>
  <c r="L1573" i="1" s="1"/>
  <c r="J1574" i="1"/>
  <c r="L1574" i="1" s="1"/>
  <c r="J1575" i="1"/>
  <c r="L1575" i="1" s="1"/>
  <c r="J1576" i="1"/>
  <c r="L1576" i="1" s="1"/>
  <c r="J1577" i="1"/>
  <c r="L1577" i="1" s="1"/>
  <c r="J1578" i="1"/>
  <c r="L1578" i="1" s="1"/>
  <c r="J1579" i="1"/>
  <c r="L1579" i="1" s="1"/>
  <c r="J1580" i="1"/>
  <c r="L1580" i="1" s="1"/>
  <c r="J1581" i="1"/>
  <c r="L1581" i="1" s="1"/>
  <c r="J1582" i="1"/>
  <c r="L1582" i="1" s="1"/>
  <c r="J1583" i="1"/>
  <c r="L1583" i="1" s="1"/>
  <c r="J1584" i="1"/>
  <c r="L1584" i="1" s="1"/>
  <c r="J1585" i="1"/>
  <c r="L1585" i="1" s="1"/>
  <c r="J1586" i="1"/>
  <c r="L1586" i="1" s="1"/>
  <c r="J1587" i="1"/>
  <c r="L1587" i="1" s="1"/>
  <c r="J1588" i="1"/>
  <c r="L1588" i="1" s="1"/>
  <c r="J1589" i="1"/>
  <c r="L1589" i="1" s="1"/>
  <c r="J1590" i="1"/>
  <c r="L1590" i="1" s="1"/>
  <c r="J1591" i="1"/>
  <c r="L1591" i="1" s="1"/>
  <c r="J1592" i="1"/>
  <c r="L1592" i="1" s="1"/>
  <c r="J1593" i="1"/>
  <c r="L1593" i="1" s="1"/>
  <c r="J1594" i="1"/>
  <c r="L1594" i="1" s="1"/>
  <c r="J1595" i="1"/>
  <c r="L1595" i="1" s="1"/>
  <c r="J1596" i="1"/>
  <c r="L1596" i="1" s="1"/>
  <c r="J1597" i="1"/>
  <c r="L1597" i="1" s="1"/>
  <c r="J1598" i="1"/>
  <c r="L1598" i="1" s="1"/>
  <c r="J1599" i="1"/>
  <c r="L1599" i="1" s="1"/>
  <c r="J1600" i="1"/>
  <c r="L1600" i="1" s="1"/>
  <c r="J1601" i="1"/>
  <c r="L1601" i="1" s="1"/>
  <c r="J1602" i="1"/>
  <c r="L1602" i="1" s="1"/>
  <c r="J1603" i="1"/>
  <c r="L1603" i="1" s="1"/>
  <c r="J1604" i="1"/>
  <c r="L1604" i="1" s="1"/>
  <c r="J1605" i="1"/>
  <c r="L1605" i="1" s="1"/>
  <c r="J1606" i="1"/>
  <c r="L1606" i="1" s="1"/>
  <c r="J1607" i="1"/>
  <c r="L1607" i="1" s="1"/>
  <c r="J1608" i="1"/>
  <c r="L1608" i="1" s="1"/>
  <c r="J1609" i="1"/>
  <c r="L1609" i="1" s="1"/>
  <c r="J1610" i="1"/>
  <c r="L1610" i="1" s="1"/>
  <c r="J1611" i="1"/>
  <c r="L1611" i="1" s="1"/>
  <c r="J1612" i="1"/>
  <c r="L1612" i="1" s="1"/>
  <c r="J1613" i="1"/>
  <c r="L1613" i="1" s="1"/>
  <c r="J1614" i="1"/>
  <c r="L1614" i="1" s="1"/>
  <c r="J1615" i="1"/>
  <c r="L1615" i="1" s="1"/>
  <c r="J1616" i="1"/>
  <c r="L1616" i="1" s="1"/>
  <c r="J1617" i="1"/>
  <c r="L1617" i="1" s="1"/>
  <c r="J1618" i="1"/>
  <c r="L1618" i="1" s="1"/>
  <c r="J1619" i="1"/>
  <c r="L1619" i="1" s="1"/>
  <c r="J1620" i="1"/>
  <c r="L1620" i="1" s="1"/>
  <c r="J1621" i="1"/>
  <c r="L1621" i="1" s="1"/>
  <c r="J1622" i="1"/>
  <c r="L1622" i="1" s="1"/>
  <c r="J1623" i="1"/>
  <c r="L1623" i="1" s="1"/>
  <c r="J1624" i="1"/>
  <c r="L1624" i="1" s="1"/>
  <c r="J1625" i="1"/>
  <c r="L1625" i="1" s="1"/>
  <c r="J1626" i="1"/>
  <c r="L1626" i="1" s="1"/>
  <c r="J1627" i="1"/>
  <c r="L1627" i="1" s="1"/>
  <c r="J1628" i="1"/>
  <c r="L1628" i="1" s="1"/>
  <c r="J1629" i="1"/>
  <c r="L1629" i="1" s="1"/>
  <c r="J1630" i="1"/>
  <c r="L1630" i="1" s="1"/>
  <c r="J1631" i="1"/>
  <c r="L1631" i="1" s="1"/>
  <c r="J1632" i="1"/>
  <c r="L1632" i="1" s="1"/>
  <c r="J1633" i="1"/>
  <c r="L1633" i="1" s="1"/>
  <c r="J1634" i="1"/>
  <c r="L1634" i="1" s="1"/>
  <c r="J1635" i="1"/>
  <c r="L1635" i="1" s="1"/>
  <c r="J1636" i="1"/>
  <c r="L1636" i="1" s="1"/>
  <c r="J1637" i="1"/>
  <c r="L1637" i="1" s="1"/>
  <c r="J1638" i="1"/>
  <c r="L1638" i="1" s="1"/>
  <c r="J1639" i="1"/>
  <c r="L1639" i="1" s="1"/>
  <c r="J1640" i="1"/>
  <c r="L1640" i="1" s="1"/>
  <c r="J1641" i="1"/>
  <c r="L1641" i="1" s="1"/>
  <c r="J1642" i="1"/>
  <c r="L1642" i="1" s="1"/>
  <c r="J1643" i="1"/>
  <c r="L1643" i="1" s="1"/>
  <c r="J1644" i="1"/>
  <c r="L1644" i="1" s="1"/>
  <c r="J1645" i="1"/>
  <c r="L1645" i="1" s="1"/>
  <c r="J1646" i="1"/>
  <c r="L1646" i="1" s="1"/>
  <c r="J1647" i="1"/>
  <c r="L1647" i="1" s="1"/>
  <c r="J1648" i="1"/>
  <c r="L1648" i="1" s="1"/>
  <c r="J1649" i="1"/>
  <c r="L1649" i="1" s="1"/>
  <c r="J1650" i="1"/>
  <c r="L1650" i="1" s="1"/>
  <c r="J1651" i="1"/>
  <c r="L1651" i="1" s="1"/>
  <c r="J1652" i="1"/>
  <c r="L1652" i="1" s="1"/>
  <c r="J1653" i="1"/>
  <c r="L1653" i="1" s="1"/>
  <c r="J1654" i="1"/>
  <c r="L1654" i="1" s="1"/>
  <c r="J1655" i="1"/>
  <c r="L1655" i="1" s="1"/>
  <c r="J1656" i="1"/>
  <c r="L1656" i="1" s="1"/>
  <c r="J1657" i="1"/>
  <c r="L1657" i="1" s="1"/>
  <c r="J1658" i="1"/>
  <c r="L1658" i="1" s="1"/>
  <c r="J1659" i="1"/>
  <c r="L1659" i="1" s="1"/>
  <c r="J1660" i="1"/>
  <c r="L1660" i="1" s="1"/>
  <c r="J1661" i="1"/>
  <c r="L1661" i="1" s="1"/>
  <c r="J1662" i="1"/>
  <c r="L1662" i="1" s="1"/>
  <c r="J1663" i="1"/>
  <c r="L1663" i="1" s="1"/>
  <c r="J1664" i="1"/>
  <c r="L1664" i="1" s="1"/>
  <c r="J1665" i="1"/>
  <c r="L1665" i="1" s="1"/>
  <c r="J1666" i="1"/>
  <c r="L1666" i="1" s="1"/>
  <c r="J1667" i="1"/>
  <c r="L1667" i="1" s="1"/>
  <c r="J1668" i="1"/>
  <c r="L1668" i="1" s="1"/>
  <c r="J1669" i="1"/>
  <c r="L1669" i="1" s="1"/>
  <c r="J1670" i="1"/>
  <c r="L1670" i="1" s="1"/>
  <c r="J1671" i="1"/>
  <c r="L1671" i="1" s="1"/>
  <c r="J1672" i="1"/>
  <c r="L1672" i="1" s="1"/>
  <c r="J1673" i="1"/>
  <c r="L1673" i="1" s="1"/>
  <c r="J1674" i="1"/>
  <c r="L1674" i="1" s="1"/>
  <c r="J1675" i="1"/>
  <c r="L1675" i="1" s="1"/>
  <c r="J1676" i="1"/>
  <c r="L1676" i="1" s="1"/>
  <c r="J1677" i="1"/>
  <c r="L1677" i="1" s="1"/>
  <c r="J1678" i="1"/>
  <c r="L1678" i="1" s="1"/>
  <c r="J1679" i="1"/>
  <c r="L1679" i="1" s="1"/>
  <c r="J1680" i="1"/>
  <c r="L1680" i="1" s="1"/>
  <c r="J1681" i="1"/>
  <c r="L1681" i="1" s="1"/>
  <c r="J1682" i="1"/>
  <c r="L1682" i="1" s="1"/>
  <c r="J1683" i="1"/>
  <c r="L1683" i="1" s="1"/>
  <c r="J1684" i="1"/>
  <c r="L1684" i="1" s="1"/>
  <c r="J1685" i="1"/>
  <c r="L1685" i="1" s="1"/>
  <c r="J1686" i="1"/>
  <c r="L1686" i="1" s="1"/>
  <c r="J1687" i="1"/>
  <c r="L1687" i="1" s="1"/>
  <c r="J1688" i="1"/>
  <c r="L1688" i="1" s="1"/>
  <c r="J1689" i="1"/>
  <c r="L1689" i="1" s="1"/>
  <c r="J1690" i="1"/>
  <c r="L1690" i="1" s="1"/>
  <c r="J1691" i="1"/>
  <c r="L1691" i="1" s="1"/>
  <c r="J1692" i="1"/>
  <c r="L1692" i="1" s="1"/>
  <c r="J1693" i="1"/>
  <c r="L1693" i="1" s="1"/>
  <c r="J1694" i="1"/>
  <c r="L1694" i="1" s="1"/>
  <c r="J1695" i="1"/>
  <c r="L1695" i="1" s="1"/>
  <c r="J1696" i="1"/>
  <c r="L1696" i="1" s="1"/>
  <c r="J1697" i="1"/>
  <c r="L1697" i="1" s="1"/>
  <c r="J1698" i="1"/>
  <c r="L1698" i="1" s="1"/>
  <c r="J1699" i="1"/>
  <c r="L1699" i="1" s="1"/>
  <c r="J1700" i="1"/>
  <c r="L1700" i="1" s="1"/>
  <c r="J1701" i="1"/>
  <c r="L1701" i="1" s="1"/>
  <c r="J1702" i="1"/>
  <c r="L1702" i="1" s="1"/>
  <c r="J1703" i="1"/>
  <c r="L1703" i="1" s="1"/>
  <c r="J1704" i="1"/>
  <c r="L1704" i="1" s="1"/>
  <c r="J1705" i="1"/>
  <c r="L1705" i="1" s="1"/>
  <c r="J1706" i="1"/>
  <c r="L1706" i="1" s="1"/>
  <c r="J1707" i="1"/>
  <c r="L1707" i="1" s="1"/>
  <c r="J1708" i="1"/>
  <c r="L1708" i="1" s="1"/>
  <c r="J1709" i="1"/>
  <c r="L1709" i="1" s="1"/>
  <c r="J1710" i="1"/>
  <c r="L1710" i="1" s="1"/>
  <c r="J1711" i="1"/>
  <c r="L1711" i="1" s="1"/>
  <c r="J1712" i="1"/>
  <c r="L1712" i="1" s="1"/>
  <c r="J1713" i="1"/>
  <c r="L1713" i="1" s="1"/>
  <c r="J1714" i="1"/>
  <c r="L1714" i="1" s="1"/>
  <c r="J1715" i="1"/>
  <c r="L1715" i="1" s="1"/>
  <c r="J1716" i="1"/>
  <c r="L1716" i="1" s="1"/>
  <c r="J1717" i="1"/>
  <c r="L1717" i="1" s="1"/>
  <c r="J1718" i="1"/>
  <c r="L1718" i="1" s="1"/>
  <c r="J1719" i="1"/>
  <c r="L1719" i="1" s="1"/>
  <c r="J1720" i="1"/>
  <c r="L1720" i="1" s="1"/>
  <c r="J1721" i="1"/>
  <c r="L1721" i="1" s="1"/>
  <c r="J1722" i="1"/>
  <c r="L1722" i="1" s="1"/>
  <c r="J1723" i="1"/>
  <c r="L1723" i="1" s="1"/>
  <c r="J1724" i="1"/>
  <c r="L1724" i="1" s="1"/>
  <c r="J1725" i="1"/>
  <c r="L1725" i="1" s="1"/>
  <c r="J1726" i="1"/>
  <c r="L1726" i="1" s="1"/>
  <c r="J1727" i="1"/>
  <c r="L1727" i="1" s="1"/>
  <c r="J1728" i="1"/>
  <c r="L1728" i="1" s="1"/>
  <c r="J1729" i="1"/>
  <c r="L1729" i="1" s="1"/>
  <c r="J1730" i="1"/>
  <c r="L1730" i="1" s="1"/>
  <c r="J1731" i="1"/>
  <c r="L1731" i="1" s="1"/>
  <c r="J1732" i="1"/>
  <c r="L1732" i="1" s="1"/>
  <c r="J1733" i="1"/>
  <c r="L1733" i="1" s="1"/>
  <c r="J1734" i="1"/>
  <c r="L1734" i="1" s="1"/>
  <c r="J1735" i="1"/>
  <c r="L1735" i="1" s="1"/>
  <c r="J1736" i="1"/>
  <c r="L1736" i="1" s="1"/>
  <c r="J1737" i="1"/>
  <c r="L1737" i="1" s="1"/>
  <c r="J1738" i="1"/>
  <c r="L1738" i="1" s="1"/>
  <c r="J1739" i="1"/>
  <c r="L1739" i="1" s="1"/>
  <c r="J1740" i="1"/>
  <c r="L1740" i="1" s="1"/>
  <c r="J1741" i="1"/>
  <c r="L1741" i="1" s="1"/>
  <c r="J1742" i="1"/>
  <c r="L1742" i="1" s="1"/>
  <c r="J1743" i="1"/>
  <c r="L1743" i="1" s="1"/>
  <c r="J1744" i="1"/>
  <c r="L1744" i="1" s="1"/>
  <c r="J1745" i="1"/>
  <c r="L1745" i="1" s="1"/>
  <c r="J1746" i="1"/>
  <c r="L1746" i="1" s="1"/>
  <c r="J1747" i="1"/>
  <c r="L1747" i="1" s="1"/>
  <c r="J1748" i="1"/>
  <c r="L1748" i="1" s="1"/>
  <c r="J1749" i="1"/>
  <c r="L1749" i="1" s="1"/>
  <c r="J1750" i="1"/>
  <c r="L1750" i="1" s="1"/>
  <c r="J1751" i="1"/>
  <c r="L1751" i="1" s="1"/>
  <c r="J1752" i="1"/>
  <c r="L1752" i="1" s="1"/>
  <c r="J1753" i="1"/>
  <c r="L1753" i="1" s="1"/>
  <c r="J1754" i="1"/>
  <c r="L1754" i="1" s="1"/>
  <c r="J1755" i="1"/>
  <c r="L1755" i="1" s="1"/>
  <c r="J1756" i="1"/>
  <c r="L1756" i="1" s="1"/>
  <c r="J1757" i="1"/>
  <c r="L1757" i="1" s="1"/>
  <c r="J1758" i="1"/>
  <c r="L1758" i="1" s="1"/>
  <c r="J1759" i="1"/>
  <c r="L1759" i="1" s="1"/>
  <c r="J1760" i="1"/>
  <c r="L1760" i="1" s="1"/>
  <c r="J1761" i="1"/>
  <c r="L1761" i="1" s="1"/>
  <c r="J1762" i="1"/>
  <c r="L1762" i="1" s="1"/>
  <c r="J1763" i="1"/>
  <c r="L1763" i="1" s="1"/>
  <c r="J1764" i="1"/>
  <c r="L1764" i="1" s="1"/>
  <c r="J1765" i="1"/>
  <c r="L1765" i="1" s="1"/>
  <c r="J1766" i="1"/>
  <c r="L1766" i="1" s="1"/>
  <c r="J1767" i="1"/>
  <c r="L1767" i="1" s="1"/>
  <c r="J1768" i="1"/>
  <c r="L1768" i="1" s="1"/>
  <c r="J1769" i="1"/>
  <c r="L1769" i="1" s="1"/>
  <c r="J1770" i="1"/>
  <c r="L1770" i="1" s="1"/>
  <c r="J1771" i="1"/>
  <c r="L1771" i="1" s="1"/>
  <c r="J1772" i="1"/>
  <c r="L1772" i="1" s="1"/>
  <c r="J1773" i="1"/>
  <c r="L1773" i="1" s="1"/>
  <c r="J1774" i="1"/>
  <c r="L1774" i="1" s="1"/>
  <c r="J1775" i="1"/>
  <c r="L1775" i="1" s="1"/>
  <c r="J1776" i="1"/>
  <c r="L1776" i="1" s="1"/>
  <c r="J1777" i="1"/>
  <c r="L1777" i="1" s="1"/>
  <c r="J1778" i="1"/>
  <c r="L1778" i="1" s="1"/>
  <c r="J1779" i="1"/>
  <c r="L1779" i="1" s="1"/>
  <c r="J1780" i="1"/>
  <c r="L1780" i="1" s="1"/>
  <c r="J1781" i="1"/>
  <c r="L1781" i="1" s="1"/>
  <c r="J1782" i="1"/>
  <c r="L1782" i="1" s="1"/>
  <c r="J1783" i="1"/>
  <c r="L1783" i="1" s="1"/>
  <c r="J1784" i="1"/>
  <c r="L1784" i="1" s="1"/>
  <c r="J1785" i="1"/>
  <c r="L1785" i="1" s="1"/>
  <c r="J1786" i="1"/>
  <c r="L1786" i="1" s="1"/>
  <c r="J1787" i="1"/>
  <c r="L1787" i="1" s="1"/>
  <c r="J1788" i="1"/>
  <c r="L1788" i="1" s="1"/>
  <c r="J1789" i="1"/>
  <c r="L1789" i="1" s="1"/>
  <c r="J1790" i="1"/>
  <c r="L1790" i="1" s="1"/>
  <c r="J1791" i="1"/>
  <c r="L1791" i="1" s="1"/>
  <c r="J1792" i="1"/>
  <c r="L1792" i="1" s="1"/>
  <c r="J1793" i="1"/>
  <c r="L1793" i="1" s="1"/>
  <c r="J1794" i="1"/>
  <c r="L1794" i="1" s="1"/>
  <c r="J1795" i="1"/>
  <c r="L1795" i="1" s="1"/>
  <c r="J1796" i="1"/>
  <c r="L1796" i="1" s="1"/>
  <c r="J1797" i="1"/>
  <c r="L1797" i="1" s="1"/>
  <c r="J1798" i="1"/>
  <c r="L1798" i="1" s="1"/>
  <c r="J1799" i="1"/>
  <c r="L1799" i="1" s="1"/>
  <c r="J1800" i="1"/>
  <c r="L1800" i="1" s="1"/>
  <c r="J1801" i="1"/>
  <c r="L1801" i="1" s="1"/>
  <c r="J1802" i="1"/>
  <c r="L1802" i="1" s="1"/>
  <c r="J1803" i="1"/>
  <c r="L1803" i="1" s="1"/>
  <c r="J1804" i="1"/>
  <c r="L1804" i="1" s="1"/>
  <c r="J1805" i="1"/>
  <c r="L1805" i="1" s="1"/>
  <c r="J1806" i="1"/>
  <c r="L1806" i="1" s="1"/>
  <c r="J1807" i="1"/>
  <c r="L1807" i="1" s="1"/>
  <c r="J1808" i="1"/>
  <c r="L1808" i="1" s="1"/>
  <c r="J1809" i="1"/>
  <c r="L1809" i="1" s="1"/>
  <c r="J1810" i="1"/>
  <c r="L1810" i="1" s="1"/>
  <c r="J1811" i="1"/>
  <c r="L1811" i="1" s="1"/>
  <c r="J1812" i="1"/>
  <c r="L1812" i="1" s="1"/>
  <c r="J1813" i="1"/>
  <c r="L1813" i="1" s="1"/>
  <c r="J1814" i="1"/>
  <c r="L1814" i="1" s="1"/>
  <c r="J1815" i="1"/>
  <c r="L1815" i="1" s="1"/>
  <c r="J1816" i="1"/>
  <c r="L1816" i="1" s="1"/>
  <c r="J1817" i="1"/>
  <c r="L1817" i="1" s="1"/>
  <c r="J1818" i="1"/>
  <c r="L1818" i="1" s="1"/>
  <c r="J1819" i="1"/>
  <c r="L1819" i="1" s="1"/>
  <c r="J1820" i="1"/>
  <c r="L1820" i="1" s="1"/>
  <c r="J1821" i="1"/>
  <c r="L1821" i="1" s="1"/>
  <c r="J1822" i="1"/>
  <c r="L1822" i="1" s="1"/>
  <c r="J1823" i="1"/>
  <c r="L1823" i="1" s="1"/>
  <c r="J1824" i="1"/>
  <c r="L1824" i="1" s="1"/>
  <c r="J1825" i="1"/>
  <c r="L1825" i="1" s="1"/>
  <c r="J1826" i="1"/>
  <c r="L1826" i="1" s="1"/>
  <c r="J1827" i="1"/>
  <c r="L1827" i="1" s="1"/>
  <c r="J1828" i="1"/>
  <c r="L1828" i="1" s="1"/>
  <c r="J1829" i="1"/>
  <c r="L1829" i="1" s="1"/>
  <c r="J1830" i="1"/>
  <c r="L1830" i="1" s="1"/>
  <c r="J1831" i="1"/>
  <c r="L1831" i="1" s="1"/>
  <c r="J1832" i="1"/>
  <c r="L1832" i="1" s="1"/>
  <c r="J1833" i="1"/>
  <c r="L1833" i="1" s="1"/>
  <c r="J1834" i="1"/>
  <c r="L1834" i="1" s="1"/>
  <c r="J1835" i="1"/>
  <c r="L1835" i="1" s="1"/>
  <c r="J1836" i="1"/>
  <c r="L1836" i="1" s="1"/>
  <c r="J1837" i="1"/>
  <c r="L1837" i="1" s="1"/>
  <c r="J1838" i="1"/>
  <c r="L1838" i="1" s="1"/>
  <c r="J1839" i="1"/>
  <c r="L1839" i="1" s="1"/>
  <c r="J1840" i="1"/>
  <c r="L1840" i="1" s="1"/>
  <c r="J1841" i="1"/>
  <c r="L1841" i="1" s="1"/>
  <c r="J1842" i="1"/>
  <c r="L1842" i="1" s="1"/>
  <c r="J1843" i="1"/>
  <c r="L1843" i="1" s="1"/>
  <c r="J1844" i="1"/>
  <c r="L1844" i="1" s="1"/>
  <c r="J1845" i="1"/>
  <c r="L1845" i="1" s="1"/>
  <c r="J1846" i="1"/>
  <c r="L1846" i="1" s="1"/>
  <c r="J1847" i="1"/>
  <c r="L1847" i="1" s="1"/>
  <c r="J1848" i="1"/>
  <c r="L1848" i="1" s="1"/>
  <c r="J1849" i="1"/>
  <c r="L1849" i="1" s="1"/>
  <c r="J1850" i="1"/>
  <c r="L1850" i="1" s="1"/>
  <c r="J1851" i="1"/>
  <c r="L1851" i="1" s="1"/>
  <c r="J1852" i="1"/>
  <c r="L1852" i="1" s="1"/>
  <c r="J1853" i="1"/>
  <c r="L1853" i="1" s="1"/>
  <c r="J1854" i="1"/>
  <c r="L1854" i="1" s="1"/>
  <c r="J1855" i="1"/>
  <c r="L1855" i="1" s="1"/>
  <c r="J1856" i="1"/>
  <c r="L1856" i="1" s="1"/>
  <c r="J1857" i="1"/>
  <c r="L1857" i="1" s="1"/>
  <c r="J1858" i="1"/>
  <c r="L1858" i="1" s="1"/>
  <c r="J1859" i="1"/>
  <c r="L1859" i="1" s="1"/>
  <c r="J1860" i="1"/>
  <c r="L1860" i="1" s="1"/>
  <c r="J1861" i="1"/>
  <c r="L1861" i="1" s="1"/>
  <c r="J1862" i="1"/>
  <c r="L1862" i="1" s="1"/>
  <c r="J1863" i="1"/>
  <c r="L1863" i="1" s="1"/>
  <c r="J1864" i="1"/>
  <c r="L1864" i="1" s="1"/>
  <c r="J1865" i="1"/>
  <c r="L1865" i="1" s="1"/>
  <c r="J1866" i="1"/>
  <c r="L1866" i="1" s="1"/>
  <c r="J1867" i="1"/>
  <c r="L1867" i="1" s="1"/>
  <c r="J1868" i="1"/>
  <c r="L1868" i="1" s="1"/>
  <c r="J1869" i="1"/>
  <c r="L1869" i="1" s="1"/>
  <c r="J1870" i="1"/>
  <c r="L1870" i="1" s="1"/>
  <c r="J1871" i="1"/>
  <c r="L1871" i="1" s="1"/>
  <c r="J1872" i="1"/>
  <c r="L1872" i="1" s="1"/>
  <c r="J1873" i="1"/>
  <c r="L1873" i="1" s="1"/>
  <c r="J1874" i="1"/>
  <c r="L1874" i="1" s="1"/>
  <c r="J1875" i="1"/>
  <c r="L1875" i="1" s="1"/>
  <c r="J1876" i="1"/>
  <c r="L1876" i="1" s="1"/>
  <c r="J1877" i="1"/>
  <c r="L1877" i="1" s="1"/>
  <c r="J1878" i="1"/>
  <c r="L1878" i="1" s="1"/>
  <c r="J1879" i="1"/>
  <c r="L1879" i="1" s="1"/>
  <c r="J1880" i="1"/>
  <c r="L1880" i="1" s="1"/>
  <c r="J1881" i="1"/>
  <c r="L1881" i="1" s="1"/>
  <c r="J1882" i="1"/>
  <c r="L1882" i="1" s="1"/>
  <c r="J1883" i="1"/>
  <c r="L1883" i="1" s="1"/>
  <c r="J1884" i="1"/>
  <c r="L1884" i="1" s="1"/>
  <c r="J1885" i="1"/>
  <c r="L1885" i="1" s="1"/>
  <c r="J1886" i="1"/>
  <c r="L1886" i="1" s="1"/>
  <c r="J1887" i="1"/>
  <c r="L1887" i="1" s="1"/>
  <c r="J1888" i="1"/>
  <c r="L1888" i="1" s="1"/>
  <c r="J1889" i="1"/>
  <c r="L1889" i="1" s="1"/>
  <c r="J1890" i="1"/>
  <c r="L1890" i="1" s="1"/>
  <c r="J1891" i="1"/>
  <c r="L1891" i="1" s="1"/>
  <c r="J1892" i="1"/>
  <c r="L1892" i="1" s="1"/>
  <c r="J1893" i="1"/>
  <c r="L1893" i="1" s="1"/>
  <c r="J1894" i="1"/>
  <c r="L1894" i="1" s="1"/>
  <c r="J1895" i="1"/>
  <c r="L1895" i="1" s="1"/>
  <c r="J1896" i="1"/>
  <c r="L1896" i="1" s="1"/>
  <c r="J1897" i="1"/>
  <c r="L1897" i="1" s="1"/>
  <c r="J1898" i="1"/>
  <c r="L1898" i="1" s="1"/>
  <c r="J1899" i="1"/>
  <c r="L1899" i="1" s="1"/>
  <c r="J1900" i="1"/>
  <c r="L1900" i="1" s="1"/>
  <c r="J1901" i="1"/>
  <c r="L1901" i="1" s="1"/>
  <c r="J1902" i="1"/>
  <c r="L1902" i="1" s="1"/>
  <c r="J1903" i="1"/>
  <c r="L1903" i="1" s="1"/>
  <c r="J1904" i="1"/>
  <c r="L1904" i="1" s="1"/>
  <c r="J1905" i="1"/>
  <c r="L1905" i="1" s="1"/>
  <c r="J1906" i="1"/>
  <c r="L1906" i="1" s="1"/>
  <c r="J1907" i="1"/>
  <c r="L1907" i="1" s="1"/>
  <c r="J1908" i="1"/>
  <c r="L1908" i="1" s="1"/>
  <c r="J1909" i="1"/>
  <c r="L1909" i="1" s="1"/>
  <c r="J1910" i="1"/>
  <c r="L1910" i="1" s="1"/>
  <c r="J1911" i="1"/>
  <c r="L1911" i="1" s="1"/>
  <c r="J1912" i="1"/>
  <c r="L1912" i="1" s="1"/>
  <c r="J1913" i="1"/>
  <c r="L1913" i="1" s="1"/>
  <c r="J1914" i="1"/>
  <c r="L1914" i="1" s="1"/>
  <c r="J1915" i="1"/>
  <c r="L1915" i="1" s="1"/>
  <c r="J1916" i="1"/>
  <c r="L1916" i="1" s="1"/>
  <c r="J1917" i="1"/>
  <c r="L1917" i="1" s="1"/>
  <c r="J1918" i="1"/>
  <c r="L1918" i="1" s="1"/>
  <c r="J1919" i="1"/>
  <c r="L1919" i="1" s="1"/>
  <c r="J1920" i="1"/>
  <c r="L1920" i="1" s="1"/>
  <c r="J1921" i="1"/>
  <c r="L1921" i="1" s="1"/>
  <c r="J1922" i="1"/>
  <c r="L1922" i="1" s="1"/>
  <c r="J1923" i="1"/>
  <c r="L1923" i="1" s="1"/>
  <c r="J1924" i="1"/>
  <c r="L1924" i="1" s="1"/>
  <c r="J1925" i="1"/>
  <c r="L1925" i="1" s="1"/>
  <c r="J1926" i="1"/>
  <c r="L1926" i="1" s="1"/>
  <c r="J1927" i="1"/>
  <c r="L1927" i="1" s="1"/>
  <c r="J1928" i="1"/>
  <c r="L1928" i="1" s="1"/>
  <c r="J1929" i="1"/>
  <c r="L1929" i="1" s="1"/>
  <c r="J1930" i="1"/>
  <c r="L1930" i="1" s="1"/>
  <c r="J1931" i="1"/>
  <c r="L1931" i="1" s="1"/>
  <c r="J1932" i="1"/>
  <c r="L1932" i="1" s="1"/>
  <c r="J1933" i="1"/>
  <c r="L1933" i="1" s="1"/>
  <c r="J1934" i="1"/>
  <c r="L1934" i="1" s="1"/>
  <c r="J1935" i="1"/>
  <c r="L1935" i="1" s="1"/>
  <c r="J1936" i="1"/>
  <c r="L1936" i="1" s="1"/>
  <c r="J1937" i="1"/>
  <c r="L1937" i="1" s="1"/>
  <c r="J1938" i="1"/>
  <c r="L1938" i="1" s="1"/>
  <c r="J1939" i="1"/>
  <c r="L1939" i="1" s="1"/>
  <c r="J1940" i="1"/>
  <c r="L1940" i="1" s="1"/>
  <c r="J1941" i="1"/>
  <c r="L1941" i="1" s="1"/>
  <c r="J1942" i="1"/>
  <c r="L1942" i="1" s="1"/>
  <c r="J1943" i="1"/>
  <c r="L1943" i="1" s="1"/>
  <c r="J1944" i="1"/>
  <c r="L1944" i="1" s="1"/>
  <c r="J1945" i="1"/>
  <c r="L1945" i="1" s="1"/>
  <c r="J1946" i="1"/>
  <c r="L1946" i="1" s="1"/>
  <c r="J1947" i="1"/>
  <c r="L1947" i="1" s="1"/>
  <c r="J1948" i="1"/>
  <c r="L1948" i="1" s="1"/>
  <c r="J1949" i="1"/>
  <c r="L1949" i="1" s="1"/>
  <c r="J1950" i="1"/>
  <c r="L1950" i="1" s="1"/>
  <c r="J1951" i="1"/>
  <c r="L1951" i="1" s="1"/>
  <c r="J1952" i="1"/>
  <c r="L1952" i="1" s="1"/>
  <c r="J1953" i="1"/>
  <c r="L1953" i="1" s="1"/>
  <c r="J1954" i="1"/>
  <c r="L1954" i="1" s="1"/>
  <c r="J1955" i="1"/>
  <c r="L1955" i="1" s="1"/>
  <c r="J1956" i="1"/>
  <c r="L1956" i="1" s="1"/>
  <c r="J1957" i="1"/>
  <c r="L1957" i="1" s="1"/>
  <c r="J1958" i="1"/>
  <c r="L1958" i="1" s="1"/>
  <c r="J1959" i="1"/>
  <c r="L1959" i="1" s="1"/>
  <c r="J1960" i="1"/>
  <c r="L1960" i="1" s="1"/>
  <c r="J1961" i="1"/>
  <c r="L1961" i="1" s="1"/>
  <c r="J1962" i="1"/>
  <c r="L1962" i="1" s="1"/>
  <c r="J1963" i="1"/>
  <c r="L1963" i="1" s="1"/>
  <c r="J1964" i="1"/>
  <c r="L1964" i="1" s="1"/>
  <c r="J1965" i="1"/>
  <c r="L1965" i="1" s="1"/>
  <c r="J1966" i="1"/>
  <c r="L1966" i="1" s="1"/>
  <c r="J1967" i="1"/>
  <c r="L1967" i="1" s="1"/>
  <c r="J1968" i="1"/>
  <c r="L1968" i="1" s="1"/>
  <c r="J1969" i="1"/>
  <c r="L1969" i="1" s="1"/>
  <c r="J1970" i="1"/>
  <c r="L1970" i="1" s="1"/>
  <c r="J1971" i="1"/>
  <c r="L1971" i="1" s="1"/>
  <c r="J1972" i="1"/>
  <c r="L1972" i="1" s="1"/>
  <c r="J1973" i="1"/>
  <c r="L1973" i="1" s="1"/>
  <c r="J1974" i="1"/>
  <c r="L1974" i="1" s="1"/>
  <c r="J1975" i="1"/>
  <c r="L1975" i="1" s="1"/>
  <c r="J1976" i="1"/>
  <c r="L1976" i="1" s="1"/>
  <c r="J1977" i="1"/>
  <c r="L1977" i="1" s="1"/>
  <c r="J1978" i="1"/>
  <c r="L1978" i="1" s="1"/>
  <c r="J1979" i="1"/>
  <c r="L1979" i="1" s="1"/>
  <c r="J1980" i="1"/>
  <c r="L1980" i="1" s="1"/>
  <c r="J1981" i="1"/>
  <c r="L1981" i="1" s="1"/>
  <c r="J1982" i="1"/>
  <c r="L1982" i="1" s="1"/>
  <c r="J1983" i="1"/>
  <c r="L1983" i="1" s="1"/>
  <c r="J1984" i="1"/>
  <c r="L1984" i="1" s="1"/>
  <c r="J1985" i="1"/>
  <c r="L1985" i="1" s="1"/>
  <c r="J1986" i="1"/>
  <c r="L1986" i="1" s="1"/>
  <c r="J1987" i="1"/>
  <c r="L1987" i="1" s="1"/>
  <c r="J1988" i="1"/>
  <c r="L1988" i="1" s="1"/>
  <c r="J1989" i="1"/>
  <c r="L1989" i="1" s="1"/>
  <c r="J1990" i="1"/>
  <c r="L1990" i="1" s="1"/>
  <c r="J1991" i="1"/>
  <c r="L1991" i="1" s="1"/>
  <c r="J1992" i="1"/>
  <c r="L1992" i="1" s="1"/>
  <c r="J1993" i="1"/>
  <c r="L1993" i="1" s="1"/>
  <c r="J1994" i="1"/>
  <c r="L1994" i="1" s="1"/>
  <c r="J1995" i="1"/>
  <c r="L1995" i="1" s="1"/>
  <c r="J1996" i="1"/>
  <c r="L1996" i="1" s="1"/>
  <c r="J1997" i="1"/>
  <c r="L1997" i="1" s="1"/>
  <c r="J1998" i="1"/>
  <c r="L1998" i="1" s="1"/>
  <c r="J1999" i="1"/>
  <c r="L1999" i="1" s="1"/>
  <c r="J2000" i="1"/>
  <c r="L2000" i="1" s="1"/>
  <c r="J2001" i="1"/>
  <c r="L2001" i="1" s="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9F9381-051B-4AB8-BB32-9789FA85E7A4}" keepAlive="1" name="ModelConnection_ExternalData_1" description="Data Model" type="5" refreshedVersion="8" minRefreshableVersion="5" saveData="1">
    <dbPr connection="Data Model Connection" command="DRILLTHROUGH MAXROWS 1000 SELECT FROM [Model] WHERE (([Measures].[_Revenue sum Status],[Table2].[Manager].&amp;[Philip])) RETURN [$Data_Sales].[Order ID],[$Data_Sales].[Order Date],[$Data_Sales].[Customer ID],[$Data_Sales].[Customer Name],[$Data_Sales].[Sales Person],[$Data_Sales].[Region],[$Data_Sales].[Product_Type],[$Data_Sales].[Price],[$Data_Sales].[Quantity],[$Data_Sales].[Manager],[$Data_Sales].[Tenure_IM],[$Data_Sales].[Tenure_X],[$Data_Sales].[Revenue]" commandType="4"/>
    <extLst>
      <ext xmlns:x15="http://schemas.microsoft.com/office/spreadsheetml/2010/11/main" uri="{DE250136-89BD-433C-8126-D09CA5730AF9}">
        <x15:connection id="" model="1"/>
      </ext>
    </extLst>
  </connection>
  <connection id="2" xr16:uid="{FA5CDED0-1E81-4774-BF1E-498B4D78E5C7}" keepAlive="1" name="ModelConnection_ExternalData_11" description="Data Model" type="5" refreshedVersion="8" minRefreshableVersion="5" saveData="1">
    <dbPr connection="Data Model Connection" command="DRILLTHROUGH MAXROWS 1000 SELECT FROM [Model] WHERE (([Measures].[Revenue sum],[Table2].[Manager].&amp;[Sara])) RETURN [$Data_Sales].[Order ID],[$Data_Sales].[Order Date],[$Data_Sales].[Customer ID],[$Data_Sales].[Customer Name],[$Data_Sales].[Sales Person],[$Data_Sales].[Region],[$Data_Sales].[Product_Type],[$Data_Sales].[Price],[$Data_Sales].[Quantity],[$Data_Sales].[Manager],[$Data_Sales].[Tenure_IM],[$Data_Sales].[Tenure_X],[$Data_Sales].[Revenue]" commandType="4"/>
    <extLst>
      <ext xmlns:x15="http://schemas.microsoft.com/office/spreadsheetml/2010/11/main" uri="{DE250136-89BD-433C-8126-D09CA5730AF9}">
        <x15:connection id="" model="1"/>
      </ext>
    </extLst>
  </connection>
  <connection id="3" xr16:uid="{A8E48462-9B9D-4114-866E-655FD1AED3CB}" keepAlive="1" name="ModelConnection_ExternalData_12" description="Data Model" type="5" refreshedVersion="8" minRefreshableVersion="5" saveData="1">
    <dbPr connection="Data Model Connection" command="DRILLTHROUGH MAXROWS 1000 SELECT FROM [Model] WHERE (([Measures].[Sum of Revenue],[Table2].[Manager].&amp;[Philip])) RETURN [$Data_Sales].[Order ID],[$Data_Sales].[Order Date],[$Data_Sales].[Customer ID],[$Data_Sales].[Customer Name],[$Data_Sales].[Sales Person],[$Data_Sales].[Region],[$Data_Sales].[Product_Type],[$Data_Sales].[Price],[$Data_Sales].[Quantity],[$Data_Sales].[Manager],[$Data_Sales].[Tenure_IM],[$Data_Sales].[Tenure_X],[$Data_Sales].[Revenue]" commandType="4"/>
    <extLst>
      <ext xmlns:x15="http://schemas.microsoft.com/office/spreadsheetml/2010/11/main" uri="{DE250136-89BD-433C-8126-D09CA5730AF9}">
        <x15:connection id="" model="1"/>
      </ext>
    </extLst>
  </connection>
  <connection id="4" xr16:uid="{4325843E-C454-48E7-83EE-C7BC458777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DB55F0F2-B967-47DE-9298-2B526B7F8632}" name="WorksheetConnection_EXCEL_Assignment_Problem (2).xlsx!Data_Sales" type="102" refreshedVersion="8" minRefreshableVersion="5">
    <extLst>
      <ext xmlns:x15="http://schemas.microsoft.com/office/spreadsheetml/2010/11/main" uri="{DE250136-89BD-433C-8126-D09CA5730AF9}">
        <x15:connection id="Data_Sales" autoDelete="1">
          <x15:rangePr sourceName="_xlcn.WorksheetConnection_EXCEL_Assignment_Problem2.xlsxData_Sales1"/>
        </x15:connection>
      </ext>
    </extLst>
  </connection>
  <connection id="6" xr16:uid="{D6C2D79A-7F7D-4BDA-A7E5-CED926A17F44}" name="WorksheetConnection_EXCEL_Assignment_Problem (2).xlsx!Table2" type="102" refreshedVersion="8" minRefreshableVersion="5">
    <extLst>
      <ext xmlns:x15="http://schemas.microsoft.com/office/spreadsheetml/2010/11/main" uri="{DE250136-89BD-433C-8126-D09CA5730AF9}">
        <x15:connection id="Table2">
          <x15:rangePr sourceName="_xlcn.WorksheetConnection_EXCEL_Assignment_Problem2.xlsxTable21"/>
        </x15:connection>
      </ext>
    </extLst>
  </connection>
</connections>
</file>

<file path=xl/sharedStrings.xml><?xml version="1.0" encoding="utf-8"?>
<sst xmlns="http://schemas.openxmlformats.org/spreadsheetml/2006/main" count="15856" uniqueCount="2107">
  <si>
    <t>Order ID</t>
  </si>
  <si>
    <t>Customer ID</t>
  </si>
  <si>
    <t>Customer Name</t>
  </si>
  <si>
    <t>Sales Person</t>
  </si>
  <si>
    <t>Region</t>
  </si>
  <si>
    <t>Price</t>
  </si>
  <si>
    <t>Quantity</t>
  </si>
  <si>
    <t>0009</t>
  </si>
  <si>
    <t>Company T</t>
  </si>
  <si>
    <t>Andrew James</t>
  </si>
  <si>
    <t>Arizona</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</si>
  <si>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</si>
  <si>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</si>
  <si>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</si>
  <si>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</si>
  <si>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</si>
  <si>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</si>
  <si>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</si>
  <si>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</si>
  <si>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</si>
  <si>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</si>
  <si>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</si>
  <si>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</si>
  <si>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</si>
  <si>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</si>
  <si>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</si>
  <si>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</si>
  <si>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</si>
  <si>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</si>
  <si>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</si>
  <si>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</si>
  <si>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</si>
  <si>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</si>
  <si>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</si>
  <si>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</si>
  <si>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</si>
  <si>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</si>
  <si>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</si>
  <si>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</si>
  <si>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</si>
  <si>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</si>
  <si>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</si>
  <si>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</si>
  <si>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</si>
  <si>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</si>
  <si>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</si>
  <si>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</si>
  <si>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</si>
  <si>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</si>
  <si>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</si>
  <si>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</si>
  <si>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</si>
  <si>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</si>
  <si>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</si>
  <si>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</si>
  <si>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</si>
  <si>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</si>
  <si>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</si>
  <si>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</si>
  <si>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</si>
  <si>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</si>
  <si>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</si>
  <si>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</si>
  <si>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</si>
  <si>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</si>
  <si>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</si>
  <si>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</si>
  <si>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</si>
  <si>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</si>
  <si>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</si>
  <si>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</si>
  <si>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</si>
  <si>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</si>
  <si>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</si>
  <si>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</si>
  <si>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</si>
  <si>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</si>
  <si>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</si>
  <si>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</si>
  <si>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</si>
  <si>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</si>
  <si>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</si>
  <si>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</si>
  <si>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</si>
  <si>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</si>
  <si>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</si>
  <si>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</si>
  <si>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</si>
  <si>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</si>
  <si>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</si>
  <si>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</si>
  <si>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</si>
  <si>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</si>
  <si>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</si>
  <si>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</si>
  <si>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</si>
  <si>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</si>
  <si>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</si>
  <si>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</si>
  <si>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</si>
  <si>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</si>
  <si>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</si>
  <si>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</si>
  <si>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</si>
  <si>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</si>
  <si>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</si>
  <si>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</si>
  <si>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</si>
  <si>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</si>
  <si>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</si>
  <si>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</si>
  <si>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</si>
  <si>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</si>
  <si>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</si>
  <si>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</si>
  <si>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</si>
  <si>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</si>
  <si>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</si>
  <si>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</si>
  <si>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</si>
  <si>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</si>
  <si>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</si>
  <si>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</si>
  <si>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</si>
  <si>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</si>
  <si>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</si>
  <si>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</si>
  <si>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</si>
  <si>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</si>
  <si>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</si>
  <si>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</si>
  <si>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</si>
  <si>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</si>
  <si>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</si>
  <si>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</si>
  <si>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</si>
  <si>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</si>
  <si>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</si>
  <si>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</si>
  <si>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</si>
  <si>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</si>
  <si>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</si>
  <si>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</si>
  <si>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</si>
  <si>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</si>
  <si>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</si>
  <si>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</si>
  <si>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</si>
  <si>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</si>
  <si>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</si>
  <si>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</si>
  <si>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</si>
  <si>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</si>
  <si>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</si>
  <si>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</si>
  <si>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</si>
  <si>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</si>
  <si>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</si>
  <si>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</si>
  <si>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</si>
  <si>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</si>
  <si>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</si>
  <si>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</si>
  <si>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</si>
  <si>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</si>
  <si>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</si>
  <si>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</si>
  <si>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</si>
  <si>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</si>
  <si>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</si>
  <si>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</si>
  <si>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</si>
  <si>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</si>
  <si>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</si>
  <si>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</si>
  <si>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</si>
  <si>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</si>
  <si>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</si>
  <si>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</si>
  <si>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</si>
  <si>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</si>
  <si>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</si>
  <si>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</si>
  <si>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</si>
  <si>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</si>
  <si>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</si>
  <si>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</si>
  <si>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</si>
  <si>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</si>
  <si>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</si>
  <si>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</si>
  <si>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</si>
  <si>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</si>
  <si>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</si>
  <si>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</si>
  <si>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</si>
  <si>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</si>
  <si>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</si>
  <si>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</si>
  <si>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</si>
  <si>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</si>
  <si>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</si>
  <si>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</si>
  <si>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</si>
  <si>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</si>
  <si>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</si>
  <si>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</si>
  <si>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</si>
  <si>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</si>
  <si>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</si>
  <si>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</si>
  <si>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</si>
  <si>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</si>
  <si>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</si>
  <si>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</si>
  <si>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</si>
  <si>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</si>
  <si>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</si>
  <si>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</si>
  <si>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</si>
  <si>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</si>
  <si>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</si>
  <si>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</si>
  <si>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</si>
  <si>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</si>
  <si>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</si>
  <si>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</si>
  <si>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</si>
  <si>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</si>
  <si>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</si>
  <si>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</si>
  <si>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</si>
  <si>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</si>
  <si>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</si>
  <si>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</si>
  <si>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</si>
  <si>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</si>
  <si>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</si>
  <si>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</si>
  <si>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</si>
  <si>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</si>
  <si>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</si>
  <si>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</si>
  <si>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</si>
  <si>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</si>
  <si>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</si>
  <si>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</si>
  <si>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</si>
  <si>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</si>
  <si>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</si>
  <si>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</si>
  <si>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</si>
  <si>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</si>
  <si>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</si>
  <si>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</si>
  <si>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</si>
  <si>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</si>
  <si>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</si>
  <si>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</si>
  <si>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</si>
  <si>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</si>
  <si>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</si>
  <si>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</si>
  <si>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</si>
  <si>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</si>
  <si>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</si>
  <si>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</si>
  <si>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</si>
  <si>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</si>
  <si>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</si>
  <si>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</si>
  <si>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</si>
  <si>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</si>
  <si>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</si>
  <si>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</si>
  <si>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</si>
  <si>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</si>
  <si>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</si>
  <si>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</si>
  <si>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</si>
  <si>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</si>
  <si>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</si>
  <si>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</si>
  <si>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</si>
  <si>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</si>
  <si>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</si>
  <si>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</si>
  <si>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</si>
  <si>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</si>
  <si>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</si>
  <si>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</si>
  <si>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</si>
  <si>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</si>
  <si>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</si>
  <si>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</si>
  <si>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</si>
  <si>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</si>
  <si>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</si>
  <si>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</si>
  <si>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</si>
  <si>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</si>
  <si>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</si>
  <si>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</si>
  <si>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</si>
  <si>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</si>
  <si>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</si>
  <si>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</si>
  <si>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</si>
  <si>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</si>
  <si>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</si>
  <si>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</si>
  <si>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</si>
  <si>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</si>
  <si>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</si>
  <si>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</si>
  <si>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</si>
  <si>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</si>
  <si>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</si>
  <si>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</si>
  <si>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</si>
  <si>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</si>
  <si>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</si>
  <si>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</si>
  <si>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</si>
  <si>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</si>
  <si>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</si>
  <si>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</si>
  <si>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</si>
  <si>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</si>
  <si>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</si>
  <si>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</si>
  <si>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</si>
  <si>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</si>
  <si>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</si>
  <si>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</si>
  <si>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</si>
  <si>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</si>
  <si>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</si>
  <si>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</si>
  <si>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</si>
  <si>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</si>
  <si>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</si>
  <si>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</si>
  <si>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</si>
  <si>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</si>
  <si>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</si>
  <si>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</si>
  <si>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</si>
  <si>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</si>
  <si>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</si>
  <si>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</si>
  <si>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</si>
  <si>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</si>
  <si>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</si>
  <si>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</si>
  <si>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</si>
  <si>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</si>
  <si>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</si>
  <si>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</si>
  <si>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</si>
  <si>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</si>
  <si>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</si>
  <si>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</si>
  <si>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</si>
  <si>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</si>
  <si>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</si>
  <si>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</si>
  <si>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</si>
  <si>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</si>
  <si>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</si>
  <si>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</si>
  <si>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</si>
  <si>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</si>
  <si>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</si>
  <si>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</si>
  <si>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</si>
  <si>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</si>
  <si>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</si>
  <si>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</si>
  <si>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</si>
  <si>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</si>
  <si>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</si>
  <si>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</si>
  <si>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</si>
  <si>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</si>
  <si>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</si>
  <si>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</si>
  <si>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</si>
  <si>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</si>
  <si>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</si>
  <si>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</si>
  <si>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</si>
  <si>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</si>
  <si>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</si>
  <si>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</si>
  <si>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</si>
  <si>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</si>
  <si>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</si>
  <si>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</si>
  <si>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</si>
  <si>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</si>
  <si>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</si>
  <si>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</si>
  <si>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</si>
  <si>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</si>
  <si>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</si>
  <si>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</si>
  <si>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</si>
  <si>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</si>
  <si>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</si>
  <si>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</si>
  <si>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</si>
  <si>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</si>
  <si>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</si>
  <si>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</si>
  <si>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</si>
  <si>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</si>
  <si>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</si>
  <si>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</si>
  <si>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</si>
  <si>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</si>
  <si>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</si>
  <si>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</si>
  <si>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</si>
  <si>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</si>
  <si>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</si>
  <si>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</si>
  <si>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</si>
  <si>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</si>
  <si>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</si>
  <si>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</si>
  <si>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</si>
  <si>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</si>
  <si>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</si>
  <si>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</si>
  <si>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</si>
  <si>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</si>
  <si>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</si>
  <si>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</si>
  <si>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</si>
  <si>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</si>
  <si>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</si>
  <si>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</si>
  <si>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</si>
  <si>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</si>
  <si>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</si>
  <si>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</si>
  <si>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</si>
  <si>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</si>
  <si>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</si>
  <si>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</si>
  <si>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</si>
  <si>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</si>
  <si>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</si>
  <si>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</si>
  <si>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</si>
  <si>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</si>
  <si>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</si>
  <si>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</si>
  <si>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</si>
  <si>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</si>
  <si>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</si>
  <si>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</si>
  <si>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</si>
  <si>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</si>
  <si>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</si>
  <si>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</si>
  <si>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</si>
  <si>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</si>
  <si>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</si>
  <si>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</si>
  <si>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</si>
  <si>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</si>
  <si>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</si>
  <si>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</si>
  <si>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</si>
  <si>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</si>
  <si>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</si>
  <si>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</si>
  <si>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</si>
  <si>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</si>
  <si>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</si>
  <si>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</si>
  <si>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</si>
  <si>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</si>
  <si>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</si>
  <si>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</si>
  <si>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</si>
  <si>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</si>
  <si>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</si>
  <si>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</si>
  <si>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</si>
  <si>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</si>
  <si>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</si>
  <si>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</si>
  <si>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</si>
  <si>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</si>
  <si>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</si>
  <si>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</si>
  <si>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</si>
  <si>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</si>
  <si>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</si>
  <si>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</si>
  <si>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</si>
  <si>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</si>
  <si>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</si>
  <si>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</si>
  <si>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</si>
  <si>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</si>
  <si>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</si>
  <si>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</si>
  <si>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</si>
  <si>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</si>
  <si>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</si>
  <si>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</si>
  <si>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</si>
  <si>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</si>
  <si>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</si>
  <si>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</si>
  <si>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</si>
  <si>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</si>
  <si>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</si>
  <si>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</si>
  <si>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</si>
  <si>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</si>
  <si>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</si>
  <si>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</si>
  <si>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</si>
  <si>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</si>
  <si>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</si>
  <si>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</si>
  <si>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</si>
  <si>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</si>
  <si>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</si>
  <si>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</si>
  <si>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</si>
  <si>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</si>
  <si>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</si>
  <si>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</si>
  <si>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</si>
  <si>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</si>
  <si>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</si>
  <si>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</si>
  <si>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</si>
  <si>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</si>
  <si>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</si>
  <si>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</si>
  <si>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</si>
  <si>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</si>
  <si>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</si>
  <si>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</si>
  <si>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</si>
  <si>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</si>
  <si>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</si>
  <si>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</si>
  <si>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</si>
  <si>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</si>
  <si>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</si>
  <si>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</si>
  <si>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</si>
  <si>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</si>
  <si>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</si>
  <si>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</si>
  <si>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</si>
  <si>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</si>
  <si>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</si>
  <si>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</si>
  <si>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</si>
  <si>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</si>
  <si>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</si>
  <si>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</si>
  <si>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</si>
  <si>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</si>
  <si>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</si>
  <si>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</si>
  <si>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</si>
  <si>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</si>
  <si>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</si>
  <si>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</si>
  <si>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</si>
  <si>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</si>
  <si>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</si>
  <si>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</si>
  <si>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</si>
  <si>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</si>
  <si>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</si>
  <si>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</si>
  <si>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</si>
  <si>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</si>
  <si>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</si>
  <si>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</si>
  <si>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</si>
  <si>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</si>
  <si>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</si>
  <si>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</si>
  <si>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</si>
  <si>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</si>
  <si>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</si>
  <si>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</si>
  <si>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</si>
  <si>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</si>
  <si>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</si>
  <si>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</si>
  <si>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</si>
  <si>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</si>
  <si>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</si>
  <si>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</si>
  <si>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</si>
  <si>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</si>
  <si>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</si>
  <si>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</si>
  <si>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</si>
  <si>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</si>
  <si>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</si>
  <si>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</si>
  <si>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</si>
  <si>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</si>
  <si>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</si>
  <si>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</si>
  <si>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</si>
  <si>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</si>
  <si>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</si>
  <si>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</si>
  <si>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</si>
  <si>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</si>
  <si>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</si>
  <si>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</si>
  <si>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</si>
  <si>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</si>
  <si>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</si>
  <si>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</si>
  <si>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</si>
  <si>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</si>
  <si>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</si>
  <si>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</si>
  <si>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</si>
  <si>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</si>
  <si>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</si>
  <si>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</si>
  <si>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</si>
  <si>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</si>
  <si>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</si>
  <si>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</si>
  <si>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</si>
  <si>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</si>
  <si>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</si>
  <si>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</si>
  <si>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</si>
  <si>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</si>
  <si>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</si>
  <si>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</si>
  <si>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</si>
  <si>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</si>
  <si>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</si>
  <si>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</si>
  <si>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</si>
  <si>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</si>
  <si>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</si>
  <si>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</si>
  <si>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</si>
  <si>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</si>
  <si>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</si>
  <si>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</si>
  <si>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</si>
  <si>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</si>
  <si>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</si>
  <si>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</si>
  <si>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</si>
  <si>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</si>
  <si>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</si>
  <si>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</si>
  <si>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</si>
  <si>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</si>
  <si>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</si>
  <si>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</si>
  <si>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</si>
  <si>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</si>
  <si>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</si>
  <si>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</si>
  <si>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</si>
  <si>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</si>
  <si>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</si>
  <si>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</si>
  <si>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</si>
  <si>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</si>
  <si>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</si>
  <si>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</si>
  <si>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</si>
  <si>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</si>
  <si>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</si>
  <si>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</si>
  <si>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</si>
  <si>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</si>
  <si>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</si>
  <si>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</si>
  <si>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</si>
  <si>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</si>
  <si>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</si>
  <si>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</si>
  <si>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</si>
  <si>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</si>
  <si>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</si>
  <si>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</si>
  <si>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</si>
  <si>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</si>
  <si>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</si>
  <si>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</si>
  <si>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</si>
  <si>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</si>
  <si>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</si>
  <si>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</si>
  <si>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</si>
  <si>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</si>
  <si>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</si>
  <si>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</si>
  <si>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</si>
  <si>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</si>
  <si>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</si>
  <si>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</si>
  <si>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</si>
  <si>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</si>
  <si>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</si>
  <si>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</si>
  <si>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</si>
  <si>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</si>
  <si>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</si>
  <si>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</si>
  <si>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</si>
  <si>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</si>
  <si>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</si>
  <si>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</si>
  <si>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</si>
  <si>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</si>
  <si>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</si>
  <si>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</si>
  <si>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</si>
  <si>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</si>
  <si>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</si>
  <si>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</si>
  <si>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</si>
  <si>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</si>
  <si>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</si>
  <si>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</si>
  <si>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</si>
  <si>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</si>
  <si>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</si>
  <si>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</si>
  <si>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</si>
  <si>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</si>
  <si>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</si>
  <si>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</si>
  <si>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</si>
  <si>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</si>
  <si>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</si>
  <si>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</si>
  <si>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</si>
  <si>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</si>
  <si>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</si>
  <si>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</si>
  <si>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</si>
  <si>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</si>
  <si>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</si>
  <si>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</si>
  <si>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</si>
  <si>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</si>
  <si>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</si>
  <si>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</si>
  <si>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</si>
  <si>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</si>
  <si>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</si>
  <si>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</si>
  <si>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</si>
  <si>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</si>
  <si>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</si>
  <si>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</si>
  <si>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</si>
  <si>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</si>
  <si>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</si>
  <si>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</si>
  <si>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</si>
  <si>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</si>
  <si>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</si>
  <si>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</si>
  <si>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</si>
  <si>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</si>
  <si>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</si>
  <si>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</si>
  <si>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</si>
  <si>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</si>
  <si>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</si>
  <si>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</si>
  <si>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</si>
  <si>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</si>
  <si>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</si>
  <si>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</si>
  <si>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</si>
  <si>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</si>
  <si>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</si>
  <si>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</si>
  <si>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</si>
  <si>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</si>
  <si>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</si>
  <si>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</si>
  <si>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</si>
  <si>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</si>
  <si>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</si>
  <si>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</si>
  <si>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</si>
  <si>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</si>
  <si>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</si>
  <si>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</si>
  <si>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</si>
  <si>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</si>
  <si>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</si>
  <si>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</si>
  <si>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</si>
  <si>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</si>
  <si>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</si>
  <si>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</si>
  <si>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</si>
  <si>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</si>
  <si>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</si>
  <si>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</si>
  <si>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</si>
  <si>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</si>
  <si>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</si>
  <si>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</si>
  <si>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</si>
  <si>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</si>
  <si>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</si>
  <si>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</si>
  <si>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</si>
  <si>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</si>
  <si>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</si>
  <si>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</si>
  <si>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</si>
  <si>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</si>
  <si>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</si>
  <si>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</si>
  <si>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</si>
  <si>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</si>
  <si>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</si>
  <si>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</si>
  <si>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</si>
  <si>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</si>
  <si>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</si>
  <si>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</si>
  <si>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</si>
  <si>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</si>
  <si>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</si>
  <si>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</si>
  <si>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</si>
  <si>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</si>
  <si>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</si>
  <si>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</si>
  <si>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</si>
  <si>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</si>
  <si>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</si>
  <si>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</si>
  <si>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</si>
  <si>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</si>
  <si>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</si>
  <si>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</si>
  <si>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</si>
  <si>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</si>
  <si>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</si>
  <si>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</si>
  <si>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</si>
  <si>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</si>
  <si>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</si>
  <si>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</si>
  <si>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</si>
  <si>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</si>
  <si>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</si>
  <si>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</si>
  <si>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</si>
  <si>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</si>
  <si>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</si>
  <si>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</si>
  <si>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</si>
  <si>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</si>
  <si>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</si>
  <si>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</si>
  <si>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</si>
  <si>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</si>
  <si>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</si>
  <si>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</si>
  <si>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</si>
  <si>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</si>
  <si>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</si>
  <si>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</si>
  <si>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</si>
  <si>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</si>
  <si>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</si>
  <si>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</si>
  <si>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</si>
  <si>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</si>
  <si>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</si>
  <si>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</si>
  <si>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</si>
  <si>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</si>
  <si>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</si>
  <si>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</si>
  <si>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</si>
  <si>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</si>
  <si>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</si>
  <si>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</si>
  <si>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</si>
  <si>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</si>
  <si>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</si>
  <si>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</si>
  <si>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</si>
  <si>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</si>
  <si>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</si>
  <si>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</si>
  <si>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</si>
  <si>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</si>
  <si>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</si>
  <si>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</si>
  <si>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</si>
  <si>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</si>
  <si>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</si>
  <si>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</si>
  <si>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</si>
  <si>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</si>
  <si>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</si>
  <si>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</si>
  <si>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</si>
  <si>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</si>
  <si>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</si>
  <si>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</si>
  <si>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</si>
  <si>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</si>
  <si>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</si>
  <si>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</si>
  <si>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</si>
  <si>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</si>
  <si>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</si>
  <si>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</si>
  <si>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</si>
  <si>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</si>
  <si>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</si>
  <si>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</si>
  <si>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</si>
  <si>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</si>
  <si>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</si>
  <si>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</si>
  <si>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</si>
  <si>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</si>
  <si>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</si>
  <si>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</si>
  <si>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</si>
  <si>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</si>
  <si>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</si>
  <si>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</si>
  <si>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</si>
  <si>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</si>
  <si>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</si>
  <si>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</si>
  <si>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</si>
  <si>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</si>
  <si>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</si>
  <si>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</si>
  <si>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</si>
  <si>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</si>
  <si>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</si>
  <si>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</si>
  <si>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</si>
  <si>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</si>
  <si>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</si>
  <si>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</si>
  <si>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</si>
  <si>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</si>
  <si>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</si>
  <si>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</si>
  <si>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</si>
  <si>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</si>
  <si>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</si>
  <si>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</si>
  <si>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</si>
  <si>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</si>
  <si>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</si>
  <si>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</si>
  <si>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</si>
  <si>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</si>
  <si>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</si>
  <si>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</si>
  <si>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</si>
  <si>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</si>
  <si>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</si>
  <si>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</si>
  <si>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</si>
  <si>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</si>
  <si>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</si>
  <si>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</si>
  <si>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</si>
  <si>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</si>
  <si>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</si>
  <si>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</si>
  <si>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</si>
  <si>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</si>
  <si>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</si>
  <si>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</si>
  <si>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</si>
  <si>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</si>
  <si>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</si>
  <si>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</si>
  <si>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</si>
  <si>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</si>
  <si>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</si>
  <si>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</si>
  <si>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</si>
  <si>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</si>
  <si>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</si>
  <si>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</si>
  <si>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</si>
  <si>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</si>
  <si>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</si>
  <si>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</si>
  <si>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</si>
  <si>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</si>
  <si>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</si>
  <si>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</si>
  <si>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</si>
  <si>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</si>
  <si>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</si>
  <si>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</si>
  <si>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</si>
  <si>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</si>
  <si>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</si>
  <si>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</si>
  <si>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</si>
  <si>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</si>
  <si>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</si>
  <si>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</si>
  <si>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</si>
  <si>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</si>
  <si>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</si>
  <si>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</si>
  <si>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</si>
  <si>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</si>
  <si>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</si>
  <si>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</si>
  <si>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</si>
  <si>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</si>
  <si>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</si>
  <si>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</si>
  <si>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</si>
  <si>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</si>
  <si>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</si>
  <si>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</si>
  <si>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</si>
  <si>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</si>
  <si>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</si>
  <si>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</si>
  <si>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</si>
  <si>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</si>
  <si>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</si>
  <si>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</si>
  <si>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</si>
  <si>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</si>
  <si>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</si>
  <si>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</si>
  <si>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</si>
  <si>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</si>
  <si>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</si>
  <si>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</si>
  <si>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</si>
  <si>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</si>
  <si>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</si>
  <si>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</si>
  <si>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</si>
  <si>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</si>
  <si>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</si>
  <si>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</si>
  <si>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</si>
  <si>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</si>
  <si>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</si>
  <si>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</si>
  <si>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</si>
  <si>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</si>
  <si>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</si>
  <si>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</si>
  <si>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</si>
  <si>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</si>
  <si>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</si>
  <si>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</si>
  <si>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</si>
  <si>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</si>
  <si>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</si>
  <si>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</si>
  <si>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</si>
  <si>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</si>
  <si>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</si>
  <si>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</si>
  <si>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</si>
  <si>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</si>
  <si>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</si>
  <si>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</si>
  <si>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</si>
  <si>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</si>
  <si>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</si>
  <si>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</si>
  <si>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</si>
  <si>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</si>
  <si>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</si>
  <si>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</si>
  <si>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</si>
  <si>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</si>
  <si>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</si>
  <si>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</si>
  <si>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</si>
  <si>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</si>
  <si>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</si>
  <si>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</si>
  <si>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</si>
  <si>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</si>
  <si>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</si>
  <si>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</si>
  <si>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</si>
  <si>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</si>
  <si>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</si>
  <si>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</si>
  <si>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</si>
  <si>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</si>
  <si>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</si>
  <si>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</si>
  <si>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</si>
  <si>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</si>
  <si>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</si>
  <si>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</si>
  <si>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</si>
  <si>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</si>
  <si>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</si>
  <si>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</si>
  <si>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</si>
  <si>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</si>
  <si>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</si>
  <si>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</si>
  <si>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</si>
  <si>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</si>
  <si>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</si>
  <si>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</si>
  <si>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</si>
  <si>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</si>
  <si>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</si>
  <si>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</si>
  <si>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</si>
  <si>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</si>
  <si>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</si>
  <si>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</si>
  <si>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</si>
  <si>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</si>
  <si>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</si>
  <si>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</si>
  <si>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</si>
  <si>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</si>
  <si>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</si>
  <si>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</si>
  <si>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</si>
  <si>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</si>
  <si>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</si>
  <si>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</si>
  <si>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</si>
  <si>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</si>
  <si>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</si>
  <si>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</si>
  <si>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</si>
  <si>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</si>
  <si>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</si>
  <si>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</si>
  <si>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</si>
  <si>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</si>
  <si>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</si>
  <si>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</si>
  <si>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</si>
  <si>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</si>
  <si>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</si>
  <si>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</si>
  <si>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</si>
  <si>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</si>
  <si>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</si>
  <si>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</si>
  <si>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</si>
  <si>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</si>
  <si>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</si>
  <si>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</si>
  <si>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</si>
  <si>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</si>
  <si>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</si>
  <si>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</si>
  <si>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</si>
  <si>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</si>
  <si>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</si>
  <si>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</si>
  <si>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</si>
  <si>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</si>
  <si>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</si>
  <si>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</si>
  <si>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</si>
  <si>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</si>
  <si>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</si>
  <si>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</si>
  <si>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</si>
  <si>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</si>
  <si>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</si>
  <si>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</si>
  <si>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</si>
  <si>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</si>
  <si>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</si>
  <si>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</si>
  <si>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</si>
  <si>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</si>
  <si>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</si>
  <si>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</si>
  <si>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</si>
  <si>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</si>
  <si>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</si>
  <si>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</si>
  <si>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</si>
  <si>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</si>
  <si>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</si>
  <si>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</si>
  <si>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</si>
  <si>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</si>
  <si>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</si>
  <si>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</si>
  <si>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</si>
  <si>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</si>
  <si>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</si>
  <si>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</si>
  <si>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</si>
  <si>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</si>
  <si>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</si>
  <si>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</si>
  <si>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</si>
  <si>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</si>
  <si>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</si>
  <si>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</si>
  <si>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</si>
  <si>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</si>
  <si>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</si>
  <si>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</si>
  <si>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</si>
  <si>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</si>
  <si>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</si>
  <si>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</si>
  <si>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</si>
  <si>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</si>
  <si>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</si>
  <si>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</si>
  <si>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</si>
  <si>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</si>
  <si>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</si>
  <si>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</si>
  <si>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</si>
  <si>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</si>
  <si>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</si>
  <si>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</si>
  <si>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</si>
  <si>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</si>
  <si>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</si>
  <si>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</si>
  <si>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</si>
  <si>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</si>
  <si>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</si>
  <si>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</si>
  <si>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</si>
  <si>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</si>
  <si>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</si>
  <si>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</si>
  <si>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</si>
  <si>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</si>
  <si>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</si>
  <si>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</si>
  <si>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</si>
  <si>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</si>
  <si>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</si>
  <si>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</si>
  <si>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</si>
  <si>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</si>
  <si>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</si>
  <si>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</si>
  <si>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</si>
  <si>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</si>
  <si>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</si>
  <si>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</si>
  <si>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</si>
  <si>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</si>
  <si>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</si>
  <si>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</si>
  <si>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</si>
  <si>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</si>
  <si>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</si>
  <si>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</si>
  <si>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</si>
  <si>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</si>
  <si>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</si>
  <si>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</si>
  <si>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</si>
  <si>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</si>
  <si>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</si>
  <si>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</si>
  <si>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</si>
  <si>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</si>
  <si>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</si>
  <si>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</si>
  <si>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</si>
  <si>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</si>
  <si>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</si>
  <si>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</si>
  <si>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</si>
  <si>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</si>
  <si>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</si>
  <si>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</si>
  <si>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</si>
  <si>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</si>
  <si>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</si>
  <si>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</si>
  <si>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</si>
  <si>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</si>
  <si>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</si>
  <si>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</si>
  <si>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</si>
  <si>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</si>
  <si>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</si>
  <si>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</si>
  <si>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</si>
  <si>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</si>
  <si>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</si>
  <si>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</si>
  <si>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</si>
  <si>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</si>
  <si>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</si>
  <si>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</si>
  <si>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</si>
  <si>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</si>
  <si>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</si>
  <si>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</si>
  <si>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</si>
  <si>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</si>
  <si>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</si>
  <si>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</si>
  <si>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</si>
  <si>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</si>
  <si>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</si>
  <si>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</si>
  <si>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</si>
  <si>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</si>
  <si>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</si>
  <si>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</si>
  <si>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</si>
  <si>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</si>
  <si>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</si>
  <si>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</si>
  <si>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</si>
  <si>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</si>
  <si>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</si>
  <si>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</si>
  <si>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</si>
  <si>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</si>
  <si>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</si>
  <si>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</si>
  <si>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</si>
  <si>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</si>
  <si>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</si>
  <si>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</si>
  <si>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</si>
  <si>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</si>
  <si>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</si>
  <si>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</si>
  <si>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</si>
  <si>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</si>
  <si>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</si>
  <si>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</si>
  <si>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</si>
  <si>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</si>
  <si>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</si>
  <si>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</si>
  <si>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</si>
  <si>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</si>
  <si>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</si>
  <si>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</si>
  <si>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</si>
  <si>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</si>
  <si>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</si>
  <si>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</si>
  <si>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</si>
  <si>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</si>
  <si>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</si>
  <si>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</si>
  <si>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</si>
  <si>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</si>
  <si>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</si>
  <si>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</si>
  <si>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</si>
  <si>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</si>
  <si>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</si>
  <si>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</si>
  <si>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</si>
  <si>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</si>
  <si>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</si>
  <si>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</si>
  <si>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</si>
  <si>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</si>
  <si>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</si>
  <si>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</si>
  <si>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</si>
  <si>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</si>
  <si>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</si>
  <si>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</si>
  <si>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</si>
  <si>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</si>
  <si>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</si>
  <si>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</si>
  <si>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</si>
  <si>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</si>
  <si>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</si>
  <si>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</si>
  <si>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</si>
  <si>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</si>
  <si>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</si>
  <si>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</si>
  <si>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</si>
  <si>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</si>
  <si>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</si>
  <si>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</si>
  <si>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</si>
  <si>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</si>
  <si>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</si>
  <si>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</si>
  <si>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</si>
  <si>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</si>
  <si>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</si>
  <si>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</si>
  <si>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</si>
  <si>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</si>
  <si>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</si>
  <si>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</si>
  <si>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</si>
  <si>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</si>
  <si>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</si>
  <si>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</si>
  <si>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</si>
  <si>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</si>
  <si>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</si>
  <si>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</si>
  <si>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</si>
  <si>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</si>
  <si>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</si>
  <si>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</si>
  <si>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</si>
  <si>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</si>
  <si>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</si>
  <si>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</si>
  <si>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</si>
  <si>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</si>
  <si>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</si>
  <si>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</si>
  <si>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</si>
  <si>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</si>
  <si>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</si>
  <si>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</si>
  <si>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</si>
  <si>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</si>
  <si>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</si>
  <si>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</si>
  <si>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</si>
  <si>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</si>
  <si>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</si>
  <si>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</si>
  <si>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</si>
  <si>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</si>
  <si>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</si>
  <si>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</si>
  <si>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</si>
  <si>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</si>
  <si>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</si>
  <si>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</si>
  <si>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</si>
  <si>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</si>
  <si>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</si>
  <si>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</si>
  <si>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</si>
  <si>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</si>
  <si>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</si>
  <si>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</si>
  <si>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</si>
  <si>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</si>
  <si>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</si>
  <si>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</si>
  <si>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</si>
  <si>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</si>
  <si>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</si>
  <si>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</si>
  <si>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</si>
  <si>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</si>
  <si>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</si>
  <si>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</si>
  <si>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</si>
  <si>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</si>
  <si>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</si>
  <si>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</si>
  <si>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</si>
  <si>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</si>
  <si>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</si>
  <si>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</si>
  <si>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</si>
  <si>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</si>
  <si>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</si>
  <si>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</si>
  <si>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</si>
  <si>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</si>
  <si>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</si>
  <si>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</si>
  <si>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</si>
  <si>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</si>
  <si>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</si>
  <si>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</si>
  <si>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</si>
  <si>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</si>
  <si>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</si>
  <si>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</si>
  <si>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</si>
  <si>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</si>
  <si>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</si>
  <si>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</si>
  <si>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</si>
  <si>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</si>
  <si>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</si>
  <si>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</si>
  <si>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</si>
  <si>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</si>
  <si>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</si>
  <si>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</si>
  <si>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</si>
  <si>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</si>
  <si>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</si>
  <si>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</si>
  <si>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</si>
  <si>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</si>
  <si>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</si>
  <si>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</si>
  <si>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</si>
  <si>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</si>
  <si>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</si>
  <si>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</si>
  <si>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</si>
  <si>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</si>
  <si>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</si>
  <si>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</si>
  <si>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</si>
  <si>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</si>
  <si>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</si>
  <si>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</si>
  <si>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</si>
  <si>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</si>
  <si>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</si>
  <si>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</si>
  <si>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</si>
  <si>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</si>
  <si>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</si>
  <si>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</si>
  <si>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</si>
  <si>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</si>
  <si>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</si>
  <si>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</si>
  <si>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</si>
  <si>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</si>
  <si>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</si>
  <si>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</si>
  <si>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</si>
  <si>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</si>
  <si>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</si>
  <si>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</si>
  <si>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</si>
  <si>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</si>
  <si>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</si>
  <si>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</si>
  <si>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</si>
  <si>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</si>
  <si>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</si>
  <si>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</si>
  <si>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</si>
  <si>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</si>
  <si>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</si>
  <si>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</si>
  <si>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</si>
  <si>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</si>
  <si>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</si>
  <si>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</si>
  <si>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</si>
  <si>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</si>
  <si>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</si>
  <si>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</si>
  <si>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</si>
  <si>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</si>
  <si>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</si>
  <si>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</si>
  <si>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</si>
  <si>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</si>
  <si>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</si>
  <si>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</si>
  <si>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</si>
  <si>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</si>
  <si>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</si>
  <si>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</si>
  <si>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</si>
  <si>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</si>
  <si>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</si>
  <si>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</si>
  <si>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</si>
  <si>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</si>
  <si>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</si>
  <si>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</si>
  <si>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</si>
  <si>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</si>
  <si>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</si>
  <si>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</si>
  <si>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</si>
  <si>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</si>
  <si>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</si>
  <si>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</si>
  <si>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</si>
  <si>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</si>
  <si>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</si>
  <si>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</si>
  <si>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</si>
  <si>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</si>
  <si>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</si>
  <si>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</si>
  <si>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</si>
  <si>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</si>
  <si>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</si>
  <si>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</si>
  <si>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</si>
  <si>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</si>
  <si>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</si>
  <si>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</si>
  <si>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</si>
  <si>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</si>
  <si>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</si>
  <si>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</si>
  <si>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</si>
  <si>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</si>
  <si>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</si>
  <si>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</si>
  <si>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</si>
  <si>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</si>
  <si>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</si>
  <si>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</si>
  <si>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</si>
  <si>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</si>
  <si>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</si>
  <si>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</si>
  <si>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</si>
  <si>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</si>
  <si>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</si>
  <si>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</si>
  <si>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</si>
  <si>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</si>
  <si>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</si>
  <si>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</si>
  <si>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</si>
  <si>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</si>
  <si>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</si>
  <si>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</si>
  <si>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</si>
  <si>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</si>
  <si>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</si>
  <si>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</si>
  <si>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</si>
  <si>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</si>
  <si>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</si>
  <si>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</si>
  <si>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</si>
  <si>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</si>
  <si>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</si>
  <si>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</si>
  <si>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</si>
  <si>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</si>
  <si>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</si>
  <si>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</si>
  <si>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</si>
  <si>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</si>
  <si>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</si>
  <si>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</si>
  <si>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</si>
  <si>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</si>
  <si>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</si>
  <si>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</si>
  <si>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</si>
  <si>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</si>
  <si>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</si>
  <si>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</si>
  <si>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</si>
  <si>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</si>
  <si>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</si>
  <si>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</si>
  <si>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</si>
  <si>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</si>
  <si>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</si>
  <si>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</si>
  <si>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</si>
  <si>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</si>
  <si>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</si>
  <si>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</si>
  <si>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</si>
  <si>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</si>
  <si>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</si>
  <si>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</si>
  <si>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</si>
  <si>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</si>
  <si>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</si>
  <si>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</si>
  <si>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</si>
  <si>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</si>
  <si>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</si>
  <si>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</si>
  <si>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</si>
  <si>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</si>
  <si>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</si>
  <si>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</si>
  <si>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</si>
  <si>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</si>
  <si>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</si>
  <si>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</si>
  <si>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</si>
  <si>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</si>
  <si>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</si>
  <si>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</si>
  <si>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</si>
  <si>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</si>
  <si>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</si>
  <si>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</si>
  <si>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</si>
  <si>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</si>
  <si>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</si>
  <si>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</si>
  <si>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</si>
  <si>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</si>
  <si>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</si>
  <si>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</si>
  <si>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</si>
  <si>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</si>
  <si>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</si>
  <si>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</si>
  <si>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</si>
  <si>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</si>
  <si>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</si>
  <si>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</si>
  <si>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</si>
  <si>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</si>
  <si>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</si>
  <si>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</si>
  <si>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</si>
  <si>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</si>
  <si>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</si>
  <si>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</si>
  <si>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</si>
  <si>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</si>
  <si>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</si>
  <si>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</si>
  <si>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</si>
  <si>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</si>
  <si>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</si>
  <si>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</si>
  <si>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</si>
  <si>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</si>
  <si>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</si>
  <si>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</si>
  <si>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</si>
  <si>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</si>
  <si>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</si>
  <si>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</si>
  <si>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</si>
  <si>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</si>
  <si>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</si>
  <si>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</si>
  <si>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</si>
  <si>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</si>
  <si>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</si>
  <si>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</si>
  <si>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</si>
  <si>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</si>
  <si>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</si>
  <si>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</si>
  <si>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</si>
  <si>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</si>
  <si>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</si>
  <si>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</si>
  <si>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</si>
  <si>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</si>
  <si>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</si>
  <si>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</si>
  <si>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</si>
  <si>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</si>
  <si>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</si>
  <si>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</si>
  <si>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</si>
  <si>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</si>
  <si>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</si>
  <si>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</si>
  <si>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</si>
  <si>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</si>
  <si>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</si>
  <si>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</si>
  <si>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</si>
  <si>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</si>
  <si>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</si>
  <si>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</si>
  <si>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</si>
  <si>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</si>
  <si>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</si>
  <si>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</si>
  <si>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</si>
  <si>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</si>
  <si>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</si>
  <si>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</si>
  <si>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</si>
  <si>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</si>
  <si>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</si>
  <si>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</si>
  <si>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</si>
  <si>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</si>
  <si>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</si>
  <si>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</si>
  <si>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</si>
  <si>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</si>
  <si>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</si>
  <si>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</si>
  <si>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</si>
  <si>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</si>
  <si>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</si>
  <si>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</si>
  <si>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</si>
  <si>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</si>
  <si>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</si>
  <si>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</si>
  <si>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</si>
  <si>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</si>
  <si>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</si>
  <si>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</si>
  <si>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</si>
  <si>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</si>
  <si>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</si>
  <si>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</si>
  <si>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</si>
  <si>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</si>
  <si>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</si>
  <si>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</si>
  <si>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</si>
  <si>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</si>
  <si>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</si>
  <si>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</si>
  <si>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</si>
  <si>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</si>
  <si>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</si>
  <si>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</si>
  <si>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</si>
  <si>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</si>
  <si>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</si>
  <si>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</si>
  <si>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</si>
  <si>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</si>
  <si>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</si>
  <si>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</si>
  <si>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</si>
  <si>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</si>
  <si>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</si>
  <si>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</si>
  <si>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</si>
  <si>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</si>
  <si>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</si>
  <si>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</si>
  <si>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</si>
  <si>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</si>
  <si>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</si>
  <si>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</si>
  <si>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</si>
  <si>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</si>
  <si>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</si>
  <si>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</si>
  <si>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</si>
  <si>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</si>
  <si>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</si>
  <si>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</si>
  <si>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</si>
  <si>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</si>
  <si>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</si>
  <si>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</si>
  <si>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</si>
  <si>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</si>
  <si>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</si>
  <si>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</si>
  <si>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</si>
  <si>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</si>
  <si>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</si>
  <si>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</si>
  <si>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</si>
  <si>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</si>
  <si>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</si>
  <si>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</si>
  <si>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</si>
  <si>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</si>
  <si>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</si>
  <si>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</si>
  <si>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</si>
  <si>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</si>
  <si>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</si>
  <si>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</si>
  <si>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</si>
  <si>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</si>
  <si>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</si>
  <si>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</si>
  <si>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</si>
  <si>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</si>
  <si>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</si>
  <si>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</si>
  <si>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</si>
  <si>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</si>
  <si>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</si>
  <si>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</si>
  <si>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</si>
  <si>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</si>
  <si>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</si>
  <si>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</si>
  <si>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</si>
  <si>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</si>
  <si>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</si>
  <si>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</si>
  <si>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</si>
  <si>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</si>
  <si>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</si>
  <si>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</si>
  <si>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</si>
  <si>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</si>
  <si>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</si>
  <si>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</si>
  <si>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</si>
  <si>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</si>
  <si>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</si>
  <si>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</si>
  <si>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</si>
  <si>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</si>
  <si>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</si>
  <si>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</si>
  <si>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</si>
  <si>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</si>
  <si>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</si>
  <si>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</si>
  <si>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</si>
  <si>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</si>
  <si>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</si>
  <si>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</si>
  <si>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</si>
  <si>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</si>
  <si>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</si>
  <si>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</si>
  <si>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</si>
  <si>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</si>
  <si>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</si>
  <si>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</si>
  <si>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</si>
  <si>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</si>
  <si>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</si>
  <si>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</si>
  <si>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</si>
  <si>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</si>
  <si>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</si>
  <si>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</si>
  <si>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</si>
  <si>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</si>
  <si>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</si>
  <si>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</si>
  <si>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</si>
  <si>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</si>
  <si>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</si>
  <si>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</si>
  <si>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</si>
  <si>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</si>
  <si>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</si>
  <si>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</si>
  <si>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</si>
  <si>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</si>
  <si>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</si>
  <si>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</si>
  <si>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</si>
  <si>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</si>
  <si>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</si>
  <si>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</si>
  <si>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</si>
  <si>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</si>
  <si>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</si>
  <si>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</si>
  <si>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</si>
  <si>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</si>
  <si>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</si>
  <si>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</si>
  <si>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</si>
  <si>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</si>
  <si>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</si>
  <si>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</si>
  <si>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</si>
  <si>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</si>
  <si>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</si>
  <si>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</si>
  <si>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</si>
  <si>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</si>
  <si>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</si>
  <si>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</si>
  <si>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</si>
  <si>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</si>
  <si>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</si>
  <si>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</si>
  <si>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</si>
  <si>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</si>
  <si>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</si>
  <si>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</si>
  <si>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</si>
  <si>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</si>
  <si>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</si>
  <si>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</si>
  <si>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</si>
  <si>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</si>
  <si>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</si>
  <si>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</si>
  <si>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</si>
  <si>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</si>
  <si>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</si>
  <si>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</si>
  <si>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</si>
  <si>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</si>
  <si>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</si>
  <si>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</si>
  <si>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</si>
  <si>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</si>
  <si>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</si>
  <si>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</si>
  <si>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Product_Type</t>
  </si>
  <si>
    <t>Product 1</t>
  </si>
  <si>
    <t>Product 5</t>
  </si>
  <si>
    <t>Product 2</t>
  </si>
  <si>
    <t>Product 4</t>
  </si>
  <si>
    <t>Product 3</t>
  </si>
  <si>
    <t>Manager</t>
  </si>
  <si>
    <t>Jeff</t>
  </si>
  <si>
    <t>Steve</t>
  </si>
  <si>
    <t>Sara</t>
  </si>
  <si>
    <t>Philip</t>
  </si>
  <si>
    <t>Tenure (yrs)</t>
  </si>
  <si>
    <t>Order Date</t>
  </si>
  <si>
    <t>Total Revenue</t>
  </si>
  <si>
    <t>Tenure_IM</t>
  </si>
  <si>
    <t>Tenure_X</t>
  </si>
  <si>
    <t>Row Labels</t>
  </si>
  <si>
    <t>Grand Total</t>
  </si>
  <si>
    <t>2021</t>
  </si>
  <si>
    <t>Jan</t>
  </si>
  <si>
    <t>Feb</t>
  </si>
  <si>
    <t>Mar</t>
  </si>
  <si>
    <t>Apr</t>
  </si>
  <si>
    <t>May</t>
  </si>
  <si>
    <t>Jun</t>
  </si>
  <si>
    <t>Jul</t>
  </si>
  <si>
    <t>Aug</t>
  </si>
  <si>
    <t>Sep</t>
  </si>
  <si>
    <t>Oct</t>
  </si>
  <si>
    <t>Nov</t>
  </si>
  <si>
    <t>Dec</t>
  </si>
  <si>
    <t>2022</t>
  </si>
  <si>
    <t>Column Labels</t>
  </si>
  <si>
    <t>Revenue</t>
  </si>
  <si>
    <t>Sum of Revenue</t>
  </si>
  <si>
    <t>Sum of Quantity</t>
  </si>
  <si>
    <t>Highest sales by region:</t>
  </si>
  <si>
    <t>Years (Order Date)</t>
  </si>
  <si>
    <t>(All)</t>
  </si>
  <si>
    <t xml:space="preserve">Best Salesman in 2021 : </t>
  </si>
  <si>
    <t>Highest Revenue generating product</t>
  </si>
  <si>
    <t>Lowest Revenue generating product</t>
  </si>
  <si>
    <t>Manager2</t>
  </si>
  <si>
    <t>Revenue sum</t>
  </si>
  <si>
    <t>Revenue sum Status</t>
  </si>
  <si>
    <t>Data_Sales[Order ID]</t>
  </si>
  <si>
    <t>Data_Sales[Order Date]</t>
  </si>
  <si>
    <t>Data_Sales[Customer ID]</t>
  </si>
  <si>
    <t>Data_Sales[Customer Name]</t>
  </si>
  <si>
    <t>Data_Sales[Sales Person]</t>
  </si>
  <si>
    <t>Data_Sales[Region]</t>
  </si>
  <si>
    <t>Data_Sales[Product_Type]</t>
  </si>
  <si>
    <t>Data_Sales[Price]</t>
  </si>
  <si>
    <t>Data_Sales[Quantity]</t>
  </si>
  <si>
    <t>Data_Sales[Manager]</t>
  </si>
  <si>
    <t>Data_Sales[Tenure_IM]</t>
  </si>
  <si>
    <t>Data_Sales[Tenure_X]</t>
  </si>
  <si>
    <t>Data_Sales[Revenue]</t>
  </si>
  <si>
    <t>Data returned for Revenue sum Status, Philip (First 1000 rows).</t>
  </si>
  <si>
    <t>Data returned for Revenue sum, Sara (First 1000 rows).</t>
  </si>
  <si>
    <t>Data returned for Sum of Revenue, Philip (First 1000 rows).</t>
  </si>
  <si>
    <t>Data Sales Dashboard</t>
  </si>
  <si>
    <t>Total</t>
  </si>
  <si>
    <t>Eliminate Product 3 and start focusing on Product 1</t>
  </si>
  <si>
    <t>Additional training to be provided to Low performing Salesperson</t>
  </si>
  <si>
    <t>Increase the quantity flow in companies S and D</t>
  </si>
  <si>
    <t>Improve marketing and promotional offers in Texas</t>
  </si>
  <si>
    <t>Key Callouts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</si>
</sst>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b/>
      <sz val="28"/>
      <color theme="0"/>
      <name val="Calibri"/>
      <family val="2"/>
      <scheme val="minor"/>
    </font>
    <font>
      <sz val="2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1" fillId="0" borderId="0" xfId="0" applyFon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0" borderId="0" xfId="0" applyFont="1" applyAlignment="1">
      <alignment horizontal="left"/>
    </xf>
    <xf numFmtId="14" fontId="0" fillId="0" borderId="0" xfId="0" applyNumberFormat="1"/>
    <xf numFmtId="0" fontId="1" fillId="0" borderId="0" xfId="0" applyFont="1" applyAlignment="1">
      <alignment horizont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9">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164" formatCode="yyyy/mm/dd"/>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(2).xlsx]Pivot table 1,2 &amp; slicers!PivotTable2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1,2 &amp; slicers'!$B$10:$B$11</c:f>
              <c:strCache>
                <c:ptCount val="1"/>
                <c:pt idx="0">
                  <c:v>2021</c:v>
                </c:pt>
              </c:strCache>
            </c:strRef>
          </c:tx>
          <c:spPr>
            <a:ln w="28575" cap="rnd">
              <a:solidFill>
                <a:schemeClr val="accent1"/>
              </a:solidFill>
              <a:round/>
            </a:ln>
            <a:effectLst/>
          </c:spPr>
          <c:marker>
            <c:symbol val="none"/>
          </c:marker>
          <c:cat>
            <c:strRef>
              <c:f>'Pivot table 1,2 &amp; slicers'!$A$12:$A$24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1,2 &amp; slicers'!$B$12:$B$24</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7-8401-43AC-AFA4-7AA6610A766F}"/>
            </c:ext>
          </c:extLst>
        </c:ser>
        <c:ser>
          <c:idx val="1"/>
          <c:order val="1"/>
          <c:tx>
            <c:strRef>
              <c:f>'Pivot table 1,2 &amp; slicers'!$C$10:$C$11</c:f>
              <c:strCache>
                <c:ptCount val="1"/>
                <c:pt idx="0">
                  <c:v>2022</c:v>
                </c:pt>
              </c:strCache>
            </c:strRef>
          </c:tx>
          <c:spPr>
            <a:ln w="28575" cap="rnd">
              <a:solidFill>
                <a:schemeClr val="accent2"/>
              </a:solidFill>
              <a:round/>
            </a:ln>
            <a:effectLst/>
          </c:spPr>
          <c:marker>
            <c:symbol val="none"/>
          </c:marker>
          <c:cat>
            <c:strRef>
              <c:f>'Pivot table 1,2 &amp; slicers'!$A$12:$A$24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1,2 &amp; slicers'!$C$12:$C$24</c:f>
              <c:numCache>
                <c:formatCode>General</c:formatCode>
                <c:ptCount val="12"/>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9-8401-43AC-AFA4-7AA6610A766F}"/>
            </c:ext>
          </c:extLst>
        </c:ser>
        <c:dLbls>
          <c:showLegendKey val="0"/>
          <c:showVal val="0"/>
          <c:showCatName val="0"/>
          <c:showSerName val="0"/>
          <c:showPercent val="0"/>
          <c:showBubbleSize val="0"/>
        </c:dLbls>
        <c:smooth val="0"/>
        <c:axId val="1881919951"/>
        <c:axId val="1895420575"/>
      </c:lineChart>
      <c:catAx>
        <c:axId val="18819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420575"/>
        <c:crosses val="autoZero"/>
        <c:auto val="1"/>
        <c:lblAlgn val="ctr"/>
        <c:lblOffset val="100"/>
        <c:noMultiLvlLbl val="0"/>
      </c:catAx>
      <c:valAx>
        <c:axId val="189542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1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(2).xlsx]Bar chart!PivotTable6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chart'!$A$4:$A$12</c:f>
              <c:strCache>
                <c:ptCount val="8"/>
                <c:pt idx="0">
                  <c:v>Anna Weber</c:v>
                </c:pt>
                <c:pt idx="1">
                  <c:v>Laura Larsen</c:v>
                </c:pt>
                <c:pt idx="2">
                  <c:v>Ben Wallace</c:v>
                </c:pt>
                <c:pt idx="3">
                  <c:v>Andrew James</c:v>
                </c:pt>
                <c:pt idx="4">
                  <c:v>Oscar Knox</c:v>
                </c:pt>
                <c:pt idx="5">
                  <c:v>Anne Lee</c:v>
                </c:pt>
                <c:pt idx="6">
                  <c:v>Michael Fox</c:v>
                </c:pt>
                <c:pt idx="7">
                  <c:v>Kim Fishman</c:v>
                </c:pt>
              </c:strCache>
            </c:strRef>
          </c:cat>
          <c:val>
            <c:numRef>
              <c:f>'Bar chart'!$B$4:$B$12</c:f>
              <c:numCache>
                <c:formatCode>General</c:formatCode>
                <c:ptCount val="8"/>
                <c:pt idx="0">
                  <c:v>1232</c:v>
                </c:pt>
                <c:pt idx="1">
                  <c:v>1219</c:v>
                </c:pt>
                <c:pt idx="2">
                  <c:v>1163</c:v>
                </c:pt>
                <c:pt idx="3">
                  <c:v>1139</c:v>
                </c:pt>
                <c:pt idx="4">
                  <c:v>1138</c:v>
                </c:pt>
                <c:pt idx="5">
                  <c:v>1106</c:v>
                </c:pt>
                <c:pt idx="6">
                  <c:v>1100</c:v>
                </c:pt>
                <c:pt idx="7">
                  <c:v>1022</c:v>
                </c:pt>
              </c:numCache>
            </c:numRef>
          </c:val>
          <c:extLst>
            <c:ext xmlns:c16="http://schemas.microsoft.com/office/drawing/2014/chart" uri="{C3380CC4-5D6E-409C-BE32-E72D297353CC}">
              <c16:uniqueId val="{00000000-6FEC-43FA-AF71-32FAC8A0C42E}"/>
            </c:ext>
          </c:extLst>
        </c:ser>
        <c:dLbls>
          <c:dLblPos val="outEnd"/>
          <c:showLegendKey val="0"/>
          <c:showVal val="1"/>
          <c:showCatName val="0"/>
          <c:showSerName val="0"/>
          <c:showPercent val="0"/>
          <c:showBubbleSize val="0"/>
        </c:dLbls>
        <c:gapWidth val="182"/>
        <c:axId val="1978769903"/>
        <c:axId val="1980035583"/>
      </c:barChart>
      <c:catAx>
        <c:axId val="197876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035583"/>
        <c:crosses val="autoZero"/>
        <c:auto val="1"/>
        <c:lblAlgn val="ctr"/>
        <c:lblOffset val="100"/>
        <c:noMultiLvlLbl val="0"/>
      </c:catAx>
      <c:valAx>
        <c:axId val="198003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769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(2).xlsx]Pie chart!PivotTable7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1C-470E-876A-B953F9D5A2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1C-470E-876A-B953F9D5A2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1C-470E-876A-B953F9D5A2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1C-470E-876A-B953F9D5A2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1C-470E-876A-B953F9D5A2ED}"/>
              </c:ext>
            </c:extLst>
          </c:dPt>
          <c:cat>
            <c:strRef>
              <c:f>'Pie chart'!$A$4:$A$9</c:f>
              <c:strCache>
                <c:ptCount val="5"/>
                <c:pt idx="0">
                  <c:v>Product 1</c:v>
                </c:pt>
                <c:pt idx="1">
                  <c:v>Product 2</c:v>
                </c:pt>
                <c:pt idx="2">
                  <c:v>Product 3</c:v>
                </c:pt>
                <c:pt idx="3">
                  <c:v>Product 4</c:v>
                </c:pt>
                <c:pt idx="4">
                  <c:v>Product 5</c:v>
                </c:pt>
              </c:strCache>
            </c:strRef>
          </c:cat>
          <c:val>
            <c:numRef>
              <c:f>'Pie chart'!$B$4:$B$9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70CC-4461-9120-91FE47979C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(2).xlsx]Pie chart!PivotTable7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C7-481B-818B-FA3E752FB8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C7-481B-818B-FA3E752FB8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C7-481B-818B-FA3E752FB8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C7-481B-818B-FA3E752FB8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C7-481B-818B-FA3E752FB80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chart'!$A$4:$A$9</c:f>
              <c:strCache>
                <c:ptCount val="5"/>
                <c:pt idx="0">
                  <c:v>Product 1</c:v>
                </c:pt>
                <c:pt idx="1">
                  <c:v>Product 2</c:v>
                </c:pt>
                <c:pt idx="2">
                  <c:v>Product 3</c:v>
                </c:pt>
                <c:pt idx="3">
                  <c:v>Product 4</c:v>
                </c:pt>
                <c:pt idx="4">
                  <c:v>Product 5</c:v>
                </c:pt>
              </c:strCache>
            </c:strRef>
          </c:cat>
          <c:val>
            <c:numRef>
              <c:f>'Pie chart'!$B$4:$B$9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D4C7-481B-818B-FA3E752FB80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(2).xlsx]Pivot table 1,2 &amp; slicers!PivotTable2</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1,2 &amp; slicers'!$B$10:$B$11</c:f>
              <c:strCache>
                <c:ptCount val="1"/>
                <c:pt idx="0">
                  <c:v>2021</c:v>
                </c:pt>
              </c:strCache>
            </c:strRef>
          </c:tx>
          <c:spPr>
            <a:ln w="28575" cap="rnd">
              <a:solidFill>
                <a:schemeClr val="accent1"/>
              </a:solidFill>
              <a:round/>
            </a:ln>
            <a:effectLst/>
          </c:spPr>
          <c:marker>
            <c:symbol val="none"/>
          </c:marker>
          <c:cat>
            <c:strRef>
              <c:f>'Pivot table 1,2 &amp; slicers'!$A$12:$A$24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1,2 &amp; slicers'!$B$12:$B$24</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7-70DF-4E79-A01B-50DD632AA182}"/>
            </c:ext>
          </c:extLst>
        </c:ser>
        <c:ser>
          <c:idx val="1"/>
          <c:order val="1"/>
          <c:tx>
            <c:strRef>
              <c:f>'Pivot table 1,2 &amp; slicers'!$C$10:$C$11</c:f>
              <c:strCache>
                <c:ptCount val="1"/>
                <c:pt idx="0">
                  <c:v>2022</c:v>
                </c:pt>
              </c:strCache>
            </c:strRef>
          </c:tx>
          <c:spPr>
            <a:ln w="28575" cap="rnd">
              <a:solidFill>
                <a:schemeClr val="accent2"/>
              </a:solidFill>
              <a:round/>
            </a:ln>
            <a:effectLst/>
          </c:spPr>
          <c:marker>
            <c:symbol val="none"/>
          </c:marker>
          <c:cat>
            <c:strRef>
              <c:f>'Pivot table 1,2 &amp; slicers'!$A$12:$A$24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1,2 &amp; slicers'!$C$12:$C$24</c:f>
              <c:numCache>
                <c:formatCode>General</c:formatCode>
                <c:ptCount val="12"/>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9-70DF-4E79-A01B-50DD632AA182}"/>
            </c:ext>
          </c:extLst>
        </c:ser>
        <c:dLbls>
          <c:showLegendKey val="0"/>
          <c:showVal val="0"/>
          <c:showCatName val="0"/>
          <c:showSerName val="0"/>
          <c:showPercent val="0"/>
          <c:showBubbleSize val="0"/>
        </c:dLbls>
        <c:smooth val="0"/>
        <c:axId val="1881919951"/>
        <c:axId val="1895420575"/>
      </c:lineChart>
      <c:catAx>
        <c:axId val="18819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420575"/>
        <c:crosses val="autoZero"/>
        <c:auto val="1"/>
        <c:lblAlgn val="ctr"/>
        <c:lblOffset val="100"/>
        <c:noMultiLvlLbl val="0"/>
      </c:catAx>
      <c:valAx>
        <c:axId val="189542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1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(2).xlsx]Customer-wise sales!PivotTable10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33136482939634"/>
          <c:y val="3.259259259259259E-2"/>
          <c:w val="0.70209448818897635"/>
          <c:h val="0.89867179935841357"/>
        </c:manualLayout>
      </c:layout>
      <c:barChart>
        <c:barDir val="bar"/>
        <c:grouping val="clustered"/>
        <c:varyColors val="0"/>
        <c:ser>
          <c:idx val="0"/>
          <c:order val="0"/>
          <c:tx>
            <c:strRef>
              <c:f>'Customer-wise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'Customer-wise sales'!$A$4:$A$23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'Customer-wise sales'!$B$4:$B$23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C6A-4A91-AA4A-AB79B4187F81}"/>
            </c:ext>
          </c:extLst>
        </c:ser>
        <c:dLbls>
          <c:dLblPos val="outEnd"/>
          <c:showLegendKey val="0"/>
          <c:showVal val="1"/>
          <c:showCatName val="0"/>
          <c:showSerName val="0"/>
          <c:showPercent val="0"/>
          <c:showBubbleSize val="0"/>
        </c:dLbls>
        <c:gapWidth val="182"/>
        <c:axId val="1895348815"/>
        <c:axId val="492156895"/>
      </c:barChart>
      <c:catAx>
        <c:axId val="189534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56895"/>
        <c:crosses val="autoZero"/>
        <c:auto val="1"/>
        <c:lblAlgn val="ctr"/>
        <c:lblOffset val="100"/>
        <c:noMultiLvlLbl val="0"/>
      </c:catAx>
      <c:valAx>
        <c:axId val="49215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4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(2).xlsx]Bar chart!PivotTable6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chart'!$A$4:$A$12</c:f>
              <c:strCache>
                <c:ptCount val="8"/>
                <c:pt idx="0">
                  <c:v>Anna Weber</c:v>
                </c:pt>
                <c:pt idx="1">
                  <c:v>Laura Larsen</c:v>
                </c:pt>
                <c:pt idx="2">
                  <c:v>Ben Wallace</c:v>
                </c:pt>
                <c:pt idx="3">
                  <c:v>Andrew James</c:v>
                </c:pt>
                <c:pt idx="4">
                  <c:v>Oscar Knox</c:v>
                </c:pt>
                <c:pt idx="5">
                  <c:v>Anne Lee</c:v>
                </c:pt>
                <c:pt idx="6">
                  <c:v>Michael Fox</c:v>
                </c:pt>
                <c:pt idx="7">
                  <c:v>Kim Fishman</c:v>
                </c:pt>
              </c:strCache>
            </c:strRef>
          </c:cat>
          <c:val>
            <c:numRef>
              <c:f>'Bar chart'!$B$4:$B$12</c:f>
              <c:numCache>
                <c:formatCode>General</c:formatCode>
                <c:ptCount val="8"/>
                <c:pt idx="0">
                  <c:v>1232</c:v>
                </c:pt>
                <c:pt idx="1">
                  <c:v>1219</c:v>
                </c:pt>
                <c:pt idx="2">
                  <c:v>1163</c:v>
                </c:pt>
                <c:pt idx="3">
                  <c:v>1139</c:v>
                </c:pt>
                <c:pt idx="4">
                  <c:v>1138</c:v>
                </c:pt>
                <c:pt idx="5">
                  <c:v>1106</c:v>
                </c:pt>
                <c:pt idx="6">
                  <c:v>1100</c:v>
                </c:pt>
                <c:pt idx="7">
                  <c:v>1022</c:v>
                </c:pt>
              </c:numCache>
            </c:numRef>
          </c:val>
          <c:extLst>
            <c:ext xmlns:c16="http://schemas.microsoft.com/office/drawing/2014/chart" uri="{C3380CC4-5D6E-409C-BE32-E72D297353CC}">
              <c16:uniqueId val="{00000000-3FA9-4B58-A6D0-18B6DE05AFFF}"/>
            </c:ext>
          </c:extLst>
        </c:ser>
        <c:dLbls>
          <c:dLblPos val="outEnd"/>
          <c:showLegendKey val="0"/>
          <c:showVal val="1"/>
          <c:showCatName val="0"/>
          <c:showSerName val="0"/>
          <c:showPercent val="0"/>
          <c:showBubbleSize val="0"/>
        </c:dLbls>
        <c:gapWidth val="182"/>
        <c:axId val="1978769903"/>
        <c:axId val="1980035583"/>
      </c:barChart>
      <c:catAx>
        <c:axId val="197876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035583"/>
        <c:crosses val="autoZero"/>
        <c:auto val="1"/>
        <c:lblAlgn val="ctr"/>
        <c:lblOffset val="100"/>
        <c:noMultiLvlLbl val="0"/>
      </c:catAx>
      <c:valAx>
        <c:axId val="198003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769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(2).xlsx]Customer-wise sales!PivotTable10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33136482939634"/>
          <c:y val="3.259259259259259E-2"/>
          <c:w val="0.70209448818897635"/>
          <c:h val="0.89867179935841357"/>
        </c:manualLayout>
      </c:layout>
      <c:barChart>
        <c:barDir val="bar"/>
        <c:grouping val="clustered"/>
        <c:varyColors val="0"/>
        <c:ser>
          <c:idx val="0"/>
          <c:order val="0"/>
          <c:tx>
            <c:strRef>
              <c:f>'Customer-wise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'Customer-wise sales'!$A$4:$A$23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'Customer-wise sales'!$B$4:$B$23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125-467F-BF98-D7C59E52A4E3}"/>
            </c:ext>
          </c:extLst>
        </c:ser>
        <c:dLbls>
          <c:dLblPos val="outEnd"/>
          <c:showLegendKey val="0"/>
          <c:showVal val="1"/>
          <c:showCatName val="0"/>
          <c:showSerName val="0"/>
          <c:showPercent val="0"/>
          <c:showBubbleSize val="0"/>
        </c:dLbls>
        <c:gapWidth val="182"/>
        <c:axId val="1895348815"/>
        <c:axId val="492156895"/>
      </c:barChart>
      <c:catAx>
        <c:axId val="189534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56895"/>
        <c:crosses val="autoZero"/>
        <c:auto val="1"/>
        <c:lblAlgn val="ctr"/>
        <c:lblOffset val="100"/>
        <c:noMultiLvlLbl val="0"/>
      </c:catAx>
      <c:valAx>
        <c:axId val="49215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4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plotArea>
      <cx:plotAreaRegion>
        <cx:series layoutId="regionMap" uniqueId="{BC95CB91-CE91-4A3B-9F1E-A3F911C27723}">
          <cx:dataId val="0"/>
          <cx:layoutPr>
            <cx:geography cultureLanguage="en-US" cultureRegion="IN" attribution="Powered by Bing">
              <cx:geoCache provider="{E9337A44-BEBE-4D9F-B70C-5C5E7DAFC167}">
                <cx:binary>1HpZj966le1fOfDzlQ8pkSIZJA00NXxTzaOrXoRyuSxSEyVRpIZf37vKSe45zul0LhBcoP3wWRI1
kNzDWnvt+vPr8qfX5u1l/GVpm87+6XX5yyc1Tf2ffv3Vvqq39sV+bvXraKz5Pn1+Ne2v5vt3/fr2
67fxZdZd+WuIMPn1Vb2M09vy6T/+DG8r38yZeX2ZtOmu3du43rxZ10z2n4z94dAvL99a3aXaTqN+
nfBfPv3nqDfTvXz65a2b9LTerf3bXz797qZPv/z686v+4bO/NDCzyX2DZyPyORRRGHJMxMc/9umX
xnTlX4cDjPHnOCZUxDRG7//w37598dLC8//ChD6m8/Lt2/hmLSzo4//fPPi72cP150+/vBrXTe+b
VsL+/eXTfaent2+/3E4v05v99Iu2JvlxQ2Lel3B/+7HmX3+/7f/x558uwC78dOU3lvl5y/6noX8w
TPLS6O9m7PS/0zbsc0hJHAssPrb+fe9/bxvxOcYsZJjgH8b7vW3+tTn9sXl+++xPFkr+83+lhS7e
5l/O3xb9av62S/+W6CEhjsAAP4IDRT9ZCMWfMeKRQPynuPnXZvPHtvntsz/Z5uL8f6Vt7t6WF4js
f1tSw59JHHHCMf7DwBHicxRFoWAs/BE3/G/f/pHU/sfp/LFd/vrYTya5+/K/wiT/POf+1jK/u/P/
FW7EZ4oiyhCNfx8pYBKEeUQwon/HoR8f/WGSnzDgv5/PH5vmp8d/t4T/TwDz34PP3/E5fZlesg9g
/w3+/PPRj+UC2/jp0X8WSj/27vANwD/ChP7Ggu8v+euTfxAIv3ni7cVOf/kUiAisyTlHMaZhRCIG
L5vfPoYwZL4YeAWDzBcKzkMIsc6Mk4Kvxp+JiIngGDGBEX53BWvc+1BIP/OIUsIJQpxxgeK/06kr
06yl6f6+G389/6Vz7ZXR3WT/8okSClm2/3Hj+2wpxgCgIRcsBMeKIxIKGH99uQHSBvfj/4OmIPCD
MehAqtHvY+tvB29LOZVtLw2Lz2MRFTIs+pu2LEYptvWscyLVG838CreETX8WFZtJqOA55eNNRNuX
0ZadDBDb92bLFfJ3guBaRkJd95TfzhM+Gw1NR7XRpPDKyW4j93UQm6RGoT2j0fjSIZcGZJDDOqSL
Di8B5GWk8RFXZpCuL/Yjb3Lm7OPW1VQS1Z3VPa9kMdDrIbIXdFx4Yrq5SJxYtAyG6Kpxsc06u+1m
Xud0mU6hm8q03LZkDF4rIco8rkMm55HJVoUSKEWYzkbLpsFttrHDqBWSTOM+4/W2c9g9tEjLDdcz
LKzbBYG+syJWycyInF2l5DbMk5z1Eu5QuSa9a3Ne2OeB49yN5MwxZuQSqkPMYD+SaGb+iMej8Ww9
6mZoT2YOYAJhWSa9L8Pztl3RiVX8xxlZhvD84zoe4+jQIHTOGcEX2wr73BktdqYuI1gFsWeI4uVk
gyhO12XDaRiL4LKjprwqoq28MkOw68y8nW1rVGVjMy2poAO6Kje6Zbx15sepM8VwtRJZIy3yKFxV
pqkmd8zb8GiYJ5K2Xp17UzyWRRdcIlH2uSu1T1jAi8uPn5GvwWUfmlsffW3FwvbFxqZQ8ibeLtrS
uFPXhruetHANjUMWFGDlSgcVSaK2j+VWW5NG1ERlXoVYnfqORQkD906moOZnc8fY2bhSqYKlP1G/
sDMxmzFt4D2pbry6WkamL/TcJO3qGi4n5VwyonDZNXN3JWIUnMf16m7tqtVuLbVNHaPTbTdSco3R
hRcHRfB4jwIDP+i5jLbi9uMkpGNOZuOvGFUSz1V871suqy7QX1DDmlOE/JbUsa2+bD3q0xUSf1bZ
6Mti7HpXRNODL4z/Ws3tIJeNkGsfF/hohm7JVIHmZHHInVbwaRaUwdsQB+DAS3/hB0ykb7jJECq7
o+gcvQvj6ELE1XQRo1mn3RjeLoFZv/GhPZRz70ppukLiIFZPZoYQb8RurElbSr7EN2quq2dc4EDO
2PDbtaJ9ViKmcjvHQvLOb4emmsr9AHa+3orOJ7rm9Jlv5aH3dfHVh1NSBMulWKb53jKz7ZVagpzb
yH6pN5M1RRxe0mJxEs1jtFsCWqRincuHuuYk71tDMr6I8qGtI555WqL8Y1TM4Q47UicVYXxf9259
ZBY/rnVgriyJSrmMtj7wgpYJtdZ/a18C3Bc39WajZOHDqWm9uLBLq2WJY7FrFs3PFA51Qjrb36nY
7WgFn24sDrKh2vwdL0Z7jH14L0JyTvqmfGkDPcixJNuVwWg9V7WakrBdiOQQbKehj9hx4dsIiUIs
tyaYl9suDPeOiiaZbefz6v36rPyWTXrF2ccdzI5iP3o7SK/axLN2va5HtlxTMs3nndbH/3sJbFnv
SqRPOo6RtEvXP6I+ancbN0H2cbqu4SJ7VcCs2vI0zr55pLi+LExtr+nm6vvVrDKu5+d44Nv5PKju
znbNhe5seflxtpRzmYaqKfc1xMSyLvwOMpBOVLuWZ6uu0WOLypSPlN6ty+yuRioeKMIpQ3FzY3DY
XE+m23WzJQmJV5qhqmnPybg050HtExO5KudlGNeyXyJ9KsI7Ekbz0WjOcsMKetuTeJRrUwxvSuzc
UPkzP7AwjYNeJFtTd+fdYMdLsF8gS+/Vjq1Ft0fCPJQksLdBh9uTA7hM20L3Oet7ve/j6LJEXn/j
HF/yBgWvS+5wfGhYuT4GpKNHJxqUfJymxiuSjm4ID6Ml7EsDXtUoXD++ywEntlGfrG3Lv8xiswkC
95J67qOMxaX54jKA/PEL2ubi1OhhSHA/ffcBxFMY48t+bv1DHERBjjRuD6MvaC6ErSQpg+K6w9RI
YSOTFBNjKfcDuRpX2yUeQQgPHTfSibZLvRuLfUxU/8AMGKVlkz4tursoTC8u5821iSpZeYQpV/eM
Nr1UzfolLMSYY1Lq2xYZd819KzVB6naYCeTqIu731JjmLKyms3rg/orUfQBhXrnHkQZ5BaLDMQ6c
vl/sOCeEdfbQD1rfh+NQZxrBij5GOy1ZHQAjaLdDWSJXyJiN2xWN3TUuN3f6ce39tPOVyfoWPRT9
Np3z95+Po7mD+cyeqmxaan9aWOhPH0d1s5RJvfU4bVWxZFEJ6Lt0kJ7QaOOUa62kDsM+req2la1o
h6sGz3tW2+9Q8OCd8K5PGhIZ6UsDMBg3R90VZY5528gNNgH8h++jshUJOH4kxfAUxXg+1Lrcqwa5
Q2t0vgYVAPtMgeWMrDjri0bibqouwmNfj1dtMLXXAWRZ6coa50H8hjcgRARAYdeibZV1aIeTr/sm
iTW6nQtdJbgq8H6LijhlfBS5qftDFA1PpWh3uPRhtvh63tN5/ApJeJPrEIjLciVWxsY9Dqyuzj1Z
XsggEuJ6lzAK+ODqmCX9eqt9M+ahL4iMpgk+Oy6SETIdI/bK1upuqwbIqHUyBwpLOy7XmG4lHAzf
C40T50aUDjGapJ3wVTAVRkah/xYt66EZFytbhnU+BXSQhlTDnleMJJTYL5toJaocBSBtwpzFy5DP
ui+kUlXai/61tHUjIVofgoluEqJG0KiTa9lmQouHaAhfcRucTwxdBKhYEkeeeK92M+bXzgyNrJr5
jTmm5DC0LtE6vi+dfagZ3dm4iHeDqxEs/a3ubSxpEyRuWh5p0b96E/tEbOUJqAaLZpyiFaXTMspZ
qetyM07SHM3IZ4Uvno0IrOy+OR2DM08uEWNvd6UrfIJGvJtCkq/zqhLaUJt4Xb6G9VhJ1NLrXshp
aF51NX7ZCE23xu+6dXTA+dqzAjfHYe5buVH8aCZ0W7D6xjgh8jaGeELf51jO8/pQrFHWh3Xal3Rf
hMGx9NNlsQXHcWUpeFO2Af/b/NViecLHdgVnDW58FLzUs71GJTrY2qVVEO9XZvY1ZGLJw+WOh1GZ
mKC3snamk8pZJeMtMeUia9/cdGy+C/XWphvHKo2qIYXoX6Tg8Ws8a5XzEEJyrA5DSK2MKpQscwuR
HcVnQx2lJRnuDZvkJADro6Puh8uhJF6Oyp4Bf6p3kNWYKla54OUi7GaRNmS26egTVdBQClQMOyXY
pRW9jMYo6VhXnMIBjt5pt0aQYNryC3VFd9EI/8Ta4WS27rWbUL+zwXqHIB7TaZwr2MZo34bb2dwP
haQDBKJAOIFCjCWdWK/wOiOYft0lEy9m2YN5RuVu17o9taiqZMfRmKxR38lixDm4upKOxyrdSvSA
THRRI9bJRUQ6G2j1tA0Rk7aBdVteJkJX2SbCBYicf7Bt9GTf34MxfSrH5iJyxZysvNZyVW8DgRiJ
guHV93qW1tkqie9ZK54Zx18r/g0Q4KoYR5hqr6kcZtlZ/p2361cSh2fhZKcEde2YKO2uaktnwMk4
1cH64iP+sGLy5uP5bdXDGelBXCYoaU17Rjp1oBZMThv1qqi+nua6lob2L9jE5oypFeBr7SUCLPK6
f44r8GXAgR2ny94odQ6E+Que/WPp6I2N4wvei+smXK+MiVq5tssT4u7cDPZIhuAE1CiUZlTfFI6G
DwdsyVrIxtjcu2qUWx9fjnV8ctualVTGAcpK1qSG26uiqyEoxw6cZKNORhGcBfNVgKurqifPFOmr
EvA3DjolzbKZ3Ft3VlqyH3ykMqt1gqq0Gtsr74t+5zaWbGXXyLFtL8vYQcpS+TjWSgZOlekwq7Tn
z6QWjRy27c3x2cqxHk42vgjaKlNVUSRAGrjctrjeR7O+tE047WLsr/jqpGnG50K4gwlYlROPh6Sx
Nu8Wfe4Gv2TThPEu1mWKyYD260AzG5gX08XuQNiCZYcCegH1fk7KfgS+YUJgS1AfYw57ILZFnZOq
kKuw6oqNxZ024/d6tZF0Ptpk1OQFIfy1vKluuYtuY9Hpu9pEj0UB0F7aPkiDYj56atscWJY9UAEu
1Qm37LewuyTD9IgVac7mMfSy0Gud13O2jOkApdxeBPO5HSp0EzR3OuKbDGlP0iZSJHH+Eio/kpYr
ZJPSL2s6CH0kqxI5jnmRDL6iu2DhCnJ3/KCg25NR3l2yeq1yL5xNUcFONVjtFMBK7aQOa+TLrEfN
ZRDMYTpQfjnP3O5L1OZxJSogLaNIezRtKYfUn0TB8hyPzB2gTjxQpYps47zdj7R+0pUJj2MLVXxn
0Tc8jSMEecDTWZgWsIZUQIjXvMHT8MW2Yz6NPFuh8L+tW+3lVsQvYRTNSWkg9z3TICQJV2TbTxzq
5hiML4cIbdJodq3WIoeylifDyG/iFobKMXpAYQxwOTahDMZYlhO/tLS7XgtI8KxB59YFPuuqgp9E
cJoBXnkrpiMfCRTo/Rrc22JNAi90Ogr9hTZNk490Pp879F2tUQNQprt9X7dlhgcChXUpcutIfxxj
3x+rRjUN5JK/nX9cjET8WIcbyz6uz23XH2O7/uN9H8MV0keoxobdx6NjA96tQYz46ZUfg6gARkgW
dPbxyo9L8+DTZWCb3DgAbRGV3Qmx1cqqNZCW552N6GEezUW1gpDUzW+qBTI7regLCB7n+mADZGUY
TAdjp0syjQcOso/Uk5edi79Q7b/W/fbGqvVtiMZGurVIrYgO0Ty/bXUBmcCoOwCxU6uSQUxLMrXA
FWhIkNxI+LauCdSUKh17fG5WbRL/bdsMy5sGUMBTfDb0cUp01yXGRShhk1CJ5T2GzDlNx/r9x6/1
X4+2puDSzwNLQsfc3s0o/Rj8+IEGaZtvM70f6iXIfKhfWtXERzQ1ez+TAcpVJpvFLckSTkJWRswS
kRKluGvtcQjdAnDNnT1+nPdQ4x97t6+n5tpQjHa2agcQrMwsC1CTVqHUsY6bLososLMtbB8bsql8
Y1F3HDbcyU5VzxtXk/RRGZ6Qj/CPn/DvRzHof0ClSgjipa1P3If1YZ172YXVbdMORtroImD0WxiD
Bodup7B8aObyZOs2nTQ+F3R8Vba4Z3rZKw0bvly0cTrX7dkcoSwMuiPBbuer7TzCs5ExCc/KYMgI
DWToUKqN3+llgHombRQUPeAbUKQkAiZbQLs1sX2YtQRKfaavfR/54+qyKWbZJILnAZeADKy70Iv4
1q/8oG0h3ykCpUBnxyJlorl2mJ5YNx6n4Xop3XnfDReBLnOhQfRAwfNUzClof0Dxh4waLwennvGG
zqNhgljaSg8aXQFqyjiB2ICueCeGVN10dVjsIzdfiCUETZMAkWryzZKTz3lslKyD/oygatcuYyvd
gAH3w8uwqC7rchmSpXKxHLt556GgloGuYZkMPLgbmjvjQLg0zZFCFcWbu3UlUBiGxSMO/K4IKqgv
lqMILwkb5xw109eCB7Ucq4Kmum+uwuoQoQlLEvXf635NRBMc+crtKZzckcagCPAOip9FmIseEr9c
gLVQbg5ht6yy6X1/sLTNFt5nweTOhra4N32MUkTqy2pg0F7uL1fS8d1IntaiuA0a1SUATUdTXTmq
OqBBPUsUVRR4Iz5ubtq13Qb80lb5bNrHwvFswRFNGq1AYVX6ric717JW+gGqACAc4PrWyX683YDu
Sy6mMBnjMpKWrPeKQvImfizTYHhSIDvwLSugYpLtaF+JYceJ1ENW6eq1Mi1PQbgFZXKd03A+J3Xz
vBRuPEYWnLMrx4zM/X6KlUranhTSFOrbukbuQhNgj1EvlxpgrOHisarpKAvn7irtoZRxG2hE85eh
0Uk1NW9zbB8xWXdVvb1OYhDSBbXJacggMxTzod1um3AMU4FckJBlTSgK7jmrRUqUOarVhXJ09IT0
rmn0TcvQZRksspvWa1/2wQFPXwix+2B6dEwfI9VnsxsOqCE3VbeaBDF8MWOnk2bQNuGefh+D6DzA
RWaG6tIMqwSGft4UFsstWiPQUC5s49+GTT+V1VWEh8fGkD7t+rYFNhlH+RxDRqN0yv2szoQvyifX
m1cc14fIBmcLcZdF+cAhECMPLIRHQ9Lz4hqLRaQlUJEY29vBokdCqxNdutsybFPbzIDR9WkbmsSO
7LatxgOZzEs9rLVEusDSRMLKqXZPigi16zfytajiVjK+bklLzZ1S9W279d8VJIpwG773wZCgYrpu
EOQchs8WWzCQML9uevlaQFLAuP3OBT6fXH9cGXteq/7ZbQJqzDG1pDNJb0D799i0+YwhrdRbLbWW
4dNIlmovtu3OcnzbDAkpSAbRdW/QfN1w/twXtU6s9h6EfIFhgts5X5a9WO9dO/G8XM2xe6eqRd99
n4Jph0KHZVRE9yNAgCvxJRGbkcgZidcuNxvLVw2lYLWV5wB9Oaht1w1eZEBfQ4CwvnAJePBThC8c
sLd47S7MNh+mpbyu/HYTEyBlGyjFDmQPOqTxXF8RM8+wlOBymdqjpVElBTnXGC1SR+x2qOIqGdcD
jeYUFF8O6jR+mpG4UaqXJddhxoAbojLc5DyEo2QNLNc0G+x2XYEesgKDbrK4BMKzmeX6fYtd29+J
RvRJDBmhjlUeTuo1gLosXXsDNAeWoJ6qDYOmbLt0WvEqbSXuwwWfzzGcdHjLxm2E7Nlu9ECb9orr
V2/pek60EpLS4Eujm6dI8/fSSqR8qx/GsmrkfD93BsNj+vIjkKYGXL//DuTjvtXMZOXSpNWEoEbj
V0M8RHJeBajtQRgmDGGoP8ZArmh5ZDEsKiyAswcbFIuxA5ist/MQQ10U12fQHoN3edlE4DGA6EMS
Qrdrpxz6Wqg+xbW60jP+2jAOSV4MVyWeIO7tnK2mh6gMYQPHChTs93LbrF4iU+KzuEcgCNbiAqx/
8F2nE16CHBIsSMmSgGxUwwJLTvcrYEcSs3hMC3pPh/h5oQOoO/i+UCBw+Pk7cNwH19xS502uV54W
c2xS8K1GFtG8Smg7Aa5oHqRuUSXwyPVYjASSQl1/p3OMsmHmeb2sN2UP32+cd3nvCABqGH5teTxI
Ox+rlRbn1Ln7uVmS1qLhYhtEs5+srqVFp7DZNtnEUGiLuZGtWylIrsBLLYhPiEvlMTTdtmTTg8lV
E0LrsCsrUOjw04Zf2rl6WKEFI9u6AJ3hPUMO9ilY/Esc8VryWWVx6/EZb4CHNrwNJbjKKBdDJ8ij
U7oUgK1+6UB3D0kE1RldAX9YMjCcQNsrjx3WcqRVBw0RhzMQuEtQ2nib9pPCO63KKxaoONPr9C69
1vw4KZ7PDcOy0up+dNECGWvMx0k8bmjdRfP06gZO5EK2FWKuvGSNuLYhqKRTdDsNy2MfiQtfQi+j
GYIvoNhS1Dm5KNPt2wAkylhpwFkANK3Xr1qte70NdQJl3vct3jo5eqhZoc+XrEuo5cQACGZRZaCv
i0Ohv4JszyCENhDTp6SLwif7rqYAbHxbOMpIy8Bwqq6zrU98idmNjO3kcxWaB0VcZiaYgFeIST+C
qrwJl+HWlGcB5akT4OLYvHc3fTmkQxvtBuJpPmHxCvTmvtygyrVbkJZu88BJ1u+Lml7bkeSTZsBd
hQ5lgWMoIIscdZG5wJN7wALqJ2cvlzYD855YCXrSaubLwKgodR4awdYJ2Yz1PdtqEKNSIEuOXLB4
WE4ehaDSlgafqbaF8qEs1APqwxJkkFJk0GFrQSB/IVs8JKV3R1b4824hOiV8g41TC8hrNof0vKZ0
hjodelBHboXUwXKH6v6clZDzhIECrVbrgYn+hYTQTlLlYWoXELH8G+/RDvoqjzWuQjnj9n6Z6zXX
AwIVXlU5jftDV6MtM3i9WI1964KB5oGNcgI6P+4f8AR96VgzEPO0/tqfFtv6I/doF/Q7RavLuK1D
YCb8zVkO+j/09TqQq4PgPQO0BFrQcwZTa/N2aEfpfRvLukOy6ksNpFw8xgvs+Fj6l86tWhZTJvCo
kilyKIGOfWYtu4aC9k4V80tYcybXiWdRx6fdhKKnsWXrrphcmfhlfLYN6FtYuypVC6kz7CyAE76k
0CikBeoTxSHzRUF9HvQ694siIKpXWQ3dlCwsANKBsvd7ywQ0ccYYKGjD9/1mgaPTJW19YPM4/jYT
BBUMQxK7yKYFwnFaxRin3lbfBmiZJXNX3bEGyuYQlIBk7ALI7CACwpdD6AikHtpc6RLYZ1ooLZcI
iDEqwkwwrhM8bg9lEBSQe0KUzHzWSdzxNXVoeXUMLtE2vOJOVQlfjiV0XlIQxuDqcjNRt2VMwZ8Z
KHPywu77UWyyiPmUYDymaxsFsg8Dn4DkfrNaUaQr3sq0H7opC3ncprNG739UAGSSPhYsuiZL2SSF
BpWQY54K1j2ZUifCPbjKdakyYt03vsCnaNzhjg05CR1w2zvWhyz1kGCO7dZcQHrINbT144uigUiG
zlO0r1hAZVASlBeRj3K3AMj08bgC/uA3DcVfohYAWkHz0RhI2TKY2+ZQr+uZmu28b5utyRoSH2YB
EFd14wG49LVx0OypZnUeRNBt0M1y0P9FyJk1OQpry/oXESFACHhl9Fzz+KKo6upmECAEQgy//qar
b5za0bFPnJcK22VjGyNprcwvJUJ4dA3ZF4297bYAZQijNPadLV7CkefWJBKvdqusG1Ei0GHJAjNJ
LDB6iGuGhnwbrVc5+IdKcZH1fTIqeSRFv8SkgKDiDoGd0rV2DqYxOuJiw1wkwzFb9frpAJ44N8Qk
cM+ahLT3VbFssbL8M5/EApMWA6MgqZS1OHW8euDTjMIjwCdbS6h21AsiWLW7qhRZDXcy0sN0jz42
mwgJU7uGU2s6vzmYTuZbdRid7tbrYCz06LMjK2juZ1OEL1wfoOHI3rO+oM6lm2Z5Y5zYXrHM0HC8
4U5gEqs2VY73+yhNj1nTTJipW9jxtJeZa7pPUpeJHOsi2Uofc6zl6nSFIkKL+uJ1zgFL6H3vs73x
uzbx9FRiNZEyqhnqTc4oi/EqiG3+L/A/3c6bWoFZvQ5SG2sUk6OTSofDdIDCM8OPLHz7s7OK8Tj1
1o0Sw7H0/adgJfDceSNurDr2hibr8ZV2hSzKPdqSo0UbCv8AcgjQiL1QTgzkaItr0t6u03Zy/apJ
YO5ERI+37SBgdbhLZDu+weqgqtg3uoC5hI5p8Ld0E+WDG3RurIpuypuqJ3cBL2AlWu6TCuW9KfWE
tqNEy2ncp4qrbKPbGFGYjntj9zIewjndoPlnZGx1wrvttrEu1NJdjuvu7ArrAqgA5McyXJzNQJdA
Dwd4p1IHb7M+VFk/Ba8Q9I+N9TzTde9KtHtz4bHYCbH0kN/ubBYUBc2z6MS3FgTHYfogaL5YD0II
eMOdMbKPQoFfcnMXVK5By1LKLNiD7vxinAD2W+dm69YrwC3brl77O7MWTlQWYZeIVi+RK1kAHSm4
lCE12UhQ7TldeW6Hxr9Ywj8WtQcIyhWQ1qa3CvRQvvbBgsucQ6g4E6t8gzqITkQPRcycWDhTEKGj
6GI6lCmcD3ppzBTPU4zlgu38tnXiFuayFStmxkQ7ULKx3B4NTLq4H80nk9SKPKq6xDWvmNt7+JP2
lz0GKq79uopalwRpG07nNg+4Seah3HGrG9Hzov4Vk8nDRipUh+k6VWipIMort3MSeJZdgp4ujENB
eWoLzNjeBFndQPj2WIj1mfP14naNjzW7PS69bTIxKRIDNdlRf/xT2DVkLvGHyiFIevwigWFuylR1
mIDEYB3I/JJ+rtV8E3rWwbHrlK8+nlWZJy3rh5pCtizn+sC3+WnFt3GMfl+rD+3pPm3AoaQlcZKS
+V1Gu65J5UpwqZv5+jPV99ptWd6C/7Ht6ZaHYdLhV0O73z4Iuuio38omN9IvYi3Fl1PC5SFMPnK+
7IBNvE2w36NRYCIK1fix1eUOlTTxN3/XFAZ+t5R/YFQ9bybDVI73h2ob8WJ69u3lPK4Bz/gKuW42
LYk72cZT1Xyw1XUwczrH0CFfnHWoaFH7o74NHg3LS+OyTNbz7bqqSxhqFoFA2gGsmVIOETeepTPm
gRi/hD0LNJ+ogBviq7tJ0WPle2HaapEp3+KHxnYetN4ZuCowCkmNRZu/wJgaMogV+G10CcHJqRMx
9kPcYvGkUDTiamnfWeDrVF6XpaBcMO+HhxrreDw1dd63ZkwtrJjegn6yZ6yOZDv+hhUn0X0AvCo6
mEjQ6bo1bA6F7R7YAmd7htkFRZPGzOCCw6ExM9QjzYcj8xWUDho+WGXjAb4Yv4B2oYlqNMoAtup8
dd0RNA8rMY6tXFYoNm37eSPW11As9DD2cj+QUNwHp+DRXsruOBZBNMuaQe8sHpj7mzX1eCvr7a6Y
lI5llfClXC7LFmGIoOMaxQDezhPRyrY1JurMt9acpR6HPHB7EldBQSLFdBerUb54ASGvbPTuB9f7
lJ54LVqb57ReSYZZzfj3HgTW3A1FfQQapeDkoOCUnfbOrMUEKWgQQ2YaEuIbGRdesF/6FzFuy573
TB6Ipz7laNSh7d144tOt7l2NiQElppwg+PSDNaSD7pOi8PJSA5Fcx75IlaJRZzUXvlpib5t1vbH9
+tQUejjwaiB7tpEbCAdQs+stH2RSK0zGpJzUTlN7RF8yk1RDoY9HIdq4mEcU2PN4klXNv8oWFtui
+rRmYW4x3uQc/lJCHCud1DInEEfyxeMXyyqwZrm4DAJTX9aVPdiSu/e0kftwHmi+FPZDBS9qt5Cu
QGnKD9Jjdt613cHA2D/YQXi2fIcnZLGfbCiEHjVbJjixYtHN9sFxg4+6h+y4DrTJ1taDeShYJG2D
rkVvqU0njfHedzH4LnEMSfVsb2OZ8EB/jA0N8xIzTcesNlkHKGS81LlwlzG2GwpmTTQm8rpw3IMD
IZhK3hsgFXE7d1YG732I+wo2EG6tWMPI7ahaga7bjrep+TCesm/syaRz+8mJJ54b3txVjfvpNSzV
fWtBjDUSqnQqVJhN5Xzf4FIAUauHxPrufq2E++xLD/rFUlOYVqzLuF+2sEwdL1dYl0k/fLGiRWEa
+iP6wP5m1g5WSnOYZb+lRhV7zFPoprryZa4tzL4u0L425Ply7Ti/qkB3F1pVb73EutxCrq6sroua
URxaXNQ7JAMOBGTS3lWorWe5TMmQ+i7Kp7XY3l00w4sP27WvRUokXIxKv3JnqNJQ6LfRGXjMIeHF
qJB/z0Pf5GLsyjjUekzCCqKd6lAgT/MqUt/PWgvX6zZPI6DbETPXgA/rdGFcVNWAz1/DhvCPPSYb
X9IN6jB5IajuE9+YR1IMOlJXmZjKqk8mqR/bKtSZHtkKzclzE6+c1sjH5GRqwQ+r15GkHsunzvHa
2JEU7KzjmnjYrC4jJWY+sCQqLdwVObX2jxZLD1DKv5UDoTkLNy9r4DvEAFeeRYUScN6652nGeaPu
tCWNLy+GKGi8zrbEQT8/EmO2nUpaO1kbF48oPnoihkW1L8NiwRel5TFslxaj3GsP37egpwDW/L8f
c9C9i+jniev1CD+H6VEKxUyVujvadafi7yd+P6dXDKDd933o+MEa/7wjFz3+9X2/Wkv86/sF/3Hz
5/h//+NhsnGC/f/6Kf5+yL/viPVu3NL/fKSgvE58RafmyAYX18f1W3+/+98P8v1uTslku/t5494S
KCG+n6oE24a/5+/vwb8f/TnK9y3iLwPGAy7SfWjeC0anQ9COct+1i7PX9iIxzVT94fsWB/vw99bP
Y8G2VaC6/uc5NSArqGr/88zvW8V1pv55bORNvPCa7r4f/3uE7//+ffHPe/287p/DeNYV67ELO7YZ
dPS0mmwbdUNx8/NBlGPBgfg+1n/cRP5yIOnP0bqhKzJn8Z5EO6M1N4KsWTCRG4zC7vD9p163Dv4D
/vzz2M/d71ud9k++6MLsn8e/X//92PdBfu5uqELR+3Qacgve7OcfP2/289j3UxoIWVDgr8/+51jf
j/1zmO+7oVYqskevjKGA5D/H+/t1v+9/H6qb+nqL/znM3yf9t8N+v0Zs4SEcpz5nkunD2KEss6ll
0H3hrs8r2GjXP//cJYt2m+iff88kq7cgq8Or4kKG//+i71d+//nnMSINj9yFevHPO/zzNj+v/eet
/tvz7JDjM/0cC3yhOgyH7fvh7xfQfoYH+M9B/+P//7zJ991//22Fbb9b6yn9r6fgv32u/3qY7yf+
fNbv53w/VoIgS2ff/T1VE43B+QIjtGGhRd2sYX3YrTvo20LPVfZ3upjdZ8sbG76dS6d/+p4NJCS8
Q1lLuaeu8Eus4FAf2tQRwoKkiJaNudZ1ERMpBtyHRuogh/s7HFdgSEfvegtq3UDRYrM+Nbbwcnzn
iyMgnZGgfSR8ILuwrHOxmEc1VZAcLUiaftfBRhxB/02syHpubkZbnr0NCwefUDOP7Xq79uaLcp6I
EjyBW2v0HvBhoQGqK667JiRQINIcwvPWJl9hszzafSiyUgGKaBcJuGjwotXmVeq0qJIKcW6lKqOh
IhLpmb48MVBQ5+Lqw0h3hAvSXlobLABMbC8JWQcgAKUwXPQ+pULzu15N+4WsfuTPG7mjAXN224xP
xtCuLv4LShO0NlrYQNhR6DjBWGSVvlZi8MBNi1Yf5zSR6FXQ6d0gAMpieD5Wyi0NLxd6DEItAP23
J5c2+67vz6B0+7ga6Zua1UHKtclQQFWph7UdFcqpLOBI1SVkN3TsMhm7/VpOJ6gS6DFqyIAWkWNS
1HZEXLgAXNMqmxXOnafdHQ/K8rGAh7j1zhxbPBiTHo35GKw3wix/Rh8nJjDhGzx12KMmPBWrqOOq
wXG6mhzsvl9yeGcnx5AS0FONvmUoX5T5U3MUkISgIlg2L8j5FvlWr3fagf1tDUFeUYYzTSGn9+NM
U9TGz6gll2xURMaIun/51W1bwLQHF4jXMkjJuWut671jFaBaZguVebPFPhfvownLFPZ9u+stCAT9
VA5ZsNlzTnWTBWA0UofiixfgGnciuFuqcNgFIz70soH5LBAFOJAOP3SfuaUfxvAg3SgoAgLbAGNJ
O+jsS+uP5u2WDMv5egU5NdPnptx+w8JGmTzCHlD0XVs+v0hn+qVaZ4kdDL8YGKCJlhWoXFn6fUxJ
TdFP+SfYFHMyIBtCx3FJGuBbLhVWvgkC3lmvMEVaeIsgX154JQDzsyYCs2ZAD9r4wHgvBpIs6fRm
4mkx62GYPHB0VtYWI79bbR1tKvjsm45GBSk+VmNlOrCseLZRl9nuGXpCeSw7RLnC8su6kq9yKaFr
L9trqFYC+mRnW7/9sAN8UrnV3rVJG4c1uds0D2J3bRJemsfVDpBPC09TgOpbWlBehRkiZYlfQtlT
tikUxhAe+8wKnstrBe3VLUdKqpsSajpoIZY8bRjS8axniOK2fVMsUCdauK8T+fAURdmz+iadhodR
qCfA9E0cQqlkYf9ma3OBh9bGgauzRptnSbgb07GGMs5JC5HGoN+wFxKFheTAp2B31H6586hFUCfb
96ymz1YNURSxtaZBjzS2iiRd3R/cwC5SYk872wVw2TTrSxGaD16oAa6x/Kq3180RMzC18hepSnj3
zlOgyieD9MEROw3Y2XwM7YwwE37oZQoSyFXLChivRnwxYtz50zXgqQl7q2fvAi7zxTThiTp4WmvP
Z5eAv9MbrVMDpEX344mDD4E0teaiLFlUbV25Wz+ZyQ1vHkU3vdtTB19Ir7e0tpJ5QmaQQUlESAJz
N4URpkwHSGqCwDrMSYFrIh7kBDqu/jA4SdHQA4RBzGLfL4hgIaalYo0esSSo2X3kfUZ5dPtsaD1+
BxpFpzMP6/hqIbOlTdxuwkRgQXFomte5mJrEDpsrGQ85Yhzbl96z3djTa9IsokoKMW8JGwgEmQWO
GCj7dLSaZ1Y7d2a5itMvhsH1VZVAlBJAROV8SUtgCwvn16hcqBwDKHfiFdHkt0jMTCjXWi7iygZI
EzRwtcq1eLVBKSwtuM55lQ+kVhc1rnHbrad+gtA5QrByZnzg0snCEdE7op0hXSwGXZP0N/Ctokoy
mrh+gb61WPbSxqLQRp1gfQZeBPKoZkVc2/sBrro/+ggPNfLSCghbrr9Xin2MVZ/Khd6WQdMmlDS7
0vZVVHCtk2nm4D+C+aDhrBeso4nCqptObg2ufTYiYRa8G8B9K/iGbkm4a/0KFAw+bpbcrVw4AzMY
JZ/lcL0fqb3lvm5pLqmTe9t8FmX31C0ko3YDEL0EHrKq5q3ycJlZ8jUksj6YuCiDyOvVPRjgx9Zr
ntdNNwkdxsdy2H7Jhb04ElwNpOGWqYwVy3kLEl9AcLVHoKw2Y2fZA6ORI5xUCVOG0XEvOAiViuVz
ZSFdAlLtDa79e1g0j6yfTgvzoprMAFyb3UibN7Hgmqj1mDkTagPXnMoNENGKnBsZIGqJ3rmtrCFx
B4xPAZy22aHrBn3YwOurZgbEXq4xxub7qpf3YoQn6DdAQgMJmaCC49uKX7NfPblqeTNq+13DpDWF
m2+m2k+0fYS/CkeOyPseqdKpsuCOCxt/3PKBbgBS5FaZVNjulLQIvNKw+BiDcV9MiOVA3Uy7oAX6
of3fIx23RGOFjSYNhKGjsJ8IcAuLzpHqSJfwa0ZId3eiIOiSAEakCEXlCwv3b+1YXwWyYC8X2PQI
qRWxtVIZlRXWZss5qmZCv8wBtFPf2V05atXzLup9cdTeL9IieETm1wkfak/6l6oXKiJr8xwO1hEz
30M18D6aJh+nvrjYPcoEz8l1Pe8WybNxN0JCHnFaMEkAlagQuYpm2ITv5QpjcPL7SxVc6QU9pmRc
WbKEJyHlQzO5oBmcDiEVjN454L+bZjlIMXtxtwwvoEJOTqhvp6CJ/Wm+63Xx7rWACaYQMlQ9N29+
GII/QNgzHjeIWi6FNrzh2hCUsAiT2Isa7BkVzZIGLjlhSOZ0Wrd9iGSybC/IBoC2QRgImRkMl+mF
achyWxMs0VjIm6aGQIKUD84mBc/ptsWjZM3v/hpcaXUzA72enioI8buhhKsCoMdHagEZA3DnXWGO
QLfKCAzjO2IwCaZcJ2OtyvzRnN0hPGvZi0RxsPRNhcwXrHXXAleACHUrQKcGhW9F7uZB5Hdxkn2c
Rt9HgqAFZZVMjh9GIzLs0FngrLYP4Kl7XHOAmcBQR944VPfapJoz/YgFDpXkXfhFlmk62auORy29
XcD1o0VXdHPh9A7mN1pXq0JcdnofxjArTABXo1rxXyBzDUSaAa5II6VKgM1j8KAIU2ACVQH7DF4f
gNRW7NrNBPtga158FPU9VvDJ9ODAURuvM4anNFgMqxNFHssU880S1rhcVHVvY/pJxgljjXMBm1Cd
sMnOH3+sII/bsMuF+8TH4ALg5NNeQKVsw4jSGyEhXgUZ7N7zVKgjQ7FYQGQzYXFBCRLVg3d2KvGM
Wvs5YG4fe4UNPtpZfkGVgtkSmOUShFhq2JqIYPoo+gqrObuzihryOFNAtxVGxxyzAdqtZ1q4TawR
EQ1Qg7GGZnVR/TFZSPXRk/YQwXe3InuZnzw5p7bjLSisLKytPvpgNt0ihgqz1xK3LrRxeK6fkMS6
HDbbjVIbXMytNDm4XHeEv20H3RMIok90yir2hAL2asPx93HRWH8c7nxUUuw5gztYlfrY00vbExqH
JWDipkUhunkFgDsRxCFCOfXmnYcpfGyt6TesHTekp2rhKZD3ZEVSOkLUKNWmuK0NpYBI1Nsy1Iep
2+43F+KM6d8VtUCrhoDGiCyfegpkdOn5UzADoFWkQN2JUD5YWQTAA7AcBFsIAE6BvbLtDFujqvM+
6qktIzOvMS2Yk1F3fXQIwks1RmCJMyxoVVyRs98egJKk0X6EHrG0GUiQ5X1bDvB9nhofo7RtZ5W2
Ns4TnemlWNrziijztUlyUI6N51F4Lxb2GKCIkQFXNa/OeLTsjJEFNoBnPVBJM0PRjmGSkggGBsiB
rs/BNbs787QXAhOb5R7dcnwzpfvpMGvNuGMeyMrTVdt1vBZNE1cDKkIvxNUvrTVMUZgUGCECBZWL
xQJInxTuHxd2RcSW6TdM7e95M6qU58SrQ+4q0PVRqfxEhPDurRBXie85H14Q/K7gLyEqKPeuM+/M
6oRwHux75YVAp+wQULGL6JyQ3vUFaVV5OgGAtVsCAWPcWWMbUKRvmwB1QN3HdgiEB3DHa22r/cD1
0QKgqCSgv7Hpn+qmO5eEHcygEuzfNSWzDuHB246KWHON/NVJJMftAingtadfK5Ckvt3qBIYVcmLj
dOd385s/zr+qVu82mNrMsd/Bd3pJ784i7jYV8WVArG+bYQjg4unpgxH+3QQzNFrr9myQWLLgUUay
Dt9qD/wJ+KdHru8nSmCEonWPuiFoYPXxBKbSufHoidpwPkWhU7YtCGoQ/6ZH12GwsURSwhUI6fzk
GOuJhFOXFeV6j4SbSbC1wV3LQxjhNd+j1XoNwvsAWjsgk9aPOvjIsdY1CmwUmMxHLql2ZLLO3gHY
WGSGKdd+CX4IqefmSSEBeiA13+GajIe+dNOlttGJGQBvyBt0qeUwKM+HsUDo0h6R8yuqLQ0nZE87
P50VebWa5hAMk5PzZc3lwjNpGoRelD8BqdK/SjUmq+fuUV8gE44CY/YjD1Uluq/5hog9Kmlvb13J
E1OFIGQMw9uwFPW+hdxH+NopFwxeUH+tfvla6jJdVwSSLTO5cR06gK7WF0mrJuVO3mAbkqgzXRuN
SLWwGtYenV5FB4edw+1MeI1fLWQDWJhwRtrRRoTT3+Fp9RW+YuJpWbB6exJAaz+j5DBMx2Ew9hFM
gA6QUHig8qvnfhGJsr/oosxc4VUIvS7HXjif2Ahix8t6QtMGHlnpX9W8PglQbJklwzBSGPFpaPno
DUMMpXkeL92ahQ3SqmtVgPXUCs5XAStU8iJWPKWN6aMaIbuk4dBCqupL8uZEfDBNaME8tPVeH23V
uCsXqaMAdXY0SOdrdhHqaJ5seNc5wLd3HzSLvy3QT8J2L9z+S8IDynzZfNUNor6zmTPllJetAKiq
8Ccer/492W6GMtz5twtWUwzFC5LKH5XDM8czf7Aly4WHyHlVmKNsf0hb4z+H9nJcBwskh0IXL93h
xgwUXBncPx/ulQid3LpK4WW/nhpAl2lTdVNWAWBkMJujvp+fMUZBg9g9IJeZsnQo1hyvi9ptKhJR
l3u7IU/IoFpJBffvmTpgR2bF73T5FS4vKnBfwM88+u2EahO7rnjgLOKR8yoC1AEiCSylj24BBS/G
JphdqXI1sMx9I8xB/sN9XtrJwgkd7iVOHkRB985qxJpo6r4a7PthF7NJNrBa+GXC4oQIwWOxsZ19
5d5oUY4ohSNUAAxXFn4OB8yZmtwWOhxSj8a5Dcvirv+NiZcXgPmUe1pKc9dQdGpscMDtzAoIAXkt
h9GJVkdevGZ+XMApZGtZ3da+ObkhOLIAniyFDZugCTzNiHkvq/tgfwCl/vCRXB4JLkzhPfsle3BY
lyCffy7DLRcaEZRmPYwDRkuB6HSw7EaXvE7a+7R8ICH4XnuEqjKkcSHG1Fj//a1yI+KYvZouQrHz
iAkgpFUbD9p+49fmNbCK0zaA1bDlSThsg3A3/urVcmUFnptJgWUogWvN2FCHEA+wCMfVgipm6mS4
2wjSVB4cZMn1Z0fNXV9OG/YH8NDTTA9+Q4+ALMYYJgVqKqD2ARxLfDDLSmhb/0YBYMOUcXREa/mr
bMtd7YnDgGwxEd5XGQzQqYahT2hjF9lS5c7aXwQTSzyoZt+bBXkS0qdKeh/CHg+DAyc29Kq0Fsjf
1tr9LHl3N1Reio9wnMobH7shjNt86izsfiMY0I0K21/M7j3XFtIZ/M/WWY/ONbOGxM6jJd4NGAdv
c2KrID1qLgdsZ9snrrZ/+ZPeO2H1gB1xir3sxJfm15NdNu+rbV5Eh6hK5yJpPEp852q+rGI+y7p6
QITiAyXEB7lizr40mdev71NfzFFAsJBbbSjicpM03hwfePP0rVQu+YIpM3FXSLOkcg6g1qEmlO8h
IkFXT/XUNsURFPR9G8w08on1thXziajwUIbd2cEUjk1Rci0lEIPZAVWj02quXqtmoPEf5fW/PLf5
5H3PUcDLu9ZSERA2TC4M6RiO8AdTx62bU47YK4Oi1wi7P7pN+wAYMup8MCQd6Jd1RoSptPlLXYOK
9Sbs/LLN/rHaqAubGjC9JYucqW6OSay3pY58vxLZVvhHbNT4wah6Bzp+Y1oepBWuU4yQF6Qd/NSa
krCT52oKitwZ6tifpyL1rS526+1i8e7QNWbLleem3oSdfrDkWanXxIGD0QWK0uw8A8L8ylMvASJ2
1y/Vu+H94kO8wTZN6MpR0eEq7s5u84wdZJKykbdDqV9LA/b1egluq3KiDuVRVjBcKNDyL4j75VDE
X7mvL1Bub/jICboEZ8bsZKde3R8b2j7o0nlrF0bR6JUoa+c+D8ItLanGwthVD6AXsA4TiDIQj/sd
urEHvbavva5/oft9nAOt9z7yIG638QQ7CLx6/Wno+RvKg2lflihROIT6kxXQdABHFQO2F9iKydkN
FoWsV68uSgZVnNrVOkm/ty7oNV+WFtruNvnZ0GO7VJAWM3p6gDgI1EAZp43YdcO5kxYMAhwAe1hZ
v9D3RutkHmnFg92yWZceXfm+aAVEzKA4mGpG02gNmbuOVtzXgO771cvXsbUPVgOWWW2qgBPho1EL
SpK33M7XNVR7zwqA469hECMB1t5b6wimBjtz5N93/z7G212NcQn7JvGbSoAF7h2sVdpDG9/KvCmD
pOiW14BWZxg/U8Z8ZKpUuO6l3wokDvx3Bh0Zm05iswF3snb4Ptlmo1CdKIfSZ7cxWpvnrRnG3KBC
H2asYWaAAFnph36RH5PGFlAVw+qzWfOe2ibMff7H91ds9tLAGlLQjbdRGeCSoAhGZFOsadWIMKG0
Z7P9G2lgDBpU2C3nn25NsW0Og4SOXZVoiIh8SYBgDQzTUqAOSI5cxXML0Gaw87n/qwwdhF9oVK+Y
hPnE9+5WnQiFYqVD5yUUlwkoAjLCZ3V9u+rqwLjMVgBE3+cweA4odsQIuh1F/iY2a33aCLtv+5u+
xjYMIGseugIJdwSZ9kNPIWn6N8gwRoMffA2L52MxxE5eXnNXX62D0GohGy7DkZJiRgrCxYgIuzWd
iD5MBtyjKtQSyRXIGkA3DGt33xn6OyQeujfsnwJOXIkSSijjU2T7/Ygry/UjZ0XwDltI3Qy1eV3a
EeXQUiPW6LZ/5mobz1rovIC8TTx0ym4RYoFdsQkLUlVpWJLXavXPYfEHFFR9JMM1i4CGs6+CDtNj
/dDOz9xFLMUE6NHKAnisRPR70RKUsASZEdbonX1gedhDJq8rYr+IELO10NikTkBiwW5QXm5XRzpB
fWGGXtBjPzLSvoxt0KTWgICBsbEFRWFhr7DAyasrCleDyMSPWKBpJzsK5RAiFThNyJ4I/m4NvBJE
mntLHTaLXRZPiBxkEF7lHF14YRn5f+ydyZLbSJZFvwhpgMMxbXpBEpxjZoSGDSxCEcI8ORzj1/eh
KjtTpeoqWe/brExWUsZAgoD783fvPc93XxcCieVIqzIaEFeGmO/qrow3PXGGM2wIS1Xhr3PXtcJo
GS5WUVOo2i3JYkg/K5uGldO851l7r4Jq3BfzNV1UkBkR8qBL3WPdQZjqFppPnpe/9jT52G1qg7Ap
HbOiTg5xNlwLaPHFccm/0q2Md3y1ujdLPEujwN52lZ6iry0dFoJLBrWrPhMcIDRIoDIuoOlRjDxE
YF6AzNHs7E0j2A23g3FF0JR9EwaVo6j5kT3cYfQPfUvHL136Eb2MGyaw4xwGh9pgngN+p/L+oS0R
gToHnrEz1if68jexA1ehp28zFdiRR9qa1FLNIRuI0HCa2iWtBDvQp+aNRnYnUcoiBgCYjE16U0nz
LmikvZNm326HuT4sbUZAI6/CREiQfDGbQxzL7jTSb899Ig1ZPr24FTlQUz+jmvH5VwuwOTqyUdpl
x6Kmrc65tST46p6UPWwr01brsa3Ss/bQT1tF076xJ+OkuIthgAEL1Ng9OUB8DoIqrJxr/Vlr57QM
BydnJS3S+qVyF3tP5ixjCavno+yumpAyjVVvleS2vFxR1xbOCibkEMqE28IYpTihN5aaB41jluu8
lAWxMc+qorUv15WAEuGMDblZHtGu8a+P5F0x8SvymUfYLpSzllLauOjaM/naT9rl2kaWdqHs5Xho
eOw35fSiXN5x6/ArRU7AbIpdljUkGdcfPjmBY2EFL88+TclTXD+YtFC4oxC6+VTCJO+gPIJECCN+
t9XMW7tlCbWuVZaH1hO6Pk7wLB72koP7yjRKIxS9rHaIxXbiVNsAG2aSDPy+9tV0pX4sRRQO2fwJ
HMO5GbwBakJW46ckWlHNSEQLAIEpXfgi47ssDa6AE781tttvPL8/xmioNA4DESgAFrTN3eZd6IJL
NGf3wzWp60f+S5EM/p6c0hDGbdOsNB7UjWjbfV+dVMWd7ESkpniQILM0N3LWLDdTJQ6eINlJWeFw
z8nGep9i59UU34dpee+r9iFostBx2vulc81jlxIs76JXvHt8txQuge5LBFlqMzUsmQUVj2uMw+2I
xuySn8qSIewS40ugpI9VQZlr1jssBdLwwmLxvyW5RNNB9lrjjKXWWKhFZipWzrU7UbNWltOcb9i2
D5kdzUeXKM4q5egjq55iNq6nrdEYu6JJn7RRmFvl3wtpUBia88swAajqTLrCk3rWA4qIO5K7i6sO
DFAAXmcqFl59fJN0+kvhIpHZ38WQ3vuc9jkEsysOw/RJCo4DPXm1VRIY1Ox7VTvJXVyTSqhtZANq
lbHDz1sPX4BH4OmObvI+H1ayfx99GvpNRgt+iI2LpilQiyJYxaJyaX7Yz0PE8TArdBniBXk1OLqr
xJshh6XyUGbZgyEbIDQOdBtvaepVHdC/tgbOfFDjaP431Ydpj296MKlY3HFvsfbs8qqG9Vm8kSiP
+F7CJYbPyVh46pF3lHFXkStSjVPsEhuM59JuciPblyZsIRXZ920XZMcaX/LabuEjkQWcm+DEfVSt
rZasTaLH8bYhmiUVRpYJdFbSv85zfccOm1EF2ytCJSlM1AofSLOds7o7kyyj6x9kzb25NO9ZhxdE
J9mTMINonbS0XpPagdDX0jghQNffVe46LY1v9NrHr0a8R33Fxm7I26FDZlum6pvnwQf1JEcj1d22
12ROZpnLLoZqd5de/3DovpVG4B1//BM5lW+DQ+ehyV3ebedfABdM+xKD+CrHAkGDKN/6RgBZUA3z
pmlZh6PGumR9mnEfmJ+6Jhk3lhDeOrb3vktmTC7BpzhNgMooetp1V46hijjIlONCLbRSU90e2qm7
DF6z7AQBpHAApjTlMkY7Rp2DBdLueHhIEftElLRP9tdCiaOEY411cdlz8srr0FZdfzs0/mNRcUGr
hbxqY6lbHehmlacgKfl+DPCGRt5ox+xORTNNftqMJArfxt6CSeohy2e99WK7rYe742vTVtEumQhY
16DLlHdXoohtiLBjJ8Y5HzXGdkBitQqj29RAyzJCW5E7EA2vj7nqp21ZtsDDolugZDexy1mFYxk+
2AZerJHTj7HwQwdNQ5EzfbDkAmPz/HvLVg9tn9OGcSFxzOifkn0pLjQnAbKZ0XCfRaTGU8ceNroq
461RgH9rLf+75wxkD/XLpHGaSUW54c04bLuZ9dle3uXk75UNnTX77rncoEtZfGsnSBqmp6n9DFz/
1RyfRrt5VjlmCs3NJbrLlHenQOHwIacZ4jN/tnK4Bl4gv8lBkZO3LdBygbDXkfDOIm5WBfpLOMTu
IcDyc2yy6dlaiPDFjYHaXnMBPPkON2DXJ8aapEixnSI/24xZcYEQgW7qkeTHRo4Hb74bbNQDR0Zf
knscKKwq62hcwl7ojTGoG8BjxQ5bxmEeorumQyD26EXk1oRVx+NnEoP6VFbOh1qmGwnegCp1k0TJ
iUByteLuNDAEddtcktPKr9UZOsqdmyVEuvOOwOZg71tHHyyISX05PRnzYt30eIFE47ANpHu4FA7F
u/0hchucMawIo9YLfa6czYDrJtp12WJ6Un5y0mhp9NxehdT6jP+T1d6ft4bWwaaDoxzIhLslfShq
uHwxa32tdp20Du5QsJUDSA4Lq/lauCnRuom4kjA+Yqd/zWX+piEqc/eL3djyuch0XMPEybfu0oGr
pQmZZWVoGBkKmk2eT9QgQSQpNjoMKLYOl3nAs4zxiRX2mOnsmc//0XtT5CU3Mf0C2rQ0/bvAJHfI
scqJP6ZueuyE99EU+pM/d0+oEFBIMyPmomt0Z9JlbcRxQFpX9w46qkHm2pXgjcwk8Fd9ubQc+U1U
Zy+yT01rvVnRCGapwid2VbMqHWN8KXxgYVVzGCb3NKjjbM87jyeowr1XsnBHrvHZ7tPvSpDEhmU9
7WpAzWNEel59VF73KWhiutFVfdfKrRWxc7KmF/Dr9qUcbiaAEmRnR8STsPdTLHWmbLYxhWrbeEXo
XGMuLD7vnvhA0PTDZAluJixpm8qS34oyfiAsnBxhCB0nZ/kRKL9pAIRRuJdnF1BgXrXlTs+OGWKb
c6guIDZW7s4ap/jc6abdxl37SA4sNJ2axz+XR8WhNNatQVAe9EAZtJoVniBZ9pFAXCO0oA92ZfC+
wSlKly4O5S2HMDcOjXkkApEEJzob66mrrvtgaoWTV12SRt3bvb2ZgDrwMtLNSI5249MtXyt6fi7A
3FWLXL5OZxh6np2fM7d9iGHdrsTUoFhNiBhTmdGsKnatNgCUNHd6MS2ozcOW1AR4tZyirOn2dQXq
o6cnnFaQd/RUhX6y3KTwq9dR0lah2ehj7GeHKDYxquM4sgAwhvBrPqUcFouJvMvQUQLoGA4cRT8A
iPcYQa/NACsEsZFujFm8urq9k6bel0Exh9qi3i006RDqamNdFTWs7fFex/ZbI0+xzao5paOHHPY9
wONQSwdi5RB8eLN+pfklW/8FBWU3VTFaSX6yOZQmMWXEFIs7L5vukhFL9djj9rAOTVyUW4v2gFu6
95MgDEd7Su2a1jzClQFtpsSnboJ309IwdUowK3rI1kHl3laL/RTZ2aNkTdn6Xr/L1bILGusYsZNL
P1v3NQKZCzIpy+hGEoHLiEiIdrI32Cj5mx9T7DT4Yjp4xqYuD2kNqnqwtp7WVCU0G4NqwgJgFGc5
qfcoG97zDq0iW1ZW+1i0fc9DMxOFqT/ju39PJ+ejH+owgnRum0WzM40JvWwGZNhyaneTN1qyCPYE
yGieGXd2vVwSx3vJvGlvCvtAKLPdGFqc09G44mXx6PRsiE5H1vb8HS912JoNG0an1kMgt07LDmuO
b1jW74v8TdpXwEF+oKn7QCRM8PnVn5Yo2CjQB0SdrOegVriRgi9Jj7UdpfNsgElYYbTrMc5OZ6f0
n8ha0eAu/WdTDec+qu9+oPz/nDPwT7z8b3UzqzRO/pxA9Ndf/+tSl/zvx2Ccv//xOsDo77/d/M/k
o//4VbuP+joyoPv1i66v5q+f9fcInuukgb/m8Vz/Ev469uDfDDb4xyClf/Mf/5xd8L/Odfn48Quu
UwEEOzVTjv4ak3T99X9+5z+mHlznqxw/VPcx/89YkJ++7c/RB579RwADj+1f2rYT0HH5a/SB5/zh
oFhLSKJXDyn/4c/BB9L6g04WpjzhBMLz8M/8NfjA9v8I+GlIEaQkmVVg/Z8GH5Bb5kf9PPhA0qMy
Pce3rqMXqH19k//+7e/BB6JVFZ1FR+27CeEhod226K5axcGUrDOl6IbFKSk7RbC7LZENlBttjLQE
uEOAmWB0e4kD1OMYzyWbJXH1bsTiPGoUY1XQZYJEsc6KOtt25GNXfu9+leUUnQAH3Co8U1trXmwe
ffdgmSDM28BtdvZn7DVkXrqaU095pVWVfbrBKFpuZY8ob4sZ1E9qz0/ta2Rlb8qvs4cOpS2UnXcL
hXk81yp/EXVbU1cG4M+7AXYeset1gTazTUYDClfRADfT+tYfigsk5pvZGbqdmmIcYleYoWm+BAQv
Oc0HHDCm+XvK8z+webcQ5EUzEV02JAQu4OVtH4HKnco7xOHo0lfymzFmX1s7qNmDoUpjNuRkoOuD
LnAJoIwu/ZwfiZlcpStwyDeq5IQm7OwmU6zrnam6jd9BPs4noE1zHRsHHOcXwELetpV5GTo21CXZ
LpsgzsqdikkH96rcA1hjva92YuQnN24xskDQBZ9T2rmAMo6DEX+OmwXlWQUX5aInJd4FK+S8AuZ4
LpMuOpIzATKa7txGbcteApdJrWDN/AodZkN0cSyvo+whFQloH+8kvEJDoZIms8XiFvDPXEQi5xKL
J62ETduJrzAGAQVz3O3nbK9Hyf9pSfd3GsiwX3RrMr8IMlMJspwfjop8Kmz3i8ZMsLPtdT3q+rE2
oZEa5WDTmh00pTSGoNLkzHX9jtH1jDCLqJP8DCp5kPFvZAUIijvdvdYzizSXQwVQ1LvJSNeDBFag
Xljl+VCSw6x5nbZd+7jj5H7pl5cqaYiRAJGA78ypCrftk0YYHNPoxlo890wL9TyOVr2VsxixDUQ4
4Oicg1scjyKfQoNKg/2IyzuUz8KbHgOFgkuO3ubUeZxx5GGVtDRpQB6Nhpsutewztq80tKN9jt97
0zvHOllexMStRupzxz08bUUhCByy4S2Qe8pMh/HSHuwEz88U+BxgywWj9nqurAKroZVuRN3h9wQf
4I62cQe//nO13NXSR5FqU05CGkKvQ4TPQZIfJ/q2eUD4osX5GSbD+OZiQMms4ak3PjkWDhQ+1OUo
oXkCyMaMoDL/PGkuUr4kn6H54nEaYSOpmWMOvPEsLEW9S/B0vGDl23px5+6oPSp8i3wE6GQOflz1
dE0mn/0reMWEKGZFmXoQEfBeXA87Dm4P9Q/LhohQe3GEr7xSg80ockhLnA0VCKxdhP82gFxkpfSa
66i2d0HrrseGm6cMMSNNa0OA91BlczYY3JIMib8GbxUAsyfIqaGJNei89lJssDN9tbTzQPMfuLsq
nq6tJMIXFkf3+xkjF/iMqnvyabR7s8IF4g10+PqZIouPdGN2/Ydbs3FnPgNRRocvo8p1tgx0CXYR
ZoNlGi9FXKDKTkQJoiLpgHyBM506GzvBUO0a2TzgOKQlDC56PZTFWzokLnM6svc6JquBYnHJSd2t
IofUxmLy8WZq5Fi6FDT6cGGBWGTWhGOvBwPTu/xOICLdRiOfM8IceC0AhR4HVCcNivOsGQ3RePR4
fG94YroLtH/7mqlVCJpF7b8YNLyAzFrLA23jcTQ+cjO/opH8jWUMB7ukc5J0hPYqbxe39YcP9Qlj
q3MSpkGlm74ZU4kVK8F9ig344JIFWok6f1OdgTobb8chRTj1kFhNjcXFaXiAlMjvag10QyYRz+lU
1hunB9mVTqdCeWXoXr9oin3K2Krax0tJuqNlfEfuWIgG9CudEfpYth8AmX8VtuiwSPc2qQ1i4kVc
XnwMdlui2mdm+Sha96FxqKJAs8ZJH2Go7W9yK7j1yzbG+EJqU9ZNtO0rD4NWiqcPknMHBSf+yAzk
zP66qKbvcTLcUCMPa2hG0FKsOiRxo8PKKOfN6KaApCa50wNVYB73LFsGfeqqjsFq06h2K8fZuqn/
PfUMcXZrMeyWyv3SNVefntWJLScrMlV2ZN5OabuzZdmFqsT+M7uFdY7SBd6wPRTbUuj2XszQ+qrC
2JNueqCl0Nx5g5GeK05NSQcCY4V5ZxMs3sPUm8OBQTvG2Y9J3Fsqf1Ad6eaMXcWoDZpL17kMg55v
A6joJ+cqZKMPv0+GfYwNEd3MdIh2nK2/LyJzzlHJm6gEx3KRtt1N28EeXXKWJo5Hu4rADjcchvfW
709dDTI7DuZtvjjX22BfJhquOt3GckAplNd9q/dpgGfdrZwnzfQbvg5fAKTso2HQzkhq95ZxJRm5
QROBOHljt6d/c/1xRAWeJvU6mFdKWk4XGK8pKFx4ItteTZzm6vQxWHR+jPubHmFuR2nGGwZ91rWK
ZoOGrR+bxkgXiodxoQUyNFpsFB7FqU6mjeNzqslBI8thylcZvB53sr4UIg52bhHc0hbEKKVeRGd4
6zEA7Qvfn3YOSw2EeoO7OMe2M932lbnsLTf65ku8JdVM8NzGgo2Thw6LJT1Sv46zKr0MXXFIHzUk
Z9fGazJ5O+kWjPkZSaDJwHldhH9hG8LdqxHFZlBQm76fsFzLCgRMPgybvMVdgCVBhISkvrMxSwsP
WdbPhPvd/rbMrP3cEZlMtRYrq1RfbFtzY7Da5lFz7iwYYNKHWL/M1hvxDEw5gTiD4/mxldlkXo8i
hd/YUCA5I7alid3cs4pi45liV9ludAS2Xa9GjYN+hnPvp8Y2zb500O1BQk/WFh4QM7G6WxvUx3YM
MElLLu46j+g2LNg8N0UjPzXGkK1GA/tl6jvOYfLv1KLVTW05mI7E0QRp2rHIUZvAsGFhCNGV+7Bo
DpznXKmMTcLIKPZCAKZuTBuTFPPZmF0+0H6E1QQtMZR+MB7YFJleU6f1neoQiotlDh5nX3/zF/nk
Eme8t5xsq7rMfyyrp1rPHH1F2p1yKx1PYwMnpXfONXszxM/skUOuvbJxlO8ZCWHvYr1NzQyTWEoY
rpEtoky+sKLGaFYYgIQbjRfFdEgc6fZ7BhboKa/P89SZT/10zLp4uPz4A13reZ7m7HbEzn6RE91u
NtxhT6QJVckUJCKXyNw1CnUIS+zGcflJWjbVg2Gw0SO5bGrXIddkp1yItrKhb+A1mDlwH6QTXdgS
61vymVhBYHiEiTN50AcE2CRJOs5nyAgOU+0d7Eg4N7pdvrgT4BUSTYzg6UfrkVqZzH3pXExndi74
AbE2W93DP/6JxCg3uVmdZkQJJ9HyAhuYmqytB2D7IAu6sRW72TDm0C5w7feJplFq8PhaRQRwBxAw
dbj8hpKIiwVouis0ZIj2W9cEzkbAJb6pTOxfxM3T26CEiU5YZfCWc94d0wVzrEtyaT2a+aaPHbIS
LZFa8+Azowkz4+Kvzq2f+I8W8Y6VdIdnUOQeRgdFQKWxtpOQD6B57shDRLAzjWPDaIh1FVvxvnPc
GS+QvtiBsw7arnuBV+etVX5wqwA6Ro8JdmFWG7Sn9KWIZ7WXYsxX+JCSPVscMZGxQJeqrU+jiTE8
GdsdDF3AcX392c2RCw2brSQZBJHLnVqYwRHTUMz6dlcHtJ3a3cSudbCC6hl9edrRAeMSkI/rof9g
6FlZlAu4XgQGucp+qOJ+W9Ksx0UymBvUcdxQuH2lP4QZ0LptkjKHKpMwufXgXcqpKkiJKAYKaJyI
Ds11lQYz1O4rBRTbeCnJnJV2h+brylPPc6MrchwxYdwtbUioL0FrAVBYluxKZqJArPvpurDCn0gR
eifXh/8IwSSDkwH2anjPvmImLR+oReClcTPDiwTDfXGx4548z8k2+lqhDPCmlfAuFY3Bu3apdk7i
vFGc6xB5BSbE1B/zYHzr8sZ+YLk5qZaZdLkY7bULE2QVXJ1FnKYmi2FShS3s/WAIvS6h+gReDtlo
ROdzeQTcNid6JnbCmQ8+tQmEZofDse1/OC7PhslpsuwmAfut2fuGvzXKkViqWe4nwaNLUz1NbNgp
n2NH3thMU9sNLsxSGDsHi6zuRlHFbZwqe4Lf/dlv+ETKPMdKgUPa9mO5iob4Bp405eJQPEX1cDZU
9BXgtr9Jp+5pqCISB7N+j9l3caP5IOAhJQ2e+Oy3HFABXcAcmRootECF9+ngfSWAzSl2Ev2B9MES
OjK+dw2NB60A6ubTOlyn7pWAW/gkgSkkeHcxLVGR9ed0GTbxaHiHDvhXHNuPLbUJ2yBGUCYXADBP
vzdxvRXdApkmJbbUFvWmSd49b3R2mhAL/igx7TNXDnuPV0wCja07utpmSg3ucT0xgEjJhONt7eHa
DkaSqn30nMfIZAzyORA/BsGSj8FJTbQSaQtTUTIKZVhIJZt2sWG8o7WPBlCFsEtOzN47o+3ru7Fm
no6wAVQm4hb6nLfP6/iOkQDGoesYwGT2MF5cJs1I9FrkC69knpR7104c+gKrfqU8+JZ7ggAz54cA
INnEWDdUVWD/3SXO0Rco4dRmlEQOCpBi69ixeOSl8eJUDnPqeLhWU8tywWgBdvyyZJtTDAzI8NJl
ucUiyXyNDVg7/PtNmu+svOxD7Jtob572bhYhbrolzc+OenMxZp5k0kNr949pxqSpSrjJbSUgaFId
tocAjgnn6wXTydhPG1pL5FsjSmq/NfZkCDxUyxt6qzcY90Gnx7Sm08S6iQzP3nhMBustgvkVYefV
bACAi/vg2ZLIuRRYH/i53xZjAkqXcJ8InthNgn7M/p6KdZ8NCIyBeXHab0x3IOm19HBgSdG4i4N0
1PDizKra1Z2rdgPz1SAqrUjp8TAt5hdRWcERSHuNd8MW2zxhK4/7a0wykvapkt19TNN53ariCzS5
ZgYAZQB/JNW4Ef7j3HfuXppwkAtF07VJJrwqSb5iWqO9GjBHrLSkzl5idZyGsGlJq80dbmuWcqow
y6RNGCcroTbpMGry3xzwii7YLZihqVMIuNWddZO3hfVw283oKpZ6Yef6Psy8hSAPHloiSuQi+6sP
HkEi7mlRjfSpJtxpXR3YMKbAoBmmfCoVrnlPUpIvZmKtxfSpSFDgsSjuLIsOGrwBCoblQ4oKKc5N
v0YU4JVRMbJvYdaNrukr22zsD1kdfXUG0i9+FWOhLK6ulw70qb3IbwPncBicCrcc+U4zeZMWJkHh
T4CRDUo0v56K0O7S7aIpDTn6hXUZl0Ci7xyvf9KqPrkFZHCLUmiTyY4ct+XcLxOycYYIjdievWDG
4/JSGpD2gzjk5HAba+/r4pnqS36H/4g4EqNwNgVZwu1ifEP6r3Zd/NWy+QHkRRiTh3RjjTCRAnu5
96rB3ww2LsSB06srXA4HcbZs/bbiWEI7K8RHGVYT5ilOlIjNC0WTjZ9ynAwjjIvsbUk4MsONiClm
slPl6mBd9oT76K/RRmuiy+wQoJ5TxkVcT3FZS5zbsG8jNrMdcMh+Q6inkFznH0cJv4v4qVSMSfus
FSyDqfaCcIynY7I8jIK2jVFjm+kwTxK0XJEuhT6QtdWaakIBK3Chw1LaAGPhLmqZ66Th5eIgp8FP
VXjtoZmLslclrZrSq5p9bRaIXWz9YdeOSIOlOxw6Ld9AWnG8H82jTDgjVwJt3S8PXvFkWM5nhfMH
JD5HYsYo0AsTpLKpxOcBNu5kxpgfSvcp0Dn67zgI9PLW2seyvcy+F5/6rLyPZuJYhAxhBnT4vhlY
dldcaeBDPRPKiOJvY9Enx6grnkhvFieBq0S747kfEnFmtG2/xsNvhXRJllU10XQJYPg+lnb6qW8H
3iVHjaJrTl06+SfsY8l6rttx21v9MYoYBpcA5sDwMT2lix+O3COQ0iugFIChfSZY/L+C8UOm+I2C
YQXCZ9L8v1cwznWfdulr9fqzgPHnd/0pYPj+H77lMv9c2lhqXccVfwkYgfyDzUvwP/CsjGcWf0sY
tv2HCSuUpJLvEotlhPpfEobgBwbSN6HJi8A07cD6v8xutkx+/88KhmWxaghbWo7ncD52xFXh+EnB
SGc19rgE1OFH8zlNWLp9NV/ahelO1+P1j/Wk4myym8EOOFM50kv1mzVJCBPnEKNMxZbclgVAPj9z
7827qr2ZdE8rMCqfrazAm8TwPFqnBvosdDetfSqOhmcZnfFQWtDkJbnuvoZ4JNSXQrbltlNiWKc4
YTd05pmw+4m5SEmb7zxFqgzpZNXUn3EvLNsqw5tXoahmg0F3i0Ppyoi88xIgtDIIF55a2XGSZ72C
aLVjmglHLMWLaMvXFlgfIzHVRbXscYqZBuvaZOUbpM8ARkvgLXawJMIeRajtP7Q3mIc+bvZFkpIx
oDNWNEQts5IxdklVvDYlP0A183FqyefP8GwpzdvpZPkKZtKxCfzxjsmce9OqadqQ8wnZL6nnpvfO
/5JYLMkBw3nxUmAj8ZEztnmNblqmZLxBlTBkmkxIIF2EBWtgNl1KRRUb/rLv3Sgkdw343Jdf59yx
9z/d0X+qlz9P97b+9QaR0hXS4S7hnrMdxoj/fINkM02MemiaA8mIy492448/Cv/KrHeJzrEBXEes
9ncmQJ+VLGgbcVD/x8X8z6/lOkb8n8aMWxLnu4miZ7q+Z5kMO//5pQiD6RTE15rDaLABpE31heCg
VHsSCZQ45bMRVB+pLH53BX4R+XhEpGcLi1l6vhNYwv7lCiy9e2VCusWhoyNIRwzF59mKFjbzTAFV
Eopzd5ZyCKNt1ihkAAOywC4a9ZG34R7aenn5z9dB/Mu8dV6RDBg+QTqAtcBk5fj5QmSm6May6oqD
TLgQjImW647hN+ynejcxX29l9NhGgHe6ZCTz01jhtyToBtZqIWRgQ7GIx+BjmFB1XHdh0mld7H78
KDfKw8lm8AUe2af//KLt64v65dPzHNKuFIW+dD3/l08v5glIqzLjRQdq2abdvNeZj+9iwOmiMpeU
sOek1H7tF9cyierHPIdpBBMBFbYOlXhvMUMCSeVU3hv1g8s8ySRtn4uI9ugkEDvBdoo8YL5N9gao
IFsVAlQl9IgOHvz8xiC5WyzJXAiR0o2d9DYi9k4vRTwKsLZhXwSX37zj643xyzsOPId36tkm0+nl
L+94yhEsSqadHyo9HmyjkCvVpuUOxTHBK0jaz8fsTrVvCpkdLblQ5jKPh+aZix189OCAkZdXIP2J
W7Xgw4gmp/hvGAc/4qgJLkPr0peLbvsoH+jvswgETc+IniJ6xRLCgNK+BSOdWyZJtf61BbKD6Y/8
dm1WYRt56zSWqDzR754XNqdf3rZjkp7xODQE/On98rwUVufNJamGg0YprYN+5JKTNY2KNwM67a79
zjiiTSXIYk3dDJKrdrDrhF4XL7BomNeERUt3MdqN5cjb33wk/9trsyxHCJ9sOkfSXwR71QaFrZXL
YFKkTZV7R6DCn2ufjlHbuZeGkxxOUIdcKqs5MC8mTTbo9zGmedpqw3ocQkNfH/NefO08DgcLgFId
uw/clgx7H1p/jU2fGb2L+o6pm9OguCy0fJzq5PvOfRtbam8IwLk1qLUNZJx7ACSS4yuUXqspOZWm
X1MZuTf/+W1b/7qE4VNwLSsATBN4rvnLLp/HGdILKNbD4kboQkV2D7WF3joOqDUp0Aci2BvgYJjo
7VMQ8ZcFo8vKapPHrJRo43SfVr95Sb/sKzTZeRkBpQ+ljGOZV5fGz2uYTA3a70mQHhISGzBdlzsz
cWE7l9UBJrg8JNrP9/HA2JjAdzbaU7cgGjg2cBr7zSu5PoY/PaY/XoljCW4H3zOlgynkn15JVmrX
UAaPqU4jaPnvHUPnD8Qm8cxmI/5H1iHoffFxEXQPG3PD6ECmgZXNdJzHwl3b2numOUN0oV/crSOc
sHbFb16jfb0v/+U1AoUIXHY+VpPr1fypTOvdolMuqAJiGc5toDnwKyPfyKB+MQDrfb02GZh+efIY
p7BvkjdvWGgTj8K8ddISZogk89MR5yX74wTZE527talgCWV+eS+MguB8Khj3G0iMdoCsT5kwnvs+
adf1LLqbYqLa81W2MTxcKL+5+r9sC9erj32GPZ3EtaDN/ssTOcwWw/QcnR5MiSqAf3CTtMN8Sn0/
ptVHesQGml8RuVhpi1ZMTa4njOy5PGK6h8vmjUeEcYirxm+eGeeXauP6wvD0cMFt36YW93+5QbEc
D/USeelhzAj2aVwzXVZn7PXzxTFRNKcM/Bmpl0cfA/X1AoIN48+tBHws+pIiFMFEeSD1uikyDg4h
pboBjiXFTDwCp/BSEYXwxuLOHK6MnYF+zJD62HyYxZwWaX9BprPw/2bGK9HiAw7tDj6UfsfNDoFx
sQDByP48SqbO1E750Ld1gt8FZjpMenD/IgG+UY/qnPj6ncbecsr7nm5Xbt1VA5+jzv+bsPNajhvY
suwXISKBhH0tb8mip/SCIEUJCW8S/utngbox3a2J6HlQhUgWi2UA5Mlz9l4bPXLVfvhzch0t4KUw
8FtGzgEyQVJ+4HanKBfaEtd3GIc5HP3EePjfP3xvOWz/OawdDuYAskLAMu7+8+FTriLARmV9sCk/
Doy1Wb2Rac6IQsmYctwbo/KHMHCxJ4Ww8uoaffec19XONQ3m/pG1xymE6S8dnaNHZ9tReXKbgHFP
+N2OmCF+l9KG32VHbyGxYmSYIA2OgoaRB2XmijZpfPRb2iphGgY7pIb3tHjtH7Q8IHhodk6X0llS
VefgPYkUUTQNaUtgskM04rBmyHCk7LDoghvAROjGcn0Yz8OSKN4NfwbttUzVET1HlHPY+VE9Q5xk
/6SbD6Wn+zmDL9P47BekR8tOBxHzfuKPY0PRBw0bdZB1ezB9xEyVi3ZkyIKfOAqthwItO88YsHVT
0iECaGbDnPErJ1j/7x/Qotj75wPyBce/YOdGrer++wGJoKBtlvEuGTGKo7bQ92lYiEM1kscErXOf
ODD/sR+A2EaWJMbiGeBQuvL88kE5ptxmnnVNjTJby5QI+oKW8fb/8wz/KbI4TTFucnp6nuVz+++m
IDYsDiJDx39r4Xron/IwiralYG33fd5xTjOIhdNuCAlKzhrqHyQXJEFQJnukC5DhEh3sGUi7N7MB
+/88O/oF/8/7t0gR2To4gQ+6839etydfO5qkQI6yxrL3eFqAlnfDzwzMM5ieCrj4OEzErLQT06h4
AcJBpEqs1d9FT9XR5n9/QvLvjv5/nnO+lMITgcNWiqf2T1WaNZVh9TWJpKOkc+5InT7i0yJy2seW
Wxjv/IjM65h2UhyrfV79Dshi+5DlDzNBL1Pim/vV+UupqvLDQFjs2S5/U85059AjPCMO3Yw5GHnk
+TxuB1UTZrIIUmiOEUNnzuhrstcIme2pV4jR0jG6NV7Mloqz+shHeQVg9lVWZXJ1E6yVup1voVVy
nkd9eMIAHO9UFBEqGBCY4DbxJ2AjdSHrDuhu2fTbbwGbE7gnmXg3pqo9mAOeJ3ObSRN9jezN6mGx
N9XJRsd0gDJ/7jIeKglIGndsHN6JiB4DlxlAqVj8iV9YMv/yGOcJgezIl0fCNvQfPm5U0QkJS9bk
f8mmKugFN7yoPFm3i4apUHN/EGQDW7nvnAl3MjeespNny4dWFamrLIbHUGA09wY1QwGDyuKygWaR
85fUv9bZhlmESdnLdp3W9jFAQImyMEJwjy/uzIL604Ay8CBHEmA9WhLOPGE1xpN6ImMEoMaUxHuz
BDdnGuM5phmJBi+nns3BIsy9/SOH1EetF4N08jYVQqvrPPrjOfcJaalZfQ/gjFixOhy0AS6XfdmE
7vts7VMoi43qJ/zC1p9pTq3HLks+vHka6ANNxt7XTAhGevod3S2Mf9LevHMRBCVsBFczcY56aMM7
HIjosYueLKFx4JP0+50VJNZBhjRTG0VMWeWR9jO2BOAy6FC3ysprJOzFIbRsc8/uBpKfxVk9F51x
xKlGS9sICWEovdfIFO5mqjDO0+HG9yRhvglCG4Tj/vDRe+EeLcrTFAfdxh0wx9iwWYmCTi8U/ahI
agB7eYLjjW0zUZpdSjqhswjajdLfQemisV2U7dFthi90QN0+MlzwRQ7xHDaGp40m9ZbmxdV2NPYF
T5/lmEKjn4YXe0YgSlEVMdXpNtBXif6m+YD323MQa7hncqMWYY92N4329pbdXAUp3dfURbtuJShx
3MLYmMDpGJK57IurfDy4sf1gyb7decVIndoB85tpr2+SxR2bhXl0GnMcpN3yJ1zw7FkpHkRtnhXg
2LC1tn+L7qYIIY8TUFCbJCf6rseoqzD3bHGsY5lV+SZszG1kzHTeGoca0eusbQM5EOBBuuTiZG8h
MWVbreGQpn0Q30hicRb4QXuQ/mtJFtRDY+LawmEFpL4U/RU4G9a4kBNSWS/AjEe0P7AEbA1W0qJg
2hgKKPLYR3ijXL1Pwyi8dND+3Mp3d5ms2deOzHAn90oNVEHUJYHemffuaN9DJ4uuIv/ViwEXtk3Y
8ZgG0dVbnnSsg3uTCE5opswPtGdSgrFLJvsCOVivSDQMlI2HBomWVNGdNf2CEbGZ6poZVj8DcSMs
eN3YMBegJTkXQTwPm0Ez2jPgfbbha6gySS79KO2tMFjKA6EOrUY1Wbji0hPvEy7KQAKfxIMBF9hc
XnjZ5MMeBBoxw0k3vuKLTrf4LRYO0oX60TiovGjugZZgGWXm+Kba+dWYRYA9jVjVefG6KkRpnQWS
AB+kfK08aG9kJ/ZnPGeiYTUk6yxDnx7uKvLlL66EsoswzX4rrMhFv5ugK7EwOJWGFj/q0Mbmlbo3
HWCiYOvO++TTnzBtfSBATm9NEwOSOfq/ygHTYBHZBm8GUjSaPo9NZAZPaLtpdZDedkb18xNjV7Sn
UmspJe8mCFkUGmz96/ndbrj01B38vCVErgl/I1JO2AcEX6jP9a52ZHeU2ujv47nhLcyDhz4FHOZ7
GFTYZrPDKaJDF4zmppjsmtPy4HjqOR/G5l6UZbuxY4TTZSurPYQdL8TNaGZHc2g+vWB0aFCa1THr
uA71ePPuaJO8mxQyudPq06Bidc2L7JzF1n7O6gdHcQ6WjTQ2CFVGrvWaSJBE61M2EKcXd3vZDB9F
ab8ycCquaVKRgIUocodc6RST01TRGb/7ftRRewmkHp9kl3FotsKXamebPzHbcK0anGKtMgHMCF5k
jyLnOmvrKGVubwACrCC15afKCk5E03CI94AofBOKaaXOc4L8t558knS0PM0mIJW2658aVBkIDghf
hrLo7iYzGUHnuY8YWcx7YgaBnfgoyS0oTcOM2zCWJP+YQSkOUYQS1BDD1hiANvgunuHMzc4QbTF/
0XQNEbRhQ6un61A2sA4ramiJ96r7gInvrtmxIEjw0zs4eMx2Gz7gmDnukGMhpwfVYH/yhlWTJTFV
JfnTjXMpyIW6DIoUS7KFLPILSbgrU8WqxiJY56V8Un8oI80zjuFtIOrmmBjldihy/6L7Q2FK72DX
UK45Yo+Zst5nFA0X5QFST9UJV2q9pJjOOxmwRldBieVWdu0hKNJz5T8HJI06iOhOuaFJRF/8CkJA
ZU0ShuJsQb1tX5HvJ/OuOQu3QLXQgKpXFqQ2tOkHU2NYHFLP3AWz/5KSMO91qrhixDzNOU0uctUg
fYALjdDnnRGvN3uUeVuRqo5duOOyj+nWJZzh++9BaoCEJu//6FYkt3Q2HjObcDfQIug5U1VvYJYh
P+7BYWnHQq8/gz5K5iPQsnLvMcNheN9h8cqBf5hiINYkaV4hTf0cjLcxd8cIag0tYmA4fug8kS6F
zz1Mj5wF8GwCKkOnCV+AXDbmxiD3D4wY97Ui27xY+db346e4o83IKadZdNH3otVcxjozqbckYaTt
h4jLE1Pf13HK78FWzit2frSdml1pZPVuQm5MF3qJoXJfowEGSK1Dh55Z+ODVwSnNAXCjvQIOOOK2
n8Zo17XVnUS9gb+7QURl2uvEdp4oqTdWvAxVcdJFce7vpn7uaMNkn9M2LLrPKkJ71dOMQaj5I/Lg
WoxhdvDt9LmhNQI7onvvBhvKIsvAccj8aNW35OA5soCqMoEmM0LKNis9N6KKN/nsgf4hZ1PMSc3l
rQiWDLwQnEzsHKQlgN2aWwEVddUjZq7ehn6B5dLd2FQZS3McWc9QoawO6gBqZgJoZUkmZGrL9ejl
AMXr6asa5Ej71v0y7eo1GZhFOyPTdFIHgAlQToQIAibc6QiMfqCN2tXw85FtaAg1YK3osFbwfUqg
3uNFBKOBsM54t9uSj3v6YG8PNL/20TOz3SbC0y/A+xECnG26Asp+KPWLYgNHWeFBsfB3fY/KANjp
p+nKs+eCvptY5GjAqGtf0LJL3H0iiRfWNaqjJglORQDdBKxxPEcz2ibjHu17MFce3BFEIV4er1MP
MJXoUmc95uENhDo6uRbe6wImTmdG2uAE+hWr172M9qO3CqcmBf+P30iBFluaQUEFSrarrvUEWKdF
59kY2S+rmBAsXSYXuXSB0JCDnrwHKjcIjk3Lcg38QoWfqZ89ul7+VLnNwe2rl5Z+w2qmrQEUmU26
Xdw1KeaVIiegI+LCF9CWwWrA6TLUya8UOTPRXvQmuhfVljEsNdvcSOi/OjKCo5tG5uanLvPiIfeD
g+JSsHHTkkvf0g0UPep0bJdPFcKD1RQ6zZURIKdEja5kmpufFEcs2b0D+1wFL+CdWTrNYt8tQTd6
ucHiUpz8IiRrLyco6/vL7x983+X7y7833zE9Hs3TVf/93yEEquw7H9/3c/PviJ/vACnGh/+5z/cv
TrWIl6vQ+furv3c0yRnYBaO4/P3yv/2p5aGH1I+gH6gwJCah55oz4Pmvcz6K//nIVltZeCOWP/qf
hyUSCtGcJGt7+eb38/z+39/f/Hun//YoUWA9FXOS7dD4xzMOcN4PaIMAlaKEZOLluXz/+j/P7789
5D/3+eeN+/et+fs4y8NGXfESaJpRE8gFh+263Yr86Gjd3zMVPvQJ6oDBGz+CrDtQq3b7kehdrC5q
PhkN7typp7M/C0DtDle0XQL3fR2Z/XCTPgV+kg/vuep2Ko0JIQAXC3LxqCsHD0+7a2zwAk2rXmE7
AfVKF3s3yCuYvLBkzbF/g9QUXL2cvE0xhCheVMHSZoNvJggaUH9FOLPsIX+kDaWVkYPTVSftV8Wl
ZPbueuj7/Dy/yeCIjDTdFpItGBsQIkQUnAzXEn80CWSPifhsBoc9MGlmCGFRpIeBPe78IwEMFCTj
/NHE2UM6qm00gOkRBHm7cbmu6fZtJBKkDQhSOLjJcMxMHIlYbs5JIx+aaZlDhEiy/PHSKgzHcSYO
ZT9jmpsytlI+mXOu1+yV7T6HHCtXMWG7Asi91Xav9r5x66yu3vCqNwUujtWAHQcv0yFyDOMx2jbs
2NZRuWCeDPSQdcibpkOD6WaHh9zObpl4iml1IyL1fvk94cqtDOC94VV3BzgJNMs96yujZrMk70ar
hp1JXMA2AQ3IyK29IpyQa88yyDEsugY7P8miOUbJMjfu8rEO7g3/CM/kSl/jQ2DIKkWHxAh1b67Z
B6kBEp7XvoDWIVsiAOjf8O7JYPoBM/nmME3aN4lJJzcHCjIgMaVUbPBLgcIo2/ShkiHMugi07RhO
N8B8Di8pOpPfvuvd5m4oHBJzQkj7jXyzeljYEMrUCS9ZybNdMmgTDS3Qyu/9cthF9Z0nQhjnk4SA
ylG/hIrW+zC3CcHW6Wacp4TfhRHGBXRHGmO4lhOUViuf1v5sxEilyp0qaiY5S3RaipyKEOV9aA7+
vmiwbrlTcyRV+yoVk8wJHpxXJO4q71gDJ6NbwGwkHHzXi67h9itjMvUms8pw48xRfKjM+CvFmbDL
hfxaclGJJxzMA8wpInRlujZ7njE6k3ljeQgyp6668dL0FbIhxtvEBWtLEmdMUEGGicPA7IDVBjlk
4jjdgazvbTZAFg+sTWggrgY2dTSxTBXQ+jd+HSV4R75socWRX1KQCMhwzLtyO5Xuz76vh3PjfSbz
UzPPxDMQEYExS18nH2di3BCcjFratuYPx6aSLEiqzYoQ4b79xRTJbryZAOfpmII4J1iSJ5ln4aH3
fGOtwB2vqgjKTBCi6StmzKEsdu8j8QDki8ZolQucxBH8AplYyEGRTzJpTi8hFirVMBEAqsVC3ARc
uermbNklatn50xe0zgpzK3NEDBjGSDTMvDdL6xz9MI0kxnTPWqcPy3hgwuDBqu3GOxlrrHPRxXE+
hSRRiy7PrZnRtag8UmtPklyVTWTsCIHpKI76e6zL0zqzsLD5ojIPde38LDqPi4YdgeFx0Fx6MZoR
C37EVlbtu5kuRBNz3HdwZQTkPUrmJ6sa9vGfLiTgbhxhfneB3rqe+YcDEODsmFFDJPar6Q07QodN
QurtHOqMh41IWuRsz9MhlBhpaC6yoyKdSNLgZ5sMA2ICfI3lKt9mn9QYYxvF5zKzT7ObIRuFoDIu
w+fIah6DIsEU002vmQOyKY1fA7EQuIvqpEWY7OPEvJbeuO9n62TZAV1UGzzbFD8DLcc4atBT9epw
Afra+Iy/nHjYIj6nCCVMnlQBCxkuYSnbLsegQttC1smf3PAf/FZwoIX2uJ5nexs/anTAu6zGwUnk
1UOeQpB3LLFlWCA986uVEuArFJg8qt+CCS90EqEG6Ib8uZqJAkvyBLHmQA88CGGLjlgLBs/IoEPP
1DP4lxoCgGYMtcAhayRfuryhWIuuhrhD5PwKWozphBw+QmQTKysz0/XUTYyu5+gVQetvq54AAy6t
p3l2T0lBSYEe23uUrdp5ci1G6PdO7cmL5gxQjfGpE64Pg/duNAUbFrDI177FGeAANEbcKOqfkxD1
Wi6u1TafjpE2bqLGvuebAmMczkPKcNLPPWZnKgR0bhSkKkVjfK5F/sOl0KtbYQHZwHKjieTZDKP7
PM8wukIJaIwzFI8wqhcDEn4MSlcFGO67nDlpmUCkSAiVz1p4+V34oQj/WaWy7Q9dtjBmnZ8dDdwd
olBGH96epug7RuT4DPb6tzty346AyrlkkxiHOHOqpKb+pi/sxxyZKnCmrW+BU0GQVx1ycjUK9hs+
qJTd0Oli13unNkQEO4eq3FDm1z4cOWxvEwjoeQBiWEbbsG4fYbXDPrOzZ93tDBcivOTqyVY17mix
N8csscxzo5YtntbWqS3b5ypgXw/sitCgylkooL3YxzYVP0vVSegAO0w8sR9sSAxKCm+DFTM7OG30
J/TmI0IVb08pwmUZuON21lhgoxZUqaCbuFo6VIMd5rugZOEUajqPSX4oo/5YFYDYCJviwulm+ISL
FCGek8YvIY1MxLgjaMB4vFn29FwUPU1hGQ87nFRXm8v3gL7fqHtCziN5MrTKVv1YHho3aLdODnsl
7dWmX05SQGbZlr84hTj5mbdiOSD0yvajAyzxnDeWeJnONKhpJiveCjMC9+zQAaFZ0TCGAcbXDZc6
+l3EmY2t3fO3iVXFW3pCj0lHNEQHf3DjjSBCZPFFXzyrFfYY06xOYM7jtyiN3rpFsJxA9qQBUZ+N
kTE6mKFwdqiBmmzvhMF8n0Gbw/ftnTmJvpwy8pmLpPI0FbDAamndGUMOCyuquTT01ntkwhc7YdC1
D+x2aNTp6ic2mXFrlUTSBE5yV3vusQGBCHkgGHbaE8URI97OhxBQ9ckJf08JIy4XHmHhyXVSeXCY
xPQ4hnvUc7jNmmZP1B/+I4xR6/inFQ94SLcxZF7U6t0CEmUk1Ab9ppEd1IfKfq2D4XEq9WutGGfX
yn3rqtHaGfN9Z+MSANJ9FYqSxM7bKxK+s4jkzQDZUjcD9vhW3buc/msG7neJ0+ec7HW48Zd+p9Zv
YecucFgMJCNYJa4kcMvYj3GMmIQcjNhsNKI1EJX9ySS5Y2yfmRMka7Bx+Ya+/+Ns3loM6kg2UTzV
LSwdewo35CaUq67yDrPRXNAH2tt+7Cm5gnkpxes7XPPq6uTDY2f29D5L+pFM3k3jfmyDp1yT3lng
EDnRuqUpXcBOw+BFN+XvN7ue8XqDOMhCsU5u74gJxzAqlthKvkQWM6ouMgywhgls32GYWI3A8nW4
Z9jAspk/uMojKT0Qp+8bL8J5hi/llCbt8PfGDedyo7zFmNCJ7uQtN9oqT94s5EHjaVjoSO8o/cJV
VXjWacgMisW2MjftoOPz4L7AumFOYGTzD9S521R23sFMg/FUjQ0KNFleQkNAkFtuDBH8538sVwCz
lrjx7+/BdnbGOjmlVtKcWuXRylz+F7YDQ1RziAiJMp2jracaR6aqT8P3K/yvr2WXe5spIhAjyiEs
n50Os3JftZLOT1ue3JkpYBGzfwBM2xKZC97rzUqzcEtLaEqq8Pj9NwuyTfjZ//3zMd03TTjGIYG9
eKJlneQwi2YC6mfiUrpxOOkfDJqbk1p+/n2nkfjw7WgRbTRLwLnkGRv+GvkGXNjCWbsV+4/Igxaf
mQ1j9EIho7fpRjSEoq8MRcq7jAuMAjDjCki060L05FgWlBUcAX1Fb5EbGG/Zab7zlxcFdoWXMwNz
xRcQH4PQm/a0gw5/f7js3/kgGRSOnzNp8czAnLQ81a0k0rHNeSUMux/GZf/5fZOwVGCHsRkCNcCB
p7jDeJ4kG9S+d4mbo0Gt2mRDFWeu+qjEprPcgFtEMsO4vD00ybzJ28k6xZC6MQP71o/UmVuC5dID
Wm4HmEr0UbtAgmXB8du25IFNKezm5YZ+9sbsPEplTMrrKcPhlJTtf374/b9s+bLxKyYpIMxQYzP0
VAb0MLn01rx+fCW7hVEO4W/m0sGxVEVx+VK6cqKV1v5gjfvBFfBXMawQQCGi6YHWMu1HLpB6YPPE
n6jk28SKPGQ+sD3xamdweOlr0OUVrzP72hWS1Zs1yjfTMl+dPtbrNoTZmruPYdzvpnlUtM67IzXx
7zKibv4ZOd17jdcWVR8P7RTFvWcMDygwX3U/rJDrvIwuFYjXfwhSNVezCUDNqD892/5AfPkwNi6b
zUqMazRLx9wvyKmBMeEPtMwtS+Zn2SJgpzQj5kIz6sNYeOKqVJ5Kb7qkamZTt3zrv240/SiGDp06
FhDCv7+feXW9NxL27MvP/rlrnC0H3/dDfv9YdK23bUb77Z/79UGPvv77m9/3m7VDgFBtX8uU/BTk
uJAgJlB6jBqA/Q9XEGG02oP4PWSItwFquc5hiL94VADwQ4KW6B2x8Y1znoT+uYFnsnUzcR3DHC+1
g1Fa+/dh464QWRBvUMt2NUR8IAByVnEfPhJjxBjHMQC+B+xhBVc3oLxMlxht9HHN2LitvCdOOVP8
ASrW3ldAFItxwNPYXE0uHhfXO9kD2fZ+qjZT0CePMgdOXE8UN0WZJid3TM6jzsc7R3FaNUvvjqhH
5hhV+1kj89yXSD5rKz/QSLAORlk/s+33qOmw5zoE1jktaWRolDegf+at25lPZlKPB7uLKLoX95lP
jTGxXO+le0ci2mFUtb6NMzw7De1chdaxcZQH7iBo9gkJHIotC6UiimuFyHxPJ5K9fmtCiR85R+2J
zCsmSYlM3iHK06Kx563Hmj8Nb8L0+xMs0g8zztqd5bq/cExdPVc/gPu/uW30ZRNVfxbK2ETRpWIp
fxlSay9S7RwTX64HQfE76X3r+P2R7exL3hA5NZcM6uBDf+Hpf60tGe3AHExrXXp3nB0vcaDQG5hR
u8qlv/Nb9Zno4Z2rPS9xCUS22Eso9WwH481zEDkx758zYA55ynnWDhUE03pg5jJ3eyRfv40v9lnD
JfHdZ9ONhi0iVG+Dd+IZx0l7cmwCd402A/QdeX+qcgj3er6GUIKhtskTc8w8MNAFN+HOSecnm81K
7ljm3szfpGv/IjI54tRl9sFcbdouWuiWaezo8XxkGC9aqoocP4ZIXR9W+7jJbwuJJ0Zq20u1HQzr
0OnuUoxzuXPgNkG67de2iG+GNH96Ut2GqL8liAGcjA3lYKtgE4YRcY9BTesaaLMhtoa97DS3kBPP
U+Xez5LhVYqSxHJwl3rW+ByZDIGLhnhZiddX1sa5qDXCpO465uMPO6VcJUDllpbeA9DsO6N1HsXQ
v6msfy+UunoOnl969k4CvT2Z8p++h/5sJjVIGpwW9lBeyqL44NMHg2hHD8Rg/aLWIhmnUEdrSi9c
6AVzpS9Xl5fOHX6Ppv27YyTPBfpjzBC0aQfQVdzd5iJv1mar2zX2gIuXT5+59v9UCM0rhARAmARn
p3mT+gsNzGdvuj+t5xZ0Ee0dLpRzXf6ahMu7r34T7UXzLHRIiBqTO5XLH+Rn0wqwmFno/nUKLDAb
cYJYAJpnQxrLVIP3ROD+g+OSgBZBNikF990UidfWd9UmQSdMH17s6uVx0Is0FPXkdkwjmEW/eTJ9
XA+aaSKtkxzUtiYGGnIjMkDAia4gLLewmN3iF8is+SI9yZCeJ55qUW2EPTwndQtrZS4Y9ddn1bU/
2kwUjP7fYn9J+WZZJQuCZl8fLuZpa502QAgN516Nst6bBagqA1TmiIbchD20GczxTvbEyCEwSGDK
7vumvrgjgw021/cqsljV76vFNmTXoHHlxo2cSzvRu4JZDMbHIestVEdBLILLTIrWmv1rEMhwLFCJ
k2+qjbWYZGfRPfs6eRw0OZt0XkcoGkkHRr0waP3i5OFqxQEIZoz2X14fSJs+cJYuOuFjMuiHThof
YeATK4ZOlPkm3sfbFHHpySsgoO6mU+HJ6Np7KHWnMnIOpUXnC8trmQ+vNJikJ/4gfi66gAmBlz4C
533q2/mtGkglCcyM6I/80mQMQAw+nt5B/2jSwDLjXwhD0kw+yBSLitcGn6YjQIb2eBzVIHfwTVDU
OP26KjD8E62FylUjJfmI0NKtgj78OQ+i3y6224yzUhk3J6xXqZgR1DCv7OQnrYnz7GD5tMPqV9sC
Eqevk1TaZZfxu+qQoUHhY3blOXuj1a8qdl+YWtBE6+ggx4CXgTWwZpr+g4ijfVf/CEU4rtll3Ync
uCbm/MuPg9cxYhTKpBBB3DZsyeYew+LVaFhty6D6FamEViA8DQND0K73Q3OnaewvAV0r29bvDJPs
9ZD41QGrAjavvkfXZgmqh3E6Wlb/FbbsX9JuvjWuAJqrckGOqqBZXvwRtEVZXPuHiIhnLndE/CX1
jm3y86x/GcADT10K48Jq27PZw3Jmck//KMc+DYyrqBG1lSrrsDJQAuf9xxR58ZUs8LcI2sjK1SK4
j+imrpglf5oMBQ64n+JtnJf5UXEtsQ0GEQgT8o2B020zG7yfSUhM5WTSAp0tCcaFPqvwpnrTK3EX
LDJ6yCLgWp07f3Ttp3p6kn2KUq9EXgEtaOWEbcKcwt3yKtH9LO2lznN/gRZoz/UMTpFwYGPbhQNc
oag+SDZiWy8Fs5vJyAQYjny9dNlfCiFMxs/6T2oSbREge4qJjEdfZFUbDy3jam6QVhFX1p7iFlDH
6FdkVZrBc+hn1RP4RVootu6JVPOJces6GtAk2p5JX3iomeddyM30Lm5cWzu8JQqhmFNezDyoNpFp
XQMr+4wWYEqIj+I4MhMbAq++dMsNJLF2O4JoXOHdc0/W4juZxuxcjrTIRTUX51iyQUzTpbOEWvLU
ZF2wW2yYU5abB/pncKRRz33f+CBhDYsAVSIW96njTadYSzRBtPUjd4BH07GImnZH8nOq6Y+xlNx9
35gTyj1geDvPnm8+g3t3FQyLKxHR58psg0u4kGIyd8RZmBC31aP6terSvowshusqBPtvl+O0HjvI
OtSq/ZN3rJSYn3wHeHAmHLIlupIgvpbpV58PzXNrAibEFUGVmCTW3k845KLWMR5k+RJ1pXf7/sKN
zGlHejeCbsAFve0MNqcBkgLbQtGdapDyalasqy7VTCUAeAUtb49rFfZF9cVvbbfxXlqNe8lmnFVm
Ex9cJnRw8vSMgR/xD2Dou8Abkc11obF1U2wRGZ1gkq8GG5AgscKWxXavTUjtGPrGprQ0GK7nLY8G
qc2eS6b8k6Dn0gZ3o7+HaT098SgbK2kPE4v6PYkqJmnuYA1x449AA10ecx/GsYkpmyVOE5W+bEAr
PmQyV5mTsGVQ83GeOgF0Qx6NAIuRopzIEjM5E2bPgkWoRlA/trOEJx6bO7X4LDHRMcSYjStROt3G
V9TuLpC1LfKYdsNpRsRXGx6MEf+/49cTgtFtW7MyxZpfliICAbDA8lwa8UZFX1Hr1t8MPeoLxAOY
KO1TGCOo1FJTK4Lxz+xb2SdHk8YfFRRpLob16gv2Ht+G3q6CVSkivR7APawHuVAnWUC3gIi3ph2R
tDQ012isvatKRpIh2+a+mu3LrPNiN3rQDnrjC6DBkj1D8G60yFtKzPw6541Ar8PWdQFaFpiPKQKx
749cYebu056mu7mHI1X0KTPPEcapjvyNooaTJctmgakFKNzWaaJ46+cTdL7e/pOGQ3No6eYhcRrv
vCQ8L/9mh9U38YZ1WAf1m0IkxlhTNUN29kPruZri6d4fyHHquf5LCNHjpH4YGVRNDX/HjEKELCkK
rynjM6JMsZmdEV3ApdpegFEIoNbGVMzMjTt70/vRZ5ZoBLUSRlc8lfM1iX9lhRMc2ezTQHU1Uc7N
VO3tAhkmkVrx2nCda1rU7IgbLNlRQBOsSU80XjVaraRdes1ACUPBjMx9wyWTQKwe3mtSmU3VdYci
YsM2D8klSHS+7XP7DDBosUwHI4ZjiOVmWx6iVEZUM606yJGddZIDJe2gFVn1EJ7Ac3BWiqx9lKZ1
SOyvMA0UNTiK65HR6jlM1K1zeuMYMpNuI5NARqDdx0KZZ52M/gZCPAKsrM+3OT3C5RgX207SGp6D
tD5PrbmrCxaMafSPqquao8B8lTg2w55+fsjM7Kbq3D0UAbFYzDtA8jmVAdvVu2c9fBFj9YNTSByV
gdaTlOXg6AFjRNxp3FvgMy2mUHu3I34wSYZT58SPqIoXt8l4mRL76nYxiXJYqla6GF6btCGImwgK
4sl2Iwm8KxdIjypbCDcJE5J5/lmTrUpb0blogX3ArthRWR3nN1Nk0jzpvXJ8xfTyqpvTzOux7jD/
eBXu88I+djNSmuihqHob/7hz9pcEA0TLTCWctwxFhHQAedCX/T/sncdy5Di6tm/lj9lzgt4sZiNl
ptLLlUrV2jBaVdX03vPq/wdIjahS90yfsz8bBByZhgbAh9dA6M7NV23WlE2eoNfYsCOxjsZyhdzi
q6TGy38sy/H1SaJblMEav4EWOj+V1lZVidqV6JQibQQuskbKtTCZIiL4H2BDqyAfr8H+jBz2w2uC
FK4ZHxvPuu+FJKPkAEuynzrgNoREH8wYa+yuHMuatxaI/nNpPshedVuD0PTgtCJTANg7Zw7Shw0I
qLDyuOgI0FstQATdxQwPEU9oGMwKYvesoXe18io8Jsw8PqHVfNVVNsCRxNUQwfCnU+Gh6YmiiBq2
1UZSM9VAeRXeO6z12TObwy17L0jHJUw2YdOgixkOgbrVbILBzaytcWx9zU1ArEBaUPMQXHutN1EK
YwNXKh76PAFlBLrKntv8JlzzdgivMyElAAEckiYwPcVETz19McoBmjew0XUhFLZ8NjjdHPJc4KBd
WCuIREVfYhNUFPKfPY64/i41+MfBRe0ziFZSK7izwcxG6RezGoViE1RjYiZbs+zvOoMZV4rkE1tZ
oCX9ulw3nt9dyZ5OwoJWvlITq8JhFdcKISIctIiIhuwhAV9jtYu2yGrwlD+MHimTrMqz635mhyaB
QF1DDQFnhXSqQuxK/8H7VFDYkjutJBYnZY41l89IqngVhkAhBjyEo7g/4gXyu6PxPkrU+lyEzKjV
Epquzns+ZP8YOCPPgnWLmxQXSbeQsrr2J76V2yhfxhROeRlPv7UdazG7ZNdHibjYZqmicxwzMVJA
mSEiI1SU2YzE3MBlcie1hUcQHgQ4bxzAhUaWouSrha9yPJkrZ4ck8k5YLunWd4wIQNR6aOHK8F1t
gAmi68hccsz7b+HMtdMKvDsKLB9WOSCUiMt31uNbUzPyG7scs0Psxdq2hkDQdO24yUIWua7OdN5N
BwUn83bcD5q5rVT1PDd2c6qrrj0V7Lln7JnuUJ8ed2IOjEx0dZcavDSjyfytCwbzrmcaqY56DeFP
qM/p/V3Sih2eecVeW74aBtSB8s7+rQnq9CATpe9esPYL9qhGWWtEFI9K0Kn+NZG5fqWxCDnks/Mc
DgrwWWvST9OoRlsUogxWO+MDm+0In+rqQ2m19oZ3iXUwOv8AGIX50NisSpb428qtXrxU06+rRrsP
O6HvjOzgRfyZm0oVKrJhZ35THDYTYwSbrzXCa3trgplm+vvZJAjKrzyO3o7NHjQ7WfMjMepcAXBS
dy2WhEJKliA/7gng+67B+a3SQa13UwLjScJutQ4Fak1HHaHj6jExwIiBacIgVmp6rQfrhg2YthDS
XkaPb6oafYt7kKCJA5uB+eO9lZRnZwyglCH9BrunyRzQpnXEvTQoZ4SJUNmemTSldvJotlYODOcn
DDuhAAoAW2O1fuWAHeK7lRPSotW6GuyvbenWLIOYLqFDu86b6mvNzPgaCyF0hcWLiPBKgbiC4WHh
w3Dsp4rFw/4652I12jms/aPotq14+h32Jdi7Z3KLqPkYsbg18l3msOtPZK1fI4yWqUiWDCgHbVVU
Ii66TVjK3bALzHzP423cNf2zpkC49pmWmejCMNVny7hFWS3Fm1TrQNv2DKryf7Ltb8oANs3U4Mzr
MIbkFy7ncb4KmG2pQ/CEl+q8YurKWI8GipYhV8om+ibkFgCYov2cJrRZeSZXSmHCxuoAS2Arz6R1
JJAJq46IAs9qhK8IqoQxMQNeWLqU6wbu07Y9JuGYiAMSZc/U2RUJ23hRGe5rJ8RIxvvSNukrjjnM
YnxoqbWmrPRJ0M7d/jHQ2q8TtxUcJZRU3m5BtWbTO4bzHZjdF23VJ7yxkon3Y76p8+qceBPjo7vD
mfUbLPpmlQ8Q0VCFYFpCp6J1bqbMYunrozBNbO2nCoGdaJm7Umte+f45Q4z1qrGHE6Hr6dpBDuYa
Q/orKwBkAj6gQSkQESgXqouWPbCOPysBBEFHAzAn3ld9s+kBRYDZ503eTCz4hGaUWTPlgyBCqFKP
X71mOsmQOjQSRKpYxQOTKAjBxdNKMe2jI+KUvNrnjV8KlYskuyud7hTxkkGk/bXVugoaMb+mVHEB
zE32+ucttsrhyiJ8jskN1/HyTuyGPV7Fw8Yb4teUTavryoAsk2qrSO+NQxoDoLAG7xr7PgTxp1vW
JOG5YhfqKiNu+9yjUQpbpAg2qRNMzxmcQ3VwRTij+xkR0Nmi4KfeuYX6cxwfA6/QXwhUgHjO5/kY
mXa8tYy5xlsI6TuFAFWhqvg8V8UusvTuZIw9rvUs/jzN1E89c5wsncFZF5N/49kez4lQ2s+Bb4Lt
53YukTy4qpyUEw4p1t9Nxf5u/mrlGgIeKc+juENqrfveetOTrucnNAXOg1Da8mv0bSG979Ta3BH7
ZpHTYUlIQHk1iLvHUiteUswSVfEmGL2EYZaXipEqBo8UT5wZuC84CuydFJ6zbSbPYpDlOQF14KzL
MHoNHf9LkVT3+Wx+a6fwR5ra23DIeavFwkTEta4BzfRcUuexYnptDEQIjUhE9lOmu6Z4iKqRD2oK
AnuzJaiQ+KwiMnoN1Zfbu2TaAe+2vZongm8qyxYvraNV6mzlgO2ztlX1A6S5GNdJK13FbHh08aE/
6LX7Wqou8rIe7EB9F2rYOZVt+d1vcK7SuLnUzvoyuuyT40QGnzn3sukqr3hFT5BZ5pzB1+25tU02
Uhj84lcbMjWKgt5WPLt63MybjK8zKu6XseV1V6v4aSlKe+5U5oqdmE6grr0xK9jKbnHrCyljFcnT
uiHUbQXmuQCHdyW/ed3D0o7t6bZylcdOCHr3I/Q3ZhHl7J11wQ3GDgsEpIOISevxkgvhWo3OuRKa
0VKISj4uATLAECROCthpYotcX6GF2XVxfG2VzIB8wPEQNr7aoprnAbXU2lhBLOHtAL92lSH8UeDJ
ME3mWalS/gXTqXmBqf4fkYkQqqhXJ6BWTF3dVdoDFQIyVPsVV9Jkx3Q6mYOP3p34LNG34QWHPNJV
EZRo5ojlTol887Vu8CR10QlGlIjSM+iEObaWroGluk44JFfYLbF52ZYdN4ULpym1cRdktiQWXumr
nhn7OnGhjwmdrDjKt6lDRNEPBMBOCHjPXjytp+xguehThWJtj3HlKSms71bJSsXPGJ9DQtBOWKJ+
qKj2mpnP197zsaZlccfdj80olAFJzXVbbN/RGidSiNGSn+CG07AUz1KmCI7roY4f2mzuQMhQBuOx
0lH2BN4mjKmQfI4JnLgKSwExbHJzFHDS5xsoGsp6rmCfIenJPfdScOXQ6/SeGog1WqTcRw0CShHm
hKxAOpaMKG/5taneaBXef37TPJpD97UVqyzU6w9tjxDsRdVQZbs8HO5iuN2rdI5epaJgbdo3nTez
YhO+IBUsDghI9TYA4g/GcgZSMuMmL+/HQeojFb3Jt/1Dvrvh0hFo0ECwj8W2b7EwLQou2WgYj25V
xme8aH+m2SsyZuM3tkHVyTnCogOIn4Lphcm8M5IIVV+k4GE/m97KcmJMXGr842NiD7imINTI1Ua6
KMO1TSvcR7ZzrvMh1FecYgNRGHgQ7DuNJ2hnxul68ManpJvClVcngHCmhi1+tUXU37GHFZCetTpo
/kmZeWPpzvTFNcBE8fDD1ujZWqmwK+ibBsVtaBGxA5BtwlAXJ7dqU0+3DRGvGdySG/tfvVyrdyW0
HHA49g1W6ODXSvQ00IzQoiiBaurVm9boGGMDJkCQG7BADrEBGKv2DtkjSC1Tkj5oBsibgtc3RJoe
UJ/exaeGFTymzNkqV9T8bmS1+DAD4OzAk1wkff7PX+lv1Akd20AK4T+LE0LEKerffxQftQkvx7xJ
E6IFiAAh7hUIAdgaW7eojA0/m/Zf/2B/3fsnlCzVMVz0agyEOT66K6mawYBkGuhVsGmH4kGDhXD4
r38Y9j/R80GZwCYcQCxG9f430oR8jV+1E1RXKGd5aIOw8LJMRA9/1U5Qs7BUfWKd+Fcg5+sEwF6G
JoX5+5671LFzLnbaIrg7g8zLXn9qG/2WhcM04YEuzrKcTxZlUmh6tdfdAFD84N3BuWA7vhnS+7B3
2g3G2jkon1A4wDbNiDQA6wFZGQmojkzKSRjEXjrVeZzMeOHRJnul4vil64fTLX2WZpkbFfC8dTf8
xu4Y05z3j/n0qYMZQ1xdmmXuU5/LN8NeQb3KvDFaLX3Y9nkG+OqtlbTdlU7d3wCcxRpxHuq9atrs
7wxIjTAjErUyAYTwS5lx561lBgarKVawk0fLzmmvZXvti8wvHZeTLT0v3cXHfviAv2r+VAeb3900
iX0KVYz0bLXcLWeSOSAeBJoqG12KEmKikVQg70VWJvF7Thb10acZxMdbM3AmWOReg1ya+P+Xq/jp
ospiLq+/G+jzaoJic9XaJZvxNQzL/SRuuthk46jAZ3gdhwF3rbwJoT6EcC1LNiZFR1knc5fj5C2t
W+xIaK12lvfpJOtkc6ZpB6jqeKKLY9MBSfguApL64ViZ1QlN2B1oeVlabn5ZvJxUfEH2GkZNOQ9m
3e3NSEfGQWZlEg0aLPP0dwmCxAOEjWWJlISTDVxSH+HOipzpuKDjFPidEbE+ICwp0j4y24JtKoIq
2CHPna9aF6uNxDV4qETSNcQZVa7+SvO7aOsgDSjro/ceauLf6Hmt3tT6WGB+i6xm7CUA7ZayUbMd
m9r5b/qIxIdMbIv/ReaMVC33mkhkEVHo53nCUhmpuHLvshYpvdzcjpZ4mABGkuLl2d9g1btVLSu7
cMwCR1LrBG/tkjWi+9Ei/I+4Nfz8IgUBH8bIJWUy62oZRDkifzsru7MDz4LVrp7kD4PVwUfIrGt1
QP/SDBn5wvOxRtAdyDkKxppOHLMNZE6eul6+vqPFzkqvCLva4t4txd/RAv3by6JMTNEgc0lWndwm
RIbFi0ri06VALc4mG9Wq+I+yzERkemru5b8Qd9wDMic/TWWZvB0xMosFMHLyIvw0ZlA3YT5V63Fw
kMuQgMsgQtcQWG+LVVuSozuR6M4ei2uHMCvR+ilGxgXGNF/JZDM55Q/iDi0Ib1zLLyWviQlnAis4
fSur5BVarpW/mcueh8+fecknafa1bHJWrrKYiu+M37UCAbYwQZzDiI78YBeIu893rK/eWGGZZM67
GLeMm1npmr1skzlT09ew39PtJyisN5awypQKHGkVKogeGN0PVwJfJRLVSFg+CNfw6gKMBYYEDiUp
N1ZvlnulN0A6yizbI4xYotLFcZObKTimAUheLQcAmLSBcMIRkFEJDYWtWsA/45a2vOCbqoQNMUES
mVuKruADmXP4h6zCJvU3F1/bdVh03BKO4jR7lAX9jRHMp04DwymrwqDVbyK72I6J+1xCFV8r77hf
9htAty9lAoxEUUa2K5df+AGLawvEb9lq+k7NjhL5u/xKWZS/tzTLao+JGPvstX8TpRpwT7Mnsih+
ufy5jiLQiZZMZUVRlUIRjW0m8Rd1o8P7HL7A+sP9Ku+OgoX+yrAJyRuNGPwvT7B4jL1OuclCQ7tZ
qkwzO1fwLzYSPRsbDPFLEswpvG0LVqm8KhDfBmTAwH0JRO4gUMqmGLZlMVYBTiBwS9lid/MKoEO8
hjHJiC8ZozJRXbDoSlX1mxTt6Gu7N7xVCQN25Yh73h79YZ/BwxPQCwj2ZT7uZZ2fTy9O0cYwV6z4
IBOEtGYCoqqGfwn6D8ZMpKpDveKC75U54IjcpDlwj13tPGrDxMI/d1FNADaxL7MMIxLGvWaPWEKz
70fQkJ46YnqvaozfEtUtb/BL2awwXgYoyOMNlRkPQx41eflrcSFlgoEZlRWWFVcEg6zrYHa0GYt7
AKqGuKqtohI6IUDhQZBmxPs3yFvmlmJb2yzG1KFbu1CxHFb+e5kQhnsGvYtnUsHDropXp0zg9WX7
pU4WizkniCGzso9sXoqyzkCzDSkN+yBLJiM0C35x6ktW1n44zyWLoMY1XN1pa089Vk9NddTzrAGz
BUgeYRprpzb3hW73RB0QdTM1AFxYQyKeaAl5txx+oI5w9Z5gO68GOWXScsIqpqhsZFa281K5RSIL
zbQUwGwuxpNBDDK1JE/LrKyUSSmaZU5h1sygIRjQyzGy2N9jRBpdTiKbZK080WSLMSsh8kAQ20a5
QZYjcZLlTCFuCTAjLWDYTFDgD4nmQs5nZDaUs09RGYucLCaSTr6UZceleGlmJ4fPkT3lQal8YpZz
yv5L8dL86dPi5Rj0KwukTcrLN5DHffiWl46XczhVjaGR7+rYCTHoF6MY9JqBQU+WEZLCk8VvRYiK
Opl07zlZnF2GTNlZ5pZjZbGbq3APVl0WTOzYgfyLA1TLnudr2VkxxXArs5fa5TzLRzEiqtdBCg5W
tsrPWz5e5pbOH864nOvTV/x0yNJvjHhTuNFWFw+rJh5bmczvuU9FZDbReBlBFckGXQxjlZhtLIlp
QUDwremHrFK7iOHdE1Ozpcunomz4j3WIqxJGAaV3JfsZcr7w6VyXT/nL9q63oHzb7DhevvH7D5Xf
XdY18iUls0sf2VwbMa+vS6X4qUsfC+rYrq8gZA3Gdoiqa/kPykT+eQOqwDMkpSHbKIn9WJZgznsE
g1cQfJjkge87hXBgNo2YpVliIuTIKZ8sL8mlss4RgfaqSmdgEvPCpd0QR15OKU8iy7L5UinLKoQk
bMXmq8F1lKvQxZSvBAzOQrb29m0K8kRVUG2ssCu7cqGRrU2LHdR1VTrOtWkAEOjlsDea8/CosYEI
kq/Z9qYasx8LClgVE2hTzCU7OZec5UybDeT52q0RDZ401Lr9zjP33qwCJxI5IBzWJWfio3TDUn8b
CiZRI+ZPnpxVxbldXkPdreGYYG51rRw0CMT7TE7xRkF5QWWfKVckxu9AJLLSVhrluteFDqejPegh
AatUDUYVBzd3r47tdNN3MFxGkUDAKncRwc46wD4+FmsVmcv6ZhfHzBlqNVf3rUjw8Zv3TW2wE1RY
r6agX/ViSbQkss5mhrAyNGKTg4tigDJXw7poDIWBAjmxFOzOtVbF3+baddeZHI5dMRLLhJ3aflcU
zyqvYK6x+CcsMa+Sf4zMyUQ2pGUAnaT3cyKmcJouiZ6G22ZGkk6+G1v5Zp5F+GEQ7+dYZmUtYijn
yYy9zQRJYO/ZmsdaI+L3BvW0/dxZE29reZhskTk2TEqDi1HUMH2WJPu1KBtkXVSxqaegsbXK86rf
+97U7+0Y72LPwHFX1i0NMjeKv8obPQ/MK7N5eX1lbkl6cQ/Iay7rZLHVRNBnKV9yc3cfAqzbJJfV
gjihbJAHy+OgIZxb29Q27JZnrDwZXQEeoIv4XlTkEBnKxV4j2itNDLxLVwQycRhTJ4/4shhdZafU
iND4xNG5Z6nqARtstiOcq73rpPzxugMTrgB9AZSRXWsWGGDmHKdY9UbZHWXSVcO103bspyNYyKBA
AJa1CkmXEYdiDwKFAbUrLy/wqseG68N7LtPUcV327BHDXZ32iOStBqMY9gZv8L0mkqXYzXiFXS1l
mZN9ZG9ZLH01vWjD/1+w9hKs/V50eVtPDz+DqMg/Bl51IW/+n2O1T3nU/vzx/x7b39ufzZ+Oe4vX
2oRXHZVYFUrJb473l3Ct5uj/JDzqeMRddcSUbZSsc542QrKO9k9Cp8AuRHhXJ8D6FqrV3H/yLgXb
TLzW0fD1cP43oVrjk768abucHbcaosiO7RnunzRltZhBa0isn5VRnKAlGU9jhbhsGc7ejdbb+tNg
VsgNgM+7ka2qq2iXVr2GcyhbsaZ+a/2rY+WpZOe/Olbzfo8CDCCCvqwOMnHTtMKb5L3sYWR8cETy
qS4OZkAHl0qlOdroo+D0NNfHJQHT9LEIn185FMnWqzzjOSjT7GjYXgBjnWIFqXs9DCHqPkxCnnWn
/ZHg/nDLOh8ISrgunDrGwHeYXlCTuc5bzXvug5HYTNwyMKnObK6IavjYfOJ8JXN26fmH3A9sNttE
iywnvmbse7Ztk0llAHeAe7bMXoKVO8zaYUw1pAfxo9AOsozn761S+OprmUTxFuBjfoznsAAfRBL6
cD8Y0zH4+rVBFmWC1l1xTEoopQScyJboYyGXKtvSccRELBzjdRBMrPWN2T3HTd2Dp/ERaBG5eRyx
sfAsDA01LOyMBh2NSrnD1TC5SZQQiY2yL87I6xVnFHpIHKiAVslCpG2HAD66mdnZqqyQJDfa9gw7
bT4HpWI+YrLWrPXeRxIOOPRjGJQDdtLNE8xOH/igavUPCbr3+xG+LZDwB8Ij7QO/A7HACBqYrJOJ
eFauvCgOdrJoz3rw8N8OkidKrX5LvLHYDWjZoWARddNhcJOPiawrcbH/0CDrmF0+vV1zF6ZT3G9N
DSH42ojCR99XrJvGRFSWXc3wcWzArPRDM65iHXuXKsGiAQXObl86Q7912S89W2Nsr3N3Lh7QVUBD
WknC5ySFRjWMXn8oc8BYhT6iezs08VeZS99zYKeiS92Sc6DTblGetdcaUIRrDQ17IXcBQ0eWBwQb
boIMAZJew/ytn8PqCsubEKmcJN/ONfNkZmDuQ9n07K0rWfwjhMPZIhP30vqTtgpNJTpZre4fAyMx
V36LhEjRsYeZlai9IGgBs56bvtiUqACdQ5zazqpTF2iHklQOq5HRw1xTNqCeHmo8N7Qgmg6Gryq/
O914qvz0RY8ROCCoWyl7UURnggG3QOWbEbF44fHkB70X69ys75t5pxlzBii8hbZnJmhNxnmaYESQ
IBdpDDMUCFF5aY8b7RWEY7h1MgtdplARTEMlhq2nfFfabDxJ4kGGl52LbNT8tU8ZwhEzCQAHuAER
GM3CXTSwkunOm63xkuTmiiOijzXB6LK9yq66b9IVoZ7r0dSnG3A70X3hw7jQpzr7ji/8dkQ/9tlq
6rOTV0jm8raQCW89/2CJ94gsoo/Oy2QpcwFv/RnFPKfW4mPLfs0JDSFnxXAzfwt89Wg3uv0jjKBg
gqx8Rt5uWKuWH8P0qTOoQ4i4yq59Ph9jMyuePwyFdxdl8l8cqLRfRdRNG5U59HMsW5gxMGB9di9x
tAztJTt0fzJvSneRjPnrYgWiiIVmSyCL4KXIfi5/7vqh/Kfs52MbtK1hp45Y5Biz+tRVwUNlTeNt
FkXxUwFfIEM1yQfRBCARfolMMGU1eYdlCcbxoCxEfaaDoL2SWVccMWJCu5b9lsPej1jqLX0ODPwK
/0efUeX1Cafy/BGvLmaifTHcR3pdH30b0AjCc+XvSALtg9EIvsKoRSnfRbIlgLL/e39ooyD5vcng
rLZR4W4JOjZfFdTiMrA+KMI+jsGc3zEbth5QqgPZ5nTfJssKt7Ntm2uNueq3vAfmndVNeJsheb2t
A0e71mpAWB5ahy+930AiRxrq2DMpfcyS6s4R9Y2LZJyazT7W4Vb+PAMykPUdCu6bqYUu5GdJ+KK1
t8M0Ot/8ScjtdbUJtoXqoIczEpfRE65S7aE152TlD0H0Yujx3wjma+6vHhXcfY4DJxSuERbiOE95
n6xX5tgAoKPa0Y+YWB8m2AxdsZrMLyaUtesBfxTk2n3joZtdhvJielFTD4nboG3guUzGQxgozxMP
7AYJHzQbUj851oaaHLOyfsvJOgUnliSfg+2netl37OwRhJQ4dmmO7equRsl5+1enk3VqA64+7O6x
5ULgpEPrRm0z65jU4G5Rwg2+tXZ864iH2/Ktu8o21WfZVQ/Nt65IW33oWjip86NQjLu4zLRnG6P5
tVbCR63DNgACrZjKXOZ3bjfseCQ3Q2zGUA7IqakJqChAkvaS+7X1cz9ljDZjUnDEr/0Kt9HgznW4
+uWeigv9/DHB8GoXG3a9+1S/9E1AkB1l0Ya4h5Kbj5z1NHW4wP75dLLOKvJbfUjHrTxUnljWfz4M
594HJdGH1Vjg6jCn0xcGT0ygXK3+Zk9gvqAbDq8EHU4gb4ivx0LGMVJYqGURe8SWVz9oEfRrxcpx
TBzjWz1U9af3EsJGxlMUVU867gK3miiJNlnSGamWnv+j42bxCe9nWT6PTbzLp7+3LZ8n2pbS+zez
cGrawYFA5VRDMNstEb8cLWgEmWMGUGWFiLbILUkiG6CVIaM0vvX7q86hYFD+93HE+dXLxGTtZBgm
QtWgXUxPLHp+xZOMIV4h+OUpP6JYfWwJyty7bK+emgStEPlEMyX43iGEec/UJzpV7/Uu9c17fT9j
Wl1U+iSmEN/Zy/c+9Jf1RuB8x4MN+b0Hr01nQYHOtKP/fptdcqJOnRs0JSPbxGOhQcRP3mOyWSby
bpM52ZHREZCeYXJGWXk5uasRF6pAXgDiZlIMqrG8ynsvP1RiUoxstnoTqka0kkU1d9P7VkPyVjQW
IjF8WE7RmBWHyHqZET9z/ck6pFXb3A466mgtLNrvlRVC87XHl4xp8nrpYVs/fGvf9K69cwyoma1m
M8layqXxN7MB6TdZpFNQ5Lsf//qHvIpisavrlgrUyPh8FcEuFw7vIPeHEqSapVxZWsUOrlhFFtpN
2unKF1lIku0AU+xLyZbnYzT93mdQ1Zo4OAFcZFb4XiTIwReOB//S6kVOfe8F00plvLHmCpc+lDW3
TanqR0vkDFEnc7JuaS1KX7lZ+sncEA0PRGKj4+DAj3RMfdwINuZtMgdviWwoYOOxKPx3nexCKIrZ
qWgoLSHNWIvjNFEpTyN7y45eMnlX//1Jsf/8pDgsDtH580zL1VnT//qkBGzCKeoYGj+svA0AZ0Jj
JbD/lthQ9CHBiXLbmswOgTcCbG32S1WFdTshxt5YzxEefojjmOcEEacYKaeTOXUm6goksj6KzXTt
TWh6f2qQrSOxyhbTpTWUX6XdFViLpmcVSioo9+wbNAttZwGsvgU80twaIifqC9Oetpe+SWwmt2aX
HHqz159mvfDuHCc61ENpPBkAi+9EWwXQbWlrRMlEGAK9rmld6EqFZ0kZH2QuHqa3XPqeW1qXXDA4
8SHRoc3+92sD1o4//9cHAGCcjWKoCwAPRd9PlkKhE/ppPKn1j6TNZ+CcTult6nBSTqlb3ZUKUBNZ
ulQ5GJVe1Xk3rQKQgNfppSx6y/ZYIFcHB55O7ionIwut/mbyig+nkQ2yb4RLLMSTATkC+FfXcTEr
v1l6/lCUNZRLAiRTy7ZhjfTbqIP4HXzkktM2Vx/VECegvFD8U1WqMUKqebVDdcLAGCrR19oQ149E
l5ExaMLgRZwRsj1Irvpo+kHygD9CfWMqkCnaocq+mzi+V3gmfYv6DKEwPHD2Wmr7d7IHW6nDOY1j
8NvydhW350ik/ujIe3aoJjwjUNlCUP7fLUvHAibnygh6lL4Go7n3Rogp1Rg+mpUXPupDB1rXcxuU
OKl774E/DTjZ0X+oxPrRmhFh1n1MdRpRlHVR6mQQJZn7OXLFGbyXc1Zq97KjrFM8NL1mLW7uZcNy
rkwuXAVAG5cB8FVVuK4AT527YGQ9LHKghYpzaeXWQauC9ad62UM2iiNl1+UgSxyJdJN1eD+t7CHr
ZTc9Gi+nlVWfDv/1tI1X/M2Y7f7pZrd028RMybVx4wOK+mnMblFCj6ck978nUw4e2bFR9ZvRGJ9V
lum25mYHWawsNKstIXRWzCwEr2Tzp46xG7LDdekuO43iHLLn0l2eUhblKd3Suk11xF+juJ3OkWkg
ZNb6aXcuD7JmHozpjIQ/1Q4GUcBGYQ2nDOqwt8URsp2oLQxaJ01uZi2asD4SzW9n0YgiIZeVQd4K
1mXtgpbvIcgdtbioMoAFZGXSKKl/QLJLFlTgeMcPnZduk2gJVdc7KFCGy5LTyapLFlwdA5ADZwNf
+uLU5Pm0KZmz89374iTrZGIRWRivZNYdnGOpIuAMJTJ8q1s6hl77dgZZ52FAt/+b1535afHvqOAm
EJYS63/eUMZnB7XAm2PLK1vlNWmwWiV2YSBV6lYrrehGuKWMLMtY4vbeeHZfZEWUl3SVY8qUsRWS
zPNbf1knj5wjGM39d94k4qzLuX49/+VDo9j5AxfIczJmzX0mkt55CFWzurvMGcTEgSX4UhO4WXJX
xkcTcfGR63KftKn16Ck9HlGIA9wEvmcha2/HB7uC5CdbR2200DDU0a7hPSCriLhywIAgS9PkN3Ju
o3gJHBTLLbayGGRVt9KRV8frh2kQeKS3Vhl5X1pl5F22qqLzp2O1RM2fEPfJdnM5/uFPenYXqmF+
SZSg/zGXibaTVbKxc9N+F+v1H5nW5MipA3kdPZ2N2ausyLtNjGd5L2aOcd+gGaxP1m01qd3BaawS
SU8/eGkcgdgLjW/zjCQfnnw3/tjh4VzW4SO0pPBRS0ZUjltwMqJqjMaCiWwZrgYrZozr0CJCCCTf
hAqIIUsrvFtE591bR+RKKH1XRFPS3dIwJp55qhQcC0S3pV6epMOL7EMDscL5CmVdJhtQOuYDEk5E
NxJmc8iA3qmK/b2dnPEbLpP5xsHaB05xOX3zu+LW7tzhIQnDv3kROr+6kZo4kBh45KqmpeGWyxLm
kxtpN/hurVbz+Cq4FIZ6lY+IgNrmaJ2Yp93j/+mX7ByaEMFDDzMgtX8kbNtsEwdMqSzKpC+/2Plc
PciCHnHfmI4DuFL0D7XcOgWxdS9LnZ/3j33k/5GkVXfQe6U8E1s1L3GuCWZQMQwg80WI6xKrSl0v
3KDdmFwv/QwZxfIwSQEttlIQhRKTsAwN1JukTGHliJkWiNePRQ+NJOx+yw3bXtbJSItHGdyXSQlb
Mujr8ixLPpdgnRqOvb7sBsS1vfQvtAmrQSaoezMegWiJHNY37pdqqo+DiNPIenNKACq0vvuldcvP
9cagMh2Ko/p60NTA/7uZnOV+mslpWN6aNvhxzzXh6Hy+pm6lNy0eOMVrA6JuhatojRBKd47HCXn2
MQ/HE0qe40nmiiRvdnbdnFnPNdZedhbFbPDjCUGRhxQp95NXRNm29LyQLfwhO2EKZK+dPBsfGVm8
K7Tvst+dbMQItkROo06BC/aJ/sOZMLfNVesMpbA8EcTPiXCBvzZZHsOcUl0XJbIpv8vZAfec+abL
fDRSej2JfursbOK+BT9jFkPPkthh1BxdkSx1PUrxqgYK0dFhY3lM79qHorexKqhRxEa+04gRv55K
09pZUNSeW9s9+rpX4jA4DQ9x6x94BSbYm906zpwc+SrJUeZkgvrHBGG5bw9Fk2pbWVd7PTtEeqDe
XJbNbDx9ScvGv1kW2nJtvhTlwlquu9/7yirZw1ZKsE59i0lHMB2WBEG+6ZCl2TbLWn1rGEFZXS2t
lzLuj48aur47vDDM2xkmV5cDzTZESVa1jDoHtR1PssQ75q2+hwq/mWJ1uF7qZBf2cF60DlGkgRhv
/RobiNwKs5Cdkdssv8op+C1D0RWX72g6FFOWP2tw9mR94UNbm8I4XhOZC39Ds4JYFMCQWzPL7XvN
bJ/wswl/swiQbFAN9m9yxcnZRJpCNIP8atSmQz8O9iP6bNFTW2xk4MlsNFmQ8SMzdEPRIguIYhCq
xeJRxLVktyDaVLEX/o0ZrKH+yhkSr0nejY5uwxli5mDb4pH74JM9GgNeDvlsvGYwLrEEVt2jTBRc
jjc4i7RXS50ZtvDudQLhlz55mqpHnjzr/SjZ91NR9rdUDCHTjJ/kVO1jqMzTHgYNgVGRTBbqP0hk
npcq8B4qciR6vq30wrx0Cw072dgqkqiyzhgSDT8g9LlUz/3/lJ3XctvItoafCFXI4VwyUyRFihIV
fIOybBk5Zzz9+dD0NjWaOXvqXAwKqwOtkYhG91p/6HEgrJKtgpHIE8rh8tLUciq6U5iPmK9Fte1z
7CAMh5R6YJbXMxGCc1KOrawfRITUbPbkGdeJoiUx240bop7gOcGPUE7SXWKSdG50RJRECQyHOLY3
f22Tp7bo/2qTDCrX11rbl3kITQ47o1NB3UreWxMl0XOFq9RSUX1eKYPnHswRq6zYiOQ3efS2stKY
P/86FMeoZqdPQ42ibRdB33drG1QylZfWv7enS4E6wV5G6cVHFffeRCxFnoleEXd2f89hT99K8FXk
mWhz0JW4xz8drUt/SJef5hWSaq1j+Kz7wvfjozbW30bLkZ9Dk22anpAcE2GZd/raivx0KUKMK4Ol
hnDC+jo4xstJRY1/J0JPKl4tw2+Oplcqz36E5Y1mfDRCT83QjMfBKIJDbiqv4i2mT03U5nacb4Oj
lTkWCHs0d4aMOqc4kCnJKOMnSC7pdlK7HctEL+BsMAXT0e7WgTtqtkV/0QaXhwnlom4mW5dA3/o9
IqShalMRHKod0mbVzkvyioIhd2MWZax2zuLWJO7EMDFChOIi17iduq6CW2cU4iXgNfZadS1tmWVB
8GqiEIn6xABNufPgng5H32qDV9k1EOFyU3wPp1B1gLpbJiZLIszqdNcChzyHZfjmVub3SEFiwjPd
/s7xs+SCX/mujNvhm2gPpnZVl/+x3WLtuQuQYZ2JcmiPqepShKImKqqhouNWNr21NWO9yUd5K1Wy
dnBlH5sdFYSqCG8XjKK0w+8hBnSYQg/WIvTIfaBqPHWXBYr8Y7B1IXYf0KApll6vp0tt1OxDzzF8
5nVd8UbiAOagb7q7lszkJUeKUOmDAr1YSV+HKnrA1Sjnb4WqHwLe7I824rTX6eM07Mv0BAEV0c5W
SV8aQbgPoOF/gj9oGVIAIeotEO+ASbATUI4IKfF3IBpSq54b6Fut7MaLjlZzCXrXsmecyjkcUGxc
9IFULtuQApZoM0yFCoZ1cVD4+zwsNV6jjpPPzM8l50EfziPJvWyuOLh0RKoWrLD79B9lp3CnzmLC
PritefyX86QxZQw+p89UjvBApExYrIZpcKr86xvCSiQwiWmbf0Msr53EjKAHtNg9zrQAdP7sem+6
yOi0FpQ81Tf1uSG6rgNE1/VSGvk6RI56RvGzWKOyHV8T0fkUIp4cL8WRy83MfJ1JVYwMFVAoE43k
a2/YJtmDw6Mq8AsCzyDukCW+lFYTbG/tNyhE959OMV5gIm7DHLm7hGN1zlQ0dFPsNqKwX1ptgu+g
EvNMBQkGpsA+X50OsjxkEB9Rle46TALJfEh6SZ2LDQ+7C3nlGhA0blWI207oS0XjNvjLdupLePtk
3lPBtYpx+1C1b/e1FtpHp6/vRV0yCboHTFm7F700Cuxx43oPntpBIGnwl5IUJq+VVt5DtBm+NyJB
nHq1d3Z5l86UHHck0On9I16Pd7y1h1etMpJNNZTUC6ZQDFOBMu3zSYY0Q5iHtHafnG7fZVTHLm3e
y/CKpi+zhnTURks444oh4lJPX3zfzC5Nl8l3t/bbWPGZ14dGMrLr54XZEMwBCSOkMMbRmUy0gu+Q
4SxzxwjP4qImwbcx0YediNxOsU9u9CoCMQdhEqxha6cCLMOcf/qcPo3kf9liwf/+2wOkIelmOICM
tCkt9+UkGvU4HWBSk3+rfTW5Iy/nH4QdbV8NCYJoDgIIyCNg4TV51P5Tt+ioc+OtqvR8Jw6atXNs
TK89iyAqEaxUXdtfixCfZOWA9Nr5esiN0PUpMsvbt6VtbAYFdSG3741uETqNt9CKPFt05WBuirB5
QeC+X2aBD4BnHJ0jetmKRf5Qe4Hwhlbf1IYqsXMMB4lanFusRTQOejNh7cA2dW3OCphl4MtTfO8e
bH9EiJaTcaKSeZAj01+K07KL3+oDhey5mXndoxhR6hA6shTZdBEWlmnfdVOiR4SKhnJeEQXdOkZ3
ZJ/r/aJmt3RvwtO+HxGkVoEL4kHpNVI99+0mNReiC/LCNye39c3g4L3oeZ6/QQYHHkvfK2ffqtB3
Jrlz9qKhXfTTXTi1ZZBgDpLYtluR4vCODCilx/7J8FXKJtOlmupLop1D30lEYyAvqWM7O9uMrNMo
tW9i6agyb1y1uZSslbLzdk0dmls/dR/quK8OArJWq2m0BYrvUqxkSRcXKXEfosiqDiK6jRCQNzHr
z2eIEYGHk7nGEz+7rYtisVOVyj/U7s8vzSK0WtU/kKoSwW3JFOuj6HObn7fFUtwV+qGt7NK8n57v
3A4jBMI5PnNuBAwTYokgKxlgGTvuyff5Ab9UI3zGCArznbrIviMSe0IE0f1l1u+TGzkoCCVfZiAI
f1a18i1F7OjNi0xMgSh43OUqB2pV0qzDoIbWIbRq6xAYVbZF6OjBRrpkXIAm/92R2o+mzx6wlaXp
AN5DUE5b1VvfUnM9YjuZ0x74FjzYnq//+HMTe+G1BYmlW1etWEcJbPrOlLESgFiKlHBXklpsDKnk
KEKjo4DgXMAEzFcYWwYPQWgYd7ncBzO/qWU8tXTDwyEqclZic8DqUz6EwzGW7DW6I8b+tv5Z/DZW
7PeS+XXpa6tzDRllCXnZ23ZBFD8x/lVx9ea9CVCObxWKPchAVHc4sWjLoqSGZCVIJk8jskYJFnVZ
RgdsA61708WjPSosdSvZGS9d2zF2OSfXXTldRHi7lIWMYm+MHv40TFwaM+rW2lAG47NSIpJMwntJ
8s2/V6lGnnoq2SdbwqNQ6XG/ai0dASuM29qVXyAnL7r1aWDQ+yEnD49CZhGi4hY7Mw2+5zqMy/EO
9mK6jyP0TaHN8OXRdX1eGa71UljGj3400o8cMSrLAcY3G71hIxVl/x5JYCnUpnIXA0lx5Jmy8jHD
tsZRVfMhruziMQsbnKyaKFqJTi2oUUKVnJXoFE0ezqST8EC+FaGE8tUOkVsO+ChiYcfYxZc41OLD
WOTpIjfA464wr8D/KaEc4scUV1B9oIYibkWjuERT9/UO0ccM3yGKL7cxImS5Nde23kt3EdbYeOvp
ZYDIQvjaZ71zdIvEObbTXaEG0lyO8mEpOroo6zcuzMcZpxdrHmHesGvsfnhVVSpnvfWSt6q78/q8
mqekeJDZCsfnMZ2kQw01PIuLJ10aZJpOEknnM+p//U4Zym+3fg2hgyXyIOpCtKG1/t3O+pCNgtUN
/ToeJl8PL/9eG4m5cEw12wedbN0rytBhdwm+8h9G5BBnV12uv2ocz84e+U9tSnCIKDS8T9HUx06D
kvM0MkMr7hZNfYNpRh8JSdzdpGp1asDMXZ+3AtdjnJBV47pdF8DjtGp3rg5gz82T+6FWpGfDruZl
ObZPqI21Z1lJt3GcSc96avT7QouVWTeNCvPOWocFYn2iNw79Cu2oHHRxDoRAfLSaxfFJqfHbmrb+
4tJ2bbYu3fD3TxB6WrKuPRQVK6QL9v2onpvEGjFYHIJ42ZqUejH+rM7iQr30vs8zY1m71dEQwJWy
okLmBzXJ+wkPc22MByNbtyqlVNfDgm80MWoNsKc8IY6WAoWVumPob0XLrfk21FeM5CQ6kEvvp6HI
qDnrNocbsUGLWV2SI0eu0TTjjwpwmZK5H1ZiB1QI6vpixIgrdEoz7vscMQ04c30zZ5OIfOgE8tHi
AM7U2F5kzyrvWkSqb+16r4WHbMzeEy/Rzrx8sMXTnCeRaUECd+4EXX4WUehar6jxu9e8jEoSdN42
BTIAUw6n9XCdpBAXr0UYaKiHh4GlLsSnYZ+KPJ0qWTPDdlEgVLKQlKZDrdgtjb2sU1kpLQXlcoTX
33n2Hlol8i46XjubHCGxFWbsxWGYKlycphHSloKfVqwlM5bg5tEdPWnd+MOwAYXUnuMRt3sxJER5
Coya/A09VP4irQ94TU3af8mB6/+wmbRky1LQqOLbpClfTmMauE5PcfL4G3pTM7MtmpOiSdU5qtXo
Lq+iSUmzrFGYoi23KoVFP27WIhQd4+Qc8tdZvaRshsyppUfDbGdIb9u9k0ToVNxuwFYkD5rsqUuy
UUACLK2uduLiJgaaw4b8fZSkapd6FsaWaHFUO3m6iCEiROOfeeL2NvnTHPE5/VC+/cvpVYA7sk/o
JxWLKRn2DzhokKl/+31VpVz5XaJ1b2qbJqvEU8KZNu0nlOki7nLMHcZZINfnMrDCrWhD7dk6dAW+
oxhBOtXakjTkhKbGBlvnQ6Jq1j5qLY5A6EHKlqkcv9y1CGlf2/o/d///cZ2KnJjhjWtRpzQABM98
pCR34lgsQk8PI4QNqWKKMNLxc7qFovc2+Da3zlp79mXwLfSqkn8olty53CsWbgxZdrSHaJNMSA5x
IV+vzRNH09YkYP1HtCrTo4l9qa7KxXsZ4SQMRrl+gKehbvKIQ6SPGxvnAg1xvr41f0aIePPX/mlG
jYTUZR/e5QpLsplX+SRan756A0u+5PfoUkxh2ltPUmalD6lKMQ503r3maMlrEGfVxsd0ZXkNwxFJ
SvRiD13YDs9a+hEmY/raxWm603R7+mbzWTANAvS25QqrO3oHXZrjXVwCGEXlXvwE4sPkJPBW4ie4
hrrzlNlt+tA4aXGuWuMeL19jaRhhsIVzrCzK3jIoaeTuKcDEZmZHRfDOw/EW2Jn2qMmhtjWRYV1V
RlhiSvQu1Ui+fpnoNsrLf//+q+YEbvr8/SdFZaoWWBBDlVXdFuCoT/n9UWPVxCsheTZ79iLPuoKP
R+WjLLny4kXTInwsmZq789viwfc8fS0i0U5lDanHWwybhsw7MLBN1+nJdoCgOkt9PUNpTG0UDIzG
aqu1Rn8uCjM/ZWYzR7B5OIumNOvbVSulkH+nEaJDV51Hs2wADE5NFuScfeWPFxGJS+8qOeQusiot
kF+cRuEtWWNlrbPGHZd9CFSSTSZKUHId7w3ACC99ACoB/4ILSDpvW4RYvfhta9QTHArZDYSWFuIh
vj7y4lFGBXCt6+UOAWk0OHktrUNnrI46Ra/rJY8w79HRfvzU4U9DxAxrmiEGp7n5rmiuOc+dHH5c
i+baTnZQ7K//3JWiR8QUem17jpzbjz53AHxPA6Vevq9l8/QlDyDCW1sw4Bxc6XvRkvE6+pQyqFWv
oMqGqYVvp/4dDBDp2QvdbzprPz4NRPgTxXpmXxLVTR5kyz9SdpKe1cbvd7KMNwUmGdIzJKUAw9MC
Bjzo1DMEnPTMWh0+VPxB/Eg2HrEINx4Lv8uQLgjxgJraEpQzMyyI126YtzsJd/CdlA3tzolVhA9v
sbi7jbGn0SLk2Hfvk2RWW6XfXA9xPskLTOJyJNBBVgjghLjD/LOY9ZkD0hxBKnvmkUq+jTOySbVY
Cke2B4p+VAIDz8qSHZQ2heIi155xTPX8YUL03g2lEVizGhLyATeB2ZdhYVEPePVO7Dh5dPVdVJX+
UVzSvozu7eEkArKBpJ3JLD9njTpOgm6JjrIdY61gKj7pqDmL0OHLtLPr8MCKE54x4prFWRefRJSb
0aQQFEyrUXgWlySmxDXCr2J78Z82PZ/sk3O05bH2PaTl8LNyW+0SmbktojwItUsojZ8iam7XqEpU
9RJF7qe+FlLUgtRrsvCQX7sz/FC+E3d114/XO9EGDxPz2g7HkWAiiVuTgJCWKS7lNqtBwOl6r+jw
FPEETFFTbdUtrirDtk+aeK/aLnw8aXDvcdselxKlzjNabsFCT/36khooD2M5Er71bfARcp78YaR4
YuQYjiPpGs7QQuLQUZXlDP/NxIPe0eyTQrLfTb/65cI/f02dzEE4RkkuGHCxN7YhI/33BfVvzF1b
A1HF4ZFFlcWU7i9o0sh0/bQrKuvi17hJiXdtlzfFPEaF6k6kr5GBKub5pO8sXr2iNwmq372yEv/u
vc0VvarRbxssix/+ab74ODHBV0EYG2WpDjjj9eBaatxXvzACzAbIPYfhdnJam2rPduh0e13F55Pz
cnfJSxflaMfsLjqH9gawqySpRx0NtBe0T8a73pr8WKaQTKG8tD1tYJEkRCYaKH1RF4exVrIXYzJt
Hop43Ri1s/Rq39zA/cEaslXNSzMaZ3EQHOoRyVsAz48h6jqbypOLtVeH1gXVr3MAVWrjGb6OlUpx
J1dZ+mZIQPMDtrkHXUvVne/go+2gc/+MWt6zyHL/GZpU6e+hmM0p16G2079kXS4tYExaB92GlrxQ
YrhTYdbsagd7JUwgPPugUoI9aHVnox48nk0eyndZKz4svzfftDxpZg5aGi+w1qBEood86S1IGImj
No9xiORt0ZCkkCUsRezC14/pJFEMMNi/d8tcXveNXu/NTrc2qtQ7d45tJXealPVbq+vknV0U2WYw
IQM6QRasmz637vPQwGrJHsaTCiyYEmDXnFMsvxZhYNdPWI9wllcxXWHh0mZN0iuvOPagg5F30jdr
HF/5Pyl/sAE4WMjIfRgIq+hN5t95FG02Rcf/TouI03HIBpS58+K9R7/jTfF0eVF5CnoPFURIJcbK
dWpPcCpYl2DbVj02v2++Z2x8fF+fuubY83BvR2cINzlUaZhSaHZR1Ip+6EUz84uo+RgKe1KVbPJL
4MZ44hiStkNf2DvYnpEsY7nwXiKMBDpnbD6kKFw1jaGvzCxUNwNnmnmmRc05yVxtpTVyi+UQpoz4
huerpvTzxyoJWS59LXk3inGl5GW9i7IgnltRbu+EZbi4iNDkSM4exPAXok1BbaaciVs5CbkVg663
zjRdqzEWw7/s9jHizg5qNCbkLN6qkoMKRYfJhysH6l1jpurKA7X4BOAx5YWjpx+a/9aN/vgj5cU8
78tUflCLMd1I6FhudMlTT5KPf4JXWMV75ZVzMSe17V+NKmeXPNGjVcNXb2fgo3KQFMzlFXwYSEeX
Mq/FMLljNXwMxO5jumjTLkW0l82I6Px/mm7tVCUfRdS5KqQIJNaun/F/tokPEf9C38aviQZMwAxs
YwFZyHtq2qK6rxP7pOKz+ySaTKO+qygmH+WpyXbKBAIlloSiMzTsBDgZxQAROupAPs5c65YcVvOq
b5fQ6+61eKyPZi3Vj7Uf7Lw4Io2ltPGmUAxt2U5ZLajT4axVnepYaFrzqDbep2HY8PwcE+dFi6xh
k5OmS5wOFK9a2OUencnfFxEmCM8vesNIEfQytZOrZN4pDJCfcslXiiapM74h41v/bhtNHnRgAMVS
9LLLyHf//X1CnuGvG3QbwghyvSqlVR5ORZG/AHAKDYedLEzVC/VPijEr1lqcjUd7bZJ3e0DcW7uM
jrOGtvk7mvpu0dQnRtbTax1BmC99t5F/PrOaPvNP9GdeEEnluivRQXKxf8WWrukorzh7uWrBTNrm
cC9axGUAFIXXMkZXXzoqM+YUIBLFto0Ho1OifBYZMBmmkhsPeHZvlO5GROKiV4GxZqHAS9XwuwgE
ot3MW8ce1n6q4JVq2XAAG+do4fd5h4HXQ5CGzlE0iTsJi9RF440Sb4z/dJDdKldp4g33IRLaejKq
Jwx+AI4kRb4wkQ8CdpIa4DdDecf+IZoNifpekud9ChT7Y6xV/1IqbbcaUle5U1xcw3Vdw0U09qot
rrvOkmwU7K3aOFt5kj9GebqOEjN7MVN8w4yG3KAIe/CKrFpGvSr7NH8ZRhXBd+XOzPLmXorTZEFO
SgV/n5k85p2R3XvlclQqIKOVJG3ZSmAwkkCCXQ/j+N1Qs242RG29JDNtX5pcPWsUW38kLSWUPoMS
AjQILxeNSvo/jCC7mS1qV1HXEHmQ8clrihpqkhw4A+fLBO+MZ95lPyGKuB+q+tbUTXWKYRbrG9cq
PY5OuUH2JjZOXZwpdyGZkiWkC+NVzqWV3xvJD0VC2E2M4KeX7ybS2dIyKV9VOcLmfhJNtvFAfkmp
4xpZclbGJzd4BXMaSHa3u0LkXL/x9sHQ73sZ1VtSBMGsxpadTV+IB+rQqb88Rb8nzRy9l3B7Zy1Q
2BdMKdM5m9LoaWgDZeHyP3OKAwf9aaDjB8NPUGStgbIM2M3t3N7INpmd2QfSjfEqxPDugb8Yogwa
BeXBS8xqxR58PGjFADdCzbStJ0vDa9TzDsh7h5y5Wx56+Acz0a671Yi9SM+waeHqi/7TMDnChq6e
VrDJ0m6R1cbvYVEExTtyfvFqj150foWIKJRvHnIHaPHa/r4Oi/I+ViIsjSDovSsoj3iy+SOQ5Ww+
1hFFWM9R76q6DPhh1eIlypL7xIzMH0kcf6RSVz5ZRZH/29bX+MIsYKlyFE1X8YS3ZUOH7vZXJEjd
R4oVN9lwkY3EOZf6s601LLzIZSDY6sAYiKPiLQnCfGZKdXNsu0J76FUFaQ3aozFatkO3wIvKnmt5
H23FQUSEQWV8DkWvmWFmGuQPzmjHe1cJupVf9vk5xnRu3pPteNOS8SEQuFzH3uaGVfyqzPy7NsT2
iwTFc550SrKl+POrrit5J8kVxZsmH775VnquUAx6LKd2HzD+wtO14Vu7L0I3O3YyqXdxos+iUV51
Y4ah2fRmFXkBClz9IVBzY2vGll6vjUxOZ4WhhWsUq9hZQhynVmmn5e9kutUpC9DS7d4KU48Nktx3
exG7XtbhGmQ0VCX68GuHGIIUNlPEwNop+2Vi95daN08CXSiwh7Dc4/3UJEEaePBzK0Ziwu4WkC/l
g40h5NKSp8OQLOdIgAT9zzqAuap6xi/LLs5Y0kuvCApgyBKWymmErM76r5CL+zM9cMGMien85q7T
TYxKfpVBex61wTs2utttrKBPjxW0AsSqzfQVUbt6ZVtmspbKKn31LfOtcfXuFBRj8OhAmxXNg5Pa
G8QTkPiZJiGQbOGwVLp73ZfrlyDb6JqbvDpZjlO4CexDhL00PMK/OYaTIFBaurhSGsWT19XxrlMw
/xLtXuodAdUVT1o94OGCvZsc5yu9rtmCs5PfAx7/fLm1yVbdLXWs1GdiyK1DhCBFuyWcJQsXpWrA
QCqJH5widZZsN2RelEG7DsKk2HvFkG0jtoV3CciFHe7gWPCGTYNGSKKsZK+FSxGOCW4kYX+OY8ed
53ZaXaI6c5ESV5pX2cf6JAkH7bvqTjXgPPso82o1RK6LJa+BUi9Y1Jk2uLMm8gJvJmcUYVyr/tF4
waPWjmn4C09WtqtT/ayvqAu4TfQgTxFGvZMOePQg+qjoXPu0iRT/p0/U5P4+z4lKf9F2qXplDzh6
YAIqdfyNQGDCjdXustyHnDVxpGvPklZ6F+dAXflGNo+OjMB05Hm/YCpufTcL3siFKCwUfXQfO7F2
h0+tvsJVyXq0S6rYAdIsH6GJwicSCqVSyLNRTaWzrYyImbIZQNQXuSSvYL9ZqPHwlhXeLnDi+lDJ
kba2yORhkyh5v4CcJqmu/ZLy+i2juPxiNVG+KDAFPmpWPmxGTc23mtvoq0iK/R3q6MEq9itlp5VK
cJDrIl4C+opetC5+Rgeg+ZiE8ppI978PEboduTn4J4gRrDRF6m+8stUeLD/CW2pQjXer+8aWGbpB
nGrdIRA0BbPPu91Un+wmvoLoABH0+05Xhh59g2ycyYNhntqufitzp39t7WHAKVcn1zgBsWpFXyA1
7mB33BV7eE34CNV68NpkIXA1vh4bETpjeWgqrzuXbl0/dFn0qE6jnEyLN0k9IEozhSTvyHxK/o/U
6Jp76gn8KnLISDeQ1BgMFpXmgFz+H7AVKn0LCcmpo2iyUivYlDHObFmGlVbUQ7jwLGetIzt+rORY
WlRK0zxFZm/O5LLtvtVe/hDy7fBmubTExznDaTLMdxj4ee/1qEDs9wL9Io/3142BFP1goX52a117
QUd73DRJ6mMjTug4bYMzDU/atZf/rS71zKtpyo/+f7yP7HRNmH/W1DH/9u4zNY0EsQqCX3HkvzG8
lW6EIm0W0lOHCQzYJk2bD8XYHuUuiSYpXHcFXTJ7cjO2JbqaWD9zcIF4T2rfb2MHeI0Y/N2zLWB4
kKdPeYFAdp5p5m14IqNIJT46huB6dx07fbQxsUkqt1bnV6J2OjZA6uN4V5Px/ShrBdHOLPpWVzj1
BHWYnvSoVDcZ546NlynhCect9mBS5n1LYGR7bMrFpLazIrKg4DRGcBPqtBLkRhI8WV44U6fqPD6K
wVPUUfydVhDR9ycaovFr3zQPlIv1L7IyQOa+HpRgnGhoGMimxn8g0P+6+yB94+rACa0njdLuAruf
KH+JDXcGxCxaAxSrdrbcwc0Ut/jVVTssNavdtSfFEWAuGru4ohKJMPfcw/puJZvjQUBcBBxG3H3B
xHwJu84YUI+oTX0DRQptoKZt2YC39qOlqGw67bbZKVJh7evIbJcV0hoXpErQCJ9+4Um+R4zB+Ckm
JVLAJCtsVrLGmV9MqiKPx9K3tYsV52z14yNm7P7PpuuWtlrxlGC2ioEfYBjYfd+t2hxfHaWusICU
jbM8RNBio8A81KEubeAfyttIjvyDAVxghTytdOf4+rPvklCLAdnsSdE5O/Ch4UpKxu4phRPHu7Ib
PlzgzbXOFwQ8HniPNrx0kWMscb3/PYlEeHCdxLG1+DNpEEiBEqmuMlaD66Rw+pemY9P1X3JVqXuS
XZMSCQCgdas7CTaSox88j7X3XTFsZd/hP3mH1SleYlOWsXLZy1aIsW/0KQdZaHI2M4rBueYgkZea
TefNSx4bi04GvylJivmat7+qCedeN7iVluRTNrYRWlNzoYXZydOj18RKXOTR4OpWlfqCjCF+h1OT
uIjQSeIVifdw/6Vdr1R13uDYvkyHc9Row86fBBCpgEAmnu5uF9EWeW2+idI9K5Tdcm6TH9NoAhzH
rrFXpuKtZYKnVe3U3KsT4ln0YtNs7Evn0Sv7aqsmkfYSjc6KIp35KPeW/1D63WM8kcCwK3Y2ShKZ
+Jyr2lJq0APK8jLddOTfF+KpVWw8H53Bbq6h6E3MfOsqw9rI61/GdDTrAeqvSOOYNBFKoXIowH+e
3eynNlgSrseDdRAbXF9ZBZZcHK57XtU265HsvNouSE6zncFPeNnJeIWzuwNdzVaNU6a3QK7A3+eh
nzwaY/i5feTU16dG8jiNN5rEedPVfTyA8E8QF8bZy1/q4icKknzL1h8Ddq2VN+Zo8AdI/HGW1LV9
qCM/u0i1txTnzCFt8m1CfhgzHrV5HHp87XNbC1eiUOhGCV6TGAHuI35lL2l4ymVleAZ99nQFwYD1
0hajJskr9sYWqsqNdLBbDKLdsC5e8e04eVOusw3zOxPDzrcu6kOA4k5wLNzA3TpSVa0Dz9HPcRqr
Mxusys9aXelR9St1ZeMtzc4kg9H9/3MjSV9bPneloBcwgv00Ji1q602G3CdKDmBfphqRRbp1+jql
FSUjNVC8lehtoUkW2fBuW7N04Kzu8uecQyWo7+PAivaNkQVor1XWW4M0eRXXyo8EZ4yZo0TjQ8wm
CSCgaWPP0DmXpG6fxIgyCTiwBvGlzuNi3dg4mCtxU5ybKfkmRuBUvc6NdjjkrGmLetIbKadLJ0Om
kf1EWdgKTmto+4Y04sQ1jxsrvCR9cK+pcXESL5+MiAn5SXyNp75bVGvep+jPPNfli/jfs3SObP39
/T/Bbaj8KBTq/q6FpBnoZntyPzyNDtLHStdsgwRMkuOgid9mobkTxAhx5zUuByAdjtMirFwJLFnr
rpoU2R/IKfDwyU3sCr23qZ7LT5EVOUuTpWo96LhZmBggzAWYWICMw0njps7QJyogrAWIGu1MVtZn
S3eeUztSjyJCv3umpeFTFJC1UczUvWPdLhdeahlvMK5/WgDlHnKnku6jse1nCQyz+8GRCnIQ/YNf
txXkv+angVLtW0lmDexCO7yEWhNgyhefosHr7rMQFnpg29l96VjuJlS6altyOk04Qy6Hpmgfe1Ue
93HQfFNGtX0cilSdh3jsrEyHqkLOu+6nY1Yzjd/dJlJCaVO49ftQogOX6EnO78PTFp3ilN8VnvZU
za0XfdDdNXTgdG0WefPgm/khBsr7FifaQtSV5BpdoqHL/JMVFg+d5OOW3Qfmzk3hoogLr08Qihl+
m6ip8QqFV9X+6lTet1RogsJ59TMXoU1NLne2NdRHSmK8SptgWGr47q3KyNWPJavTvHMLe2V3IApm
sLZRbWoi62y78hEnv/G7AmBmluVZOnOtPOfAM6wy2X7xjbR9t21U44uurJbh2IRrs5RxzpWN7sUx
TWwhdb/94UGHL72i82eN9tSmuvPLaKUHDsWbmur8YrBgLAyROq9rHEC7xLfXkV47u6yv+o1pS3fu
mKVL7Kd3I87WMxl09cuYNj3Wu5q5ytyGE3haH9Uc/F4F6PC9ibqTTbH1g5ITORvLmXsudkfIBdV3
MbAYwfZjwH9ogSmGwtAW4n3v+eGDuBSFrOykCAjf1PS/tJ1Zc+O4koV/ESO4L6/aJUu2ZbvKVfXC
qKWb+77z189H0G26dbt7+sbEvDAIZAKQZYkCMvOcE0lIEQWJbWxzI1MunTWAP+jyL72dPxZmmr9Q
lfuilE78AImS/CmTlM+Zp1joi+fVZTDKR4AAlPQnYcgR7rdQbtIzIt5PDrjuo2clgQ4QO9PPEgFo
Zzv6ZvK1M4ka541c7kRTGswHO+d4aKptd9+Ydb/ypDT9qkthsCnlxr9TneZCmaZN/TMsYgJB4zvc
FXA2Rbnv7ZOhe+sXxoggJuGayUW0YRv7JllZumnd4ROZkfShiMNP7E6q+6EP+SaNnYIOZNV+lm2e
1JSGJ3uCJL/43e2uid1ql763Dkas+0jcmFACc3cVRnlwu2vbW9YpH6Mf5Bjx6GBIODoBvGRzO4AR
dzWAmly56LVvcyLLn9nGNFtK7/lZm5qIH6IT7SjNMYWfeRc4aHZ3dSVB/2Jq6d18a+kNxyR2XPa6
m3ojjx8oW5XWfnefd76DRMrwWAyh8WAn9Z7T51Z3tF9Zp7DDC+sfnW60j2Od5Gs1s8tdGXwdSwp9
Q046QxNWv3f6MxIK3acq8p1z4Y5gh4sYWEXUACIJeaRD4ece5A7pq5yv82MiNfljOt1ZuvKY8NC/
E13C2GZVsu86zVuLJsVNyb2klD8iUsJZZRkvaHi0x64yy7VoWgHqTYMdfQ+l1HyBW7h7SpoMTQFa
eQZiM/DaZtvLvXQepwvVZG93caS1+9Y3vy9di9vi64AoJrXB6u8jLbO6o4r398LN7VNfVOHRblwH
SGifHAJUxi9dEFR7v9Sie1KJaMPnWvEw2qW1dRKoPbrOe3T4ZT6gE5rcwUdco9mgO4cmyOyzBlPq
Th3k8QHxUAQiKP54asYI6mm9k1/y+FqWBlUH9phc4bUOEZwoy2PoOfXDEDQBca+4/Kq6KD8XfNOj
mNoCJa2+hWWjoRilJY+I3+gHCqnkQ5sjQF9kKnA7oqhHBe14qOCk6SejQ1fa0pTvJgcLVS7N3+w8
eVbYQ6DOLMuPnSZtIRfJf9cBlfk8C796La+w86Ps0UiD5lAO9b3NV2kfqXa37w1qZWTLJrZg+uqr
bFQ/VDMJf0/NC1WaECzwZX40yT1/tXwtXxetUj1B99LsirjOznZf3jkhOUHXk6pHEEbNOq3IBBRZ
v/azMv5N9jlmOSl7EtPW0x3wwuxuHDXjolJHsvGdTvmid8OFGIhNotJReGTvKtksvge+MW5RRi9O
hCmtp7TqfgNbwYOSrD0n4sq8JlUT3mno6W7tpB3uE2c6vhjGj1DJPWAZ9XBQ/LrZm6hgfoKy6NpQ
pfvToUxupaTJ8DQkekeFeSmjyt42r4QnSJDgEUwbZ7vIkqvaVRl1ANVBtrz4aI2OeVTGMDvzv4z2
g1ybD45eOBs0aaGr6kPnMKjBcE5zyvH7wHFfDF2vHi005yKQqZ3WrTTkyFG1r+NLAAHfngxyvRXF
XR7v5cbsguIoSr8aiM2pFLFrSK0o/aoae9XAafoiy236JKOzpuW1cWegR73W9LY7No3ibUdbSb8C
xPiNrEv/WDhAOzLN/xVMz1wjclZ5KyHoqxKHRYfPPKJQNez7NkqfPLVziFc21U/TKSHzbJTfJFIW
hRxYnwoZ8VBFib7aQ5lvslRzHpPpAsC+W6khH1TXlFQEWpRK2YyllW99ZOsfhaPjmPreDnUHKfg/
+mB2A99i8GCZZhFusdGbj/Y89zxZbKLqQVVD242vg+T5WzvLUcv2CACCD2T/3Grx2Qmdb1akOZdA
43ztV8+jpgVrdVQhrHVAuZfuyXJs5ZIDUFmP8GtTegIpvhNX6jFt4+EBZbzhITikQ5LuOBwHh5yT
wkY3G/UVutPvWtn3v5OfG6lUZqPCabuU4mRV1U62RYS+5HEZe+NJinlQ65Jx7XmOHORBCjdxYSqf
zNCzDm4kpZA0ohRvKfEXambizWhXbLjkfDiPLtUjiWZYu9DUeviAomxnT7LMWdE0LUxKzbORWclB
9C0XpbL/cKlslbiaRfkXuxEYCavq1a66apVaevC5hdR90yaG9hg5PkdUaiGo596H2ghEAEAC9T0Q
QXZq0a3GoL50pcYRkAjVc0KeaQUouz+KPiXRzFU71oCKJfsx1ALrN3JRqCCsa9eznzyNXXKgyt9l
SRpOVJ6OJ10CabJy4U4Ohik0UUgdG8Hoi1QF8ddO9ilYpxxoKly2CYD7J6rSWwjQNHMdIbK3Namh
N/yAhKSXBGc579NjMKZ8H3JZ2hTWqJLac9ynweqePNO7gI320JwKJQIsUbN3lTK7Ek8DkowWykpS
amDjJrsmILXlJzMbwktPXINQSF1+ivLMvnci/YXPj/kyIu03wcH/QIhbE1vMAgUrOMVtipYEsACI
C0NYVO49YvWiYfq+vM2sLtpYVjk+RlBjrTSl7kEmaOPj3Afbx16NbWovJhdh4LQAR4oEBww9eRdG
a9lI2QBPrGm9YxXnponf7mItj7bQRhrQfCHaQx4Wn/mWJxGfq1hGsY9fwktpQDkpyUC7E8VxL+LC
x8A5NiCtNLhFLkZp8gOQhNe6QNtJzngssoO1rsrYQ47CO3M0SsO6ir7azk5qVI2HLESHrNBBdjWx
SRa+hw1OTuFUKYZ7sk7aozwMxlpzfe/q86r3gzXEB4mjZaF6I2i0YQohPFDBumkNWednmspNJ1fB
4oT61xZQ38Vvfw1aRqK1GfKdYxO4zYPIQrG3Yi823SkR9Dlzp2iLS23dk+UddsjG1FvCpqQocpCQ
nRR/dSM/+oaYwMSIItWfed4r6zp0vWdqUYKtHpbugynzoQii7xyuSMA3JcX7k36haIpL56hU1RoO
0QFwbZjU3jJPabeRulh91KqnQK8ANsom1CsubzCUCDAny04ZH11T7cBvKOjK5yPxAD0y4k0wStpV
XAofSCC7rWanePJbX1k3DQkbtTj2canPfp2i3JPQM8+IDzu7PJzqxC1FP9UBkRYHDusXxTerp67q
VmgjZi+61W6dSJau00bdbSrlVaNi9UyAwJ2bBsKK63Dowl2i5mEJ1y4KGDn0/3somGJysdlP2w0z
lAO67sR3LeDErPdXAyaN9eDE495wXPsuKqXPfphFTx0ISb0pqxdvGMqXjGqkXEPnN/ek8sXROmPd
wlHNE5YmKizuXmkJzbi1e29kFFUB3XLv09D8pYxj+OolYXkMZJ+MkONFryZoma3eVcFBWEFEwN3p
6znVK1iRmYDlNpKeZVuXn/j9oIyF7t5qwS36GWKVHDTvLAklq7w1tIOhVfEGFhETxFRUQdhE9Rg4
cPNTQigB/Qpb3hDXxzrIyj7P+HmXIssgxOLD30mZ6FaMVZ3W2+dK3mznsQ1FZ/zaE+ebnNnhVbts
pDJeWKOW2J8+jMXcpEyLH6yhlxFZwzntYvKbvQ6d4bSu7EXptmwIjM1j+97dWCS098JZa2t1U/q2
O1tjs2rgt0iKwzw26Ei8taSExJ8Qjb60JsMa7RHjORiW0z60UN/vkmDMz3Z0R/VJ8CJV61aRuxcJ
mbiXpOw/g6JyLpme9oeiBbwpaX330NRQ0AWtA3ZICsy5r1a+FyN8anNXC1nBvU6y2ZVzeG5DTswU
mvsnu7O7BzFHWgYxnCdpsEcxeZ1YaccWL7A2lE/Hd54H8BvU28+U4NT3PPeRg8g04yFxjfAQ9Pap
rsfksTGiT40cea/gkdUTEhYwXju991pGdb0j1j7shJXigWpNjtBBWBlrppfPSZW1jx4izJ+b71WR
eAfVz+RN3hkljCFmuanAre6rkCQnmhbQIDk56iDb0LD+uI2nW11JkLP74PDhVk+UfBcNhA8848kF
hPnZ5M97dnTKeHvH+6zxabu6MeoOU0syOv0h9IYn0UKNGArUtPspWiV/NPDtoCDdWvifxxLuILsn
RydmDetR27lUpmxCU9IeBld+u+jS0ZI672HpZsOPlrbrfRJOS3+sN8rWH8gU3xgyL0Sw0AUtsDgL
F+IRnHXgMevel3PbSSu5VJRP4OF3QVcPX+3RdDdjTVHzoKTyRVYJd1E7vbHhegH/XvrrYFJBERd0
ld7uYs2w+Xqn/IZb6J8Iq/J+F2eJs+1bACU3BuEsrF0jeR+sgH2QXzG7iqgEsdd51qqyV3E1UrjX
AComwDKJy0EX9nYJ2Sqc4uki7hbD4rcYbvz+hcsy/UhBfLQS8y/jRHPxWVb6Fy43Uy1j//ZV/u1q
yytYXG6mr4Ss6435ZqVlmuXF3EyzuPx378ffTvPPK4lh4lUq7VDsGj94Wv4E0b80/3aJv3VZDDdv
xH8/1fJn3Ey1vGH/1Wo3r+C/GvvP78vfTvXPrxR6h5LdoZatIQhhaxdMX0Nx+Yf2BxOpKEahgPw2
am43OirXYpa5PQ/4MOwvVxCdYqqPo0TvX/ovqy4+MnnncbtYPs70f12fwwxH704P2Z0vK86zzuss
637s/b+uO6/48S8Rq9dgIIyia3fLqsuruulbmrcv9G+HCMOHl75MISzx9C+/6ROGf9H3L1z++6mo
qW82Awo/Kz0cqvum961tSUX8WjT9dqIM0NOKyh2s1GgZa7mw3Y1kV5m6jytE/arSYUc5mYVjP3jU
xFG8cgakjkZ3hmbTRpi9dqsjdH+h5hcEnehqRye+Kxx2gbmaq3t10KyNTlJpDe5vTZqB0stJrm0W
cxO6bkLSDcwelJ7i1ujHSFovQm+q9TZw6Vqk4FxXC2E5ruLvblBJRx3K53WaJNGenBTxKDnJnqjK
POhFWt9DtpQ+SURfzoZTPwqb8Cr45u4cs+w3wMLTJ+GmRkiJ+QRbTsJFdWW2SClbU2YVDnGeUcOl
h8pqmehfrq7a7aNlqC5B1L9Y2RlgXlLdH16qEYFL7e4yUok1rEy4Py6ijdikv+5j5828GPR3F1OX
cMl6XLLubZgYKy7CD7XUt1mMIvJ3mQ54V8lBtGhlSBZA3IoLUUJISpf2B6fIti9UXw77D2OoPP3D
/UMv5Iqxve41uYOmDw5/VN7M+1YJrHtxF6Nd0bZpc7npZ0MUbNif8hm6GdDX/rmNPNga/phDeIhL
zvEWFiiz3S994s6PrfYADPK3m34xSV7Zd2U+midhFF1W3O0SeeiOBfX21EySJ0TIyeAtstapWTpz
vzCKfnG3XCivM+9EcxQEeOLWJpniluHbWDGs0gN3E2hljeZZ0u8oAWjXQTiqzgp+vepxVSgESRA1
kvjUUkJN2M7sd6GT1Y+dJ9ePpZJbJ6u1X0TX0g/91ouR1DZnDVzFJaEceWfqiB0P00jRN68hZlo6
xTq25Q3zOsIg5+OXJCurvYDpijt4oK5veN0b6C4kfE6+mm3zvcDsCvQutLBUO9QbB15OnxzuSa41
LYbXvEiqk1RIJveuJJd/uq8VrZTXwt2ty7a/qxXVXHlVm2yqUHvDTkdS49hEN0BHLxctryDrJJov
uj643CKvhd0LbeDYH1w1ye3EcAHEhr5gFcDzj3AaMWtdAyhdxbZ5509FEShEyt+SDHagSUlj8fBN
RYE0uEvW6vGm6CdKKD7fiU5rUgsF/2oQANlk77VBcBrdpaZH5miKAPJNeQrIokJcCS2euEDInqAr
V7czaV4u+KQnv5ps2OxHqUW3hfWkgjour64TQ8EuqMtw40P17q+pFEwpB0nCTec65TXvhvIq+pSp
rwHUjeQQMdqdaAvzzTy9HD5UjesdW7Pqzi3Y57PTkSFeiXYIC/2drd5nTdanm9lA8Il6gN5qfviI
25C4V1v4l718s8zQpOHbXDd9/jSfq97fdJtyIO0ltb827yqhH35X3lRES3dcE0NQPvzCzD87pADv
Zh/R/jBy/pHpXFTTPYqe1iD84MeVyJgmcfDagQvbp5PYnLjE73eDEJVb2sLcdtE84qZfNDlBt3sq
/79UXWOPKwKfoKYcQMyJHkiX5ZK61VtT9+pVQ5nIWRhF/zy2BY2z9sZy3C7DiKq7mzYvlPXMdqsD
OAQG1UEGqGtBQBGwUmwlq/qqDU3inerU6s5pmHIwDariGI5xcYy02JafOoPYgdzb6Vr4lJNjJKAK
g0NldEPWjTjkveiyfTVbsxntoAepFDlZO6oJX3FvjQd+5pQHwKzqg7hL0AFVx6C5LP0q0m3nRDXg
LsLVkSmqXSl9buwtXjYQPzqXC2E9/hKqvjeBBIn1bA50B6rK99WEdzUt2WcSKRlWW16AX6bVua30
ebUP/WlcUB2DLl43qscxDoo9cWr52WkSiCol1/ylIufhN0n3w67Tbl0C6n90330DzRpvfDvrS8ky
cQGfsqeQAmgqyNFipyKclHoHDb6mbjYXZkBEkkqHt74MYFXWFyjsTCPmwWKezp+CeoVvr6rJUsJj
pmzEjGbvH4TL7ZBpbqC1AazvjBDWzCg2sWpZvflAzXq6tSuIhvnXmb9MH5yIEhXffTOE18Oo4oei
jND+RcxwZ4BzeRG+gq7lz75yOxqkaSh9kNRSWlkKP0kCM1ChegAYJqI5lRHLGrxqwirQBsJq2RQ6
CKsYmzXkIWVH051y7TLPWidPvionlQPi9UTgC+qnlqawFpMSlbAmGaoypU5BU6XA8us0K92NAeqQ
TH0Qd4th6fMnKxUcyt4MQSsIP3HpYGOeDWA3fo1k+MauI4m6DBBL3MwklhhgO4ERmomF87J2PL0o
qq+qS0FZk2bp+dYcKMcLzD78Cg4KORj5q8cbQLIwgGq4a5SvhaFQZJUPz0PWgc+TophMuKd8tVLZ
IvkpuxcvHmUEEPnATsPFrGmdlseeeO+/m9XtVbgxJAl9HzaPR6Ozjb3itiCzqc9awR/WngM18F79
fDx6BdH+2g7Hl6zI1v1EjAZ+LrtXG2SjvMkL0CJ7ZxONGWF1IrXgT2FKYRVTgsrrzsIa6PKHKdMh
JVHMHHad/SKlEJNhcDIq6K3mSYZw/NjYvrlD7Mr8LI3BvfgdXjxiCj+PeWAZO78yIF3WYafqVuVo
FHuxTx7DQLvTrXR9s1cGVMkOfJRl7c4I36xvfcISVOUHy9Dz87Oat+okfA5aVj1Hk1SjFsew6OjV
qZY7qbt/b5IU9S7iMqbWEXB0fjEl9OyYKDtUih08iYtDgUceUYsnWnBbqJdCr++0VkcAJhmSfp80
XctDlgEj3/8nK4nr9aS/tc+gokMkppZPed1YF+EyqG53b9rjfhmgmmN04AkKql4MAMpsrGvo02ef
ed0xesizzJ8n0aB3fPAHEp/iVViU4SPb7hor4SsulEjHG2qbup0+TT9Kdr7uUUV4luKNHKKLkjVV
9zx4pboOOoRvRV9Pxe2ZqqhfzsT3KrqKTIcqKJEv1tTVUZ2+i0qTXeTUzDn0PWnGF2ET7noIjtRJ
gOzUsqufhsT9CndId+d4Xnc3uD1V6OJWXHi8SxK6Fu8Ot17Fu0X4iKab1V6xEm2ozoKtaoztPOfi
k2Th4K6X0WJeoxzeXsc8hWjnifUid6W3v3ExK5lfVM/55BslSiqNo5/sVgqoHRxlbsVlaQu78BRm
C6qsN0/RNhfP2SRcSUgMa8WDZ0Q4iTnE3bIk2gSStv7L1YQnZ1Qf1kEqE2W16h8sCAY3Ya9EW9Fs
HZ++VusfWnu0Vh0cFLsbg9vFv3zyLcfb/qw/+Xmi3JVpGZvIqTBJbz+rQ97de6pXU5yUWDuHk+UV
Uvty5ZZjdxRNcYka+0nW2/AsWkUYKtfG6DcpAkIP2dRydM+7AsxchhSwcFyaxji4QzUGa6epYRlw
ku8K8O9gDcfLyFdEhexPDJ8W7nW/21VBQp1SUa4p7+mupSX7zwABqKt0n8VFC82aCiLDPcVTn11R
qDqOEuIuU5NsffOQeuqp0J23AWpLCYOBkKDoAoqWbK2xhTZ28qf2Nj23mfX74g80kPIuE3W7yaFo
i2Httf5wEM2xzhuK0cxgLZqSHWtPaf45ieK31WBFKghfmtZRi+uIqptMI2hjT7plcImG/GWht4Fi
PbuIviAzKCJe2vpRAygHOT8O7jRIeImmuGiBGVJHk3mbG8PSRLtF3/mGSY3gZ02x0ckZNA+pFJtk
Uw+PvUHh46buqnFHFh7qejvwr3Jgr8IhT/7DKsbqSPII31izvWcxHnD/7Xjh4UNOO3ssK7yvL4zL
HBQFw+VLEboD1f/O8OHwikok9FYm4J2LLdVbkBkeRAJG97OsQ+8UTjXWK+HdmIG1HnytfxSXGtbU
S+5W0NrXw2NqAvJIQjfZi9cExTSSDEZ5nls2abRKMvpVJN6Od6t4dclfWGNCYh/GNtPYbnrrUjky
DuSqPRBOMdCbKC9PlAvCLUUB7FPvr+NgSvhPPZkcOiezT38XptmpdJttXNjBdhnjdVm8GlrvbR5h
gMz4/3GeZe3+f389TTvKa82AoayIDe2cVeq+DVXjWLsa+624bbXzUDANW69YO8emFp56IMDIQmpn
0dUJ6+wj3AtAOVuldsCSTEOEp5hbNKUe9YhN4UH4VEfFsBWdwjyvKNx7QEhbwFflKrCD6O0pnQ/U
+axyXRsOaGJsUb8L9DVBDf0UFIlB6TbP/NrjJw+JCdqOeL4LO7Gcwd7mRV0f3vY1bh8cifJJ93xB
vAe7ie1dn9UaXMd/9MmTAf07kDmlOvenMO8gljy5oGD+pVWN/CjGiy4xQOHjs+GTAi3KNF4Yujax
z6Y6SLsw6cFzdPmZWoniPCpGfv6rpjAIlwFWa7Mcgdb+775ipjjwvlsmjGil+ZxLmrQWdzpFK/Nd
OvXlsYT437v1n/3Qg5WoCiaYacfbG24s0VQp45XSgILZP0tul37rfZDhjiktiF0N2rbEuyiWB/iM
/LKuJ9Q497pGAXP4rE3dbtJEp4Gz9Fo0jQLoPRxJEgXMY/aqKgThiQJBODo5s6Of5xjZ0zyGlv/s
AVZ65RLxtdXZx6BwYSbove2z3HqqXBM1yaUJ7/yx9SA02UuVM1s9yMquoakbZyjC+8cRmhRj0Jo7
SNCGR1fnUgUSLNhFoG6sNufh1YdmdB7ttwFilLjYWjwPFS0xvjeicGtRSrPJ7SIm1tkM+0wJtGsO
0Grb5MTJdMNAUm/qcyW9XueZWc0uwjAwwQpmtvSUq8NvjWcoJ0LD2hVS05Mc+vJFaWo7WGevA1ix
az2ZhqaWLorZH2rNcgKEtJPhFEnq77OnDliL6nQ9W4s1lxcTe3B9h1S65NSw34n+uHbqdYHEx36e
ankxwixeYGjF8wtZpsteFSeyjmmoehAmcLDTppOlHUjtgVJ/cFsSR/rV0qkMI3W34rwo3Kn5xhPS
+tlnmWIxLH3LNKj9hKuR7yla9/1nQmivACqllzobjH3W6PmhTsr4BSa/HyqFjz//7NAHCF6UHmEZ
QQU0yOBkNIi8BBmg7JvaxiySj019agpnYRXOS1NYb8ZmJuXpNTXW664xtEsSUQ/Uu/YX6lsV9+Qp
0KUD4oHlq8ylgTBNqF+I7WoX4V319SYqte4uq3+PM0M/+VA83YEk5V9VSOhUggzNSkjE6EXHvL8j
JCSsw+Qi7sSlrABJzZbbthnU2slsfyJpZoKLnvzEdKJNEKkBCl2cwsGDrt2L2gQYNBdtVHzp0BcE
7Ed+R9atUaT273GsJ3dUA+eEPoMkuauoiFpHlqusxaDKjp1t0DQBe6vUkvQLWs2g1rsBBOCkkD41
YY0aHhzfbRAhd96shtyW1xFpgAsAvFdOndmXJgnHlZIF7mvTUI6ktNnw6haBsXLqKn11LWQHs8xz
UFGopJVkgNltNBBNpA2ck4I67YzT1sPQnZuKoHqAreZDc7EKXN2/HRvHXrC2Oo7k9YT+1BrKY7Qy
UNgrONbFnNhOSJ9RxT6QM7zrvGIr+npKLsfNbJ6GJG2mbMtpBh1A19ZR1HJrl1J+gD7F3kbAdr+q
Ufi5AmJwldtCfeiSIl6J/jRp9U0iU0buTEW9wJ/Zmilf3LGo0aekpI5yregr6LZqVXmOe08t4PiU
S/VV9HtqUuxiVzcIjLFIUNW7RqecqIZn8zX4pvlh/6sbPeQKeKxd27weD6ifFAdZT7wnjoPU0Jup
+Sv4ptbwnwhP6M2GqxlCC/O2s4ZvEuQTmo4bKCxiMFDv8vOiE6hBvB0GK75QjWc9pIUkrSXP4Nfs
/c5LCZWKvuD9brHOd2GfXZoUcqzAM68+u9cjn0XtXlwAsev3Ruii2ohy4OrGIJpD6F7zPLGPwnfx
gOedSJhBzWkbe0+Q+6XPShmHW1em7D+rAI6FUp6vjdaKf9Z9uB71of/moS62Hcvoo0c1pUj+0UPw
RMVhsE4CHzVRTwLwkUK1uYfdJuFbJMn+gyt0ln3H2hgynGCziLIvDifWornsgW+QAuPOgTO02TiT
QVid2OZLE5eXQcpLQCHTmebDsGlucsD9XVVe6klqV20J+GqFkz8NFCYeO1tSd/2YS5+JYM0eGqCf
VTJAPGSGQKJS8sPKxK2OVNx3Us/KHcy69RM8isM93OcHLeVlr+VsyHbGoHYb4Ssumhx/h8JOuROt
oglGMJXtAT736pHD5bodS9KSLmJuQii3rojDZRrRkbGqh0+Wmm4EBBp6VI7DyKlsBMrZVi1lZZum
fAGguI59pZWeA3cYtrDuZyZIGWhxxcU3ZfkkGdOFWvOEpwi31NbqKpCC5kfCs5FMwWQR7hOm/e9u
Uw8RyBI4LLjXYuivwfS8huzLIIcTGxzrAS6kv41une4WSc+RulvU/Qq0AgfrIPpvVT+FSxpq/V08
+PpqhIVjIxyFYZlK3HlRtQ/fp7pxi+wHyVGSKthDuaKGmzoxNnVtpo9GHnPQ1KNwX6p1vKnUgJOm
HAOcb2R0RvXyR5cnzk5t5REpAvSphXa16Kuddlz3Ul9dheFv++RpLAg/oKmLjxgSl1W3boZe2YjE
40IQPactP+QxfdSLdm7XfRJZy9k8c0f/5/2c3tQ1JOlmzukma8xdmzWf7GAD+eXKUPv40g1t628j
Cainlf5HM5pQxmlHhC5u671ovbvWbDcfyuny3i9mFC3RLzze/UW/PgkkvfuLJYWr880sIGDKJ9Zq
ccly19xWbTmulj5xN/FnXtTMgcZW+Bg2vITg9d/G1XYHKEh4dlHhXfousrZZEX30WWasIV7bk436
hfKBeSoK435+P0QT1itg0bwBy19Elm12E112apEFeB86N4Xlpo+I73fXK4uVonbytqp5sgl2gbzS
flFQ3z54lBZTw6qsBAdB5RXJWdfhCRVeYpDltbAvTFTm/zmorqLLW6pECRSUvvUUuFseDWhIIc+8
inKzv4i2hzzOrh1IJYo+afL56AjqesvTyppHCzMxYYXMIvE3aq81iIfC33Qyb0cpHbRHcRnr1tpY
XeVtl74SeB0pRNlbJamscyxGqr2bRMLEhWg1fKslMe+0d2FwnITDfDPSEKP+Jhw+dDetsoPONlmL
vmUOYnLUPVWWNc8hDGaqOBfVY6s5LdW8r0cVULwbR727NbDn+EnqtT0ukxcOX4Ncb/jwOeoBBiUo
YSbRVkgNy6umZuCsLf2hSlGhRxyyvE4Ooks4iEtofewSrtNAipWNeeCf51qm//NcQ1Z/cYJQOdmq
v7JM401FJlQyFO8Vt3nTtakzSJHU0dGPjRzXT22bOI9t4k8xKrRkOg99VVfGe24TuCIXnypv3hZw
nMeMo8yt97KeGCFP84u+Qe+dx575RavJldcg8V/7KLCufcd2r4g0/yiaArrjjNYdKLTqIjA8Seh4
11C5Ew3h5MNMD5ZRfwkm3I/ox9vdRy1VU6UBGGzdIJ23USq+OWKE8AGB/LbUMtW0lEUQF9ltXoxS
Z/7VLcH5TXPIIK/OHcskzpTZkt10503E8TF1+o9+0t6XYzzciS5xyWF12iOKrULmiBuRR7jkQ/xk
g+KBSLKKU9HroYWSMLLbB3GUiMRPnLgVFzgc3U2tKMpKHFNEnziWiLulbxlx0ycm0Mn6rWQ7a7Y+
AFBKhuAL+0AaBljUOpZyfDfTiQF3fSMMy4ZyaxgqFJkt4oI7CfzkrpwSpGOUJztgBtGumLKpi3Xw
1J+9QgUNKb1gDU7J2t6UyYumsOakHGfrUiYvyunJ0vrz2BvDPNVkjUY+yWgbEt0CRYSm0ecxh6nL
VWD0t1vF+Ow26jcX1qUHYWxqdQVJnvpSJKXzNKj+XnT7CUJ8WgcOt1cD83OfydUxlfNoI6yGV0lb
zwnJo00LuGgfzwvMU/bWzQIkEz8sENiVvYPKlKpXYC712fCjNU3CLqKZGBT0DYq6jqP2BIGnfW7c
IdhURhD8KAByjCr8pwjB6btOzUxILbLoUy+VV+FAAaUF2YWnPSwjkQf0fxQKh2DH1b/EY2LsEHfh
Y2XAWh/3CfwwU81KOxW7LBfRlyK8Ar1tul/6naDsdgWFksS5EAe7GSqakiimnMaC00Uv6n3i4SkM
+DAZjVfmq2bSpxAXM2sIVInbMqQEq54ui1n0DaPnb8aOQJAw3E4xz5OXJIqJQm80tTTPy6Vr2urU
5pQuvfd7VCOdtR6ivc0ft0AO27H64JPVQb+PaudH6/XZPVzJ6qWUdqIBNTQyz+ak3Cz6i2Qv+kWP
uKunMV1UqRf2Nku3h6AknHYkWf806Yf5lv4/TeohiNWmVWBbaxXk1HSmEAcQw7XNfd9H30TXcrk5
fwAU/oLoF/W000jqy9RdEPZEi6fm4mtNsxV+8G0+AQnrfJ5pi25DQZN9F2pJQUgnLZ+rGACfLI2A
UZLCgke4sF4GE2Q6hDW/I2Fnf1J4fhLDU9zzGJblnapRCIl+kfbMe96tfKmWf0n1g9D5msYYhfo2
xlUk91x5AdLcUTZslW5YD//D2pc1x40rzf4iRpDg/tr73tpl64Vhz3gI7gtIguCvv4mirJY9PufE
jfheGERVAS3LLRKoysosKpyKkdF+6/B8Xgwgcbm2YgCdhxnj9MWL6U344H4AX6Ra5gJcjr5U1QoV
lfQK6PG49wJlbJkvqvvAChucfNCHZYegW9bkYSqRd+Mg2JffJllda4Bt1anuuxa8B4Fi/t6RoSqg
OoENJPqDWn+TuaX9krXjJVdB/ldmZ+ikxO7tAfyaLXpMEcEN035p5XCh/NmfIj7W+I8RaGILliW6
gFdBnz2Dl6K4I6BDvzZR3XpxlWjRAMafCFBRcdM7jODYmmEORW0D6gk1jI09gr2qB9/utrbLYVlV
DtS2NRIiLZN5UZrfrWhRBbQkLUoYCjR2+vOivaX6dQrREkCLsU0xfXkXm015grYBTiAQJ5uHJFJP
vLEWTMidgGFFb3fIrk1tapYnWuJjHTJB0HPpp4aFXzPo+z2AHtF4BZKP+DR5LLsKLaTXc17+1XMg
prowfFOTGa1yHLTmCLczhwUHSCcE0m7jiRQNVB/5VNABiGtV5xYckJFTlD+9GV3wYEPm0sDRhWaj
aNMsGDgf9As59lbVOCG9poriWtTgEiVd875JRwCq/u1oPQNnCe2IkVGbZ2RDiG+xdsRp7ZyYDR7i
84hUVVEJUzy+53ek7RebEQVq0rtbRYMyv3XZK5RCi7+Q6TOXSaimiwV80wkN7KAIew8oh2Td5gbw
fEYabFXXb1yz84+eilx/hXRJtilBpAiUETTmyZ0YzD8m+PeAfgh6lTla7/Y5QxM7/csAs17bQP+/
9iOYPm52cOOsnTzjr3+I97SdJWEFZKMAF1kFeo88a/FXqnOSNDaDuF2gbOxC0A65i7C2xoXjFR0k
Yxv7VaDy0nZIQiI5cOFtXy+IZRM8K6C0MsB3SEPHc/77pMZyAM4r1RlJqgr0t/pigKcS8ELoZ3TT
T5t2pJApgyKMBOzJ9NYK7Ma1FTSnVCh1z/WlHN21qCuwu+sRXQD4dxKBTae2hEVvXnvUimkESkfw
cQDZB0nk+HgzpWNbHOVgfiUTXbw+rPaBybp5pkhavi9b9wckevojuD8hY9SP2QBx0KpfggjdRY1J
1si3ayN5KJLu5nAaO3Hxo8xNE3iZbDzhyGStm2mQC8JaWhLdN9iXw0NjiqE7uoAlDbwF2elmBn0v
AJx1379PaAUktpvJvGbMh5SR0YU+nskGw2+ub6O1auJglWa2ehIDRx7VDe+ZCSwXH2uwh3qWcSTn
JE0TDZUQWidvAPqnHUSroyV5A7xqzp7yv6GzWD254IJ+hBxA1bZtv6xa49pIcItRZOWiO7tRpbmn
dViLPx3hSrUmLxO9PFjodwUbJn4i4DjSu5TVB1qWIoCEBGGf0TzQKClBRIkjZ3Oi1ZCz6kFi3yjQ
aHnQG3Wgh+daA45hE2fPEZpZUfBIQBMFJdKdxBd5b4NG94yubDya27h+akCOsTAllNkq/NIiJHxi
yAWJlRmn466PSwAudE4Vx2lrmSS8ASsehgWruL0AmiE746UEvpbaQbON4firtEutZR4VvwRyHyIA
UVNszLKBCrAuwRm6BBfp0lyOHFA4jN2FTOT0BAhszNCRG4ogh9eDyInmk+22iOX2wOgW/YXspjAk
JGmgmYV+fevU9k25q3l0H02GA+ovorSKCwYiKwscqVOU/lXgXQ5yFe3hIsQttGCyjQft4AUZwd2M
cLqdQ0FdWa77HmUpyFOvwvCVV5263lIAynDQFhAlxo4SB+RIhDNCCFu0Kzxg7Tty5Eyg5l1ZryDI
yA9+VZV48IVs6xR9eKk76BoUbgJBhWialmbrp6+dDKqFPxXRtyZoLlIiIb8Yp7caBz78VqsOHSRD
8yNzihdXZuVbb+C/Fv3L6hnngWLFy1zc90OFhIDjWueAj9NOxX5/aMxQQpWX/euTq9H5/Mmu/mSD
15daVcizVPkbivafP3nos5e0LsxlWjrDdUrKDUjMwMY9OcbWqZTxzZb4nod9xkCG3QZrUPyHJ/T8
DwfU0a2tLVPzLgOh2dIXTf3FFf2rBm1j/j+gNkKlc8q+GZZhvsaDn60Y/ujv4jwytujfTg9Jlorz
2KXT2g2n6snnEQijuWN9h5DG+49h4ccwojj+3ttIAv72Y6gp/NePkThB9cuP0WJjc7axT172I/6e
Gwn5ChQhiidQwVb3dofHih45oYkLsHylr8oLmbDbEqtQ2P2WhjSdT8Aq0bCzx3k6+rp9sdRT0RiA
HnOQIvuTk6wGm7uPUWUV9zhqAZjQuY/QE3Afh1gnYSCCdCRbG8ca9au5rkBy/AiEUXHvRe/TIQmG
emLiIpvg9Oap75z3i9B3GeDvnjEAXapHXjJMyK3kNhKn2gNyHqj2WObeBEvlinQdHAvZBZRAphPY
YKGpZ/5FZqiLQipGR5FODUWVk1KnujHvsW+Jlkldgw9TSac9DZpBhS6sGwbsj0EGnYD+cX9zQBoB
0eZHtBrbddVFO8h19ksb+bM9Fe/yDNxXYJgIQIYKnDV5wXkd7qnwV7AJcrwB6GW9KFrPwIFJcr6I
Ihlsq8Rq7RXpvVvaCE2FYEvC7iQWT3fkZWBxW3Ta23TAzvSyg+o6SMKuE7efGLHU6pHyzCeisCWf
Ht18OtL8iPx1HgSG58jabm00kgEWFklXrbMOHEq0BZx3g2Qckxo6IXqzSKVyuszRTmejyxel+dsl
VIZaqxq7X8m9XeoYNkAKiXoDsGtV52H2qpK2Rqsf7MRNmyUhmCyafLYHSjOMBZF60/ZbvMWcH9i+
STzDkHsZNWM7XbqMoVtE9gnSbbDdvLGOK/xuAtiBTotlXvBLbOHF1XUSnRbKH7+EYRSvRrtgB6ru
+NXdNCnx+luU9FNdWzzkOMHfG/hP620PhYsg8Z1VUHIUOLUwq7TFeN8o/JdSWWNgOLNReW20Df8+
d0z7ESw7awPvG2imuP3JyHFeI6UallvYzjGOJiKtYwPZlxLQdC6O5O1y96BAW/EQx9yhNcg8QFr0
xAusQUvayIMBj5QVi4JXGRSsev5Yq6YB/Q6ASo2d8McKxP0gawmW0wj22WVjD9A0jCJ/0zjeuzfD
sZqmkulP83UEOX002K1daNKgd6D1u1r/U8RMYO5XTnPCP0XMnOWmy9sTeSddGScvquMI5uA3v3np
r4mG3Gef5/4pmP7W8FTLTvJYJv64LL3QeDJi9a87NbJ3m/y4+y3OSKHlPop23Ioys498DEC6o7+0
wEE8qHpUj+7Q2ce6VzlUDfHlbEH3beP08slOX+boZ7xMwQU6DZX0zHXt+UgQgcTkOAnOjop13gqS
8PaCbDfHn4bIJbBmQfNubrucvFXHoZD9m8PS6+d44666wIbEl2HxK12KKn9C/6oPxONPE92B1y1c
glM+X1ekl0nGOhWgTfECUKD9Gp1wgN1z7/vNbKs4uX1C4Vfvn+C7wG5p1rhwyWKer2nGLdgzisdY
FnvDAMsmupfSRVOM6aaDyie05AK27yazuZi60mvwIjyaPSAGutKLN614EMg5QWahgW6rjiBHIZy9
hR6yeRLai/uVgLiZsqboAjnSbmHkYf21q1GOdFnBj0U01K/QI5vtrYJKEQSJnHWTtc3XGntVy6qq
B7uMwFZUKCCNtX3Q09EBFd+mN5BcfYy9/gUiF9UK2nvZozSRbqE7skltU9pGd/83cUaF9EJpgmt6
HLm1DO0JdPv6ieZup0F1XxzG1VGZwCyTNcsLazlKPFFqbkO/Yt1PIMEOIcJjgCBv04rU2pLQxeTb
F9eqzIesGLO7RLC/yUxRQRKY29Jx1BcdZYb+1i6Ah6kM5xF7zfJouXgIoB7vPpKt4nw1osnx3nZt
9zGFUPPKB+p6SxE0wVFId2oB2Eey6QmDB/bWOQ8QsDgBiC9bg7WbvwIu3e6joWVrrlNfPuxu5362
VzgWven4P9nllEN9tokWfOT9JStlsMnYUK2rkhfPoCy0d9ClDJc86opnyVs0LfuxvzBCDNMpQlKi
Bj0mBVs2+HyGQl7ImdXp9JCBhCzG1klCZ2tVxBV7Yr1M7qXfyd2QeYGJNJzXHWq8LPOFtOJo79hb
yxVi+JscRgW6q2PBxu4wh0O2D3ozEKECeqoBicxUjxcnqfrXbuWNjnw1DdFBcGrMFzSM614zTBqQ
gdVeqJLWEFdAKwsNixEKZrErH1GZDu+D3juTGb9dMBTFALnXWYslA6igFRCC2ZHXt9Rb5Khuk+U4
391et8iO5GqRIEMCLYBPr2F6295evtG41k29nwLIx0mBBc4JMi/zu5omMuSgE5AhnRywu+MMacnN
oKtsRT92D8kUbbqex1cy9WYAvWPe/k0+Mt0m3Wy/TurGqTlavfyb4v9/JyU90GJge8CP1osAeVJ/
vIZpDKhHLaTdfFdtfDRS7DYfy6irnsos+sfSu67Gb5NFgM3kGXSC9jz0fh2S9xaMjJU434YyQ8eZ
lcfNKjT2kaM7i0c7mO4wiqnPePjjyPbLciFzr3kAJIQt3YKz+4BZagNZ6fYEIrjhIAXEckI/EFfk
l+2VAcDE89RASENVTfs9aPheWMDbLirAucFPAKHQwv4O5R3+xWM+W2Yot81LDoamffTL9yXlBMBS
L933JdFSforx3U06Ib8YFRtAzYg7hR68BXQO5JdS4DPpTmrbH+MqewJNbAjC0uXYFXxD2mAR0ipn
zwfFRQPi5DUN276FUDgUOUkpjDTD6oL55w87SYt5SGDgZZyl2AuegxKywQvcOBHePwtIdcw3n13/
JcYE4OcwTIm9iXu7X/HJj/ZJGKovPuSse1nVL8Kq0nMOhujFCF2PLxSWQOlxD45g6Gw6/qJmQ7hL
MxZtOZoVV2hMdtaJrPF/XedTv7KrHLofNFad04NWxHHWI0SFoAvqTWvb9LfAMv0duSreE289QFfd
le4+7DcT2SfXmuOJ4p5MrgaMjLDjrRrvyU4mcv5P+2/r4zv+6ef5dX36OUNCdHysLZm7CdHVtrEM
z8EX8udlAJGtYv21LzPwvjcyQOmiTL+3th9la2Dbkf9pe5CM6AlzjD2lEHpJfajCpHhK/3upm+Vj
uXl6CkpfbyygEK7VEJzK1d8iUS9DK8g3ZCPthB7MpxeZmwt7YODFxqvUdmJrj9KoOePGZJA7C1cE
/dkHy/xz0tjvL+C0fg+bYWQ6LOyq/gzWEO85+xk2deO/Vvs1jKZXUYz/Yg/ffnvCwRgKTNeudqFJ
bzf+fSIS5x5oT4n+YXzRK/OUd2C2oEjh2N3O8+wAXIkMhxId304JqA55C65bilGG6y1aATQdQ41l
jtGfAPZl99MnmKs5PJfRdAJtxB1F07JjiOeWPReHTDEeRh+oFScyil0OHcwXs0ZJIvKj+ExDUP1t
26JLHg0o0j0Wyl4p3eOa5TZD15OoFjScJsvegYzZnL35yAGEGctyR15akkNw40xDvaTKwclHS5ag
18n7uDu7cQRaFCNEsoIvGeVN9EW0BWDikIM7US6lj+sJmnhJvKGhlXF5ZCY0i4aGl08x6kaPTj6n
UiigbUD5fJsuRGMuQ79fW50NlcI4De/HBq1qTKuF1nIA7YTfAWjcD2B/+HeEDLpjO+JV/1sEkFNI
i+uSxx/W8HF+X42JDX147FkKtgYSBykVz3ZwnTTt/pAaGyLSn22zH6T6INlvWrDAuqVhbd3GQVWC
gdUUdbDm5NMQJZN5SAgbwtRw6c6mG6bmYxKhdSjqw0QjCv2YyNCOcOIxWqlTVl37PDtCftB/BDTY
f/QZe0EbV3sGSawPyfImWCO/Pa7J2flGeFZIWXXaSaayzC+VnzOw0mJ2lrjpGi317YamB6awcBJt
v8+z9SRIaWwB70/uyGQGAzZVIH7e0k8wDkF/5NADXpCX1mCowZUmG+7JJGsDHUTSz3b0I0Bduzm4
zDMBAPn5E4H0B6pfxgNZOrOA6tP0PUqTYU8JOAGC3O3U9PWcwJOJ3V3wor0nJ33JUI2F6HvK7+kL
xrMObR+/ThdFXa+4x0DfXGbBPsF7ANjdYN+FTfHksrR8KrBPssdsvMaNje+4y5yly7jYkRMI6Wln
gyhhSRM+puN5VYDEVfnrwKvSi20/EmiC4SW0AqR3AvsO+O6zBkXlVo7Jd9DgfvN66PuAaCTcFxxq
jH6eW2+YSH6aqGojWLkpQDPlyjBTtnc1BN8yGrVDWdzS0Atxj7qwu4jqNt8EYC2QkEH60meJDbbT
HBWMXCtJaSkXbQeyln2y/xqPmuGZhS3v92hdHgFhzYBU0Jm/33KAtZ/USztBQePm+JQsbCkT6Euw
apYJnuHDUIFLQ0b3UPGK7j0LVRZsj8PtABnbe3AEIOfvofVLBuGJIliUWndj/21Srpsu85B7mj78
R+RLL126mh241UtSLK1BS7pNC80+/QnNwJC87aHeHQ1oetMnOzyXPMj4xd2ehi0zVxyssM8JTh7Y
tvw7jF4VgwsF7bDo/hjW6NUIyPwRps8x82pkpw81ekfcPpRW6wcwKg+ZBHACwmTbbsqyI3TB8mNh
Gc5WAYVw5bICjL2ygsc+Quq6YW71lSX8a8Jl/aNJoXeX+SNf2CMg0C2vfvRh81UZvPxaNGUKaZzM
f1QMf8y1wfMrBCreP6Wxxs+f4jlJukYdrAX98Vtjm++sMVCalkdgtogj5pMZ2pAzrcyfbDRJU3AE
sQWJjTBY58i9PUIkpjq4KNlAmMd1HskWiy+ddIYHaeF1ELqQHW4ncGHd4iF9BUijMLFLba32fr68
Dt0E0dLKuXPV6B1svVn1gN3YWJlKUcaexBXF9hFo11+Ns3g8GW0dma6dwyiC4O8qM08mWE5uN75n
zZbw580vMVUaqpeka95oj0y7ZdooqwFi8yIy92SXYXDldgDsQz597WPIDtzSu5QG1naHQezc8eIN
dR4o+VLHUKqAVIS1SlBnhORcOl3sSJhLCnDDl6xrnCUv0azeijhfismMN1PiOhcDiNv5YoWMn0Lh
rIciQnqLHBQiIbe0LPFHtiHbgP6/lekmMYTpenEdJOhCOjcbN1Up8PtrKgMJSKEO2DSqL2DP9SFR
6RqHXg8Z2zTh6L/WIK85ugHU+7jWjraKyV/2AhT+k2+UYMKqf9TKNt70TZDV7zcW+HEzAUEQ10J1
sbRy66UJum7Fe+FcpQVtgaxNigMKBmB0iKZwXTOoIqRWVC7zGuQ7sZanK/VdHwDtDSAPxqaFol86
mtb6P8dQIF3SFGwnXEffFqM7Xnwryy7Eccs+0ZFzqPh0x4zpRDJkWcrUnfbRCZN8LcO3RR9OP3z/
bR74UMByPzpvLWQZFiA+4o/cjoKNCoCxkaAxPLM0TNZ9I6yXyui/FdUINfMEPHjY1f0Fumd7MepJ
Bvs5CeDb8YyGnhTMmob5Mo3jPAmyqvOktkJCC3ATIxqyY9K4xjKfZLpEzik7xtEIknbydFGq3m/J
NWUmEihuMR3sEQW0UrdVVgYawRMLwuvQAktOYQQGDaMQ7YPhpPWyqgV/U4W8+i56vRaD/DaIoPuB
lql/eOAGL35ug4c5GJ1r5psZdJ8EP+A3W58zZbO1cAL/kaXiNYni7aTrR3SRlQqBreHoG6dxbqNc
nLnjwaIK1KeYDzcPuDrQqDOhON+pcNoSJKgaoVM+tMjozQghDR8CJcufbcIDAwWJUlMwxY0fcwl1
ROtR3H9cz22xRw+y7gT+DbSnmL6xumVYBsd8Aks6MDc6SVM6AAVWrgeqMo2O1heaFEHbaX2zTWl4
sYy3BsfuQxKENU7JpjHidxiv5uEoC++qZJGiczcJkS4AcVKiL+QAk120sN2Sbz9FY7e8alU+nG/B
rq+JvbP68VMYhNyT9egWLbjAX0EQE55FVbv2okM+YB/a0WvNWHRRAueWFeD3G88GA9kcgp6raZEm
kYGniypWwBNB1OD2fBpZXoPMek0Ppo7sjuqdS5l3xUrqYPJEOSpwC1MAIJiKOfi3hx+tXjDbAtki
2tI126Gn6RFjVqIvk25NIj68ucgordQBqg/YDD2FNPA+xfHBqviKAt3EQnuQXfv2njlyts0r2Kre
tZBpc/iiqAvITViWc5dkU7Nzky7fl7arrhOEIKERlzZfR8g9+kZs/Ahks/Mq5r91fjEuaVLhpc1O
5haYR8JeXW0sOU8qTO9MTwSn7HbIEXnzpAi4trswVWsGhb5FoTsVPN2pQJd6bJZIWoVn25EWcDX6
aA+uDQ76K7QegJDxPQ6nJjCXiLoB3hwpn8XHZLNK5Bb6aJA3RjnnCszweC0y2ZyZB4V6wQoP4jug
QDGTVh2q0LynkadNdAfeknzXe7o9QU+lRchRGnG2MWvA7/yoLd9XCfO8W7EemdTECqJkXTo4aI4Z
AyHh7aNQW8JPAwTNjlYbVbqL0lRcBEgV1kEgkzX9RVX6z8pMykcoubETjdoo7M5l04P3Dz66hI0p
1x4QF+u0Ct9t6Fy9jyojmP8W0VVbnuvJvlI8/SmCPF6sYy6b9W0hGYk7G7LFZ1oHyWHQbyg/RZIJ
lCq15r+ysuQfIVP/zh0g3i0isNaTXXiuv7Raix3buByfWcq3nQqsr7m0oGRdtmpLYRlK6LmFg307
Dezwn5admFEvPAkaLlq2iGR5sAkW2Bq9vUPXYLQu3KnbEAsZDVPk1j8NuR4SZZnZNtH65o0kkhJm
+U+M18LzAE2hg8jwr6Shw5Etr7wAjQjam7qaI5LXwCXqoZkCeyg0TT8NUTJIzlndZfMwVtI8x7Xx
Y14JFY9LGpffaBQL170MnfniT9P03JWiuxrQESMft2x+1+bhhXwjkIt3rbLBGYBPBKNGc48N1i4C
wcpzYkwGMEVqQ75iYNaDB8JAmte7ffuoumRJvnqKkyev+KfGN28rU2Dd+6gcHmVRZqDlyoejp8md
ABu2dylzamjpgC9qDkE3TWO77j2N0jJnwAAm1oaGgwUMd5mFFxrRpBIb9AUSBMORhrSkH/T3fpY+
KU17kg9t9mDorG1Zc2eLDcYAuRte70f07l8oBEUZfoEGxf42oSuEuUUjABAUehG69EUi5kXiohn2
NqDLCzBMhChl194ibUKgmWvHMRbMcDlEtkS4cvopuqvzKrpDt2S+SyBvtDAppmFosyvr/kJeulCw
OpRh7N3NQVmLh0uL78C8bhaCKcl0s3h3m3T7rFJ/jJWCwjbMSneFhitgSMLYZEcXv5yPvUAhE6C1
afzp7T8mKl/3PpLgdWdu0z4fdh66hR5j7v7N06n4qzRDVA786rkAXdqfArLWfw5VVc8BePEOu1rh
0KVXyHFYevDBI7NIPGjal1Zcn/3csF+Z2ExRkbzWzdhcxiQGTlub+1LybQbg+AbFKPv1Nul9iN16
ikzWNFXH+c04shB/Iwmv0N4HeaRPlz4C4I0PCiq/cLT63Up3kHn3LzjwJPYYrsgSMoZ9TlZV2ygv
oYbnOiFkXXOxdgVLn0WBrWDSxd3fFXJVBnOcfwTKWLWv0q9uh6RGDnw2Tto9jofYfh+sukWznZ4e
Qexmnj4FZvuMksewTnPs9luNhfA0PkK0Dl6Xfn+hkW+CTWHqMrG0lAV8h/b2gXz3xjHa5Ru3AmJK
T/2YHwZjuTFDMJgmoLBGLgCN8IPuUclt0KrgD+QRdfsAXFE4Cww+M996+UT+CNxuK2aH05Em5npi
R80t0/jU5Ik6+LqtoumC8uLqOxrGXoS/02g4WRO0tsHCAX7GppInCqOIyYirbdeDLHYP8FG/DNyi
QcVTGXNvQJSn1SKxTHlnDUF9AfbFAJoVpVNP1hW+n7UWJ/05w46z8B6EgOAwz52/fBGII72c+jYJ
L5BB23Ycb/ply+JhAya9dnXb6ukJnsy7I5kkaPo2ZmADJI30qEi98S3K6z2Id4wflmudIFw6fRVg
Flj66Pe/gjfL2Lm9OezQXgrUpp7ku+hbTM1mP428uk6RUy4yVfJzrrtSswTwaAlJoHn0YXeFW4pV
IYtDaYNLkchniGQGsFDo+hi9D3ZVszyQI8fXa13lDmr8LIKSa2+qcwOGtNf+n1pa/WvMxhgcuWBF
C5vQfhXg/9qklhw3FATW1vc5zGucV+svJ853simT+76x+SMrbADjcxP0VW2aPOaiak944nwl58R5
fQZF9bkcvfxkqyxfQRkXAot6GPZ4Ay7oli6RkeIRpj1qzODxIdyphXq8NRkH9zsgcfm9o/zmkgM/
uuiG0PzC29FYVQ0r9zTMULGAOqZ8zix9BAPOdsHBDPMlSpsR2Aoz2Ps8SI/oOvWW2A4t+kyIl6mI
+dk0VAgCXcAAICTbrYwqiA+VHuowocPMuOFn5CuhiRa3KIYBhbUClQ0/0PAjzNKrASwGbjQCFUzt
d3R2gGGrrr6FHnLqOmOemq0E0qoPLmNYVid0xHmrjwiUJNACkEq59HRE1IFSniKgSVR9i5v3NSjC
gOIcuIjAkYwHkvnQoZi2nhr0gIxVYz2gld56yEW4aZGlvFJEkaQ2EAfhuEB2Cjy7fupNCzxt1J6C
HRs92UK1wFxhKs1o9ZpIR7Zrp5JTsaw9YzMO7lcGTa19BjqmRaeZYdwpqo80hEiN/ez24n0YjyrZ
JGhVXo2N8HZ1CcEwOqt7+FfvRCWTFR3kyUtDOq3fgp1ORkckddIFVbU6pwNVcFoOm6QNDICUi/4g
HDs4mkBtzdWxLAIl14gKK00gO5XOWjUmWwUM0LzSbcLvayJTBFXCVcax7WE5gG68GLK7MMMbbZz8
+yYqYQKG4Diy4O1mGlIPkghOIZdxl/fp0ueFWKVGl23mcR1PmrM8sffz2Irw8m2q8kJLVIWX3amx
x/lQTwbebl4/R4stSOrGQ54ci1hmJ+x23i9TkALs8/uYV/VwLNoj2WlGF4U2aFRNopqxL74Gm09D
BMFgH72UdmSwBdlc7cB/f7UsAYpa32hA6A5pdJRRgbTjSfE4ucp9GgVgMiq59sJwn8hiG9Me9BH9
ndCmwTabRVr3/pEiSlQkVq2AElprtB52VGiVFA04pGgqh5TsAc1Y4YKGaIm1Lv/jk3y76e8SQFxa
VOHDPnfRKT01xbHTl2S0Me4VL4AZmooj3ZG7cvoR5MT2CN7GjzkxhZOfIuupBp/P77fkN9qhWUNK
K9k6eZytSDd8X+jusBrfkxVrTXnuAcA/u3merXKT2cfRq36IKOtPluzfL3Hq9CeyeQH49VwnP5Jz
0hE92BqQR/sIIc+IDjpQOoNXrTDub2WqafD50VTNV/HRWe6gzEAmKlPRxehAUamjaEShNHHi3Txx
rmj9XOu2/K9rkf3jE29rsZ+fSCuzsrSP6MXG4xMPoyZD5y0heIOPIY477Dnt8Fi5ebGd+DwkLwri
PGft2XENeR6ZiPZ4tR06lgKxQ7b5NgBAZZ9a1oFsdCm9Gv3M+oI2A5CUvvIOJwjwdglfPRuA3wep
8Vp3TfW9tIPXAF+E76CCnm+AJ51vfnGZ0ei/QCrjoN2lnvk/lvg/j4EEGLq8wN+9dnvXPTWj5yyI
6KHgOd+00Kmd2SFsH8oudW26lw7/5BcWPCUTs1//NCkKWDuzQ/x70pjW9mtsO8lJlmi+7AtjvKNL
l/g5tDKXN8uERNydl+gNeca16Kup2SzL2tpaCc6onrTUp6l5vzSipormJQcLXB3mqJMS+hN0Tu+u
ibi1zSIQwZLNQYVy0XZ+CWrQsl4P6KnfR77IX5QxbcuGAdSq7aadhTe7jKt3uw/Gtn0DfN2LW+EM
+WG/xf9qrxr0r1H1ai586eoVKC+hyazmYlkD2tpTH7ZPt/pZPrBmO7jBuLzVzyRKmMjCJsHmVhTr
nfhrHjvjkUyznS+rCB1lVHObjCg7cbt+un10jwfOtmm4Wt6WaaPh89LkUFY+L00LmaByvus9tpws
dAgKb0JiMAck5ZLXnrc0WlGgD2CMLrMHTyi1R1/Lc6FtFNeyCAqKQJBsaYV5Li3wsYoEuw8amvSi
HxdsT+eVbqbbmk2SbfG+8Y/kBA7sIXXz/jSgjX81Fj523HojM+888OKrlYPSrDYF4JneVbkCVZce
0nbFLWPU2mSUHcnmBSA4ACj8Ss45TK/roRS+udlK9s9tWUMFn5elSaGBZFYqRYZzFLZBtOwARmty
0qX7WDYSOCqoGruqsTPcfd1hZ0f7mSAGDoKGtJ+hoRcMEo1IKE3chuRFLxv+XrJTEOPUM6CDeBuN
07eww5Eo9s3hBEJx7PFo7Gsj3dEliUpIxGbtlqZGYFnHa0NPofFthagCwb89tA+/2eeVP32IysNk
4Qel3CDFMexHP35kzmC++RBiDSM3+avo02HZjmlwgeBvdwKNB9oJVRV+s5ozBbhQJV5WPjjlm7Gu
zyV0RFbk8LY2NKa+Q9m5WXmNTM4hj4sLn4A9QGkr+ctjT0NtTd9sNKWvoGNb6m1ztEWJGLkHAeFO
vHPVW2E6YpFkdnxXlp5zIQeOAOit0A4DLXazozbAvxwx9FGMzcG3OKgVXQ2BGoV8IJvsXKDs1KAe
GmQGN3ZsyGuUc3a1WvNe6E1tilISjWRn8I0BxnwoAkPkMfZ9dkBWZU9NLbdGFxpC3dk9gPx8dlI8
2emiUFo6uIm3+92ulwU7tHGorG73KV7b6QOyyeBHNOTMzt+mo3sX9WNTzj/erd+GwgCJLI9TnW9v
yzJg6s9pIJeNIcaz56GgMwKTfx0ivK7RaPb/KPuy5bh1JdtfOXGeL+OCJECQHbf7oeZZKg2W5BeG
ZdmcwRGcvv4uZmm75OHsHe1wMIhEAjWoSAKZudaK7urEQ9lvDsWGvvLU3ORm8STrCjC+rko/uy6q
ALpOffUSkCcpR3/XXC2SJJPQD71DMijGLiWt54Vn+9+ROkMZd5q89tEbMHrlI9d6WIa4NR5KpvK9
iezqanQ5FpUgH5gFmdt8ta1gboxp9h0c3J+0GPiTZ/QI7iPyfnIMxrY5B3RfYk92jpXbzruGmZ8H
3m47x0y/Mznu9OCVn1G0CYEusB9KXc/Crh3vmaXitc/LZFfKOrnhbhgsTK/tPqOSfj0USfqNDeGz
TuPhU9v1A3afpjp4puYHXNn5UrYyf5Ia4cDJ1W7GbSTdcF9WkZgXQaxBgS3qfeSa431Tm/fg6RCf
odEMNSefNwfohxV3oGl7JTs+DKIybdkdFWjrzlUdopA6cheGB3AdCDCDk5Gp6FiaITb7tt2+VmLp
xJH6iuIayGRNDlbtDGtgKMNlbCXqFuAXdZv7AHgh4FAgXi+yWxPaa+6syPCOx/SGTMBwGchMd54d
znoj3wRGE6+6qegDf2rjbLlpNEPYuNvZ03Pv0uEDLTD6+S21QsfPj5kVHq+D0hxP/SGMQOL5YyKF
hPECF1O8MqhEBAvq94nJR4ZmPcvc6iuRvY0TH2eR6GHfZDMlJsq3C/Hb5Ug+dPjQLvpg3NeoddWm
u4OEzUw4YPHIU/t0qVkYIY2B4EC8ohqHQFn1EQCNT9RJJic0j5bdvvvXqHBHmiwQe6NyxZzoKHhe
PecRN+8sBM0Of7C3pfpoj63mWaT1u3+JAqA5sVfgd/Ps+bF11wdAU10iWcpv63d+VyRBDtIBNyjV
JBBULQP/QlM14J7w+S2+mPyxhSTTpgGEe9UMtvk84sYbaBm+4hEG+pQ6MQ6DFuMNVKpdEGUAkDyN
RE43f+ynkXWOwFDgFJeR5CB8gMBopI2KihsdQ3Rc/jWSXpNJlCjSSBG67LlG8RE5YKUH7EWwzIKK
36FCPF7hj+EduiQC3zDEqzd2bRfIC4Q21MI1gx61DXpV20q+QrpoNRRyDIBJDJfg6DK/xhzIQlTM
xp/EyLqFZ3XWTd4Fxrod22bnlM1wQJ4d4uMyL+9K3OYBz2vVC5YRD36C4t5ZeDfqCoxhhSwmVRH+
UhtMzf/03kZt//begoJ9eG+RYUBkd8J+EXQr7OtsXtths7uAs6YmquabHcG+asu4A46k3hZdknQz
RFZBIUfhOreS5dKOwBhwMTpI2y7dPjRmSGMr7FobueohZjYPex/fOhnrPMIzOhCHcVLx6qeD0kyu
6gBi57Lo13Yv1c5AScixc3R/pDM66DgHQ5nvOItrR1n6r1HN/FlWyX5lx4G9dWUR3rnDBGkbQPWL
ypMDIJ7FE3kM3LaQ37Qfgf7p5tBjD3Y9biX2Na3/IcZ/OSWnEU6UApBxJFZdH2LbDza6AcFdIV1g
UPx0WU5lxbVdNzOzQWVgi7KgB0egRJon4zO5+Qw0p6IoEIFrsdeIoqY5NZNbGwDLNw3/k1uPK3+t
UIoIGSupH6ssWwPKjbwerryVJcJxnU3NLi3mMXRDnhJVsl1iOZAdN0b2wkT/bYg99xaJ5v4GbNpA
rE/+tuk581pLZK6maTOt1uQ/xPJ92hxx482YAdkOam0w7K5c1IzNkV2MtrS1pWbB4nh72fhOvUBs
RB+aiGVG27hkyESXQJe6VLgaRKKdmWYrlp7y2EFQtSseEq2zAjzj9v0VoU6zDxrEadLRag4AmYBe
IgNR9QECnb61CgqAynPZdyvqp4Mhoy+xU1jrXlkaGBYcIhW0x7wuc0D5UwEGGdfpZ2SM8vrdx3a0
nhd1jezv5E0dWgY9+C+htJAUSN5Ca10fdeejmBD6UvMmh0Rjl6CaH6l7nGLl1azA+NbMXIQm+xkZ
q6mHzlxUymzzUt5c7YVpgfrj0qvthVmg0LDHykDgMb6v6ULDJRQem4TjmqPT0L0v7DSGwhni5nRA
jirtENL9q92AX0iB158sH0ZSe0wiE5rlc5rrOgZCQgjFTwcrk/aS96mTnkAP1qwYuMBPhenbR6Yf
zanciw5kprMx7Oy5Ew9qGWGlIrEH8d3DGGRzcknINniqgn5PyJfXGaqIPWJ3EoKmz9VqZkCVbOdN
BzoLEtEoMCk4MGI/5y3J2owVR/nu5CUkh9J5PWzIh0xc5H+NpimvbfKhZp5ngs+vPY4p84XpQFCy
6pAw6lT0fogRjayAl0c77d0ShEPBt4stpR5yF5XMV21mfKcI5IcgZRJFUPkJQZ7eoJr9gL3jx2jm
L8FNGuyK4NGIjE+ograPlgF+wM4OByjFD/GxHFIF7iVtnAFCs+ZlE1qI8aTBDIyR6q0PkiWKFBVq
PyII1wg//Kbj8jUPnOa5GpC3N5yQ3WHB44J7smb4O+bJFg+tFiw4FdD8Mlk6eLjiehAK30XcDYfL
qWFrY2dWWFOppASSaOqhg9OhMmsALV6P3WATWQDtgQ7jBYWXZ4h1VvfuWHgHgAWrOdkNDfLFvArL
m8S3x1tP9Fi/TANCcAUgY5SLPQe++MHNIafbMfUY5GM168HId6DD0BnZgU2Hq42autP1XKTWKh9R
EN6p+lg7Qf7ooQr2rnb9ObOqEHUti8pR6aPom/wRkVeUNxb6jhyDPD2hSsq9oVYVV2+9KofLJNCr
A61qGuI6nObMpw0tbkTdlprpKMYFaoH4mpqNWyA9iAD3ippD5NfYjVXuwp5eFFyh0RbZDXtOvcjE
G7syB70F9bpOGx2bBitU6mW9Vd0gZHCmTixdo1khBrbJDMMewbacVABkVLsGiwOEkrLEP+K35R/p
zOiKZ/BldxvLzMU4s0q/RQB+ABO8mWFjmEGZeTqjQwBVgJ0f4XBt/snvOoxGkAsNuzb/91NdX/KX
qX55B9fX+MWPOmTd6W1r3vshRJYNqITkMzq9HkD8IRa5XfQzCCWk+2uHjEBJX+bZX0Oofe12pxmv
TTr79QXSBhlJU4Ll8O+nCcsfb4xehd7JxXh9VTI6VcnzmcPN86gj7N2mN3EdQs2LC53SkKKIn6C8
WW4NO8pvG0hDCqSCDmpi7KRDMQhUgRh+MR8s+93W0VmcrAyIGh2H6QpAbbSuV5VOgJX4MZZG5DGq
5XppHa/2kQG7Paa4E9GrXjsG0Ot0TpeclBtiZa7D1lkmReTNL6/4Y2JEqQDcBod3R6+daoVdcmnG
i8tUNDjUL6nswpvLVKk2i2UYGeXFxTO8kw0SojUYJvTO0UzvLmcybd/P/mAjl97lMsWFjXF0UD/O
rjZnmuY6K3VcbSVYQucxxxUPejfvrmgluKlCMKlT0xeJd6ctSGh3iXUTTh4l5NU2YSPaOXWW3PXu
csRbsrJjx8ugTkMpECAeRL5QIqp0rW5c2z6BJqV8K0ZxMhxWvHEtT6HEiYLF9eP6IKMU3Ewe87ey
6h+pIJ3K0IOpFh2RgIv9aiIPsmfleAOU+YwN2BCkIr4FgR4/x1EsT7ghLalFB2MEm3NqN2/tECTI
9DWoyCu8sp67jg8WA5kF+yrl036+dF6aH2dJbL7b6KxNufMShkM6Y3kmXy69wZqZ3n2idXIWQiRn
8F47h7oZ92SCOERyblCIf+PjXgbVvD6Yk1vbnkOQMd2SFx2aqt4kdt4dqdVHcXKuVP6USwUmjWlm
MvU1OCscwwq2V1ub29XcjVmyJhfqSHUG0EUOEA/ZaM6whJxo0PBkcX3VQGp7nfRgoL7OF9iptZVm
j3ot08UbjvPR3XOnOdMw+kioiyihVFp8mN0sQcMbX97C9SMk2FF2YP86XU3Kr257T4aH6zvT0o9m
JmgSgUnFF0a+tVP5M8Nw5IdPVVo+ykgt0FWRCx28ERwgtVmbl09Fk8rWg+helun59WVZo9yNUaJu
/fpJ26o1dsztnq9fHAKk4P3X6fb67nolvJs8eKG5Ln9Dry+mqOtwc2mOBd+BYaObwDTdVloQSTDy
rP8S182DlWbJQwzJxp1kDBW6kx16draRN6cR63AUf7r1qgGV0dbNCv6oQXRHTsyxzHnjsOoY2cJY
GCLPZhoCfPdtb37qmkEdu6nlFN64Qq0ImJNLz7yvnL66dUF61biJeU+m1gS1V5AF0Z5sfRsUmyzK
2fwyQFjBfW+ufK1NMHGiRA/r6jbe0uTgxE12iIqYM2rSAA8/FsMx+zOZ2hGhxLRvqzVNDrRJdoht
9Y066e0akblHCje4ubx6Y3eoNoucJU3myqQ7MV6cyJ8OXhx/yRNpHqjVY3m49qXVgk4EH2g0+uCM
SpUFdZIph0TmjFd+v6NmMhb2RkYI1pELvYUOyDg23pPBkNB48cqRbegNgNaD7QLdYyuJPVUXPbHI
bs8jl/q2GLs3v/O8Z0i7D0soAg6boEcz1MYCpFuo0Yw971BUGRT4gKB+Bk8hByVu1uyLNkLpmnW+
mFso8OmyBF8IYjTz9x03KNQ2lzq9a21+gtTHvlXF7EOhnh3XEBM37TsDb7sI/CfKXwdMvepa5w8F
kmwbXUPiB1Fa72FyoNQ21oCvvP5sIMj5GgsUQCYd/57Y6U2TDtaLjpsBeqCWOjt21K7d0up3fukk
iFMkDKyBvH9IBijjKgh0fp2GQ6OUf48wXGYIBuMn6q98O8VPI2WAJEw48sg1wGxhJgCfpWH/CRoV
4HKG/erWTejz1JNIIyKgdnFzgL0nN6Aj3mcbJrfrbFH81SeiA0geD6D5BrzDmGXDWyZDVJd61hNk
h0sUJZrZpu6b5FPZ8oMszPAVeJ50XqA8+qSlxY65OSC1Zg/R64+RXQoxChqZOwHKtm2bLYw4RoIo
UOknOlOBk1zOuj/Y/uQXMJPhvlmkH/JshmMPezCDbT5k9S45NjHcG2J0tpReu/RKZMmWwigBM/mR
oyNnmiUt6w3Z+zidqRGJ3VPRFsXaAf3Ak5UVFz4rJ3XNZWK71RZVSBDnTfMLnxXW0rDHDQi0Lc/4
NPm7iJMBpYYyBTHk4FG2is5aTrXz89DxwINdhsl/aHfzWM/8SPt7L4HsCEplkvyUjQIJF7NbUAfy
hPkpgoagvYjHfoEaKn9/dfMHEa6GIJXzngPN2aFQY6+ztn0IO0stwVLWry7NEURs3KnwlizZPujO
HEHgmh6okw6dBGEYQF1natFsfWK+z8bN7n22wDaCVatVg4iXayUz4syC/NChc83qRK2apfUm9rJq
Tk06IMgLYs6gPvHSQ8Hm5FGDQGzOJykRsv1hjovHNODnOf70KnYJ7deiBfdkOPDi3kjMPXEz+FAn
3STAWi376aKARl80xaK7mxKi3fe8G/cM4q9L3BzlPqyDcN64Iz/USW5/YqBLv9DWaZXvwEJZLAJU
zT2Tm5+W/GCyYO1aeQtQvfNKV0xdQ7iiRMzi3DDW7JugdRcsSKJXnR3z0vY+twloV8dmjHYsS9X9
NJD6qySHho6FciE7SpxtkmIep7actwABnzBsuldkS7t5y73wNnFNE2KuI1hG7XyEiHLy7iugyKIh
x6gWJpKnLRh6wf3B2aKnMxtb1U5pF+ECnF16pzM7/CKaHiruLmBC0wGkmDpY1yjoXYuGIymrcSdq
sIwAv78c1x7uM+dSIrU+8aVd/hhhMyxqB0FX+lumYRufoSw3aXDdCo+Jzym4diGm2H22xp7NdRJ3
0NILuk3jtMaGIdN50wESPkdebnwp+/5AHNqeAntnlHefWZlCDhL4C6OLswcF6D2g2zgLqgKyobgl
Pxixfrdde+lMMVYvO1WBGYjjRgmIRrajt+w7aXpwyurL5R1PH8UpQPZFHlmoN1AsiB+9rDjkueE9
xCB82uGOMl2F3fB5sqcMTwsrDPnOkaBK+dk+IpExy8263OD21x+x4O+Po3A66EPzfJ1YRTQrWR8P
M+qRYTTOmlKE67wboGtmQAfB9aag1tS82mSSDhvUtlXndjrUINZH9gI2alLH1ZbXsl6VvtXOqcqN
6t2wBz5L7vhbqm+72g0Zj2uG2uFZSjStV2Urz67OyK3VS6Vx9wgM07pRiTCW0XQWOMP7Gdn+1IvC
UtDnoFZyHePXs3OROljVoyweq0q92YgyvkVlvUIgrvtsZn6yQP3UcNKui8iemdcrlUpnbqnRmPlu
Zh5cYkSgQDG1BSJyWOcEOzLRQU5RZDpDmgJarsUIIVoUr65iqYFWngB3VMRFNhAAQP/Gdo4I5OQn
b7r9Km29WGPDNjEXuCUXRp9sOTPwlCgTaKC3dcAhpmPGbz6uCtdyxJfCC+OFKUR28hLm7sMxr5e9
VhpYb+DFoeb5xuvs+5C3zYMbRs3a9/NsG2QCSmnTZOQx2lBcj2rxBaH9eOHLUS0kc4cNKASpRp0O
nlLl0pfCWlKzA3jvznl34LZYO1mGcvGhuR+VD2h/EmVb5DQAMITCwxnKIO+2Uh4NP96q0Fn+SbPC
t/GonTrHKRUvVcgWKFnsjHtE1/AtdFFQLAj7nyB1tUGu18IjDCpPIFKsziGCMRcbNakD1e3Nxp4b
EgQILW+tR8DA2x23iomb2kX4sII0xLXpgEAR36t9jO0AFdKu482TiWEcUq2fnLoK7qVo0kM7JP6c
GL2dv+w6t9NDbk/yTIjAL8Hlm0KUsJjhsjVfwbehUfNvpbdSOwO4XvCHSEXU3jO3AuHQdKsdwnff
NgSjsW3p8C40QV6tfSSysDccP3MGZZ5eD0+Qi3m3UyEGODIvdvIfVewvA2MExqBpkg3vonCFJAfy
eu6I+yJy5WC3ASgkSdONmWTNM3mETcTXMcT5ZlhsZfML9XxjsH79xzYRzyNfBpSMcL2N5YAaLnRq
qJ/RV6qrj03qRcS/29L3X0bdb72/jL06t9NUpWvo9RiMu25A0hVS6OW+RwRgpSrTvlcoCYPMsRrf
cv+m6Dv/mz2W323huo86NbGzDHr/gCrw6jJGZ4WxVAOQSnS9sYFX69gIc8SepjWQnhY83XRIvdGe
M/blipm+4qoLkElssxLiPhzI687JaggUD/odiX31gyYD1uZt9shZzfA77Spw02T2KhUoLo6SsjgC
BK+WKHsqP1XS/ErQRsP5ittW8nYdw6IxXBi+eNEO/piEWkOFcbm6Nr26L1eQRw5XqQyCgxgAvRL9
E1W/53kLabrQH04ud7uDpbGRiUrf/FInFwe7v2e9OUO2oESFCC6JHCtMhIV5cSAZmmxqiqlJvXYL
bCf1Yq9oPVLvn8YmTojMRaZAoGqoE5YJWFdCgNYqe3dfaoal5mTvKgeEAUPzUmo3t7/rRLp30KNd
gOE2yM5hMAEYdHQAU7fgXxUwxAvQavAbo4Dq32DI5DFI82oJJanxCMhXunOKxFmPRW7f2nEh5q1w
wpfWUndZmvPvAPajvtHTb2H513AZapRvtIkFIn88K8CP4CEU42UH0bQ+qgf6T3T5k93iylnLorqo
D3mDld0C271XCsJIV0GirAibtdAhyHBHCBJdO8yCQ/DDuAWDDZioClTtI7gyK0XU7anZDPl7k6CH
eDp87B1+blJvzAAP+49j8xE1OqXKFqC2PYhaqq03LbBQjQhFNrfMwiO16TC5+PmotnEio4OJxSfx
GcS6++aLPLx1up7fsTE5ERmCrTp7jbLReEVeQzZ+A0ovuMXa9uJFZmuw4dWn8JpWrj/mAn/FxUvV
hbPSbm0vEaFEgXBfsafIBjccrmv/rMIafNy4+R+BkUEOym9DBF06+ziiVBziiLV91+R1M89N1T/H
nv2l9WTyzSobDJ/yUCItsVViyZvjQWi1DwSDIFuAazqowY3SDUiTtGZ09E3jS2r4/LKgbBMzO+Rx
+IWWabRBcIFynbl2m+xoseZx/AYBhi+WxOZFvF6699OjUeFRMTF/kb3pNaAdk5137vzqSnbIdKZ4
MHjlDIS94xqgmexJQl5cmW74mvmAQUtwsZ3iNOxOLgDUKDVowtcY0gCCgXvDkpG//nlkYkbjrcrs
J4WVzREUTOqIVa86YgcSb0RvfHLtKNrbcbQKrKy8T9O4vXUSiYKWDsqgPWIu88pnbEO9RiuaQxC4
ny+9bHDeaoA/9lgcYdficAOSl4iQkS8dQFy3Ep0ybqgVlZ6z+Pe//u///L+v/X8F3/JblJEGufqX
0tltHqmm/u9/O+zf/you5u3bf/+be67tCsHBYSE8sI84jov+r1/ukASHt/l/wgZ8Y1Ajsu55ndf3
jbWAAEH2Fis/ADYtKBG69fjG9iZWBSDp75pkAAxXa/mG1DnS5+praywu+9igC5M9ECvrhFZYnRDt
BqVmIj05Y5itXeKVg1wqn4VDGa0vKoNJ1PzUBo74FKIQ5rrMiBMRL5CNySAQAmYiOgSJ/9FGzmWW
Lhh+4zvIE6N6djoIlfVHezr0cVOtctz0wMj0V29a6WeQ6Wcb0TKs2EXmVKhHctuLC40lZ5oAagps
9vdfPbd+/+odhzv4ZQmBHLTDf/7qQY+XG10tnfumi4YNksABqqbMcZlxo3ypEiRNpuVENwIHXbq8
uiUPB5gnQLUZysT+7FUp39hlofthno5NNBt2ryFWbOyEqMOXNKqsRWwn3VFCEnNfFuDJGJCb+jSC
9Blfr/M2uYJ/GjXekyvzoTQSpMOBLjOzGm50GNs7zi3ccwFpkP/wu/TsX78czhD1xbfDURriCEf8
/OV0blK6KJ1X95dFulMI4PJz/gkZivwMRdn2DKj+I90Oo1oZK7rlUXPyQrmWOg8FtIqt0PuCGLBe
OiJTYE3DjSlUNcQahGieLV0d5bRGxEPxTsUsfxJGAcmgooPrkPN9LW9DI69uUWi/QsJe3OcTm34J
blvQHST+nmygDEvWTQH+R+qlAVXUr8TEy4+oGVRrq4gDt2dncwSn4u0oFVj7fQXIY++DM8Pukmpe
+0ARhs09tOvF/S++3LytHWvrQrnjl6U9KcxZWni7qZPk58Y2ADqpQ9ADy192MHn0req87KGZDogU
FpWIQQCGRhY57awF9HCXeYV6sLRZrQxzzJfUS6O7Lr2MzkHee3OJN/LCYkuLN8kHcvm2kdNd2WxW
1FFaLPyHXwT3fvpFCMZcE/8FFLMlYMjSni6nD3cq3FmsAVQywb3AIwrycaw/dSbolQlnGJWfTK+2
vtAijBttfwiE35+M0MMSzaggBRknR1KVvajEknjsRR6WTiuvKIpZM6m9RSgChPZOGUNcJin3NIg6
qPkfbZfJApb467p2UWUz2G66kd1o7hl3zT2d8T6xy5mKBlRbIVHENtyNt9fu33wuBl7p9T/ce36+
7U9fJgigHM4c17NAROc5P3+ZSVgxM82Yfyf7ekAqNvNmJvALt1ZkeCj6zsxlm3rqJWdiSWtd8qiq
ECi9jndguAXxLNKIhQvscVtsauQZpvtsNd1dPxwAMjq2GuJtcCAzND4QdDJDhNOCUc2rxAS9q8Wy
s+kl0YyCLdTBMuO9A9mZCFEC0LobXKt5XBTgsvG99OygzuXvvxVP/vYTs7lkQpoWKHcZt3/5VrCi
4oFqUueOQS73aE+CGaA2SVDCNqncEidq4MTxoi/OkTOmiw/UyzkEDYgumWzgzwMw1gWVPFEr+3JA
HVzvNIu6ig1wcWf1nEoBcwF6DkghB3sxVQzGwVrqQj5dvWoH1WmSQbqxm0JDhR+DFCMygg019WTr
XCCUwsH+zUZ+xRRqujhPfmQbahdLbW68VBO990wGI7/HbRi6IlYQg6nLKbfUE5XQ2PIryHBR7wdv
j9c1BHK5dwi1Nf0Ehs/4ORWr2KrHjRIoVJnsLO8d3CMQVARrCnb8IOx3UYwv3Flbe/29NQFICgCR
kbrFTmlqTX3dAAWltEFYDhJhYaBA79yZ/hbi3sVJNxFo5sfG37uZfE6Vbu7IlOPRtUiRw1hRkzrM
FBAqZn75+9+IJX67dDzobXgmxAU8wbELn/o/3IcGj+FxN9jlXRiaU9RZPcV1Fb2qDkWHfu+wW2R+
IpTnoQAY/HrhawFGDOT3/ZcCaaUVdFPBkiGd6OHnkV7VMmxghoOXGREwruBicbq4QkwKdLXUdKNx
GRZ6vG9DCVaRQK2iSRGvyI38CJpYlJpOTewwmo0rJ5abqZlVIB8tXdFvqAmg0fuU1IQU8jJCqdnS
tfErJ0RQ5Fv1Mhqd5gP0GmhxrIyq6gIcQqBq3KYcULcL9FpkIJKAEph5gV5DbS6/8W3xAXpdBH29
1F2mLy9BrzMAmIO6byuRL5Yl9dmxvOAmaYF/7QHiebG1BaVwxrIDKhTkgxmUWz8szBewijQr3FP9
NbnFMfjPC+S6usZFvVOLHQTZHd58uU5rByMiwNNwmrbQeYBQfHGoNR9RNwrpxqFswwdwrnPU5yBa
V8l6O9TICABWIOdgv4jesHxSs2ws/cekHa2Fb/TpjUJt6EbnrbWlmUSDDOB1po5lwZ1X9AAnQyer
9fu5BdE4BKeBTXanA9lF1QzLWth6bjrju406yK/HKJsx+zKHG60hYlXfuAEiKIrr7DMI4HekDNnE
zV70o/eCIkZnHsshBH4C8qmyqcxNHyFgb1q2jXfgZp/dqN7VvnoEmCG5YbgdngdsjKB5AYFrkbcP
yHMFkLML8oc8G2vIBBTtmppOmept3aJwnJoQYbZv65qtYm3nZ0TYzUXOUnlnlXl6w0q5Node3pGp
j/xm4Vv+uLInm8XLGsodF3e/S9XJKtSWgrUQDQK7YepsKWAUUoZssjW9RG10ywAIx2LJBXXbi6HM
c1QJBPXyemv7Vfm9tZIvdjy6wLzW/hzbdH5bmna95mltoB5oBF0DUJyrItL53Z/mSZNtnxXlGgGL
dlm2kMRTUXFXTGgUlEFCJXkCoigjh2hjnSpcUrDRQUA4gHydEXcpNyqRk++HZzfPF+OQD49xAoCG
Wzomci3YsWN1ywHQyPEgncgNRVosACzqd13VVMjAdW2XHOs4L+e1ybwz+EnDte0WERRn8uGQWIjO
oyRR3jsWEgVOHrqvwFQt0yzg3wPt7dsGGRkajnIA78yDMFqjoGlc/f2d0P71aYlVA2c2w4PBMU0T
95Sfb4QIQ5WN1RstBONNhFg7H+klggyAburWC7W5AVUYIiJka6EdFTbtw9g4JQRvwJLvyMI8x63C
eqArs685fpUoLuNPVw/U8AdIVPvRRk4UK8SzokGyiv1P6y2JVEVPArZ0BglHCOPOg7rOLusIG9XH
c82H5KTDxrqlDoYMyO3ffw3mr+vS6WsQDOuG6Z/j0A77w/NA9j3qvF2mT+817dKbkKS45BmUj0Hi
hTCAbY3gy7xe9GlgL3hvl7/eDGhEkaLIn67+sACfHTJl8fzv3zI3f1nnSNM1XRd/ORc3D/7bzhNI
UxNCg1F8uizoR19WYEIPos+ICadTUB5sO8m69Hy2/stMz/jKRCnV7+YAvI0XM7N19BlSG1fvOm7k
QkSlAkfTksKcmfSiR0uAyyVPl0NYgzgYKY+FSszwzgjK9zMIIfBFpwHzUIHJF8N0dvVTkMj7h+04
7R+ukRCBZzq2wRwbC9vxOEP7559zN4x9VI0i2Qw+oF5ibkOUpR0htS2x0EQASd51YwdB3Qlw0unk
FkVv1aerh2/wEfkhq591gQ/VRgtQhqjvIeUUgmA6xTMHKNA8vBcsK3fd1EtNOgRIBA9OHxxCzqBV
9WO86kQCnLBpvrJu//e/AWuKLvz8cXHxuhIsIdySEpisnz8uoBbZgExWsLlguOxifonIILbvHa1A
IXEJDpVqOiRjUIMHHPZ2UMC0gaB6ljhgcQx0C2I+JhG2Dix7PYDLOcR+AdDdD+1rP2HC3Ooffs34
I9lTNODDhxHMwifxPNtChIe77q9RLAZV31xGYb1OdcJ3GnLhc1QKoYKtE8FzlHmgwEPhuSsrICV5
H83IjgoguQIXIxLQkQqfPZanEDsSzslEzuExQ16U3FQu1D4IEXahZi5AS13HHQOpY4TVct8UO2TM
XlFsFX/PihMWjXgiqcBGRsp3Xyaq4Tkig/qO+2mzylhZHpq0lTskkbt1U/HxFtjsYIFbufU0zdM2
fvR9HN/nsQwwPTpIJhbFyQxCPEDAINmeUGh/dIMk31m4us0pPKTBQBXo42g8VuDdOJEXmak56HLc
AP38hexkok46DG3pL0ws++eXVyBjPU1Zm30700oFa7J9eDFXNms9xPX+gy1rVXZoWLkQXQm9SRpC
LyUA/lpbaZV9tJGPIap80kBrEbD4/V1Dihp7Qpd5a6y0ym3AwIKYAjkGFUcT+Ew3VQug/SxxiAsL
4frE9EGTp412T+3czYN5E5gRVrfDMvVrB6pqYzLMQaCMJ4rTZPdSh/I4cv/G4SFak0mnvjmrGyag
FSIy5G8Cvjd49v3q0Qn2HSTYErd2nmC9iJFIxMltIyGzTHN400QgTgdpgRZH8uBpmWwQG0cAeuok
m53wJUJX4e3llTJvWGXDMC4uc0RY8cZjfCOrdVQnYIqbxlm1q5amZ8rlZYb/T9l5LbmNbOn6iRAB
b25J0BbJ8k43CKlbQsJ7+/TnQ7J2U0fTsWPmBoG0QJFFZGKt3xRB9Wjgb3mb1NHmyIfoWe7krOZc
BpcoDY+upVrFGjogjhRlMO1T9XqdNgzME9Yt77K7nGckrb9qEdI8ymIgXHNh7YDrXG5BHqoQPY3U
1k9yVOiGyr4u+U7kXck6Q4eOQK77IvtHZoQ4R6AJX3420xh8M4omOrlow/GM6be6MM0nhB7NJ2NG
Cgs/CW/T2pbI16OSrHBsyR5lFzAGBhQ23EgjXS82emy2O69HTbhJv6dDmm7H2YwOpqKXb+kcsAFx
0u8gIBvfbgv9DtfR8Unp+x9aFSTfwUWxlchb7eKGXnLP7tReyYbcHn/1laM8RkGRnOamTX15ASLj
d+4CZyz66YJUHzL2I1+FvEgavBSlZ6C+Oqa7tBy8XWMq5QfW2+tJrYOtnjZQSz3SOEp7N8QVuYeO
YOCap0t80BJHhWPNR0bkUV2VY6RW64CHWKCF+aNs1eyo923e/HeyKBQPPBPGq9epav6HK2I0F9fr
1GcMMaJtoBPIk8Uqr9V7KI37a992hJ+NVUCxDRrjLzmbUzrKDpNda81buPasK6P5lBl3su1ak8OE
yEC8XW/VVdr8yDsLVivLnRsp71eIiEAbalg0icd+3fMSE41J1u3kfXSFap4MM/+658F274ET59d7
Xv4dtmgbFBt51dQCwT47Dpn05QLLQd438ebhel//7Z7loLFR/sc9h0mNYD95t/s2H7eDkli7rvYO
Jbk5OGhdCbBD6dlayNMp7Wpgq+REysix9p5scZUCtmKeYut27dlC6ogtN8S1bcGFLHMMIKq3QeS+
J4bASFrWqciLipM8vdaWva6ugNoFuZL4ImIBMJLnuKngc9SovLEFSZ/hXabPVYYj5eA9yg6ABoyN
CpVqI4ulmuhPDJYd5RAcwFx/EEO+lXWNS7K4i9ZYoU6Hok/XX8OYtxEtuJyuQndb79NnNbTa+0mz
d7ceWTV1/JldsZdzdXPrnflE8n5dleWd7CeH1uGIHZs6NgdZl4/qcJrM+HOu5u7gGlXqE9mNd2Y7
Wkc1ybNzONbs1Ec/yMuDmxTYW6l5tkpFOf0U8zbNnebXlM5/8Qatv7kFyYW4DnIw4QjfzY3Ji6Xe
ho9jgI5M3uvZN11zyRUzCMAsbzqt/j22DIT42zl7klcep8I6xvFoH5AG3JWujbyQPjt3bSx+GoNe
kSZVELe0XescsWpszTLUYNNhmT0llbdWAzAPSrOpTIQ5UlAW391QvSChvaQ/idq4Ix9yDFBARHrx
t9KFf1U4u37Yo5qszWEKnhv0KX1sGFRoH/PXtWHxl8c/rht1ofsIHwLanBDDGyhhCM4aiIL/73pY
dMPnK5py600lCuaon29rNED8IMVCJ+81NtxTr32HmLcKer359Bqo9gLVuL1KLOPNM+1jlS2z1p62
dmeMjoyx1+7zKCGXI0cSiwxENT0HnlYeHcykN3JAlu9mPXa/QS1JMcgZmgMwffdl9uwH2T7bMTFd
rRouoiQ8D7sRv/PlSpkXIvRlOi/87NrDqIpkW+l18C2ot9eBhttv9G4ujppKhAuTv4/rjYCaXSk5
H1zCC8FZJ3+zLpYJAS4di6jL32ZXTHsdKvg2a7vuMymnleygGPDz8O7L7hBfqp48F/MpeanGgrzd
sGt4CMFAnGwUMH3ZoFjN1uOp+d65hrlzkSrdiWRU3guTb365JhJ3lT8LNyWFC+IHj+Tq+nEVGKuv
wLuET7aCQ02wmAjLEXUM4odA0mc72+FunMt6jwvJ9DYX+KwsH3SSoauAAGZ2tmfFA4IX66uZJemV
ZNVrNeHgEYEn2Bdhgm3YNfFN9ttCO4F4lk3qchGCkQ1a6DwrI+acy2paK7H1VC4HN2VvVxmxspHL
Z+T1NLh/CXtsrgtqmUXzrkD3Zy0HyV496N2J7eRZluyx83DdGFiGi0Lfsc3VjjCoVg6omNfUVJTH
JCzvtKAP30en4MOB7HmNRda1BsxJzcaNbLWzMPUVUncHGXwESforLV31IkvLjDooitd8mRF5OoTV
iV9aFdf9D1k8FfhNQgo5gT11T53Vszvtq1HfD053ry8NcN0gkf3WrIzlnoe+fZjLGA87cFnuKbD0
/5xOwsZlZx7/DrVvgxki9t31GUEwz0jWwhHt2mWN3FWGaiZr7Bh3eu8alwa+ydNcq+JsZOr9V+dc
IeE3dpl/LevEC2FoVi1ON8tkTY4PqRo/ppGXPpEaJ+AvvJ+dndKmd2620duGfzN5ocYs/urKVtuA
RFc34J0NlLjs+D0NFXuTKV6BsQ3FakCSPRBJeZLF0dD3YNDYRRWB9ZzP5aaY8uQ9FDWZjMXUi410
8o5bgrur1eCrNU7HxEexaTrI1l51vpuFqO/lUCXczIYKYyGtygeCL6/yOlluVkd5U9kyP5Txf78p
2ZoRfZQ3paDwyWYhqXbBNKsnifK84j2XYk4CfBXwJnMVC5BdrjICvyFDQyUgwL50cqSYwG2iayc5
Z7R0srJs9qs23PBKvwaWFD+DA5lfDdDuSQs7WJbUoWCLhhq7LLmacTBmNbmW0nI6GWExPMi2oPXu
0ety72VJD9XnCmnJawlU5Xs3OtpFtuVh9kMTVnRVDVdxmCc3Yg7n6yXUOl3x2whOUhscgdV6lXsT
gJDl5oKuQLNAS9072Zqzzq+0zCRPI1vxf+c3lYK07UL11Xa8dJ2p59aukwOpseJltp14lyiq5sti
mKrt2a2DD0e1I/6L8SkNJ9TGZKPacqnCaLxj3ijFy5j0xTaPCdHL1iEwslMz8US7jm3RSXHTF9k1
y5EqJ1DPxn25qOiGfoPjQ0r2nYk8FBiOoP/TemguqYG1QJpkmk9+vblYFT6/gHI4jQUYiwnHhu21
shIeTVWjPcRZbx4IPUxYwi1zqABBMiP7qAdxGGcw6ogj5s+aN2SXKhIXVdGUArDozAubZmAntLRa
UdPeBROIsyCrimdZh9HVNyvTAWItVZE3YBq/vAhNcoJJg7WgFw1PX8aPGtCpQGDuKItyhF5uRdKr
T7JGE+z1JitNtrJNTMnwQBjk2l32GEYMr7uSSJIsuoQ9Ee7vn2Zn/IZUTnuS1a0CrJF/0P4oi2FT
mTCNoAvIojwMtf5itGl6llfyZugVEasXlCVuVB5Uy8d7w+cfJX0YzFHdGGrXb3jSVNu8LRxfDuwL
TXkafl7/2qbyZn+CbA4sj1nm2NDvkzTe6WLKn2V3Kycxq6uz/nX7bmjyDmS9ewl+U2v4ovDxwzXO
Tih7O4bxkDgLMltxj7cqeZaMzhYk33iWpWsVhhukDcdxB6H2azg6/wbQ8alfo3RwEOXobFITnsME
Cvahj93seggadzFcCI5eVyAzkzXI3Y1j/tXP8Lph2zkY+3mijPwhCbUz+ez2DBIw85MxFX8FBxlm
vrWrZv9f2+V4luaMl7+02JLlcvyKFNFd18LNl+7ot6IU0bkVoQ4hP7N0hqZIZ7bfr7dWObYBlunX
njoeXDJY942h/ZIpYdsVSLTVtb2TKWF2becJI4Knll2o7BXEzus0oFccZoO3vXoo6dpr30Xto2d6
1WNqpG8SCVPGobt1ytLbdiydpGRXkw2tEpJxsbvpbKVKnZ0Ery1JEokSFNB/ukiNrWQUlY8UzriZ
hiKZVo6XP6B7GB8kQOpaJ2FS9tg2/tXcDc9vACLliAK6rbp8aAgpi9kEsptDnEH3z3iVrViMYXCM
r0OaDOF2DInTlcqAmqamF+pZJN5GIzv2YCyHCfWLhzArf0x6nRxlSda7nf41VNbJg2oroz/x0nZv
GWgdR4hT301O079YSdds2ko022EpmormHOw4jNaytTBj776qzaNslFVl3/ueoWqPsoRfDvK8U1bc
4cH++2yqto3C2n7EKbt9UpJzp+fDo7bYnw8ZKXQvaNWVbJN1dqhgYxUNBISW/rLOS85t3emnPs4u
t4H2NKorWfxjoJFbpMUZBB9sIEwxf11JDoizPNgXuuuml5x9AqILGiGs0NkrSq7f5cFg/48zdvhb
zQlAf7VEj4ikEaVYWAjAA4aqt06y1I2KdYcxxndZkgcg/9M6xul8Z2QDQt29Gz71xFOXwXKaIGqV
5dcd+X2ToLq9zNgKyzoNgyKebAFIKs3xgJzfdPknxcha+6awXSRQ+fjkIa7ru9QwlLMsTQM82nHQ
3mSpdob+VBfuvEvJnJ2iUOAouRySf86syOt2bVJ9yh6pVn31kMUpTdeWWcbYEpotErSQgGYsa1ce
atmXoUq9e3VpyJaGwgTMiiAsNP1i8O4hG3+NgO36ay516DpWeugXiIKhzeajifrlrDdP2QJTcHi0
75uSMIrsIOuGRQxIAQt7HdQUivnoeNvcOdvWuLYTPQIsnZsXeRi8ERs2PHS3PYZKvNDTINwF6Dwt
LSb8xdEgpCb7yVbAhS89rmx7qayVezaWKLZ7J4W1PA2N/ZVskOWlVQnCv8B8wr8XeAnl3qA/385C
ZRJ+udQpIa1m4v3eeus3FtYJs5sfYhiqT4KzpEP4+i/kXfWnimykrK/xoCds1pR7dYyqT8FrUjaW
9lvfseFBgpNX7qX+NjzHpeauBpr90Ooo1sz4OL3zIoEA+nJWL3XyTNbJVtlv6GvxZ6vrDV9jizqo
194g9J0yG5DkWoFIEkr8RwAoG1l1q5dnhd2G5841m51nJfOLmQZnBZOOv5cTIJODPMEU/lrj1Dj5
Xq3IA76JLu7EUam1hzTgHSKS35w8bbwZsx53GgiQ8J3ay0E2GLMujt5/Rrj8pZcrFcjBuAWMhzH7
ejG2u8GttBe+SmU3pGHuy2LagDS2CNusZLEZE17T2CmEdaR3a0PRt8MQx2CHGOqBcFxV/PLulNbQ
XuTEdVwRWF2KwmZiLyfWHhDhRSd4ch8QGNuUQh8v3kIOSkYsQlUr9HtYT6Syg9Y03lEMQ9Iwycq1
5qXmu2LnRGuVvILnVhnvddl8TpaRPoTEP1/+ZZCiTaqfF7p9zrHVVpQ4Ya/khyGoS34xfiRPhtln
xbL3tmFb20zR890Expv4OIuvLBqNyZvVsvjKYouf6nrORPU4Tal51FNPWSMDNX2oiCat+87KToRc
+ncwabmJZ4LsJUpTgW7mjR+ei2gvgk/ZyegV2UsO/rdehgIXJNdsQTQk6d9N5SxnKNvu67Ky+Mdl
6dWkQ7GtlEHzyR9ml9shNtCDK9XzrSbTWMdXYLLWdW2VJ9mAu0h+gfzenVSEfT/yjN8y68wrLmH2
Ppsqa5uQ+fzo68ZPF8xS7GBiEJate4pRgr0feyzPr2AmRgZ1nLymVfs1Uguy60jZIf1nZKVnxnWk
RDthMfk4Fe0+wqvie5PvRgSrftU4Ua6qsrdfLVQ6NkU/ROe6UpK7Whn1rWfZxTORFnJbTm/+1c3d
So5KiumzE3P03hKM90GViYswSa1qFvE7SLDJU9wEYh1mafUjGlxUHsicJQErqlI2H3PkVWi2NOIe
ucj+4NbFJ5v+zK9Gk1gUxkvoPU3uNzacYGq76NdidJLAevvMM81ZB4UVPWhtoO9dN7H3haGRJAJ/
j03vMH6adoGNDWurpgSfHQtCp1neJai04qWHQrAu8QjZa15RvKikqqB7evO6NEX5MkyDet/ilsjv
rniRPazR3YfzlD7IKrv2mnXsuuIg+89hb+2qTEt92UoQv70gj/YoLyWrXDH6WO10j7LUCsODb4SP
iZw7impla+OpjDQsN2OHRgEItvwm+45FVl+yyILxHSkGZjpR9kLo6tKnefHNiMBIm0j6HGvXBVs7
Q+potOLbFEyoeXYm/xR4eXyU6g/ZXdHAJo0uG3tZRJfBKdrhszC6ao+zXrOV1fiY+q0ZZ3ApMv1Q
6KLayEl7xToW/Bhf7LyFkmeYBzBkyVNSmPj2mIC7G6fHn6roA5bCirWaaPJT2YIyElMPySsfkrUd
1t0eFS+FBOlS/l8Ovk61XO1fJ9BCXEDjtkB9ZVFsaGH2o2fxGmuIkXVaaa1kfa6Ns1+Gg3HtVufj
b91aN/29m81m6aCyTz5PkbQEJ4n4d5S03qpxNPwS2tl8V3HezdGDflNVT9zbdiVW8/IQZX/Q7zy4
GRtZtCuLPDyBgpMsBsZrH9rtmzBq8zJmYUIak8l624JM3CFxGPcrm5z/X7DZfVXPCU4AbLqLNc/7
Zhq4yWGdqD4h1tJvx6RV7gKv6u4gd7tbIyqVx3hC8E3A8f5m9d1Fl+PnBBmoIar/LnMsKkanHVBo
xXu4DLz84pRTd0DGetrHQdPeZ5OCqjBWJG8kiH5mcS9+here0g3uo9L0Vzd1R9xo+O0pC8ksjitt
BzOgO7Zixq21z61NhPbni7o8KHh7H38odoOWNTEx/CL7fWKowX5S6tBvG914zaPW3ZcVQQhZnICU
7RMlia9FTE6Nve41ybU4hPxKM6zPfLWIzddUHcmWG3nO+kqxteKRol1cOzukq/cVRorXVrsO271D
ROg6VhQO+7xUYDW4jC1tsifNpGH/uNwV9J4M2zilv7ZmFkTSzlVRoVxaPa+M9qGmTNfW1AuUXdhr
6rV1TuNgR4odMsYyc+2QCMES3Li2WhpOz5aO4LicSkSqsVNbdFRlkbVN281dg2zBMjYfh3mnWwGm
Kct1tV4fd9i3QdWamkPjlu0+mPJXvIfGcQXLsjnLA1/v11ls3DvNPJ7+7CG7CSivKxJ56U4WmxKT
4VxYmCYt9pGZqbtnb27BGZXBPYuv4SCOYkfbKkT8VFbKfvIQFvEPJwJZKkuy0VbQn+yyYRsv429d
45RYVBqTC7vVybNWV1/0HEvT29wNzqx3rrCOTRSw4sluQQzntkIrx5cTaxkPn1UEezyDZX13u1hQ
YD9SKcVDwgv5b9eHwtEgcpTHG9n3djFHTw6W25SnW30XKtkR7eo3eeXb3FGuu2sCY9p1Duc5cDSo
oovdijwoEU4rwsMle1pYZf+pTlNhtStZ1rHK+OfUIpWGfguSA4aS+SoAi9P1VHZty1RZiRY/Ptny
X6Zr02inByGpheWS0zKPHXa8FcmyOSkuEiOevtFil70ZOrjeoHmHKuS/XBZtK3F4bxLFWbW88K3G
w03Wa6NrHKpaZRsL+OpDa6CC2Q1wZ1DO5mtGNEDWJ5k3HmYxQg6Uk2PLQ44EXCExEDa0GqkAeSjb
2DvVy0EW29aqtmoAUVzWDVVFkpocf7lSddUkMhU759hpnXOSNn7nGfMdi7BJbGxpsAOn3xD4Yl1J
cvbZsqNs0SJsG5feYhl7q5dnXqB9DZPF69g6tI5mgebqjyptdtOkKycgDalrZmd5mMwIwarlIM9k
XUTCyAcHXa//aEBqHALiMlZ2jpV+N6llcfyjXvaQQ0mTB9ua7fL1iv92MTlWq70fBBCXyByh33QI
pq262CNOywFc19ehlAaKKbSSgx2qm1oWb30GI1TXqqcMO71x4pWlWRGG0nV4cMos3Q0iTN+iIHmU
lJK5CWL+Ldrfe3iA0f97j0CpWn+aW+RhPRREva4leNWG+UlXnY1p4LV7q3LSGHGEW/k2otaTbm8U
1Rl6THaS9dfOzqQ6fp/haGd1XfuA1jzMFhPHjpHYiUe6r3b22FIVq2qy2odrZZk3OwB9i5ArdcVy
aOo02vCOrfpymmuD5uAfk6CmPauLjdPi7TQqk7pO06Bb3+piVzjOtVxI76Zbk6Yhp7qSI2Xlb+2y
3DRoYfwx3b92HJc7kC3yIGe0Nfer7lbkV8fCLvu4eYUjzDaBgOZ7ZFzGVRlO5XnEjZHMTlGpdxXc
FNUQFGVLFzR654dtDbeSb3krK+3aXkxBJiP2kxrtU2NonqpI5VmiR87B9RLCJUOdPOruh2yTNSBO
471D5HF9q7MtfDyiHDadllj1kwAr8FQ8ye7ykBoe23bVda7XkHWmUGNEQ0Sz1wt32GuZCgYmy9Iz
wbj03BD72AtUIKqg0Ab+d12OskX2AcvZgsfu0XFeessGuJPatugNJMOyVD8WVtI3L0GG4a9VYYXn
ueFzZkXjp5aBWa+trCUPXWFKl4YAJPJmOk4VpHo2juEDQpoYNCowMBNenVdDZk5/Q7RfQ0IZwlXa
DWCNDA/MkomgQBp1L0pAEq83aqQ7HKS31TSJD8qy74K7VGyMcRpfygYweWSjrK+5yeE6E0anBFcC
BB87fn5pll+COUNEtS3vDEsnj+tMaUl26D9leSYPTdQUe7MxEHsKw7P9z4HQGtz3kcdaFrn6TnWb
T9l4q/+j7zxWYsG2/esct6EicfsjnnwbOfetXp7d6ubSjU4RstnLHfxxpVudvJlkRnrZxYXwn65u
bka7ys4R2gqt5owwLEb1TmhsRzdrNnU8g9/PHj0HIqdStO5LmesPJfZL9yqJ1Jem0+bV7LTpXT9k
3sscdI1P3MXhM6DVbAZ7a7D93+hL0Vu8dGcFCI6cKe5rDd8Y8V02WkgFPQX8XNhzn+rEKrFhC/mp
473OMVjkbMlAgWWQZXmKTPpwBNG68D5G7zUL8PlOx+EiS1A5n7NcHe6vJWES2HLHh2vJdvbZXKiP
suQlREhsdANyw3kHfw5teGjne3nQAcJu8sBQgShQl1fmV0MNohLLFdfdtKrV2TD8lxZEVVYhT6j9
bYYKnYD7OBS7PI0wo/9nZsjx3iY3QF96mHBCd8rMDdpj9kML6ObBLJx4P5kOzLK+BFqyHAyiIucM
63k94G2EXSl1nRHujHoe2Z5Skn3jyNRXtR1BV8fe56HDNClWxpMaTYOfEdn6gQpPpdk/apT2fDXJ
9JOhlM5l6kmryYYKtjm+nepnP1hwOOf2J4Qsdzc1bXHMMGtABPB2GgPPPpLWbeZ1HOrFsdVsvLtG
JThg6UDMGUKlbdXli+iBgbPC1weCe+VLxgZnV2OF7cvWDHLhuR6yN4LRabvuhnnldlHzVC5JVVRm
5pXl4OLYhx6mADCksBXpcvXYaMF8PST58HvxhzLbGUK/SnhHVAheynIWzIX4rSgb/qhLl36lm2NB
K4doc7vh2WLta+BAoxBkPKZMbByh1rBio/hRs2qYMFVT/Wh6+8UbVeMl6UZznzhmsE3LPnhXoBGM
QGl+VDOSo3k/tZdYzYzzSLZzXdVjfj9GQm12YQgTLQflhR7GEBy0JsErstGDB3058NZUXYaFyBYT
7t+AgWWT3gy4xtAou7FE/yR8HR/lHPIg7AgQeLiFlgouTZgz3uZIGZrG9M0oS5Q2SaTjCtXFu6gH
ER70lrjE6Dhcikqg+doENpEIircGsRQzswX6ZGDCdGtQbKs6KwA3nSpHOTdvnA8jDNBaFrVzZ0Ms
fh+6H/ZSHeABdeiW4CBZgmoFgjnca3BdUcAaFNxRbeUEedjcDGFG4mdpkHWy1dJ4zUWsnT7AYas1
GoQrJZude68FIe46ZvRDndKnpqqUlxJo176ZTX2bVrnykVvKWnaYcNj2uyoxT3JkkAPVkdYr2Iw8
ZZpKfvfLCqK1Ula7xLiPbUu/JyI5bMNMwUHknzp5VseiWi/hjO3kTT0cQt6M+ml0+cdkrDxYdapf
vOJFFoyCB8QqA/R3GAvnb6eeumTDvjvdmDD4/NuoahkfGmW/aqbA2ckGeSsB2AcsfEJE5hdXbAcq
vtI14m3C8/2+L7VwRUKfgHM9TzunapyN7OYGpAhs02PdXVr/z6OsPqpeO8yXFEPvHxAn6h9gIyD1
YeCTTCbpdKvvopxE8Ty7vA7STTYkqaqeCLEe5CBZz9+L6EM7LCEux7gn202EfXDtd9VSP6SoTuzt
0B1wfiphg3y/5pZvTqPYfu+BrzNC0R4aHKP2ILOMe6tsvkbziX6AHv5lhN1PpgvPV50/qQDoLNI0
wsLFKQow9LxJA8qGth/v8zRRfT3VAAM37nnSUFWTilRxr+9CNXLPsiTrlyrZy5tFsLsmfvW8APBn
2uK5nPTgUcmeAAlDeVkOM5ZMflyN0VYWgYsuNsrVtKviGWFLtzs1WjvdW3OGkCVZ9zWUqvkgGyNn
nLa4MOcb2Yrf7XiX5fjwyNY6Q9FrAsclG2UVTAugtuZ0L0tWQIwhaE4Brze57i9+0+lip9EDKPVT
AOlrWbz5VV+NbmR5XPo0ldKupae16rgj3GhtenZdZDt1BSNTtrzzswKrh5eJ8XVaSrJK1fU3ZGLT
s+zf8C+7wyaeVWfp4QIjeuyFSQCfyTzIFIhsgBTTsdHRowv2WGwBR54+Zfo4qTa7RzM6k5dSfW5o
eETWTmdju+K5+TjWfQm4Uk/WUzbht6f0uAR0H2FreQ/J0eZh8+jA7U6niWxrmjk7k+j61nU8e2sW
6UcZlwogfVtZC9KTe9KxB4SAo0cv4OGuwVH85hLoNlsUmjXdNNC4MMeLPFMs4EZViYCjbvO1xsqQ
Yd9eLqLH3pr4E6s0oVgiZyzJgxrgdtwEpu8WOlHcZEGS753xcfKWHZGHtG/I9ZHAmIqjodfz+lWP
YHkjn3Hk9z+ugLH9VSCx91SqRngI3ezT68PvIg69XRBp3j4JFGJbvA6zSkb8F82vVjSlO3tBM7jN
eIjrkr8V/Rw3wqbYtFYTclIPJUzErUD2IAlAn1faS2do3zxNd1cqiDDf7AKinYqzqg0SROoE8GcI
u3U/8OshSpDjOdVi24VmiPrgeSry5+QJV/osIACRiNgAenYgnpZj45Pp2AxDx7qspvHdCGxxJYr2
3BGOD4nY/51YORKzldFuwkKrtmWrZKvBBGCqp/0aXUmATtGnZnfz97bqdvgXHprZujfKWr3zGrCt
LE79xovqfKVF06+g+17nqC/z7vsTKWw+i+YTlcFd7OXvfQaYRC87qLjFkw5abTXUmMvrynuYJ2ur
rlhWqhb7MWF+T/MPdL+2Bp9M7mGaNzrNT5Vtgm+Zb7ABqiOQY95OMHtZmXFPyEBRhrU+5ykAK+ub
HukzgG/2lF5UiDUdPiGTbsqcBXbKMJuqyuQS2SCr55C8nZXgUTAW3Q606HdlyPOXLvhVIaG7g4T2
qhAdZZ8wX8qRAFIWLYJTY8riMTu+qukX8Jj8JXOFKhPhBSCSw880DuuLNhmYoaUvXd9rr4Zz7EFQ
rpVAvGjwQvwCZQN/5BlAxNM8YC9+MefxWAgVJ64kuwwtnk8aFJnNnPBlkOjtdxF40mMUHryq3Tg6
5olBUWORYw6PnRbVbD7bahfZiA72ffcA9MM362kAhWwetcJVVmoUZSDtumdnLkhYTsXsd0FeH0U8
HOoObC5SS6Rmga8rnbofBjhmhZkDfAXXhWw92f7IwUKlJE3UdrjF9bgyRIF9cR1gzrjmiK6yd20X
oZ0ZqWsbBKRAemE/z/AYTCyAVlqQa0dey9310Cls3YP6QAx7ZVbtBIpDPcaegB9eVZG+qaaqOXYJ
wun38rSC95aufmubdZWKvLD7XaN2h6Ik0AU6klFyFk02XycI8QiKA32VjfOwg+yRw3Y26xVW7yM6
GnNzFF6kb61OvVf1sjoCJJ/5hUUudim8H/vNBMik06efrFU2NJnZe2zEoibPzmDF6hcebR1xhTxc
B6WDB1Xq/v2En9Nn7PICNzlVtMr1H7rtPIugW+nk9A4hXNWNE/d/lQ1fj/Dmh9K0EfAt0W4mA1/k
i0h2793XaRKhH4zxqi1e8miuNmkHELnufmYOmiUAdR1kU8tyMyuRe9/XwSGbXeU5QOA3mKI7zehe
c6sttiiXfLZ5qmycoOHLQ9gR9Z/+rNqiJ4VPolpriucm6r+FtdmiZBjZu8QmoVIO3Tbo63zN/SZ3
WTbuvIgPJCvRbNEzqz9XBR+WloqXbCCvr1e8ugRil8TZdiagvLdFc8qyAmmfpHgdSnUtFm8YfCqx
icIzjYxmsm2L4FSXqEok/BhVrX8oA+0j0h1CNU19p/K+se7mvt/AXLSOiq4IYvaJeUgFIhd1W/0S
WlGs8KQ21PoXKj3xajRjrMmbFMPU8LHNDW2PQm8ddpaPAnLhNM9qKt4qU41WnjHy6utml8ixw21t
DOgLh2BTay876BqbhMRNPtram1dd4k5rpzmVbbpy7cleCS/H8D0r3W1BuufSAVmsw6a95FZHNBc5
EsTU4GG1QkWTsuleienHK9FbH0YRwsgi5HQvVG8/pGieuM2xUKafnoP+leV9WkOG/acxHHIyT6tI
kC5mcR7XkwWcr9A9d00Yetzz5pWSXUPNJs2qu3hoeQa7o7nFPENfdYvTp5FqbxC6R7Cr9cmcXM+P
yx7vjARyqhjiO3nohRXfkR29S7PahjpsZ8B4+//H1nktt610WfiJUIUcbgGCWZQoSrJ9blBOB42c
GvHp5wP0z2hqam662A2Qpimyw9orPNwMgQXIkl/Yit/L9t/UsD6scf7d6pIaWGJeIWNfalSIzgyO
aNpus8MH4VtH2GjolPkbtuLWbWK592Wbt8c67oqXYoaHpyT9XfSLb/ZFHhZs6nY6wixMsVISvrQR
Lm1hB71GsnKjCwNDIDc7toUbX4mliXD7MZLL4hXWKWKndhZJpp3T0UChmZTLpUqz8VhignyFGm4c
NCHmpyEpYjazyFqhxzT7YSQYkVqTFtZp5rwUMk7CuH1qemQ9prApphIAiXcGW+KyIecwwfw3WFmQ
gcxU6uYmlHhLCOvNNjziAhfRvHfdcVBs8gbK1H2XFO2D1rF63PYTPIZ7aEDGTCQTFvnqt6Xh5KQ1
Q/VdaaiJepmcTrVlWjskr50vmS6/TxZKnwRdy3dkxRJyMtwHeKqk/vXC+M4CRrIiUq3vk933ZPgK
lWxNi/wMcJHvMYYoPtP6+B08nQNb1gzfNS8a/AKW1HfPwgrJWtz2e1wxReBj2HxHQjZhqo3FW6wY
ZwIH9Rv+kx6AhBPttm4qFv1WKqiIpuT7IrM6QJdkwumO5b4xJxZZ0zwnNmfiKDaHm8TE9dbxf71M
bruHcMZZmQVoV3sFUsvcsZ7Ya4MoeS/K0ipvMuMjG81gsHmXWAxlWHlPIx7JmML0sbGioLj5QI2C
9huToGdPphbYUMb3qqp0BKd0P90hp8SMNwga/+pBTWfeD/iJ7GAK2QFpWIY/aEb+3Fij488iM8IM
CNg3rOGgV5lHJnk67pf6NmTNfOy7NLot/F+U1L7CWXzPk0i8AKT2Pp5ULFmtoj5jhY6jX7m82ObM
gl21cwCQALsO524KU5xk1SHtA8QMcm+sIah9mQYo4rNne+yrk7eQtIq1Ixks9fJP1VfkjFTLoSGV
L5xr7wNy8K5vxxThC7//aIHxOzeu4L9iww0hcFgusLUdO4yyJPajHKC1a/HBETzcpymSIRHh8aWN
+YutZDd9nbrjHODKLvp21+MdquDDxsItED4ACODFGllB7xWOrxYVhUiWB5lG9utYe4DqVrHveqP2
xwpQo/Jid5cRAOd3VJbDLqnt3ey2wxmjDvspFVrKl26Bt9ABl2kmE2rJFvrZqdJraTSQdI3rjDVd
OFhzekHb0RzY+Fu8s2d805qjhmOGULroIvmpYg5V/zadpSeITVjHASuaJEmBkGdHC6WMqkMVizww
0/fO1pqXeJ50H0TtH2ZvKsyjmM+l5Q/zUPtJFyvPdt31t8meFL+kXP/UiVEEeDbzH1e9c0L0RlkB
82SyfQHthtzQQ/ypWhwoS4sAbUfTcKbH89LHlNZVteyGvHHPV2K6yY5qIzGK3jmOXBJTC/cJI/fD
ECu5P7jqswmgExr2PPuaVM7Sq96FsJ1rKZW/7cQfarI048msmzLs5uxPZ8DfaTEVJznnperb9JoP
4+Qr6ez4EykDknUfVwiWFdUuzgR5R+EckR4kBpTSfRQRuoZ1h3CUv+Zkjhczgr411UmQ9JMVdILv
SV/rxVkRAxJQA2B0nqqTOw8kg7hVc8Vz7Ka2HKkMqCIGkYg6kRuQZdmRicK+tJNHosvE5klrh+6A
yDZMJgXJWiOWY2HlHdTK+k121V1RIbxhsN0dnK77oYlcD4xWM/mF5fz4PPN56SdUckt8cmNSi1ZM
tB+SLMQOmh18rM07ldNH7SXijEZJpXq1/NN1Blw5tgU7fhRoKMhZD5ZpIn2o937kUWn60hnAOrBp
mnK8oTv7mVLpdJsgGeJZ1O1zN/5wMKsJJ08nzVTk4TLFNofhgQ9oGMTejiM1FE7+QSDQtGuAzEIs
V9UwT2ATVkqM0YpeX8sJP6wuYokqbNPwHSzh9ko6OIEsUhmIKDmAweXnDOtdW9XtC3v8K2GXEhvz
9MXQNOVQ80Pyo/klh8AxFqm4d5xnY4tCs+FSNxHoSmTTcWJVW52dPie72oinQ1Hb2i6FYOMLFzvZ
9DkWk8X2phuCAobkznKye+KJi225bSixyKVuXaj7ATnecXFUD8UvJifM4UhphqzY9xi/L71dYeeV
ksWAn/o+mtWwc9zWR66c7yPPYiaJRBzi8vRDw3cnbPpufGgFsFCB+qbRdaK+PI/MUgPjryZKpx3h
jw/+VC4Yi/sT+DPfC4Wki9nYOTkcmRhQDra+05Jo0mJop0cFNJ9JfCTgM+hcAwVuIKR22QYDW4p9
Y+Fg3uAEATu8kq9NjoTLoBDoUfNvJxj0+WTOvspO2uyJBmP++YXNwngRaX5XomYJBlWLnkRn/LBN
6vDLUJ/TPhOncma6NhXoXBXVjNq5OJwykZ5eyN7daaTQBU2j4YhURUjnInhKWXeWegnJa8rxdIwb
P8Jg9aAqnFmGxmo/G2uBBWFWBdFItnWPvGzZo9EkDCNDkNovCif1qUghAnjNicjL/jyNYjhvj76a
2Db7c5FCnUJTw0rtALfDbz/MZe4e+OPWZyNX67MN3rWXS3WbMfs9Y4m0nNOCQ5uHLinYXs2VFAP6
fDo0FBixobmAXrg+UP9NaF57zpryo3ULAJTSHNvjkhQckT1UzW4+Y0vcz+fR6PEydzqycG2tKHzL
wp1FL83ToKyBePVhmpfyzCpScgiaotDqqw87gRUgh7ji9YFaOnJ2C7MKlKRKOEu50Xlr2L6yD02y
mwXsvo8UtT0vfYtf1mgdWqbDc6tmcBcTtqV+01ZvaSZ/d7LsPz+r7dH2MSWLhff5HC0uzi+9OERr
GuV2ztgeuWt3jebj771r63LiTdPYUzSe7fgdUVPNRBdqWP1zuqAq6znph1HGpRZ0apOdpFwouC87
bczumuKlpNnzH6P4ZmFDiRMEO/iui6KASWp9A83zUHW3TGG6wEI3SLI5KvxEjaLDkjfHsWswVihJ
RUyT0yjRJSps1qDBTsZ5eweYeVAXdpZ3ynY1eRWGuwTbw05Lao6/keEnEhIlViHIv9+q0uNoNZrg
NQRSnSE66GeBxjyoHXRszS93yX+Bu7h8shEecoNuuZyO6ZOBRQxqIk7b36rWp+rcrs3W3RoTMw++
5uuf8v+7HBFE/7/uHh2v28+jAFwsD1o9BoQt/+Bw0gediStcaCsmBiNldhyawqOoww1xTf535aaY
pc9+67XwM4XTQLmjGWD87ec/gkwJKoCTpshrlPfJKVcK7Nyfe2IC930y3MuovmbMA2dcsklIq4uf
2MnFAOUdMq2ejNlFf+7whgcOV9zQyVrFhxhNOSFOl9eoKUrm7qXYa2N8d6iKRcWD3PX3VnWNw7DC
BKplFecpxiaybfXLrBFtc0CI4Dz6lt+wN7jwJYvqzdtkkMQPlDFCymE8KZWd8dNx55uYMWSzHKVj
1wTO6GHe0Az5OVIFvtxSYVuFGOvCR3PCC0ax/IWqs69MkLRcQ/czLzYfOB6VdZ2dvWr5wx+bfBpI
qydzLMnW1FO5SyiR6aP0bqNYjAOgco1qLEg5Quystque1QJR48AxKhB5nfp9HlfPVkrFGSMrTPvL
A0L7ZUcVxuMuDJ+NCWdbMm50d8m+w/pvL1GZmgGRyOWuU5bmmmGcYWiV8lEzze6dqXVPOblEd7Iz
qUlbi/w9ZeLgLJLseWk+HEdUB34C5TECR/+oygjHhFT52UdmHWBPO8AYFflNUTn3dN4Q1nkifsZ1
8g6SFJDAbf4YYnHHENX5WwjwNNYFvVTs5zxi+1LGaeO3KrFtZmf/Apl3wQKYoxxV9kfAkldKg2hc
+gahFWjJroq77KTjOL9zCnM54mK6HBZKBztYmsZuUWQXsn3cVfWYHtRmxTs8EKkSpFWK3r5B9Ceu
UAyvJXoSI62SH5FS2yjBKSboj6xWq1W8koSqYS+v3aj+kJ32vRxlgzs5gkmq/dRhyGpJ3dTDB2gs
d3guZ3eRZgXi1mxmkgrlXOSXpqjHi7WidzNU39Fom6M3tMo70deh8AwgVRR7u6jPwylO43eYgr8E
QVNPZqsrb4ZqKcRnqGPo9gXMRqtK9nk7uT9a8OvWc+HWd9F8AfiMd7mJndJABfmII//Oxcn9Z+eN
RuBkjvbMCcA4tXXSHTq0Z4/ElKjeqYT/bbEPtrz0T0sgMftpzbh7VV6v2SPm0TMGcTeaCGhDEeXv
vP6LrUBCjTSp/aW1vQds42gfJw6C4WYhY2vJlmcghj+zLk/LLORj7KR77zG2SEr4zARNtwecwJmO
tvp3zps9bzXvjFpa7n/1Py9vd26DW39rttu/nv019v++xHbZXqJtnsesTDnFIJ+oP9ZQ48+H1Ujc
8dbfHm3rzZCo3LT1/9fDr+tft29jW/N/xrbX2cZmTZY7Q60nn7NdjvdbWdYsqutD1WELA5z636PG
YLIhWK/nCpTdkDy2//Q/n/rZipkyoGIp+zgTzXlr6nWZHc0K87Gtb3bzf/dxr2YXOaTXatbjV0tT
+Tm4hRFAIopft7G6sJndU3M8bGNbo6JNV5Mxun4OFXb2EjONfT1Jktx4MnHz/xzbLpTd0lLfWb2O
1xf/HEuVzte0QT19jXHiDDCzN54rM9fCxK3jg1VjNV4pjXVTa1O9RYWXsPRN8mfrah8FROSHrirT
eYlEEdoEEN2reeH4FM8+Fm/VjwTGxSElAPJIYQTVMupEQvZ2mu4Nu6HNwVKi8smuhu5qpvnBZY29
kOTJFmnJ8hPKsUPGkf9SYtl6wNzlvWxz54b8UA0Vjl1MK7H9NMopZYevPmWTPGOGUlxI7xVE6kDk
hkW1hIan2YSeFPjHVctP4WA7yQftPQD0n0rZqj/wWyt3YrTLUF20F8rNPUfMHpvGKpuCDnfDg9lW
VHpUDJk0HaEcW+9dNgzqe+OMEEZltqopQJJy8qGIoIqN72n9x+j6jpMyhMY+tj6W0ax3Bdq51zzB
pKCeql9g+fNlG2pjvb95eXHaeluDUDjed0i/d9v925js9XfPGtrr1huSaqHCND1JOXvw1KTYVUU2
vpYiKpHBJmOoxOP4uo0lFZtdyFG3reeRynlJmuIvNjT/uWGZsKoGlYSDsr7G1hT6v8loifv2Ml69
JCeV6EL/64ahJ+7BVNr8tI01/G6vUoluXkcNf652+CXGL9pSqIR4ZvPeceMVnmDa3sZiK7kXJRXU
bciqBli3efV7m9e3oWRc5kCtNf2wddO5q15nUPHPVyiJwNYhKm2c143kCh30Ja1T55h2zK9Ytvw3
6fbzlm5hf65F377G/+99QPwldEhD32+v93XjoCWPiWocJ5tiDHBwqp6wDDRPxrT65zTJ5G9jWzNU
avUk1yZOFeic+rysnk9Ic/7nwtfNWrY4x1pXX76GtkdzHlVPX2NuWvxVvZbdT5t4vtt26VOlUzIW
hPV+PvoasxUJiaD1ztsdChWmz9vKuMmPig4ZRuq4jqe1SRiKWsj3GCAojNgz7LeuJqqCNIQe3bVj
de8iilaSz4oVrjcnoyiOqRCQqtfuKPqaxGB4Jlg1cfYS9rvh5fDbKhOEee2aFNWPegdzX469/T6V
7XgUCju27Wo+ddlRtvW8i0208oO0nXPUsimxM9A5VdEEJmm5/eYMJUcwT3xsPavQssdaJ9h6iRvZ
b4Zp4ZIki/s2VPUxu4miXq5bF8aUGZDh+KPB52GnT433ZiWDgiVYooSW57lvGlujo1qyqdu6FVYv
+K+xydluNpguXlAwXLaLEYyOt286X+shGGeD31Vdv6jri2aS7a70vPK63UgsMXu6uScZieBCfxsb
WXlC0eFC5XG+95J6QETDkjdtC9u2Nrm6EwF3rmUcOSAXCQxbX45O3u2FM+RwP+PkUOIW8haP97pu
i72nEAydj6vv5Wg/AAksir9aH1awst6VbACdytVvfZyxus9l8W5p08w+n1mO0JicvbjhXJYEuTM+
ovn7oEwUW7zoAztoIjgmzJ+93jxsvaYe2zfHODE7JqFNlqUDK+js6LqHfCvDirqMxHs3gWTlDSUp
ZDT6UStjJxDUBFaUzwkGmC5hkpv9HhhrxcZctvPFY+6NMjD1Ij56+g7zUffFXvNgtkbPj4apPBtl
+63XFaJ43GZ+5k1jw1FN4NU5ZxfFQBaZUjwOYrtGaqjjIYhrVvVTlsNLFDXqG0mGG+PGb00vehTg
WlnDXl1VGj6fWYNdtDbbI7HuMezKfIrLOP8c0qYoOSvG8Jp2+e/ado1jR4zFTVj4w81scS9FU3xn
7939dk1xG6ZC+0vMxj7zOovD0nM3Lz4b8pIatpTQJazM9zBX/hav/GtRtn5MNsa7mXanBCLvb63A
GE55yYkxedXt6oIzb7mvNHDaUknL0B3TmqJ38o1NX3MYXIQMQnoCf/pMvphD1QIE2MnvVvxU48U+
eJ22svNLdzerYIRlKiqCs11AWxVmrL3o9yUdy7exT1d1YS7OWzdv8BuFNHFFeW+/RP1MHaofG7Qa
xvSStOaqL0u7Pazg9Ng1eIRYSnkk7okQh9xuj4B+bWiusnJO5sYrW3/++YUaJAWKHSSoMFUo9FPU
yv1Ulwngje2b+p3Uwdd4YQYymGr3caRXpH2XsL4UrX7XHYlnbVHeLU5r78PianfZ6fvtGtan3qUn
Q9uf7D89k/O7KRzvUdTY8xOR8T5YxkyKNiHM67UJIziwZlJN156K3+JrM4Dcr72BYvFrSRLv1sMP
uH7tvGwvotp6l1VD2G5ZHLZrvWepdydqj5+92mzuclxOppqp2Frox6zJl1uxNlIdL0sqdeAaenXf
DfvBVWy8jHT7Numaw5l3LnwQHTwDtkFjvZJarDHzXFwKvbVv6qhxNZrlEppJMmBYu/a3S1tDAZOY
p+G2dT5fqmg6i6JqBYxajOI4DgWwZCcITHOtViAYwjls61brP0ARwObZK+2ZqgV0IrqT1Ll7cdXl
1Iv57bO7XdHaejgnVnYr8uG7WaXVqQDxug1D858GB0wnJFeuCf7PhVH1piedt/J1rzQczfC7SWt8
CORYi6yvkkjAoElPMQwwo/jZyNxpLwbElFquxs/8khAJ2MMyX9cMo21su88lGuh567qN+YLiDpRh
ff7X+NJ02Be1toIvY9yylYu0nZgjgeKUpkxlCcEYieWY1xSR17HEZPbECCiGzmHLt8Iq3+uoEbet
53lztFIrSSRfL44yVQ7KaKccpMv+TbVL/ckm9wPGiIT0wh0NtFQOx4+tI1pqTPjVL9etq0moHIjx
8sPWrecyPUWjB3N4fSY2nsXzMiaf//A2ZFtzkLR5/Lr1rGIEYh3xRNm6CdnvoW2uQPT6dGFb9Rkt
hu1v3Vx3rJcWCe7W296fjPVjbhfty/bei5XnNVmpQp7m+r5XYtGsa3W4dWvC5flqlqTdbO/NLrBB
SjGCWnvbqyXR8JLXQLwUlimtWVqpBkrTtWebYgFA8twwV5tVd1RtKkMx4Z/vzlTNfhrHzk8IxJeW
R2TS8XvqrOVfcIuPGST0R90jF6EoLx7kfLPUszX0yeisbzA48mNd2dFZGou4RJGSHKlDlscKE89n
vUg/cuzZ/sjZeTVn8todt/5TFpVN5HI2nbWaUGM3hX0D9pP8OVGI70DwORhosZve8qlMYeLE8YUS
6SGdljd7KQ0fO07oG3VuP8mlrxa/aDS+3vxSh7x43hrFtvNn0FAssqOfDg6PwZChQHfHhnpa3AwQ
rqCeo6FT8djsUbF4crpAll9Obdf8IjZTOVlaMb9ZfcPXbnrRyIP/IHftd7m4AQV6nLvraC9s8bfp
i+w5SRN8a3NH2SPTVz9qK9XYtMq95ur2u7APlMTyb8ayjHtDSdLQVfJLrHi/2a6rZ7NN/ppJ9auf
hEl5p3GOGoxRqmwuwVkYjU1tmuPAhPjBE0b2z0iRKJ8tFypSQ7HS4YedNZO30wXlpQYiwGtVHUDk
U0p+hJ7LMiX8BXdiqgTat2aJvaPlUfmE+J6HjcAe03QgK41w4btuiK7WPy6q79tYaq+G2p0Rojc+
Vah4r1YgYhZ2lwAvE3ivyt68dYznafpHJ/HEuFfSdo9z0WN/OEFQbgNwRuWoKdTV0DQ1e7TzOvYg
kXH+DdVDveUgYDv8lexdaZdrjuxyYnnEYtOOfzSF2z4WnUWbIf3ZoXAPudsRIKY0ijmJ6+Slv+eS
0MVpxDuXqMV/F2QwtdQ90gDjLrAGIe8Ub7WD1VjiHFslqHxSu7u4VI0PmJ+/Riut/zVxwaQW9Dfp
+wbxtwCsr2rMIUbZ+yomdSeS+8ZXtdKSlwaWytbbmsaS2h7hPODYesfWRLUO02XyLhFilVdsVDRo
f+kRbkSYksXwPGim+pgprYaeTq1761oYKd6KFC/49eIAu/AxGoixJ3u4bkMG6oODk9jNrnMz7eEN
hoTlCYFo7W1DmmFh+Cbz7Lw9YV19TgYrM3uX5Fhp0er2WfePOYLSaib1feuRSRWHuRsRobNenDjZ
UK+W563n6Vr/SJQchoCDJf02ppMRchq80kZFwxO2hk3Jnp8G8aLrE2JXmcOsyVTYCNzBrjp96XWq
D+tFZW2mEeBPQTRw2u4A6h7PUYUL1NdLxm5+xnw1+3zPRTJWQeLNjzkF7pgtTX90EdFoZSvOeSFY
6SqZ/mtLG19p9k6vjrBf8/FPTSbuG5hmMBvWRDRJabzVU/1bZBhNbNeAaNUAc0rvCGPUfLM18gyV
wRvD7d7S0ONzQ0xNsF0dVSo9xK9bh8h8Yb2vIcO0c3H2BDsIpGjJ69ZgjlKFTRZVYfY/Y/qcFH7c
eJh323ryOscTLK/Iw/vbPOQiMR5u1RuPbFGY9OG0nLZuqnj9SVugh2y3aKNtPFjAZqdIPu8vO8rI
Ey6tR3t9ehO3e+juEYboaNsapXdetyZLO2a7bpxOTpw6rxJv9NuUKsjMdQholRmjjiaR5rDdDCIo
7njJcaaJZBnA+u1CPqAphNj8n9dr+3+rQolClP0Qo4hNeUVLpxNx1/Wf3W1Mmu2u1VjPth4hptVh
aSDYfXb1iGctxSGCuPG8DU3GQjmvT1ViPZr4sY3NS3TWSn4YW6+VynCUVltxB//o1gz2/FxDDnn6
HEIFSaLV6PmGUyYvjsvPXOKdZc+66VPbpVJsjPHr1niqOKiVsdy23hS53S1p3UOl50kWLN2KAreN
429Xq4RVPrd0oLMuS/dfY4aX/fVUlUVvqLu7lqAq++uQLTp16uvW8D3CwWOgWv01Fpnje5uo0xVH
H/V1iKP02mr2968bMs4pOG903eFrzCWuTE6fL9oNI4YV2AgF1mTPVz1JX+TkFTfWwOJGCf08III4
bz2CMm3V3x56uXjVpClP/2tse5rVVb9aGcU7rW4KSD6lc98atwUldBAEoFBnrFYVSLrUYtpxl6FR
fbRpVD+irAZe89LksI0VSQlWmUIxF2VVB3MTqT7f/ei03WwaZLRWuBQbJvSfWiUOK2eaDeM+aR/t
Ur9KgMIn/F7bR5VhcmsKJQpU5KBkPYwXpzcHPgAuCuhTOwqpMKU0u32oc5s+d6l72i5uQ+SMaYD3
nXfS5rG+zeZ0sVsx8PccjffOHOuzN7U9rKA5Lp7auA7LOlTUsd51ndPuNCteIB5F3d5UDOdpyJBo
pEOUrfFjITlu3zojqtDDD9eoHp6sIcaxXVCTQpfwK+rTvSUwPMgsTjoVOwCv1prjlNh/FreEwdae
1CFGOaEION3qoO8ke5CgY/dReuQL6YW/wBIOpkRBSBqxmm/VPvgxqOtNOOiqMp5hTLxrrZMcYhYE
AG4VSjok5WHQL+qC15zUFIPiAuokVznkk/7BuYvJBvbCrjbUW9HnJ8KolWvT18hjh9E9FQMCOMN4
T7sx5fjnck6G7VkMwn0shaWdZyra4B0SMNGo/KKcJZopX51I0sWdmPLtTBqAVw+ZLxfWSA7DT+pw
10TnvawmfDMiBntuTHSPsXE1u1TdKwSj+FXysSzLGxWhXSK1el/Z0r0MBWkwAAE8/GrmEQd422gu
mJZ9g2ExkUInh33tCHJcdT26DeUfXkacsVsxfHyfx8AxDSq3laJdC/aqhTWpdyPnlcemWC4WhrOx
gCRSKEQuZjqavDk7dtrYnts+akPiI8dd5zjxNXfbZadK/Vs8kR8AY6oP4wWJhrrUdwv6x73RzXcl
TZpjgVvjFZtEeCWsKWHeOfJaVxUoiT6i31qiIG7m4QqR4Ni3GDLKNgvKtj54xeSdSmNudjn7Bo5W
pvAN0rSCduiPVrMyAuNeC83RzvYQhH9h1fRzDRM9mlTJAz6tIYAO1we4s4Hg8b2xOwW6XiblRaPF
JwG6Fl4SnNh7g9XesFHbqL+aTJ/R1ZntZYRocFJWwMPo7tuOWlu31WxR+Br11EFygTFLmWEZkYxS
fdeLn4Ot3PIcnS/mKEGe3mEv/7u4RnOm/qayEmYtnmvqea4a7dVE4WHytafca7djBv/GaQKjFMm1
L5v4HE/sMAqN3+8syOXJ+xq7vXH99tYFkJUz4EnhJO8E9bLBzMBQ7aZtD8Kef7mm6l4nN5MBUKAU
QKGfZAey1agt2c4pHgSJEDFiGq0ktKxqV6TkG0KAMhjT5E9X1KRkJ+aRtXzIYKxgb9Xu+UD/bXMi
YiZgeKoPhHLIxnoBGNH9FHbZLkq7h+d2aMzcjvQ31ahOomUeTBUzWMahC+oeTKAtX/A0Va9DkmhX
uTaOSWClgwgzL32hx1Fo9jD1hKZzQlGcnrnX6sI4y9wAUtY+qeI/CpUHnBgSHIWAMn4P1lh/SGzN
WbSPfUmMneOiadJjaiDqhDzVY3v8FHcQeZY7JxIZUPdsavNGrHnhkwbwnqeq4J93rJVCvZsRFz9P
HgB7q/czVeH4FWMVlk/ZwFCK1B4evpleJ5iXPrFZ7Co4FPaZiobHlIDXSx7vbW91n22GP7EbFRiU
GdAbXT2HxGCWEA+jg1iIatQRzPu9hpRJ/h0RDSbQfsPOg87X2g6os+ObpVQDjKarUK16GMq9QgCL
pirYR+IXE8cRhYXafczN/DoJu7sCNRbB0s+YohXyGfXyK0hz51v4yZ+8WYcFqkfWybHdsxIN3lnJ
IvdsrTydJu1/dq53rROmWbNTmMbypjkuOCwRofrPCBH10PT9P2QfGGiC7ThU6mx+GskqujqAx9Uq
II5z/ZE77gX+w8wue4r4BMd/Jk7toBsx9KU0DXWjj/yuQkRRpA1AhYxNqm61dWzcpvKtzJYHqOsV
pDjPgnTDYrBHzHx2SopSeoXnFtaxj9rqXVCeSttlaXqoZ2kehrbxvufeG1qmXpXR78Vud2jeWUu9
lSKj/E6MISitIj7rU0w+YqN2O07q3nGAeHaw4IHCO6EkpUQc3noE945VAXqo5o4945M3WeNLPuJR
5NDDTCYLpRm/lYViX76aZqycz67Nzv9kt0jEiPm6WRF7R2+04DG6BUTPxvP2URx5gfBwX9OY+gKO
zL6uxvwUI9O4LG1K2ZTdx5+81MMyzuazumDfhFHUXUvjv9aaEIVU54pv8fZl5HTGQrw2q3mOWU7a
VTVbeR8HOd9kus7c9Lw6lvc2YavbtPmhjh1VBLnDnxFO2EmRnD/6IWfnYSUfWa7jc2hWL5Yx2fup
TDh/r03kPi1ejw5NamnY9ffc6bKz4HhwziMn2RkVAgDU2MnFss27HhuoN7yJbxRxjyOMK/C9NByV
9r4QUAmwx+GsXw3OtOK4ccDstSKNVBhaommtWVcwMP+nUXrqRQPeppVHXIYhsNSKapgaU+FJYBby
Ghxsz9dCgLLooR4R60rgFhoJwkA9NNbxABtrjseZE2fEc4FGrhhKn/iiVpfOnF9UsUxIOyJ7N+FK
E8xrF5uCORhM/lhm7kI0c0SOrqTHenLRYBd5ZnWBkXEcZxQp0JVuvdnfFUn+U2mm2U4nRHMJNs6c
WAX8Fvyz0BnnEk3B4t6mXNPYCvbFs0dp7px2zccC3eidrA3YhtVPMSb5u1qSEuPJP24V8eXeUAJn
hQraReekk/OFcjxXe9qamSUMgpWn7KLtbjzAiVert1aB7BnBFJjb0jxvL0Nq5VvSxuWpSGum7Kl3
dgR2Qw+hpAAJrlqC6r8YO6/lyI0tXT8RIuDNbfli0TbZ9gbRaqnhvcfTz4cF7Q0Oj3RibjLSwRSQ
yErzGxTTIqew+S7svUmX9zBoUHprgAL4rw2npOF6SI74DzELrJdkDr+ESMEhPnqasJY7OM4IwX3B
GwHQPiQabxf931TZp339m3lNe2uH7FyPNX+ToAITB0trNYEk1MLjrOurE34v8tL4ioQ8ipzjJz0J
rEs6KJ9mFgEWeqt6rszFeCD+oXbGJfbGkN36gxfP3jWMrMeYrbR9qiOr1Ko5wn8GiHH75pr6dK+l
8duoMksNqwAZxRDK8GLSVPno2iQN1wMK9GVVgAiyujvZbHiD5SrtVTginX53g6O9Att1kcZWJiYC
Jv20tuDq87RvDkVqe8+wAJwndXqbQfA9G4AR7DxoTlWcfC0ZGCBfGQGtLNlMleSc6hljvjIDoKko
56RzQ8ZPRgr8xTrkQWfsq7LoL7AjirfOrJvLCFtkL0k9cRrwxrWFX6jSPDBc5ve0nX3Qy+DPyVam
cxGn8w3hj+d+BuxtunbyFCDl8hQ0Ws3OMFKYTu+kR6u2q3MJDdwIYGcoCRJzGbe3MDXcAalgJ2ST
sQh2zjxmR2bRTwbrHPTihyx76kLAYj9z+w3TsvaaLZiZcsHVhSAsrqbzFC240dqY1CvAiHBBkkow
6dEXRTH8Y/zfLMmX6tny2dV3ZcBz9VrodLusSAkF6NnoIKe1ugoO/mnCEfJihW9xA1LAfx2bID0F
0Hnt1oBbNIyvCJWjbojn3aqrIRghwQ1lJhMGN3ZQ8l4EN6Sg81NIkuMfk9sEd+CyrPnIYJU7kah8
0VYFl+wi0WRmBQkWFj9vqAvQvm6royBUKudpgRQyls3uih64ddDg9eDvEkVb1hHIDcBiHdlV+e4o
+SFRAxxy/zT7ARTz8uCa5YwS2/CJtpao81GgipI5ztmUXaRm5LQ8GWQRg7+Pb5eTSC0tVKed7WTp
Qe4yQWuaDViEzxZXv3PQqGdRGHG8PST34QqG81e3vL/RjJxLjhq17AFLkMjzl2jMFJktLYzvJJll
1TksFR3/meWecnCfAd4ZF7mk3AbOy2FUDYiT9NXRK8s/5bh0DOCYL69xfcOSKXip3GfXxVpIo1ve
WOrdGakVPJkAfazYX2kN0G7ZoR6ndDyqev1T8MASDMCouxp+HeupSI5k1WBjRlQ5KX282xxl03vF
eYVq8KOHuXj0mpA3aiMhemqT5lXevZ24TwPrPqe5NujWrSFCb4+hO9tbxV3qMP1rQzTbtpcGdlgH
Qt0EB3ld8jYkVuLxmewkKq3ACnWffeVu5xV9foevowf6TKJLABGBtqGcK7ze6VuGZAaIAMwZq2GM
QN9F5WgHRwqQyK6R363ROe1BQ9nRRa43Ng1r1M0hbpOv86jfyZNbnxLU0l1hpdNBnrU8laQtmP+3
GuIrCwZA3okcITHJW5uDpCUwUhxDmi4Eoono49B9khe/Nk15NFtrkJKalc9dBYb9II9CblLva55P
GxT6nhV0RrlW9Ue72IYgd7k+XzN3+hnglXHKGA3Q6l61Km9h2oanfIbo3OrTJ33pOuRvO4tt5zwH
M0hg7Ph2KnROlHAb9ISsJC/+nwu/uweJYnsF2V0P9bXm+vZQk8GhtDf0g3QB8v/eITd+sQFkjZ9S
uLzrw13hFO++mnegio9P0GAbr4hgTc7NyQhzbT7GbvhD6TL1uD1hOsE73XGhdG+di9o/Z5hYnuRe
er96Su1ZPaHR2M/7Jgvv20FXgHks/dDyWcuREvvXPK8rZ4QDwuQgLaGP0xNDGKYuS0PQR6SdTDjW
W/NZKtjVTAVT3w9IsF2kBY+dNVym3GJaUh1zZ8D4yF3Alf96XbtIr34IVtjLDeAKCyBla3tz/ODq
C4DRKOx6kbehe1u6ZWlJktzyClZ/lh7J0mfn6DvVAGYlfXYChT5S6kuwfa3vmugalfK58oaL15h7
aQnrIdgKnJUvbcMGgfSFTNibMwrd1+0L39qy5EkyWFqh2venBpDeOXSik5SZ0tilxnb8xyYoaXlr
EluPkfQa/VAuyQ95a7MtK9v+u+vBVo4N/tS8BnDldinwmCIF5NbbIJyXPw7dg2ga6ExUJ/2EDwX7
9IwL5I0Pto4xqPOUz+2Lw9iA+eG9zorFrBZ4bCcvOaCUoe5u1oJVncfyJR/c7mSaM0OJRlcPalCw
dtMjMLNjg/ckvIMpX+wizXmoD0FUPjmYF28vXq4qyfVz2tKSuTWTD4cUQ9peeuwHpTFKUC/dtcT0
BPqSGcN5kqcvJynAM05gVmh2vQ+tfi9fCax2ciX6LndwjW+5hYiSzFsmXIOPkOq+28KlCHlgXayk
V9bBoYbEC75hTPTPUQ/cHRmTozxjCeS1x8vwBKFc5shT+kc+6XdebGQndR5viVkiUOZ1F+lkNHrt
Fs5uiXruISyC9R/AaP+ElJ9d5YTy5iVGT98ubBg7Gv6cB+8Zszh3xSz7if3q43l2yqVFbJ2BqqnO
leO2+9PbUTv0E8T77SmWmUNPmix/M5mbWQffgi4kpBJ4Ad/AJRuMxD3kR6UKe2tQTgx0UUbNOq46
ZjLYAq9bnSfXuU4Ac9jPPUOPRKM4svcZjmHr6GqdRUVaULDnpmtrJwyX+rE2EuMk55f78u1ovLb6
02zk7Uk1jRd5q9urlVjedb9iY4p2Y1Gg9A+F/O8J2tZxKPLfL+l1YMf0tMSRhukDGP+jltk57Pw2
Hx4QZDcvQNOqO2HtDFFX3dEWfpdhlq3vV97E1sdsL4Y/6L9S6Jnm5NUHC4I0shiOgcNJwUfg0oMf
UAg8ljwyeTPSrAOVtUcLeLBf4Bvy385cKmw9+vYm1wa99PfbQ9hKJSZV/v+nYqw2wl562Lp6uRlJ
rmPxLS2xNXOOsP1gQIswgwx0lc6+qHgsShW57DrkkigOm3xqa5R97b9h9esfpdznu1HGemyZu3tg
AfdsCGKPwR+9jF/ZHGHpWj6TuUAOZh9M5g+0VlhPDvvkUjRhqB6l+hr1l3/QCDBIF6TrOE5aqozo
tmDLm+aMLQcNpUgNmNgyCJOfswUrSlLS78ay692X8wgT52Es0HXriTfA0082u1TzHr3egk2oP1y5
EbO+011dvcqwTAZ1EpNgPfUyLJQkG0FoXgcQQLbKUmVLSmwLtte45W3X+HBslH/uEOqgD6PPlI6z
AwiQXyQtXx5PPGEav5SvNz+XWrGLlEF9N4yUV7i2vPlnANH+Ks01QkkX0PTyDsKuQ3JDWso/R+Xo
tasClNNc3DI9fKSCBDBFtincB06IEDykdCvY5oBSIMFWT5KD/2vQ6vy63v3Skleyx/bNrOOZtTFL
rqfnHfsn//3uJLbWkujHtBy0nvVdrY8X+HiUorGx0dpv2ozUrPQr2+hBjv2nvK2KlK7jbIlugbyP
LSkxOe5fz/puOiO1peKHS/1T3oezfrhSsHT4GM3VXQijb/nE8XBmr6Ka17mqfPASsJQCORMaEZP3
ZZltC7a8OcMTFPoddarWILpWku5WTr5VfVciUd8MQAixBb+2aPlY5DvZPpbto/rXvO0w+e6k3j/l
/V9P5c/5Qu4vYtB+48HFoY1h7TIWlj+uLVhnslv63VrFP1X/kLfOJ5bTrleQ83yos15hSLx7TRl+
q50X7qVrkDmoxLb/aOlDtqTEtgHZVvlD3oek1PN7BAP6X1qNJEJS2BD5+DjZe2d4K014jUqupGeW
splWZ1V20r3ideveAVNBG9/SyrzQyCUtPT9joYAVJSuz3HXpyA+sdt5L98DqP5KsDcrAf9PV1k7D
VllDkN6lKGdImIi/Hf6pu92agiOT/q3O1gy2vA/NRZJSOgZNypKFC9NrUGfz0Dl6Ou9l/psAMGC5
KBnfgnaITusXLw9lC9ZudUvL4/rXpBRsn64kAxZS/u6+Jf3hDJI3ZwnYCS3hM9o6+3VgvZbL+9mO
bPAqYfKWXS0WRoxlheTdzHGrJsdKIAODLSmxD/WkE93y3v1wKflwyOBVynE2HkAFPtdQKXANkBqs
lBsaSI7lj6vEEa99la7Lz5Isu8iTKZM+zy6z6uyazLEu8rFvb3T99t8tZr4bKmxVJSavNyp6VvTW
SusiV+4gemLEETIpOlrZw+yVbMeg5qJNj/KJruuU0gLGWY+bb/Ih/72qVavBEetstk4aNgfzPLsm
SATDEoe0JkHdsFu529K+FSjon4XWrlx0h53ZwoCMDnlb+bB0LTibun8TzrbFBkCkol0jT1XeS51B
ZdKr4q2M4ZkIn1xfXvDcIrrTruuZHx6/PNR3r2iduq5PXeYsEl0/84jNydkzp6M8ZbnsFsgNbEl5
sB/y1lmdlHwkc241pXj7SXoY6nsba70dNoZYxQW5/6Ur4vFsIAR41GHMkoR6hgBpccVnklJLZ+/M
cJDpWUo9D5inniR4N9XBa6RlZ205h5rU2UMZ1O1Oas1dNl6UuTQPap8B0huGYtdEfOoSeJlr7m0P
gKcGpug+TdyTGoVWfkQyCMNlZvZHViVBDU/OtdGD5glOFnvNiMZCPM8c3Iti9T71x7cF0f4pQAb2
E/yb+oBq3IgqB0nJyxA8yhK2J+oRFYjYrtJPseegLGh2D1OMFoIDbOGks7d/9ix/fk6r5hd8x0tv
auWXMTdx1Ur9H3nJkLzGB/7OD1SQ4lnz1nuz9dNjtZ6dXT9gw0FrUccZhl3Q1PXXegbTy5S8/Kyr
qb1HUQd4VYRsl1ostgAmS8lzblXoN6nqoUIiGGWoEhw3RozV47iUsJSEmcCAo0CYaOemsMvHeUqq
R4lJkBWFg+5ZniMszCK8VcTBoayQH/Kn4bvJ5tm5VRcpv0ytDOxIUOI4LAvAO9dn5hYXMarXKoRP
w8dIVEXB8NBmBZggrx2YDzeFewdSg+01j8X2FtWvqZ+i52EJILpEz76a/EBWU7lKVplh0o3uIqpc
BcJnhsVujRM8N6hhP6vshD6niqbtp3EMmEFQENse0KrU5lnmWIriIbubhqF71JLOe5qXoM6A7dm0
LdjV1NgKQj1L91rp4Io2sDtjTpjNjaOOLoz/15RE8+OaAs2B8q9Dm9uOryLLe0JlJtpXYbtD99Q4
OpplHqapydF4A0xfGJp5ZztAnYG1agfd1pN2hxU8Mhg4gJdeWN5XUO3umyXYkrTPc1KwhjogbWTD
TSv1u3w2U2OvmYZ2J0ExBf/JLPpK2U8eLHcvTFlsRtTgrfcBjLr22H9PhvybwVY6uHDo/nxbJnxm
kImgFYoKlZh+/ovtzq9hnujfpyYBrYAgzlswZsCu0cF6mjX2kq0psW6Vm/d3eh+3lzSNi0degQbl
v1U/NaNC48pS80E1+rca1aAHN0qeBrtqoL4q9ae4Z+PIQezxKEkpYCv0M/Lr+bEedz3GHbtpqR5r
KaZ8MViu5Th2sMlyFGi39BmHdwdb+Q8nnc2bnKpuTO3R8cIL5DCcOjNk0U784VSH7Q7aIPkdhnOy
nrc25vap6dpjriJrs/exWO6D7BWjwplF+6JhrmybN4gWzSe45/0jS8dXSWG0237CtA4yVDYi1rTU
kDzHKD8elLhvqoseF66BALWh/bBisUQVGHT36Kf19/XAsnKZonYiBQ5KFldkMBPQbDwK3VTaM2Kb
2l6S8niyVF3+qhwwYcvzsccRoEu1DPTisz3+Xn9OmuT+2S5qOGfL80N1GkReNnn409NmxsFEOUWi
ElTBDMN9S0trG1skJN9lSrGUdJA7DsMTwBkQeMGwA9eFpUJZ0Snp9be6DsJLbw8BGu9h9aMsT1Ie
D2F9SnVUm6pZcViwVlzcwlkPvDZBFNx3SzAk6J64hn9+V9D3KXYyXwLfjo9QGOJbOWZ4GC6BxCTP
ZJaNZYONolqsRQ1+g/9SUQ5Za29HdyPmgP+XQ1J3AF+hauePp2m7ApHbl/GxVFkN3H+4O6ktF5mK
Um/u03bhUbDtaFotDFgUKR+iJcgRmHiQ5OT7KBZG/gB5XY1ZXF+KSxXl8t1WSWI46N344+vYR+bg
2GVVJSwrD0+MSVHunC8WUHyUpaT0w6GSlAu3qI5eHITA10Plau+OyHTz2JUAND4WLHc1lTFkx5e5
sL+l2JOCXJrd9NZOVXpzxwjAiYbyZpexz6iyW3FMilB7VctwuHf1+o881NTXwS7UVz2sHzs62Ef2
pmG6IDrIv19voP/l1K1+s4GWfHEzTsVmTvmQombwJaqUr/CRgycpNMvgwS9i+1nKQAofUwh1n/Kl
5lh/SQbNfNP8qPisJVepwn9O9qo2DfTLx7BOp/s+0NKHcQkQ99OHnZnURO1m3tFng8ZbklIHoikb
Ob77l5oMuJe6rF3CXEq/ZF6NjrZmtHtJGn0zXAxcUw+laaGIv7Otrv+EjRXSRdaoHyMIlV+aHlsE
Fb7eeeFXfgEKVh7szDcvI5aZz6U9vgGh6b5b5c/ZbdyvluK2d1kZIZ1k6933ZgZIoTpW/oyIDlq6
Yf87cOz2O5At/TDHuIjbjf+mAT5Dw7YdwHsSi8P2OGMNC1/4P1nQIv8u/JCnWw6o2Gy+LwevPuLX
VqIw5xRvmWLZd03aTWhu98WbDmP6E9bvOylUgLG9gcD4CpNXfZAs22/YX3CH8izJETWJq+ZNyV6S
deyazzO7dJKSM3aD+qCi9abDiL4F0wwuobBC41ajFQMtuvZRYbPzBxbd4+4AFg9ZT6Rlj5U/OHdS
0re+dzS1waLd4XYy+/Q8CMZEX3q16vdwfKI7STqRagNTiPqbJG2MiPCB1P17Sc7K9NPlP/9RUlOf
PdNf589GDL7HH4NLGA3KS5q16kPkQyMOfeyqhrx6BuhzRHaifym99nMSt+oNsMLwoustn0qMqnyV
uPdSQfLRRTyVSp09SpYEJipHkQ2Boe50DFcL3GMzO3iR6jF0tOfcfGma4uR2boVhYX1Exry82ZNT
3KIOstwiFlzeFJWg6SoXmVl1OsRej+i4HTVPoeZgBT5ZbyiEpd9Vq/KO6GaWF0nC0QFSrxdfSnNE
ktLowRIs1bR+8ndo+oGqyUfcldUWoHiVfgdFnZ2h4zsnnb2P77Zl3HJXsV7NMHMeysQCYLFUayf1
rwm05JW/Nu2BYZ2GGxExdwlmLfX3rOA14Hf/k7dVkZiltH9Vva6d/+l4vQUA09nxUz3OzeOoVMCl
CxfpO1BdJv9Ef+Wq/9kcB/tL44zoA+V6cZ+Fho2ycZWCiBvmr33lvkjV0Ujv68jwvtVNrh7cOrYe
0tLDgKWuUUtBF/YzdKRfCuJXx7jYu8CG7tWSj8od45+dBkDMMtzmyTO74E6xneQcpaH6iqpKvZPT
O/M3tfSaXx37RsCIzBgdxsm4sGZborpbWi+ejeY4n7uDsKWW75KsLlDGRaPqvqRPvbfL8ND7enxX
I07+d8FaR4rLLRceCeBnZPwP6hyo8UHKQ3CP93K22HHJtCvohJVjXtekFOuelownPu1orRlo+otl
JtZZtQe429spLMe82cDL75zQUo6pVujYUg3OxQLve8XrprnXDNM52Uk2PU/4uBz6Vm0+8zWqQH9c
5wdj5xe0eZTfjffmDglD0rGwTi+vdluYv+AkIhZp0s/T+vhos8SBpBLMx7qq6sdYb+uLaVTDXeS2
Fu6+foktQeegjwVYlY4PZqZeIovl9/73OBg/J5Gp/KWAtFwvlOUaUnGF9eeUDj9DRXG+aXaToXas
za+hjTY4Q5TgCQq1e84WUXFV8dNbn8bWmeWA9MmFCgTGubFYP6Mjs/05/E4H/APyofKnHuCDDDqJ
ETaD8CRwzb8ylJH1rn8LsOZo2k99B2YZneLmzWuZE3Z9pT2B2+iA5+CwBO/KObC45vsXXTfwoBqd
RdJATXGL07rsJjHHqdkCRALhoUuQdcG/5pPmDN5bnnrftClWHsze83gGyPfWYVrfSbIzUJ7Lnbi7
6nGPMJXGuOzalUDdisb1PgcQ0nfVEKoPfVX6n6N6/q5bgf4oqXlBgDu69SRVPc25RZrlP0sq7INz
m5bpJ7PQ/c/+zF5iYTWvpeE4n/3z6GfO95i/ynM7qu3ZaYfgR6Gf66G2f5QgsrDMqerLEAzFN2zu
9r0VuZ+YR95j8lA81r6CeH4AeaPrQ2235i0FUcGOM866C5NlPCN2NPERIbxmRMZfYndoIaYWOkH3
eavQGLVxqOzOOg1YCj52S0DDmA4N3sgHSUoBG7bFYzPjtoVl9Q2wE1cOugp0A4ajO9buikdjCWyk
eG+uYjzkTjV/YhXgW1dG048pWoAeLXwOdKCQ3Ev1b/E8TD/GOrL245IfLfn/u76L5NJW33d9zgM8
bd8ELoJv/zn/lv9v5//f9eW6ejXA3PbMo5lb8X5gwv5SDlP9ojumfraXPOQy6hcpyJn8rnlSBaHI
5qVc8j4cyz8nclaKd451/hMlsBa2pVc16omWkf2dp2If7eXmaasmhWPsebu6hm8QlE9K1loQJuF8
jVo9BEeHb/3Qo2NzyEateJJgNHlfRf9F32lNddTDRL0PKoh4dFKSQKFdvW+XQJK2oUC6X9NZdeiZ
rqH1+J9Syd+ScoTkoW13yyMAbVvWeqYtndLpzaP7VPK4fvbYf6BI5n1P4DPRqMr86vlwSfXR+TTZ
vffTQICO1UJveLJcF8PRBL2VIlUjdl9hE0M8vjalcjJ0b/6KIsNw7jirCJ5+gZZ1lWuEGXC+vmqt
B5ywvUe/09joWs6NecWTzlP7DG7EwnXAME560453eh2i2b0Y7oijzmquY4UF5FwmX1IgQY9W99EF
ZAUTvXeuZmqWiOu0/kvmJMoLAtHdQb942Igl84ymi4F2DCLkjrljCAIvJh7rs1Jl/ZnJH7L4xu/K
bH8gMTJ8jWKc4JOu7Z+iptcuatxmV39Mzccw0PHEUMr5SxqmvwEdZr85OMQO/k4xTdSxsP59wU/m
bIxd8FgVTfNSLIGhMjwMC+QSlwqGvlCRGiAbVls+aim8eCST1ePgFd2j1JdqGDwdMY2cMEBDnCZZ
PNmBzOMl2ycvAWId+Ko16TOiQxhEWBijGZ06nvBBqx+toEvOFdSahySDVGGM5nzvuCCLYcfbNycb
omuBlPHNMyPryrJHcedN83CXVeN4VdSovGVGgbGP30f3SeMj8TQ47n1STni91iySRF3in+K2VXFg
UOuT6xUjRFdElxGA6p/ZnyiPaex0Lz5qT+gGgx2kxwENVPX969xh9YO58/gWWcgjd+au70IWpYJC
/dywB70PR9X4MrouWt7onn7Fe6bfVdE0Pvj4UCFBnaeHagojlLDQj+O/CcKHn85/JI179PEj+8bu
dYOuTbRw7efoFSzp78hW5z+UxPiDhV/o5VbAQnng6qes5c/ZH8xzv5zBjfHvAAdWYvEwMqGyJ0Q6
gZj8UYBL1DvzpwfWgClgNtzQRh2fa4zUFzX+GdG1+sGzpg4pZL4AZkblJWs0hGQQ7xsfY9RaGJSP
l9xUojdf8ZxHR4NNK0bwodlDubP84dKnw/TNtJk7aVrw5hZ8KdqUF8gGqOO3CADgMSiH/iJH6XFy
rY1Bu8sdbTiwlljcwQiKmaouyGDLw5DDb3drljkhiChVJPYu015KJPNjyVZ9zESfkAts55G8qnLh
obGBt89wDHy0yhYrx1bpvnQYWN6NvpohX8EjydDbZt1ygOmxJFG0845TW+BzuSR1c4K0ZFrFVZJ+
Wms72InxDpMHSHK2w6RgCfQ8xO+pNKfyNnpJhYMFMQm2OhKTPJzGqd3oQJSGHDTW/+G4GcGoEoL6
/zq3JN9d2sFH4MpIaPcubztErj9G5XyXpd+aKQzf6HP9XRE71lX34Vb0ufGqeo5/NoZQ2c85r9nx
ivjZroqLpOQg0/Be2y7zHixLuSBdND96XQOlsM3br/3oVDtjcIKfbaC8QSjy/jQ17ZS7dAfogO8D
LdcjKiDK22XxbxYznlAHif+oojrmb6dpvy129/vE6soH1rlvKiLuDxAFqodcq8ITcqbzLjHV6mEr
kFIGWH/XM7HkKVpnr3ZfgMjg3LycQQ6Riluyt0dn5ww1e5b/vciHUytjAl9I97+kYFQRzFwusp1A
kumgXtj8iu8O7qA4990YYECEdSiOL0ofQiHRnWcTJcfn1F56X60AYWCG7poH0xdLpdS9OCwVPDgq
xiWxitT/mlzycOoeHqIlkDwgmNoRXzR2QZbSrUDqSV5Vq9nJHHAFkGRrG/kxQhbm0MUTy/tV/UcE
ccEr1Pq7FkzQ3/py+uKUTNrrqfFf8znvD0DF+he9i1HDdMbsyTUQVYkRcXuYrH64FKBqUXCMwOxj
W3W1Ug9NkKUXHxw1esxTtTplzHWfVbR2WTFg9Tq1aoWF9SL7zN2Fe9a83a+JjQKKNZvmDzxFv/lN
av8qLf9OZSEzQAkHXlNSJwylPxdlayPfxyIDGxrd73Hy7v08L34ZTfxTMVmlprcEQA9qyLJ63LBM
pBYsJD2zORs++/XQoGnOBEJKRycsb2EGFVBKcyw87/1+bnZSGqdhhuclmnJSOrV2+lgr5o9kORM7
HvlTWlevUhabLmtOCC0xJo+eylZVHmOchIgH1hw9SUwCNQu+z7paXbcsieGGGh5ifHzWo7ZS1cmc
c8xG1E7ynCZEbtJt4J0iDrrf6m3XUYfsoTEL+86fderOMa5UMJFex8Qr2SLy2TzRUu3muZ12U+FR
wVmPtHM6IxUjBRKMLqpBe2WpUyvKVJ22YzRf+VXOJcp2/z3NuyqWE8Mhk5NvZ+ux6dj3zlQe1vNK
sZ/GXOJdzdlWlD12WObBsD2IYMvplaGGIgiD9d2BUrBeUm4wzFT/5JnmlzXPkDvYLj55CU3Qdzr1
2oTt4R9/01b77/Nqf2YBug3rPSxPQWLvbna5ufWepGS9aFdmTzHCrlDFz1brqrdiqSYVfLNmmUei
UiLBJI9foqbbId0w/OGxI/SgdMOJ0QZ2amPz0CRRta8xsAgiqGZBk/+0imZCQw9MY69e7dCfz47X
/QUsdzqkCCuq0a9eT7CONG38KDz0wbyhu4Zp+2ed+d6JMdPNRcI0qvTooNnTImXr/bIVLLLjbqfU
dOQIzZrI4bsea4wN7lZunXxhnnmBhPfZbHpv1/PZoesxvdV+Bbi4+6wFIyeD5ocidvLYq829E8O/
rEA9saBzTFndKkz9Z1gM9wq7nlOBJeKEBEO5bPgVCpsOCXzfCzxipqlecosU7aVuE+VZjZnylvgZ
PVf+zWQsgr3ckjWMPTSpNHlY8zRMXHZzMWTX7aiAlbxDViO5hG+q8iwFcNB+tjOMq6rtoXLOr031
2qTm8DwwEGqdGi30nCn5MAMZQbws5kaCz0qJyQoOOdgeVJ2DskM77kaopqYH3tBKH3ttxAFsCabU
f6kHePxZcXOCwQL1T1CwWryHYzae9AKtMcnLUWA4z7issWD6n7xuZiCBpKl+rnDRK1zLf8qWADkK
r3Sq59ZGrilt0cUZGcM8z0sQpUZ5cSdn2kmSHsR4jlGjgDDUrFlbfmObXyOrNe4ky1UqHV2yccYu
tCmOkieBofs620RoNkqVdwUo5hlTs15Ysi29YH93KvKrXFjy/HDY2V5rHNqpZsd6uUkpjBI1v1k2
AoRLlsWy+qPjKIchCOOXojwWEIKfW02LXtgz/z1GlX8dNOMBIfL0fsSs6lkCd0brH1kr67TlpVOf
Y+KGMn+iKrECpdE38Lzu7hIrsZ5Z7LfWY7vIPs6Fj/tR2Da4aLlM2vwUj6HZKt3zmsYhqTrVRWru
wflSHpaWflsGz3HjPs0eo4N+rtgrqjrz2fMS5cmKbsGSMKL472C06u8dq5Z3k5ku00L4Prj/AczY
6o0JKkfpTNcrJ3LUwsa7InrG8K57LIvpsLaouYwCsMbtDlXk5qmos+DFZJHsRY+L19IPxptUk4Ah
mb7DFqi8SFLqaqisH6wK5LgcJXkwKlIoCckDc7hx76mB95zmhveMLvd8Zxjdj8CvUQlZ8nUn63GS
ind+7ML8l2ooYF7ZuQ8fpAYjv2c10oxbNNP+iilqL0rg2c+QRZ1nHMSqoxa6eBmMs/MsBVqLuKda
sjkjSSlAMMV8rFIGjDhvKCjHhi1byYax7yP636S37re6IWunmJk1zjnVq/jkTiAmkLMMX0rYEAfs
WZKj4aCMtnfayj8ZnoFyOPotL0g9Ry9m28ANNRLWD0bWQ10jxVRo8TKRgLHLjFsWbp76PDLaKAPs
8BTMQvxFqc9HePjv2JJEX+9r3uLlh7eGB/5usVbxMYe+kxh2zRn713ftwhLqFgijxCQYBCi5BExq
AU5KJtK13dnT2fEeYwRfiuktXIFXC85bZdhdf1P1mWWWllnsQnzYAsbIUB0knQnroTezr+ZCPOoW
Jk293ALeRDCPbOEfWRXCbqhBsiiA7u6dBHrVjjMGR/Wiv/HfqJ56v6JERwOjyZF9lOK+n2GISjRG
dgbJ/yRmmwPhfDbtUNlbn5g7YUGSoDMSuzZbiPIU12LEXm7LqswZ7RPsDmCYQV8wj8pkKFDsur+m
zvzTRy0iLarziP3XwdJeA3wd74qu/+bwWG8RdmCnVjN/hJPpHccFVZtwmsK70eNkR/m929OWmLwB
9rDCoxnwrBRc0m5qpx/qJDAvLUZtd7ZRlFebSUJSxfVOUbvzYNqfU361ZY0w9CF1qLxhmoBWMyZ3
EaSfFesQ15CYF1JaviCuneVlSSxDtOFYIQvC/26v3TUoWwSVzUaXUaLEl6Tj/bsHA0WZ52Z7DRKK
jrZXlMxnvZ8Ftyq0fplZqBwN674Y6vGuCe1hDQwzGu98fXly2fQj0/TqDspvdeflFaLjEs1dr9eO
EhXrVYlJkDh+BdrJQw1jwc4Xix1LaVQQdBh0/GPDKj0nv0YZQgALR3T5mRLID96SXWagLKPhm+kv
HKZ5wSjK4yiEcyrRdmbBK8+c6bC9GWmnW1JinjZgbwWBl867QCeQwFhgf1tgdWZ47kzrlizYe2kH
EkRLcmCL4zRHzb1klb6FuUPgMhoRW4NeHA1spef99kXxKdWaGvdRI4cDtrDG1qjT6cM1QeQLkjzP
dNGHqExsDCSQZByhQqxFyu+aIeVwwxiy3c2N0+OKosTjzXGLg4FNV1uM0y7IsNYN8ac+qG7FLEZX
/TNrP3966fimlYuwLuMRfGMLDOeg0k9snR/1rIc3mjxkRRXu0Chjo3T+H67ObLlRYMuiX0QEQ5LA
q0CTLXmeXwiXB+Y5gYSv7yXf7rgR/VJRtmXZliDz5D77rN2mJ4kX5pzEY0i/fdjMS3VTWWwRddC5
UQBl9drsVMiS0dJCR1lsu/EIbuBytF3Ne6bv7cM6kyAkfTJpvVfVq3onaMLgYh8nsliGZJcpgihF
vTGmiv4INsGIDZdFI78VtiXDxVqMbWwoYmEmewf7Hzzd+uyI8li3LfodkUTZIN67uSOzcCl34Jey
rcugX6PGU5r05obNkcnktGmigYGMdDwBfsVPktPSNUxar0mOqMIsVQiULdvN3SUjWjm4cJEoaE6H
a2vP5Bv7Q9SCqBh8tMZJ/w4eL4w/BUSl8P3rFJySpcjDjICtuM5NuKZElGYWcvVkAr51cuj4hGZ2
028eM5Ft4qQK9er6+xjWjdGqg7JTXgQ4dJmQvNIiZVZ8mAW+mPkl8C/SJUGQ1GPDt8fWfVlbLAt2
jCePdbF3jIVBYAO//zgbeyqKNaT/+EHxnG79hfn91pAFbCJsOv5K7SmYzfHBo2Hf5A9P6mA5FP69
BoF0oONpnjDTkp7hk8Bg1rzRLVO6zMyPCcBgP/FNsrZGAXOKqafU+FUx2TK9Pl+uIDuX6lym64/L
F8N6YKPsOGQbXnzT2ONXV0FHsrlFQ2ueCGtaZvqNqUdijpmLCEH01BQDCbiSOTEmuKMSOcERDIWv
hVmGUl2QIrCWN9pWrzH7RQTldUMuM/mgFS0cn58luyCDCbFOIa6cBaKXex47Y1clQ3y/QFxfO/9f
W5Kql5jJ5zIZO+VzEJytKboUgJN00mu8cjs3SL8NOKybRpNNbOn1LegQLBAgLePHIyIRrpGTHR0L
JS/IzXuIC37oLGUUp9PTYvk7gnCxj6RYsQxh0m3lhGQUX0Vnjbu102O0pGW7M/yX1KjrjZtX8bYv
a/SZqd650mhOa8oTzgplMLOs20TnCjTlchzNT07+aRgs3rQd+8ehIKq1J68LPX8rg/bdUhN4FgBJ
vkPosZpecOQ6wI7yNCTFs9pQDVrhCn91ExCYulGLrja5lx5cYZibCWSXzMULILFOYJIE81VSH3Vm
VOekr/gQQ01rPFhO4vK15TUJps846XqgTs13vr6tdgF8rUy/MOdW0WA/E6H4POGXpOsCLXW+DkCm
XnobSo9+hNaml9FDMsMELGP7F/kGhIl8z2f3ptE07cvgJGweVlnz2TGp/lnT8+1E6rBqh1O8jgTI
1sueeF5JumydHpZ/JGejVz8V9fhhjQTKm2q5EzmV/7hecL0NQiDR6DT6BCt0DWRyxDMM2DDhmgj7
ZgQIln9OvEibviUU2HCMY6spslJhdaHa89qbUekh+BMpcO20u75y43uyDdWW1k4e6s57lrqKnHpk
ITDA0JblGxn3ZWQFNLyHXmWbYahe8Ysy5Kg4Q+siIy8J96bsCRK+5MTijNbbwShfgPnfg07zN8Pr
JCHQdVnB3P189DP7uzGK7yqzv4bOISywh8xvcoZC4d7X87js/IpmQWbhZfdLfETpkrxZqKC6AvY3
L82jmXc33UWoqpdLI/bHGTyiF2Z+4RSr7DCJDdy7fqsNeRl3bm+nNN9kjUQtuRh1u0QfG4tNocIj
JIH3wXph1ZRJmFvHvspuPYwYm7Zsbqqi+a0c79h18nPIOHhpcZf6ZRUJszxgVEEPihV5LXPMXL0/
XynSzBJQ1VGHA307OjlEnnkqImmQRm8batkYbq2j2DG+fMhGaTxhRM+crSBUylae3C+6fyLmjTZ0
JfaoAHt3RclM6+damztBqvfOTyX+YTwrmctlZjRvgdnkV1OYpP6FIfYwOSm08fJlWVUZwZ95Svv1
q9Hy1W6W+0mGdiW7nUz0eQXNWUjIcwP5k5aU5waMtd8McAYbm46aGI5FHGPTlvs5MyI/I+v+fcna
jyApn2Q7nrTE02jOL6kqDwMenEJzTeRq2IFkA00znVLAgRjaAKP1pRsVLSdwo4+cnvsTqrxbHrqh
mRFxF5hx8KGBBpBdkbgfi9IfZFNXG680ngcfkI3K7PehKr5mcHpOp9+ZL/vBtosv1tmvU3YcRfW0
MEYelmbz0I7AyzM4TFOBo5rX41EQIrZvaAPg+XPQjoZ1TwMSmNpwTMbxnkwjMgR99PFZeT+DGEBT
sMOSsU3Uey1A/gJQ3hhiJvLSrME2lSdb1fcFaJ6Ntc7uVgTBXsvg+F4NAPqgDR0b7Sp4+wVm+QV7
REqOJmns14RiNDfMDWPh88Cm29yRbYyygyqs3C+zUqfCnN9GfimOfq8ZJgxIn+VL0BvXrHyPmMva
zTh6vPTJjUUyfePae5XPB93Eu+EwzPVu4GVhkeDkT+9Qb+jtZdT/Myhgr73JUKkOijw1cyBYTAen
ooH1OToF/ZR6N2fcvbMf/5QlEcoF/rRa969yVCc7UHejX4bkOdy3KvlwK86NjJAR3TCX7x4z9fBJ
mymkNUPKgyD6c+XaoCMANr6mbOitmYpGb33HxGA87gXnjGPAabmpboge7akDMhOtittlfJUKUXkt
fb2Bw3Nb5nrYdB5EQFNgOHKq5KmR5U+rdL+pVDlHXTCSGMnQYZ+ax8kMHjyHInJJIWfXyXTtDFTZ
7Rh/jIr7bh3tnQTm7Q3T2UG9g5xSRCDupFHSDe1iUKJ4p0DuvsIgxOiUIKE5aIf95PAie7yMRJ6s
LOhWFY22FzDw7/ubKZ+rqHocKhhRU2GYO9uB2TD02QMB8CqGbc8GRyV5H3ybehxPFiAyTmPuwY/V
kyEWsJvB+CEUpPHFyPC9jB/9EOySCaTokJFRHBRBVCIR9DQ4SozxUW0a3DwUYZ3Iwy5BERhNs0Kx
Lg7VOvlHQiZfvQx4Dzv4OLXflqI2XmZuzwa+Tp6dhNGQMDfDUMy5XLrswWL5iZhOwtVEfs+adack
a34JGU03whppKznP8eATVFL/syDX+WvPlIRFIlic+eRz1ucx6a4lxWKi6pspoGlIvgioqzMDRC/U
2i8+TYvQTS5ZEbb+WlxOAIU/6Rs/YKuRS1T44yVhkN1cEiCVD3BUu9fC7rg75lD2q3nrTpWmGC+L
jfCpwWSJbyPJfif0bHXtNhdClqvhven52W3mrWW7msKK0IzMg+0gxztj1u0xM4o7J6EgJ5O2tt16
76BMdd06U9Cm054hbWeQVYQg9CzT5B98K9ipBZ691Oq4A7hojF9Ev8+sKY6xdDTJwIpu5U3VgjED
cS82JW7bw+omfTRAxAzmPMxX99yPAd7U8cc1rohaPmUEs9aI0AAf8d4V7ZZRxrt8EmJn1t07kIWr
sV4hPjcXRPNHJwiu1oHFsH6TPrfCoxLCA+UjEmw6M6HubDIwk1jQa3+PacklGtKbw1wy3CMXpkLc
z3wEATnNC5nt0t4JZ3myTXnqcu7AlFe4EIRK0JX8cb14ikoFcbjappbcZ1J/rPoK58xziSN1Qy5I
t60sXieixG+YxMA2snJel8wqqeUiwbuvBmS+i7cthB7yZg/XhrWTBB5tAtd4FI3YTQBuL4tUs4GD
yijUgoF6f6HLkf5RsLAZzjXowPcpdf7Z0lh2sT0BS2aEFKIhx9OyBG9HRegGXP2NwewAhQmxiSnz
K9T4KkthJBXOryNVvZEaud+FmsS6iYToghe0zfvMN22ocl5UkHK6MQKuEs+1PxFcfshQbq+ngq61
TeN+IaqosK0HgH1VhFWGAUrHisyicS/fsM3QiCPbprHvF3vhwqW1tD541uRTB+RtCGpugJ6i3nKr
A0etro2Mq63pxWYo2+e8rBlHkleAMaO1oX6eVUCqLyLFRpbpfiZxHGrneiOxsLfie7GCr7Za8wgj
W8tlOt579fzuDfMXJNHDuiyhtK2PRmcutOQZRC/DF7HuXfgkcx3SBzFb8TgV3v04+Ixl5NV58kca
KJ1JIzt4z11Fon3lPMXqYRQmqG4YoiSIkbhjenGk0/pcuuIkLMmtmyjynOhj9KZ323LqmJp6jtLM
vCNw5NmeSMUMxnqXpMtDGrsTXkDvnoYKAS55DLN5ffODB18amETsC4uvUjpUKqfApsAEX5dEud1E
CxRbYs43Uz/Sb0j3Rluf6/IZbF5AszM+cE2GfZs6W51bnMQmi4faWb01bOmE/tWQAOxE9MO7QDZ4
MOI5qb3t3JlvRlnSahntfaxh7umYMLwSDFrnjWEyqa+0w3rvOkfqi6EuKTBmb+NSVXL6mm/N4kgl
7UIdLkmpyoLQaibJjyEPoQyMMMabW3eOFfp+/r146VtKn3JZxio0JtiAeWAvR295bURWbmN7Xwoa
0jVzqMygJltJDkwjxreiTi4KNSf/OOddC2QfsiHQK+ktlFby6ox9zhDpIotnrdm9XVK9d+1MyTFJ
RZtwoD2cEhIdeAEM5e82JiOjSNsblaQ7hyCRXbDo67aw/5UGA7tpDvn9whvq1BeOpGca4s3OwKOy
6bjjt4HhcTYMuJXmebipl10ABXhZkNvxc3VRXCTQ2RrGAjsmEUq6WvnA7F8Zo4Vk2XcTlyfTM4Ca
5y3JQrFL6ykbDimAjQ2mJW/TN/b37ICdKp8t6dX7pLE+PMs4eKtGPwlw8zjtd9OAOoXX/Q1v5pOK
et51dnqzghyG7FsUIWmwUAjW2z4lwvVOs5tyKzJwWH9iicH6Pf2Sb3kTB0QsZ6xRFkHn1eS9BJa+
XnpgJHDmyJJ3+tupF581bxZIlPusCOy9cYlcTtvlVLom1PesHndZxjnNpPZv2/mFexQbCKb6y3Io
t32y7Pk+uuBjAvg2PRIr9FxYthGRgLV/YZA03sxdjHvoO9Cvne+8om0/edVItYkx1V1xnBFdzejE
dVkEHFNZomKHgpd7E5MtWm/XY695N6X90Vl4qSo8Ewi2Dw0v3qaenXujLJAMhfM20be0knmKSP+5
8FSC5JS64ilZ5cEqKdBFQigfqxMVAKQ9zrC+Dbu1Gx2MxpCEEazugjS5b39YeGM6PzOTlTqd7kvB
SU32zNPkM7EownxLe4IaFrshD2p+AkBa7vBw3eXedKKtwKCfUd6IMlERh8DTfCG3Ls6j9ZnU/qc3
Di+DyYVZuC9kXzzaso5EQk4hEcBQwAmSXa6GnruFsS4c4ofBMd9G5f4zvAldGafb4JBdl5uIMTn7
v7dmDhMT07Ebb4oODjgLADa4C7zZeo8vh1ffSE4rpEKQ2qfClivC3fDVdnrXecZLSSTxxkudOZwb
Cm/Txc0Qc7VQxYx1EzAqLsyNK8qrJlb/asEIRTquQCmxP/Xjo1eKa6eSQ2gbIzVVjf3eBFCtc8OI
xCWfdwysLaPgRNHnzVdapQfAFVd9lu7Mwv1O/R6dqqcLSJIqUYrZ3l7am0ISKNp35bGdiEwdzXaL
K/yzsAbsojYJ3W62zQsaz7nC/xbXgIPdLb/C9ZjeelmNSXg+1YYF30la6Yahx3h2HmLFCEUc/661
8WQTJaRlkz4ZxQfMxNpd7dBITNxYs32zwB6LHGV9eaM62kH22Mx01pkA/Fbx5cVOy4/Fml6Lmrlq
0hagXzX8zdl8sxTzucmx58XJJyXEJ8Gq6cZrpp3bLh9je5nLM9nIjSrAEbg2sMdt3HbU5helUu/p
4qWRsyDNmplNALyNmpB+BC6JFMVQn6qSOKXGfaj8WdBBN97XZD6ZHQjpoD7bLOHC8/eqafywmoHc
1WqbzdlbVvYi/O3c9st1yn9x2+K1tJv7Clqj8ioWF9mTtuQq8HjXaz1vY/LjcTkxq22118wZPdrG
hDmdyV+mLA7LDJYwJRs0z01EvbGeuBrxnK/CiUx6qjC4EmZB6jk0Q7XqnKTErNitiXfNBOWnFN1H
ua63E5wv2mryzB3yKgtobcYYBXWDB9NP9nafh948Yjg2SIvK1xuGl66g1q77znW2LngD9h+LPMoy
9G3urmk1pwOZDlD0sYFrfwSyzh/VOsGD9hBvPPSUjUNFx1Vcn53yZRRFRIDqXZ+qt3SiBX65BNeF
iCmMJeYukVwozE/crGW8RxF/iz11g3J7GwPK55TAHFrZWVtSiK5LUT2q1H6vtBQc9FLKWuap/ADK
k1BsjHX2+GcVSExEGcTj9sBp7JFQ7bdW5V+cfp+YAlVHsPlkKq9xxNzLm9ue+jZ+pzzAj5FSosQI
9SeDRk5vEbYyLm6x9Sv7gMsIWS9fHEqGLiEf0jg1XmvccNZ81RXa7jp6O/Ky66hx5cyZXge7agVF
s4qyONT9uW4MGgQ8wdYvjC/OvZuFWQiRxf5BrwZzkxXISkKyEu0nV1M2c2iEnEBv3wjb3CW2eHH3
y1BZV0ZJB6tjEoFOhMdBzU9NxjOs/bIE3ZHxuGzTL2QwacupHoxlABrvFcP+78P/fA4Mfc59OZRx
5DHCAYi/tdmrFGHjXtWQZXBJf9JvvsiAcRNgIT29hF2wHBuPkXSGnD4kOrIl8J96zmgc+Ht2q0Wh
OooYpQ+IPUebl7Xsh/1Ehd7P7GFTjwCZqUfyhT9HVV4mu9h9VmM+CmsK9l7865HZGS6l9YmPjL1m
wO6WmyIh57h8N0aAqo1DaS9n6yeufW4aKuwqjv85uRhDJCI/AhsgAgeIs1nzN0mWJb+7yuZLyZYa
16mHhy/2vtLA/poG7NsLi3A8xkdIzADSUaxUYL8GBdBvd9cuxrm7/Ljs0oFxJPapGfJ94L/AzwN7
WJMssdbhtOSn1ZQPVXvb5mLa5OX8WCd0n0vfP/atQNL0bgubaXLP/+61C8Q/6e4Wt7zPL62DwKiQ
DXV/LcxkDofe4Y4ISIFnquyKfIw66pJO08NXEcX1zG3tHOtJEKjjcno7OEkqgE3g7DAlRALLa2Gi
Fo4HoTHpt7nb3vb59KarS9Cizqd97FS/c7YOZwVpI0HeNl1Oyk4SsMEuDv0Bx9kGqfmWLd45SH7t
waEn25OH5nPgbDO/ZnnMH6v5JXYy6EI+Z7Q0cZINI9YbrWA56EaHfpBzdvbceUNPdZ9npvVaBKzW
sGM53SKx6Ip8KCu7FiPqi5zEDWfsJ2lWr0Pll1ujFxlGi+QNxggj7L69Z5rJDDF6sAxeTIcesUMo
h4hUY3iRPbeTzbC6zXtsX7qtq0EwpFsUe4JM+S772qEXtjN9+bkyyV/NSJXxRHMFhAoj7nTcZ6U5
wxnkLvl16YeFlBYTTdOTVQIENB2QL1PTYqtCsHLb7yLvYL/U86Fc0Jmt0g2OtjiqSo2bJaExNayI
T55XfI6IfOw2jbGpMT0MZZMek3y6FND2u8uIywa1MgF3ovs7s6porNjuv+bSeoo/OhSW0CoMald1
GtAsscn2VwmjgSPFyH0suSrrBrFzNJk7mW4m5utCPCrtNqhdKOkLbQ95SawZOxS/bB1n+mVcMJAR
in2fQqmgvNvovhjvOzLTo4F4owuQ/xpd/py4XViO6DYaooY1I2tSS7XHfOogfrAjpJ2Iw27MzLOa
zV1FTblZPCans5XEcmHeBq1w9sIcux2EyOPa5d5GFvU2tQlsWRM2hyQRw/WM3l74GNzzQr/IGpOp
qZ7pmvH+1yvWHxTZOBvyq7JBVufcCqc2l0SvTDtYDFAkujo7KY/+adcj2reONhiKhQdZBtV2VQ6b
8Ty8gejZ1u6l/mwYjVuno1uwkpZZ81LL1Tl4doObWTTLlRguPaEeOw3xG3j4vKKnri3JE2d2YytS
LgtjFgxgDwiB3Ggcs6T7UpV9FXpWHYcgV2q8nEy9tnlIZFsNAOpyS96Wmh9RLNzCTtm7oRDikqfQ
nVyRvyrJaxtbSh7yrMDAxG3PmM9LL/mLO5cfyTwRSkwiWdZoyUh/enUDF2NxUZ1AferrpLk3kVC4
oupNzLuyTYsB3PfQc9zjZ1vtsiNoZKLrTJXl0evZSr9twjyZDoKDO/HCFRGro6j3NIsdGDG7YDo3
KeEtzMp+mlKoh8qOt1O+vDozU5eTNz0PMbOe2ID6fU0QDUu0utXZyoOMX0FKELJO8q915Bh5/niV
0ENFOAxswCjJgmwu22/4zbxES343maNB+LTPBMzkE7tRM5jQtfhpbRQ6m7CRkYTNmivZjcGtcSMx
9d+exaJYbnRtHwGVNCtlhcs1J1rrWyfup2n/Tnr9Bj1DuAWgcLe7WwdpQsaJ0aHjT+BbfLew5c4s
maCgZQi9ZmDIBN3DmKebmR6zJMUnT6ftkBrvQS/87Wj1BK5lRXOm8+dty9UnHU/Q06HtFZoWlQ7n
HIZ7qVg51+4B+4gQJkYRsW0fcydermRs0tvg6CNqLDle0uidAQseH/KjMkpz1/t3MC4oDM3lZdLW
YR1MVGHdP6uJjoicVWgn9RDqObAoFMuV3z45p4N6LyUtMufXnrI7n9M+h2B2xWnSWI04DoyaBnQa
GNTsh5658duEPBKjIcyacKdoHozvvpnenYRcrzI+FyPeSjF+zz6CfpsjweOufFKIAuS9BXB/a4n4
4TxPMcfDHHrDlgGdT+MyvZZ6y7X2iC6o8vzeEC30fHfhklvbZtNgRYmsiTOfd2HiD239YzrzPzWZ
VCxyPlisPfsLdHtuyn94N0ivhH5Kv5eTse31D/xFOVdVmiO/uOU+BYGL2TAqjPxQmQQ697Fz1w1B
ftUMXNtOFyW8yJulDbAH0gS3usDdpmqeb1p/6+CejXwtSNsYP5eluWWHzamCnY1oGZ/rmxofSLtb
8svAruLcQWgbBvm1/c4ZsuKokD/aZhCHaYf0mjZuxv8QTsqkGW9ryWSu8YXWPn8YyYHuqwnaSdxM
A222VddfnndhswiORv2AsW7iXbHMdZ8E63CbXf5xUd8qnLRXf5+SZUeUEcpDW0j+2uESQRPrQ4X9
EU+uzVpKsLpvBFD8+2mJ2o51OG6tp3zMcq4D83UALxFZtu2FiXPwpXQjsQavSZYKptzQtJuhmrd9
zEGmmpmDyDe9brpjp4enyWvXvZ072XbqyxuNZYzeMd05py+7PTcPwcb+WMAR1vRq6cRRwrHGMqUP
pgJ1eOv0w3gztf5DWfOC1mu5qVqrv1GBasnw3vls+n4Lk0XR3oA6dtvHCyI/MqNK9b95tKCIe7Tl
89F6cSTOwnb4aDtILkx0UQpV26D3bis6YlG7iiGkaN3GjA5OtFhh5lyCNuafvF+iWE6K+MKroh/1
DvA3zsX4JliTcyI5q3As2xV2m4azUaDHWPOVRf4ARY7+YckFHuX5d5bT33djgQwjk5dyof8p2JcS
CNK9sfxq8oPz2LFuMteZIlVXyc4oSUboLP/Xc/FoVupFqyneCDDIobeYoTcsrM/O+i20f+gdYrLz
X09yga5V+dVpZmtNT1H7GYQY1UtyPTvtc19gplBcXPbwxBzHddDj8EnidBtnPRSP0d54gfi6TJxQ
iEMnGQLbCWPbO9k4r0v6L9spkccAy88Vg4rP1iVmPGkNuu0NL4AnvoeSYUvmiBrE152OfaA2efkU
SPrUtkdGESyQK9kst5ND98AV8Xt6hwOFVSWM53U72lj3p/68jEW5x5ZxXKb4lrgQRl/QIgpLY9Xx
eM5kWV6r2v3pV30WYrylSgVbnF4XMY/g6jQwBA27Qoxc3ZfqjD7KrcxTQTk7VCgnzqFz1dHS5KBX
+tFYVus84gWy8QHvmuxQ9ZS4KnB+7MIZN7UcXo1GrehcBZsBr5vNZGaH6an302tFLw3N7dMWSp0s
wmLz1F92hlJBNKxNGIiUqyW7LyEzhAlrfdPvwSod8UyylRemzXx/+1FK4sRi7ZA4bfwk7vhZiOKf
6tOVq9/ezx3vi8gILyRvfSfX4SNxECHz/DJOn9NBc8h4shs/CQWIMhQGOrYuL/PUTzuMT6ywV7nK
n3n/H7x/fdsHUYJegEyL6D8E5saYOVa5yY8e9MNgez9tqV79ZXikCxGHdm7AyfcIzgogSnUxxwFh
Xdw79FENUoOlwJJN5IG/Gau148hv0nX2YucaUNo/K579sKvxiV26WbViPJ+TWhkRu3OctAT+cLU4
y97jDqqTZl+xcMfSeHPG7Be4WY3y3Ol9Y2JrY/w97X9qb3glZwo1um5uO7GzYnZO1nToysGhEhP0
4/qfXfh40/V29DMsdaZoyWVg7rS9xM8YCwa72Pr27B8amv42XYOzxpIW1RZoBKzXWWfi6Q3SK+2u
1ibP0nPbGKRWOtVJMq1W1F21V4trbrHNuVQXczjWcm/NOoE21nZEsHQPNk8MYY3bvxBXPYfShIlO
0h1TBq+DTrHC75c2/0mb7gKdUkenNvi7SeUUEhWH8pZD2CUDbZlfrDUNrlE2Qj2QPe67mbXVXv2U
tv2dMxIEAaaaXyOL5gqvq49azry3e5YFR6GOdnmYLSbBVU5xgql3j/0b6J9u6VhpmhiacCecU/tO
Ge12bm/ValrXdTXt5tpIoq6gKGuHQ1Nb1K1owlmd8e7peuun6zmrWIDitKu3ZquuEp/g9sQkdgHH
kRUYwzYoDcaVp7dS99t+GigBVHJnWBT9c918JzT0upwwyiAxsshY7E+pulthqkMVlMtWWdS7pSok
epDDsFAJkSWe71Ti/GvFdeKwapIT6NEO+w3wODTCZcx9Cn7ISPlE/BKd/0IHZa+JgWOm5drhUJom
lBE6sW8ZWLlNZ/M2m0fcHtaxTcpqZyEPyEreaTu4WHkoR9uOIMUFr2vb26+Dzp5wWFKOwqFy1cSg
Ri1v6tV5jJ38QbCm7Hxv3Bf9ug9a6ypmJ2dYNBwbGmREU27zHDWSxM486zd2p50IGyUf+QnFTosv
ZqhQzZnlzpp0v0zWzlOKqgSxMSCzYNMa5Uno/jvOp+9ioFeRrxureyi7ceSmYeQvbt7sVH5n2v0Z
pwZevx05Ztnugd/TL1sAK3Sc2mX6D0mWhn1b94hnxq3TrE+p673knj6YtnPsUkpVQ9kn8DuMewg8
OiMbojv44+b0awlj25ktGwZoiCkQO7djhzXnf30NNrD4JxxBDltxRNS9lx5KXKma1zUOon5ZxT5V
1nNADmvXBe/peHHEZ+nJmDFSYLQjBaLSJ7ci97SxEbgr/9mE4jbGzS3Aownn1fTYTWgxKmEYtvHk
mcExAu3i9qFikGETrMupHoMoW11SlHgIHZOTAyeFNqu/c/3+wXGrz34gq8wwPVj7GNLM6SkQyMtO
wFiB6z/OyqJgcyOWXDrQMBKw4YrngoBOxk3Ai7lO/1mbY2TgUu1IDdWZfSstj8xQuIE5mvvYxofL
lkdf4HWtC3cj0prZdEZ94s6975zhxu21H9Jr5NhNaN3G6Jy7cpTDtsbTM/s4H7W6tke6wQntlN74
guRA1CPa6mbuIUjiS7U93tqZfnlZWpxLvSMSPGtjZrXsa+t+tMaXykQCg4p0mUjfGwx2D4GkKKFQ
nJlWubQB4UllYCfMZEEcoPqNh4/Ot3ZjL06j58FDaUmGLFizAVp4DYLmqM5zK9TZarLxjACx0tab
jQP2kXkzGK0+VoNoH3JhFA8cqy////tEMzD/CKeIbVPGsCDjNLHC3jWH/f9+mQcaetoSa9jd/n0K
OwB9CFe8//dJ8jnJWcd9vXXXoX1Ah+kesIs9tibwjr9POcS73nSBefjPAy6PKgkw3fHbptF/nwgh
nSn92TaOf4/DbK3vdUd8/eVZ//5htuSQMlBJ25rf7O9zgxxUiMPOBePyf58rMz+0gPrc/j0CdteC
2yVH0HaL+Vbo6X//4Wx374t6vvp/nxfUBqB0Zhpa//d4q5NQLMSJPql9899Pl0Sr3SQ4jP6e9O/z
ZbMQPZW6d5xFdq3dxXc5mZ5PXYxxqmlndfX3oQya4pIBt24znY9PQZ+U13aHllgn88jOofx7MhDC
kvEbFdaePs8mi+/fty59MIQJZr3j34d5GeR7BhtE9J8nTuL5RFYhotnlx/Yl1LnC+s9D/36UH7Sv
dF3E+e8nzRmRjWvsJwgSPHweu+rAcdoI/z7MmDw9z4H9XHUGv4dp3jqdNTz+PY/FdyJl9N3p74nc
GlNfVwfx7u+rKnfDBU8vUzVlc//3j1t2/a7oubVAZaVpOMoG1sVcDeHfl3E0N/f8wOzQk8HMKv4/
jJ3XctxKlq5fZce+HvQASNiJ2X1R3rDIKlqRNwhKouAT3j79+QBqi5K6T8dEKBBIg6xiCUhkrvWb
qU8ajgGoK5JaH+PE1dCzH5BbghT6pq5FeEOIPdhkXZ+cScFPyIE8vyBRZ68yP2xvYyQ1VxWqCndD
WVhLD/bNPWuvcul3VvJYE33juTO7p2BEz85OTPuT7E25SJQmezHK/A1TWeiSpXxy2ij90ucS2mAk
vsoRIHviZN/qnhVFSk6FDEe2bNWciWNUz17PimZRXhGtApKbokJjWBHwA6yJWe609B6zbUAu5I1E
xFHUY/E1Ke2LDcL/c9hFz44MyleVPQGrt8p91sndLuIoGTZh7mON4mrFBTN5dDUTmyloMlye6/w4
h1I5Kix+2qK4zA2ar9lMEl6+notzQxkSHIr8RGG5w1Dv/XK/X1tAzFZzsZ4GyGzdWbe9g6Lej8/A
6zkDPk0ezeyKLFiOpa1uFKGhQjz1mcd3yQlu+8Js37/q3CArr9nKipzW3GUev1dUcP5tQL4/K8Cz
wUjfjW2MXSQp0BvcgtJdU5gRlqB5cOIxU9a10kd3iBiEy1Iz65c0Ua51M+98csSX0fGCb0VqvgLw
dp86S3ewQK6hzXZ2QlTFLY6KzMTR1jtnw+a15flPdfLiov3Uee0nM0PKJTDXsAf4Dxrj8SLt3Hru
LT1b+n433rpamG1cK0VuJ63aA+h+Z4trs3eDrWm1EkWsPoIojBBMCs6FGt/KUdevRZ4itCCsjtQE
ucAmDoprbhwSRX4WX8dsnbYCrYVTHBvJtilQSUkkCa407oZTbIp6KySoAmmQ/G8MLT1pzaBvUbbx
T5qrW1seFPsqjiECZEy4PGUHCehkm0Pt3wkzCi6sRljSabb1xU8O6EpYX2v24Yuq9ofbuWtojgpR
mb+79m31W1cBzflWxeN729Yms28T34Geiq7wPtt2HtqmqC0TzpjrCHhu2yLvgnWHXegqL1Wyfl53
SfUKZ+XIG9d6OHaX+YC9rL0UyEls5qI29dNamLi+yM1tztSGcXdELBtVH3+vh0X/fl0QEVR2dK88
kAT/OuLmh1AVkX6w/uc6d5G9gafEbtDZZbiogLHsIAPDS7gIVIVXgHb69VzXZY53YXUPRh/FTXJC
9Jvr7E6sugF5prnUBV56jUTZbi7NA8FPc3cR7nnAmRljPpiG6WHczDP0UQeesySVa+n75kc/8h8r
HWm7m7kqdx2JpFu5y0os1PskqVeq3oGuIIBSb5TI4P8OO8hgDRsRPqYyxsSy9OrG5rUAEGCqJDYZ
L9/LVVEiwEcc973nXEQ4n1DTdPgYYm7ITL++sUipozntIAPTVTeaN6i7OXAvlYQvwY35/6n0TUvd
KRoh/vnCueN8mBvgoZIOni4exxz4eOxae3/agBZBKa5b4j83floAa0E18IWoYUWSx8zOeo5QhTnC
x8kaEo7Clm9Sz9xL6EO8cQvi6XN9art3yH2od+603C0KaDFK0NBfZscsRxXKHHCb9gZZrOf6JmBH
1DX5E1kcG3GiHnvViNRlamI5qwWdcqxs7qbFfFoPOJfKvkXK3FSOc1UZxbTO5ffTufajvXUhriWp
8u23+rn4W52pO9o+LeJ15xBDxfdqOAb68P2gqtUlbPhbRwO8eBrY5ictgnyg5nH+QtLuq2nk1qti
y8da0+q9YQlj62hRsHZTgeoHGvCPRqaRPoPhIXWH+dTX0GUqk/AJx0tMjZkwQWUo60oMRweVLW+I
xApUOPOf7K+HokjfhhxRz6bSP/lmpYIgzRx27J1y6J52utYiK6qSul+onfB3XirZWtdQuxw9fc1d
7Rl/cuUWwezsKHVkBkN7BJDQN5sizZOnViWJNiiJtlGgcL1Y3pIB0nXz1JZ+ftCKMtmoEMT2WeOn
j84w7AlGyletExmsJ887pkEb3XqG/23+uFF3+B8s+uzGztL22vPJMvTTBdP3AEFJTisCGygt39gi
J/k5QpL0NB+E7JtTYTTAa00HiQOFXXoBQPIk9NDoF3MfuJzTKTBtOHDG8XvxxxBz9zTPn9I0yXYf
QycCWLChtPW6KaAG9P24R7fFvZ5LMoaAZrfI3s/FqATFAjx13znVtU1CsN5XREBAh6nhMiuU8mlo
yatG0iie7ZG8ddgn1WuWpE/APLovWDSfGtajb1VrQcmSPg722bjIHGgCC4WN/BSOdn34LWkPQsbx
jYlun8ITr+EpT+JymV2gMKdr+SLEWno7Fz8a4kRJ8UEGZ9kS7r4JH5UWG3GBIPWVYwWFu6lyIL5d
b1X7QDSHuTQf5i7m1G8uFhO7yOh84mW1fQl7VdlLB15XCkudXXqLiIIO+WoVTs1zn1Lx1GWSEBMt
TZM+vFa/sKVXDu+X6FqyLHXfvHnvzP/TtYazhFma9gXCEIP8+Iz36zsvLbmz+IwKSMGxz+tus6zB
Yd/6cSpvvWnLEaolWJ0fdU7V1KuYEBjQHSThYK7o51J1nKtCj8oruCxP7InNexVaFXpj1jmvbCRl
I/DkNjfi1dxoomq/AgeS79QcnGDdinwrbfCuSS38h9DL7HXeIo6gRz08KuidmOe0UN361LofE1A2
buYrbxvya96bbFmSirI271PGWgOQja96UwSrPEogEIEUuCOaue4Z6yxMYd6NpUfg1NbZYUKyY2+O
qLsw6mgxt9qCTOdQ294V6XkERsMwuc4rq7y2QayRQi/Dz4WdHkoZmY+lyG04FT5yIGMaPuUKAYSp
g/3rleRSK4LqTvAZvMj7lRYz1jIfKv1MbomIu10k910CQwkBz/ASeR66UVqdkSJJ7G03WPox4h0B
HCZtyGhH2RXzW70dUtW+Nvh91nYci0uWYH8Xqop930+SRejxLorCcLZV443DIp08GBp70E6kOhMC
l6huTVUSBP8pnw7v/erSyPC2UL5fMbfUw4BDcmd4WBBCbifHvQaR2NxaognucgvNihCht/VcnA90
MGyruWVlP7GAEB766DDX0UEzCAcSAen2ntsYONO2/tGSSXnqgi5dx2lSP+ph9GX+r9bEt9Dsgq8R
9yrB9AGji+kaB6miozFdk9jEFMrIqB5HMaUPOu/NkO/XSDfRFrqTfr+msMClxIk8Qqlyj1o9uEdS
nuS3Op2ERBFJfxPzbihxw6ZJzk2/n7IIFiulCTdJX6QNJgUGPD5cdRcVfz0qz/ioDz4iDAtTdTjK
qeLjUCchBsCgXu9HiLTrpsdxvQp7cZVJPV6HZqQ8QZK/6bgLv5phezaqTjzBW5Ckxat/6eqlzc28
dDWC/py74feuv41qjCoe61kRE0Z81UspHlSvzO/99qdC2L5qraW/t2juTy2/X5O7ebetSg8Qyli0
OItXas87FsY/CVHVWM+nsYYgQDgdcjdCYdK5UdHtOpbxtF+bTyUatAqeqr/WzmWU4cvDKAhZu4Ny
kKZ/hDJibBNSxQey8sphrof4TvB0rtTS3kEXeepN0s+Vi7lXY2mNuZs7VHPtfDofCsckV2Y30SJH
OeN7/7ll0PyXxi2D48A8f/Z5NHZJT2BOSwt59qQmz/MZq9DHmmTq4aO+93xt5wgS9/Olv/YFbfq9
b4127wKNgwbZYcc/zQcToU/uo9RY20WKdkndwP2eTz/6VAPpjt/7zM2WaiLW0mIsEwIz9O8VxN+P
UtYq8enpVFdAfM1n86HyeXcBTwoWH3Wt7gzF6aMcW2O8iVJ0zOaLoTii1PTbOIQrSdJUlcV05ZAj
+2kMFk72Ug69Cr4mh6uFXF/rhmeEDOTZVwN5LpLBhiPuiZU76OnPDbu6RcDvozYXwl6RaRWr+cL5
gLSyPFe7cuo5V1Qd+DCLJccWnkaK08zTSLrxhBlCsZiLUJmybSVQWpqLugFlVIGreTUXQytc8YLU
73NX189xatzP1V2Idmtt4CEXDXJ4qjRSvWwh7P3cqpjqDU6a4wWjbOOukuP70G5iNMcuanL0lLiI
jMewRleI/ej0tbQENcHMVMR1h6/Sk+7hTPKv39aYvi3LsGBDJql/+vi285Ax3zatEGguYOlvZyX0
lNfFps58cNGTWPq7Ovqkp/5RLKoAJpoLhGZunRvGPmFmn8uJKp8TLZG7uTSkxZGpEopPoq3diLUu
tMAwPKPt1q8q4tnrvrIHoExBuvQQKrjOWAphneSZpB9K5LPm3u8X2iIAO104k69HeDaVKjyDN/PZ
WnSXGP+LKwTkj43SO0+qzscPbg/ryHXPRRs/VFO1dOHZlDHp9LqJnae+FtGSQHx4NbfWVoQnxhA/
+hro6drAYqfvFOephDS2kWXUb+ardL0jHNlE0bWrJO7jGF3NH+korXqF0isZwOmjvCgikVtKZTsX
h3h4HvGdRcOqyu8r31vPH+nW5Ma0Eefrpk30RwPWWBw6pzoRZDxUFXIxRlYnnLLtU1eY5F4izfLA
hRp3w5AYyA39aO4VMAwfl4zjODCJIrFv8moVJqyToL3zg6a9w2iJ0GECONTzKSJ5g4FMN7x+9NAa
76GLRHKa++N6Um1FC9FyLpbTgFMWdxprvqYrU3OJpoi7dYW5rZuhvOklfHsWAEDtS4WnVUUksxGW
/zW4NEGbfcXDKQUn6E9eAwZs27F2IPp30YNpVZ9docivsacDf7GKT0I3i3WNMuEV0UjrlI9agQeS
a79ESrGauxYOeT69U53bMcEbblBD3iRm2d2Oudsu5s+zICkmrVW8ejlQRaXoWYwpsXmsIFWus9By
ngAOnOaudaQ/t44KB1G3NL4UEZ35b8i8rlja7KP+/hti9lDvf0OWsqaa/4YS1tBDKIvPwHfbjVfE
xiZR43EHOCBd6Qh7PMzFtozlSg9U/cGoq++to+uLn4pqrBc7kkbpBrYzeRKhRI8qPukrdVDLa8Dw
3b7Q4mqHbDI6okqYrGx08z4NQ/sEBNr45lTHKlHGt7pgmkCEPIJQztWj65XXFfHMrEFwoRPytUuL
YIteVor8XdLlV0TmsIyazn4rNog8YzNs1Ev2AfQuim6AHYENtFen1nWiibXXK+EVaSNnmRB3Xc/1
haODBYLoLK+Ema2zusMywm+4Qrghxi9u77wP0O2FbeCqpU32eratXhkGWNCpVEQ+KJ6sHN4b2zLQ
1mXZokgwNcxd5la31bMjCQRU9CMSVCiBbZLSN08G8c2TNR3mYpB01nHEXHIuzfVzDy0lf0TSx0aZ
WkZQ36druwyPo8BMNwGuN8tZgB2m60OO0P9d6AOYrDRwFrMQuj1WD5brxHek04P3+jyxl42mVy+o
bcA2b7+iNs47DPjLxc8Nb+cjHbR1gkTexR1JjlpR26+iU5cIQDevKqpNK2QctWukU3FAa5Jw0xdK
9Viq2oNfxh2SOhhlDdJ9MiM8VCLNjq+avOjwABEDqv2Df2aPARlb+hdo5d2V0GvrYk4HQwe3aGaX
IQqtSVGsOQHBPML/A2tZGnG510eWFR/9m6oKN2rNlm2umy9rA1D4Q9ik27k4N6hh+YZsvXn46GaD
pLKrLL2BvGldksKrbpxWWX50QFmGpVk0fPkYphJ2sa1HSH3zRXND04T9Kk4CD8oFA811Wi17zK7D
dD8X28yzNjLMQUOoeOO4vvnksKU7di4ggLlYDUOwRqlG3c1FO84eatJdZ8hU3h0M9U1VN+ZTPvgQ
2NxbrY+ME6kLJPh99RswLHUblTlbmrluPoShrK7gXEFbpq86ZmLjjWW+r1v5DBYY6rnr6StNdaLb
bpDm2dA/N8QWIM5gV7FHxgzK69SYlVl8qxqhulLJDq3nuvcGL38Wg64d5xJSiubZlZ/n7nNNaGrq
nkXrz+NESaaCiqiVdWm3LUTSunr24VC9j8HmArh2MT5DfnGWpUtmOiL1r00TUIje691HyfPeS/Nc
1aNy8dHW/lL6cd08yf3oOV9Hzqm70zty1dME+KPn++dNbZPgzr+5zu190I9+t/e7IT7BbIxPZuzd
NunQ7pBjiU8f9fPZe13RkzDrQDbQ/aNalsz0i7lcje2XxAeYjz/DyUvN7DSfzYeqGNBU0ZMGA7G/
GzxNDfufyoYd7jLVTw9Rhw/l+zAfI7SVMqy1aNLum8afD/NYLAraxZ9//Pc///dL/z/+W3bOksHP
5B+wFc8ZelrVX39a2p9/5O/V+69//WmDbnQt13B0oaqQSE3Nov3L620ofXpr/yXVOvCiPne/qJFu
Wi+918NXmLZe7aosavXBBNf9MEBA43zerBEXc/sb3YphigO9ePamJXMwLaPTaUENzezeJfR3iOe1
ttTblhcM8Nq5y3xw0sJZyhK8b7FQws5loYJJQLLxo9i4LkdTvB/SUbs2mFoP5Ib5rVFLMq5B5edb
RfObxUe/uYGcGwaaWYhkch4SFDXlrpBOdzJl2p/mM/HjbOqBcopkGQfuNGBrcvJ0bV+HTXbJQ6C0
njH8VHKlujcDd9j851/edH//5W1DWJbhuKZwbF04zq+/fGgO4Pj80P5aYuN6svQ0u+4aNbnG3WI6
h71dkd+Yaoq1OeBMBmyjRzpkOnyvjkoX2cCi8k4Kyc1Vaqgmgjd9dXFDu0RCgbres0zgpGobwOr7
u5w35ZciKRvcZ4LHArj+TUg2/FHVH5O4bh4EpKnbGCz3XOs0dXTSPCiGczHRSKr0QkE8f7rGhHuw
9pOqhLzfmI9gLZLlaMvkOLfKLP5p/D7/aXxFqPuuKSFaehqup55XI9ZRtSeiz//5h3bFv/zQlqZy
n9uGo0H5Moxff+jGkQ4LVl++ERHp0Ivh95t/YT91+VFNpCwg9qGWN//GH81dhixqJeXhvV9QNTCF
0RE9BMZYXhHWgQ8bc8Ol1tBgmjlVts6EH55PPc+YTm39e6/ctN7agnVX4efuHs0qsW6denyt68VQ
EQ8fMYjZqKne7JvUcO5NTzvP7Sm7HCLmeg6T07OuS+SNl1XrjK9eFd/3xJjvmQN+GzABfnCrugKg
4bJP0C0dzf7c2nZw1XT5aS4hEjicv9e3Z3yeUeBrc+ktWoHyIzAXsfKMjy5cWhvy/VJdMcrVyPpk
l0WgPAKkQ5CwD/tb1Svuh17TMHhriSU59fS3+Mon214Pjak+q6j/7wALWe9FawivJRzWO+FgEhRm
ZophKlf/u1Gny0uBFsJ8a/z3L9NfNU+HX7J8KEM/qH8r/vM+S/n3v9M1P/r8esU/T+GXMqsACfzH
Xtu37Po1fat+7/TLyHz692+3eq1ffymsZR3Ww6V5K4fbt6pJ6r+n8ann/7Xxj7d5lPshf/vrz1f0
swizYs4afqn//N40TftCqLr501M0fcL35ulP+OvP+zcp36rq7e3fXPX2WtV//ak42j8skzW0rWuG
ME3DYn7r3uYmV/2H0Exhk7nHMtfh+OcfEgm0gE+2/mE5mmo5hs5SSNVM3jcVbJ2pyfiH6wjLRZEA
GVPhOsaff/8C319k7/91//7Fpqv6rxOsyUvNBcDgGqomLNUFRvXrc28PpVCCzpT7QLPxY+DVgUA4
h84Q9b5WH1nNI5Uq9FxdjpMJNmIkMM+myrllPqAYiiZrrXXfK3slqH5qnhvmOtmwSOqbxIPnWy/M
MM8Os2CoijUUwqhT+f2U1eQe4gazneVZu8TwoOz/ooc6F+Fx2TF6JREI6ELcRJOMLSnxv8VrOy+D
WTvXFpMsaWxEsNo0ketTPKeEwRw2B1Km+8JA0kzv/XgNuvLRTMC+kuUjpWYFSNGBZI/XfVo2BybQ
BDaP13VIE0ptbVsSKjPcypT1zCp0i0VkuDpWn/6r1qMDMfT5Q6mJblHH9hcgkIb6nA5WcD1g/GYG
vQJkfPR2AaSTZQr4cZPnyU2ttmdkIeN1MnQZupjsDrCrWIUsDpIGKDImXSrxjmir6n6InB/Cwcik
H+va3rgTJIA8zqe8FMcBu82N4QgN/th4sv0kPCqiufRJhfRkbS4NIC0jSo7dQxy0xNjQm2i6Hj24
Lt/oqfGkWsl9hR782kKNhKQKZFXZI+iYppehgnNb2SD9DCU3cb65c3yt3UAJRWtAcz4BFUHyAXE7
0yMlO6CQOECYIRzrKDt1yKI1gQ5yKND8N4Q0gHsX+BrU2yhTxwcluO3q6DkB+CvDkaw6Ku4FDKRV
LICqurABV1AGlqh9wmh1kMto7A62gHmX2pqxY1dE5iC8iT2SDTaEChRNAEBrSbXSHWLGgOVPRpX3
O8PQvilSwRw51N1DgZOEiMvioscHsy2ZiRMYAhC+UI+0yVqkBKL8QTeAbWtgixVMv6Y0eYBBtDI4
CuaA7tEnBQUrMURHChkK3DSRgiKct2EfigyVZ33uplEscDBR/0l6BS60IdqYwhlfQk8PNxr+wfOD
gnx8kqVkq/uzKnMYkKZvIBjToe4YGF/8GpmiFtP1FQ5W+dKL8r0MpU5qCaB/4+HeoFsHzYApmSbu
UlG7W1cFSN+zG0T01EEp1x/WaSU2fQBlwIqdeOe3MLprqzyobUjqERNyq1vmpdVfhYqTrryLq8d7
0yH/7LQtClPmHVabnxOIHitYoJe6BgWljT0iyDrPj6ZuADEPJFLHlRara81DqUMoOopgYXUryw5N
TET8sx4zAcVE8FipeBDrnbSQJokagpcwCpYxcP6j4sf3JZqta4T7j+q4Kwzja6g3sCHiFKesTIXn
BMq2MibLwRDImyOyz9wdiFE3XYglqyUWLP2DlSwG8sjsfQQOA9zFUIzKT63ZkItKEMvB10MjXeAR
FGbjNlHfh26j1Y2Gt3YPCn5sIEiCDtGdmGgipsgjsXtBrAgNwK2lJu6GG+hC2ASK+/CJwHa6KA2h
r4fpixUS3YZGoDswBn61nwLVmvVCMiHfaPgxqKuuSF+sCnKcBF6xcD0UkcQGHUxhvzWmXe8sB6ZR
XnoIfugG8IG4ekq4zXa2IL8JkosZigCqIlUIsEG3ntDduXvSkFpdDemCpDRbJ9S7iInm28DFVljR
+2jrAjCC56B9LQaylOWn2G9MDNRFtGMCQW2HR4NIMRgXeWNNH5JBREDfR9kGmNOuSEOqGjl1Qbb2
3KjG18RkTvUb5AT7c9+G9TVRU+zOMJLeV+6d17v+I2ll3BKHsN+NmtyX3GNqM1ibMYFsF+jIS6CU
MwCFRFALOzZzknLrWvULphMk2BFx9ZVlGUKnn4Q0vVIunTRpkWG9HXxP2eoBM2erWsvcBAZa4wZa
5dyNgRiYPUJoMdajmAhYfagg+eD7CW6oUseWKwFNAFlPkYTqwB1hWdAVyHaDthu8hIBe0XmAWhYt
aBsIsgN87c55M3qml9Yakt0APWSZ75uhjWHVyH3u8aZyyvSTaXxT0kk0WQE3SAJx72UIAWX5N4ek
4SH22p1SIrHqd8l9n0IS7JUSAkTcJiscYqyzSZQ+klhAx4q3H1H5UZuvOR7fO28Uj5Mo7KqPNVwp
UTKE3eLqa+5qYD5MU7lBkjZBO8m+jZwAZDeqzo6mVcuOpAe3MIIFEuupBSoH7dUYfR5zlGdiAcXY
i5YpajltW7yIMoJWqDXYcDdiWKoxngNuJD/3bvfaAwZOkYoh3H6TtnkD+t894FNcHYV7o9oamG60
3WG4es9lpnZ7J4D60AXa3kuDrWnqE3BfAggWI5ZqyeBtQfbuOoiwSxcP8zMJQ9jHprHwVNABqZ2B
yRig5AZ1eXARTtd4JEVveWDno8uALsCSOF3aQl9jDQKpDsnrDo5P7/bImZsFelFk2gRmN9zCWOAh
XSQhZCB7FtwXKe+ikYDJFgHiaonyRrju4m+mz8I87eAZDdWAbK3a6HuUWY1857bDKW9yJpph2FpI
B6IsYC7haqwSw57WL/KbdIlSumZZrrEqcFaSl4pfDTdIv92X4Ls3sRUNVy00NpYNBcqtwrj1NcRp
lBHZ8WA8Mk9fh1bub0xRPJZujtKpaiHQhMIWegRKBZUkKoMlgFPIWoAqJkWncGsZ1q2imDvXJGEs
M30CKSFNOXgry0+PUDWvbWli1hN+Uh2UgmAq99syDg4u65n3Q8xCAnixs7b1WxgKMA/iYmUGHcuH
FhxQESChHcGzAKCI6/ToqodsOgDIe0l5pUM9BVvVIBuGM4a5GqFlBHnOnRe4L22QpujVZTtIzoJc
iNoz18GaWYQpsJMW/Ayy7M9A7CNwlu6K/ApeDqiJ6GvfAQIVRs2hMVh9oRgpWGWy61bjqN0MVbT0
I8vfT7aJBWG50c6w5HG/egNK96bmYasLyBXiMdlM1hO7TlE+M+dXG1cpbvwaVVS/YOq3FEMsAdQG
iCeQ6UG/d1iUhZNNPG9uUyI5ejhsI7O6yDBeeamS7Gt4XmY7LjH9Jl3a4aNUTor3umzxNKoggLjY
IHSxjhdd2rLBRWOQIIVgVR0LhJdNf4XmgeAlgfa7Gnj+XvKZgInVQwoDF8YgT97WMgmu4aUMwEVD
tpulrSrlvSAxRcA8BMxO9t4WegvCIzr4VgANrw9uepF1mITo5RLxTEwZo0TfZUW+rAO7OJBpKzY4
id3Kqh73Irwbgkcf6NZKhclDOJqvg8nKNMMGe9tNgUsgwQqfp18FvRcfolJfSkvXD7Dnw2WqaKwJ
XWyUlDq/j1wQ3cjtGtam6ZXT6MbmPp3k7r0MpZtp7e7nQYBIa4rMdqS9FaZSgxmxgj3mEcvCLiYT
Y81bJJ4Lzy1si5UaVjYsy4bcfEh8KxA4EqTei1F5D9HIYrkyUh+c8qMqnNu0FljPBuqj0K1qA8m+
DXQk+yeBmGZoUnL3Rr2LtGY9tnWwqUvrk+NXMOuljRafC1mhTPzxkIEHXNtO+pKGKL+MiUSOA0sJ
JNGVOuWW8uVL0d6lkfPWhcwXAfa1MtIAK+sJso/ioYe0GhfxfVhgqdPmoj00FaJzqHy8uiFEltEM
vIPr8D+PRmOxCructTmPk+Ynj6Pb4EHhG0viKJ9YBwYbV48AmFjhhmj4JtHbtzb2lDUmHx4y0stB
DYDrJ0etycQhV+9zgpd7vxbDwZg2EUamIIMNrRQnxxJqGMo0DEOC34U8xG1kgoJaSxSowWPm9kr2
8UUpzGJLoGptOmqxU2ZzkiRD6bhtoRbKatin7m05WPYhnw6d/yWxnWE/emO6QX30UQj0ehbqqLnb
IPZ3oSIygmkBzr6FSV4ThwejC8TGTnIMvTtM1lMmG9tY1bWBaHqujosyRWrZ7+VDwWS7seDY5kN7
DMPiDtBwss3QDzkqDr4LI7jToUH5LlFQR6hfWT08YgMNdgJJL9MlltNEBrn9jdoFw0G3QGHgU1as
msA0DggibcMi6XeV2fRrOQNK0gT9rDiz93b2FCqQORPm8veH2ujSi17ocun26OJE012olyi1WEYW
b/sEjxoPJb6N3b7YUcHtnqeYQaoKnIwmuUr6mqnDUlymFXTg/LTn6QZ5hSUNP5EHn3PhDiF0atdf
pU0abtlZYUPfhYfhjDZ1s+xqhrOFf58NvrWpozo4wnu19qRsWPJhQOBZUbpxA/vRh0C9DBB2Q2yd
m8REZFaO0aGQEBpDPrvJjQUp42jve+yZs8p9LMD64MAgqvfbfEB2aMHEE69d69kO9ZcgRpOgHfKr
iKSIhY/PWpTjMUET3uxMJCHyES2WcTQPpcqS2jYRGs67qyJO2n1gvKTSJVkMnHVVON/SpgHyOB1U
FSX8hWeKS5eO3KPT3tXw8eudD0nePLZZ1U+M4u9VBdo66Hu0+Xo+eJYNPivxmytV1edF+noU2oUX
aXXQCr8+iLjR1kpdvJpidBduGFpLgr0tN6ZZr1JZtIfQMppDMgbAF2Mr2yE7vrTItm6CpOjBJhXt
pn4KmYzwulONQwgH4/0s7izQ3wWzNe8hoEtmVa59CQNOwq9hTRIoq9rvml1VGOu6K9lWGgUpJD/Y
qlZh78bCWtmF6x7aqe3jMNclERRNX+kRwZm6FFnqHXAKu5WoFW76IYsPIrzoRjrwid7wZUqjLofG
MQ9RhkEuEsDudaH4/jawVN7M2GtCktFRbS/r+mCQLMe3I/vUaXHNuwEaZJfBTNBC9S3fAeh5zhti
BQDnUQBKyPlubMe5sBUrDoSg8veDN70ltYDVbjTZG80HNWrHnYQJLCorZdpALaa3vfEwH5TxUgjF
2s+vtY9qvWaJzjM0pKZ6UKfD2OT3ssZ4h3QviIPQmIK2PlxrvTuONjdVBCtiPTIV7/wUTZ4x7o7S
atNsg+mOXOc9os6DlWxc2e59Usee7oIh7lXeLtgFiCDFQms6pIr6WW2yO7O2IWq52kOBlRMvTtKc
pbvA1SM8ZuTbwUTV+bas9EPPonRbRcnWVorxFHDnLQ3NlysRa8aVGtno1UaPMazd517eItUumxpx
UInDEKY74avRAjSsErM6eqN3CfDnvMtzlgakAvMg51GXnnn2XEDTaZB8rUtl67mtcwhz9OgKY8xW
Vh8NcJjibFmzirhvAnE0bSjtscHGoNcz/1jqL6Oa7p3YbZ4lguYLhJmyPBJPVR5B4QeLvOhF+P/Y
O6/ltpV0bV8RpoBGaOCUOSlLlK0TlCxbyDnj6vfTsGt7jWfVmtr/8X8gFkmRBAl0+MIbinOCV2GH
Uep6iBsY5NiMHGF4/Gi79DnUM+9gd/q0G025DyFronNajI9zFAH3zt/9LDM+8qo4URR4pYllPtap
g4cSUO6NCER4Gui2kTyNt2VUfdc9rLngxOCn0VqSWmHcn4fCO9qtkDe9DuLJy6ZxhSKhd4nKb8aQ
Qty/G9PMeiQDwT4JX+FdHXkbK2RFLKYZ6SZB5huUaLLNoGi2QUA8MWFJs0OVrYPEM9KBy7GG8usa
zczRvwRW/GgP7xOGHm8K+N7qKOvFo/nseM67+5oGhgdnqQw2QJANKMnaKkM47QgbjsQ5xCehTedm
N2uevZdT413CIkFgpGmhk2Zg3wKsM/sQjGRpGxvAOsgJmJ91mM9Hx46H/Uw4QgLiatu08Z+LeSKK
RZwNTohFi61ppq3ZOv0mdAc0ZaPmzs6b17BAgik0lBuYMgfrvEBuqFoSB6pNWCOiPE0RLrGB3ux8
szPWvoeXkaeW/6R3ZqXQ2+4KLX5eniIWmk6g9byOuhY3aOr2tFDNapWKWd90qkrbq/ptq260wt14
jc3k8xq0+qDkFAYDMDX0YhdbwUuiFm3Y7sMhMEPEbmkBeepmEjXyscHw8ymxFF1L4bxAIQx2gi7J
abnR1T0XI4UCqULA2ew4VXjfRMV0XP5vstOfEGrLMIcOiRUyfSwRZ24Irp0ZY+ZUWS8tN2JEa9hn
+Op636w6J6wz0LrddFqCHh8WyM97dN7SHVKb1yXTKUhrJEjN/Tga+WFkoDiG8R1oW7gvATNkveMd
NEfp7QRAvouegqFHWQVSO+WWKY8PZcDF68fUIcr1ugM/j6IIDkb6hGK2H7J+aPejkeAs57fGZqZe
sLJGmlg0ac6T5cJMwbsz92f8ngaQxsVjGMSnEFucE5/erWI/eUZ1ICZ5oXociQxUu28keBDBkYXC
suory+DGvg8EWLbed6DIT4N/w2gtN6i6sEQWYgPUIom2tTuHd267LYe83xdmdQ7cFOk6iuqUjwaw
m2qpCe47UyoB9WTbAXtJK4EaVSwfkyD+pKiVAKM7JeO4K0O9Ri4qCtdT2b8kcYZzd4UZF+I5K9oa
Gt3osF4hJQMCesoFVmvGtKvjlzQyf3RTnpMc4b+EEeM7efxdF4z7xEuo9DR+u6txUBEUF1kee5A2
bNGyGZGg3lPUMA94u8Vg+2J0C20fCko3DpiD0SI03SnflBEnGw5JBtYF/WBIs93OhP8+4M2Oj8Km
m+W3PPGOrQdStELKH012NEjmV3uQpzjZVmJM7irMD/kBBvrfTVihFb8pKfKiC4OaiJ04vLtTa9g8
n7vJSPayw+nWQACK4DXexhHV6wbhwLQyy4tIMkqbuEPdFZOxyQT4aN2NLiYnxzEslnJHDDvaGSuI
Y9WNQ60UNsiPUaemC4nzMtIPWJt19kaL3z6IDFMFPU03oKZujUY7T6ZrrqpWe6LQ/4TRMf2X0vjS
N5R9VRibD+862fUqFnrzmM309ImKHpuSn91UCDdYbUbBmXAwSoMnEoHYvEFMFHxGFD41M0I6ls+O
BzYKb8Ls2RHBjSQm7ps2vEEXFXT9ZFWYrqKMiK6x5YgPCQYQwYgrGH0H/X75QuvnaluNsQ072JKy
TW8GSSnEc3z8ItySRq7r01gAlWfHdCZDX2KYa4gDqig3acxulmsJEgX6zq3HV4T75FEzpmcXaQPD
mbxNyZrFrgb3uEfubOqGQ2KOCMm7RrnrjHAdasibp7bzKAQNgaj3kEoLBuyrUW2gFNc0Om0TQM+n
rEGBLcNJFQvyDqdANNmwudbpmug+0s+TY+H9rFUUArAp0eykRxytXVsBrZ7MM72NMH9oXvvdRNNK
5GitBFqREhh/DcL7sAv844TMG1VDRNQIDxAVHyhgIZcJoQbznWa4oEOqHGSGLZKDmJPXc8XJgmrc
+idXq9/s2vocP3K6hHh75jfapNuXLAhf8/iDTBVJBbtNtm3C6AZWiaY1KVt5P0Um8lUeVStL26GT
Cd7VYoDI+amCx0C+ZKIRbeXnLnpTUoC7cYCnNjtfYmMYKA+Yu7ZB9SpOMGDoUudUotWll8W06wdK
AlYI4CDQ0fD3KbMAynZtBFxq8aWI434TY3NhteJbZKK/hhso0t8zwoSoea+NDnVNJHTPdVeDcB6R
SEqoJuaT8TxTDq9RMEDJBasR69lXTmQ+8tdZkTwjn4QvRDyDCu8JfjLENBCbDVko8neof6secAAV
qXpem3RO0EZ7lBRGBqKepjWHHUyUYhWxYVm0h6ISL/mi37hSe9R1v30KLfFaTN7XHE45VbfQ27cs
6bgf3go/+gxi/BGmAfyMW6Iw78YxPSMcrrOQCCoO8D+E7twz+4k9sKc/NSk9ha1ItGOHDT0i8biY
4/cYrbUCmakBwNWKjQ2Qc6R9a7Rmb/v+pjRwwYujstzK0UAZCqHQlez3xB8fTHbItjqXMUfKHbQq
yTWaVlLcmdm5N5hpVfxSkZ+hllYWCBTRrGgC4yrTNtqTMx9nt7wEuX3EwlEV8JJiYxX1JfHmdj+k
O2KauwbqO/4xzlo3QxTM6puZ7I4TkTxVJRJ89Xygs8b3l8PXARD0yg+9DmpnehM+Ix3Panh2bEzb
cxDmK+nxEWASqxtECFcYWL3pSUKwErWvNBHsdWWKu5ji4DEutHNlIyZuzT3K+GiZQAm+G0OkF9ng
YeRlhdzN29KOilVpIf3OrK/rECFbmeNVAJpVq6oCzp730foFZ2YunZsgno+9mlANNSJfw0nGQ5UQ
d9hdZ2MOkrBPNA6l3pz9cmWLAFGxkRx06hpyIF1uXeD0Qw4/mbScUQjrM5VvVDc/4EHWOysqV+Nw
lIanP0cIDhp6iuqKChID8yOa2nMyFTqYTWwoxuzo6PSIPBls3e9yb+QZVL9cypUWq5JRT40do9sQ
rYlUxO902BCBb3G2onqPnB1StCARnZUtk0es07COGGnY5UzpTTuD00/LHDnyPOk2TjM+W7I4ZVmN
PS1O2zhM0IEMSx1OAYRv1PNZVLGG3CGyHLXueqZvdApquUslXF9rUlazymprzA5Ev1+q1GZoCkD4
VW+Aebd2MNnerY/YTs1bUfaIFddIMKMgcLQrJBEG6WBI5ABiybF0tkekbDu3QSKcelKlS1BqY39u
A7oLI2vG3uipvIZzh+i0962gRCVnWsHxUFPtcW/p5To7Q5UOix7YOgLkPaabvopxf9+g6lWfYuiJ
fz73+yXabKB6TzqGnULegENVfp45bMSUhil3I/xfKJHYEeDlwS/XUwbAfMXO9sv18y+vr32hRNPS
l3J5+/Kav9z9+XHqMwHOOQSnTA/UMvKTa3Z3xmzMdPHUAdXN8t7fD39+CVO9+Pe/f37078fLvZ9P
Igaub3H+Yan242G9vHEx9wWIRDkTohmxl/o0wwkNDIz0bpUF8L9mM9rLQMd0M2g/KIpNh64t0SAr
3OKQE11vy9j5cKbk0PevUQVRK8NMLkQCFbPs+pRW+dcFVx2mLNOhlBdXQMLSBG41JEu0XQaPaOjP
u0iTNafKJcFpu+5tMTMmfuLVy8X77dIL6gA9/+XZcPGlXe42uoxPGb4Nfm8di+z85/+Xz5M5Feuf
Xr+pOtryouXmL87AP59EXmMVOgWRM3vw79f9/lo/P+v34797zd89Z2FKesS7vlIFdFtZtg6UGlfS
Qkh9eRiqcdr873+Xe8tzy3+Xh8vN8gG/H/7de//uo7KuwJ/I5FrUqjlCo426EoX6gF/LAFeP//ZJ
s6zJOX7/v1Bvin6/aXm8/NupyH469wg5fTjVHUOafjV3YfVOv+4u/1pu7GhDiUw7/n77H4dYHppw
6n9icP8/Cu2/oNAEvU6wmv8LV/4PFNrNe9O8f4Rd86Ntm78i0X698xcSzfH+hYQK2E4XIq/tKGTb
LyCaNP9l645jSpt2EW67CgL2C4hmiX+5WIRJNkXk6E3L5F+/gGiW8S/guJ7HAg8cDTiB838BoklQ
Zr8B1qDQwMDpnjRtg/uG7ol/R6F55oSBQqnBL6+H28LS6fDjWRGWJlq62JdiszD8F0z33x1R6Lpl
6tIxBaz6fz8iNqC5NY9GeQAy4ZugutzyRSACYPVIpftht/7LNfk7CPnf/EAO5IGslQKqFaf/rwjy
oNUUWyEpsZTZWQBSCbWmazkn7041X//Ph3LBEwJj5oAgD/9A8vaExYjfzeVhapLPJE0+YS194p3p
JsG3fz6S+tJ/XDWOhJs6AEaaKH9etdYJ5ya0x/JAIOhtPbeqVoTU6ToZo/92/ox/xycvI8RVOEVX
erYEsPAHBD+gIWwVRIAHgFp010z96lY1q71zHnUyVafSqX26R6NGEqKYcC7s5a0ZUDgW+c0//+r/
QEwyiehyIkXrmQbQ9D/Or+zBsbXeABzA07CkgbPaTaBQxquhTdexHB8bS/7wQXv882GXX/jn2XaI
sxzp0rLyFCj0r0NIM+zCBF7BEFK6BTpWM5K6YjE8Vu34WHcYIubBJc7na+xWWC1pETpd9Y5aAPPH
qs0Vgdtz7CTP/y9fC3Cr6dGtc5w/B4FTF52AhVYeWqvB5jUFmSU5GjkZBgRu+71DxaCueCIGnYbg
yrot0ocpyVQK2D+5xKzT3O0GJ3j/5y/2t5fJloLlSeo6y8u/n665i7spwpnngG9bfSihrG3qjkx/
IqUfLGaEbEmx2q+loCX6z4c2/p0v8muw/uXY6v9/4Yu4Lj1lrUMuA2GLuwG/zlUXJOYqwHVR1ON1
1MH/6/F4GBwU0qKXHMO7/zJa1GD4j8Hyl2/wx/I20PygTMs3mEOhtJDxKRjj97nAlSJmSfjn3yt0
4z/PNlBk112AyZYQ8o/BWUC9cbMCibNCR2ikkmdisc9BnxPMuABuWsDHqnzTp9FL1/oIdoQALFN3
eLRr89B6OEtQUT27vGdKp7PnM3ZMzOvGwduVjX4tAzBcSX8b6N2jZXaPRbwb7eJ1ZIHzovjdMRqT
lHLEsoU2UHEpg33nZHQMCj5Hvb4j+AU1uRYD6TOmWtPkr8tCzOvGJXEGdeMwQJOEF9ktXRuzQ26V
koe0DcYKSk0+JWc1oRBcfLQs59gLslEjPKQGeM8QlwCuaH4jQ2BRmmUUpJvvQzPeR5VFC9wkkhqP
hcd3zEGozUl+38oR15Mw19YIhJgrJ0xItoPD5Ju7Jp6vbaVcQr4nXfyeSv2cmOB+ew8LMXwby6Hf
Ci/+pD38WYiY3H28CtXVN3DTW0X5g2k3H65aitWZQTtQYPUMtBiwgRzFB4ZgPmIO4Sd+gXsh5U3T
NKgG8ruM0TkMY/+ctt3WtptNzflcFo/WGc9h3UJDgpJHdzl7RyPiatWcIMGKN3g1H4AxvRG5XOzu
fdD4ce4MuTNuVx2Ai5UvGQcDEuo0F8ZklUkuCzYI2ykrTp3PAqZOv2/Hn0OSbEWhPdtor1JMyT7r
DLhODdRBBjfCRIjLmnAbiUPAjn354SEwbI38VCSlq5U969c+6m9j78folhjLusMVqNfVFTMIbI91
saSzGhp3ZYEOm2/xTbAOfBhNlwE7Xz23f/S8+ZBl9jlMet7vNd72IWkwUgGQ9e7ZnAKAu0CGv1f9
iOdNig3mcM3n4TEc1ECjEq2OF03VWxOrLCR9N2f9DBisWhH83I6lcyvR1dMGqNGW9pkUybsRZ++9
BPBkjteKcjWFlRVGzg9mATZgqg1AfDUm2i1jKsC2ECb5A2UTPtxsYILQB1oBiMloLFz6HFsUD4lw
y0mpjBBezHyjdR62u6qMAIpV8XsMkG/N7gims//hRhxOmFys2vGmfZXcFj8yY2vcgzr1122OmrCB
FK369jLh941G/6j2XahUVNreBarJc1XBa2aOTNbFayWoSvQI1pYwV2moX9VQHtTmbCoIG04UQOdx
bgJlSkBnuHv6CRis9VfQhuWugVxyTOLpxYjyGgVivluXIoxLAqhiGAf1k12l+yPjwxRUY+K7ZThW
dvAZq4lLk7iiHZHCYw8eZJuLNVohSESrpcSN0s/BGa9eylwhJWbABs1wpUZvrgyNtbjyweppM6XJ
Aiym44XvbU8cQdOcyeklOFNRLicmXJYtyE9XI+xwaRkZQjSI1iP9IQS2pquhLtS6CPQPvDh69Jt0
9BqAqHePa7QSP2WBkkqqs/S1dbCVZfIi6+Rdq6xDFbVvdnTCj+lz6DnhRpC8u1rZrpQ2gdOxZXkD
IfDoGvi6I2G6X17gdftASewCjLkiWa00Svlao8NXR4WaT+EoPvvQpka9onErLEvQjJraCy6MhQRw
I7HRpTqDTRLG5Ynn32DVgxMgvfb9gMat12/HWopNbkZAMlLWbQ0VLjDi441rd/iOjuLqpGp2Oejx
qxXTAWKyRi0KEFkNhLU2WjC/reFto9bfFJUPH/ZmtgP7kmicGHRG0HXDoKmwhlOpFNj1cDiZZnWU
LatoU6ptEgVIGqEc1tG1Z+ZWpAA1O0jieMy0zU01aRiyhTlWlJi2hj36J8AoPOpnMYCsniZhbuG6
gITxiqYmQEtlxxZyrpxhuurp4G6WAbkEL04Xf6rtQM9SUKAOIChODUtc28IImVr9O9Wrpxg37143
HgbfO09dvEsHytW+4+InulyiqX3tvGw/ZsFpGfxdNhQb92R29Lu0iAEFauHdMBLYqykZPK4Ku6nC
dtZmWIcjitrF1P3ofJQ87MJ5QogWVTU/Phqeme8iaj5YPZbOauwA9JtB/VLhxbgPII27VXZp8SCl
H258c7rGxsU7gXXhJe2mafEQwBtGbPSBMW8G2h7oY8QF7Pq1LbStKzMmZYmrYYl096o2g5McmD4o
2LPC+JjmBRSHuhhYQlmUGzHNSEZSlEflb9rgGQH6MveOUU7NNmzBC2YyBF/CJKyd4iYv6XG5PWG7
O/0AqXmLEjqLG3vmyu9/gO8BbgusdNMn3apEkQOEwojHo83BehbzKqZ37eJJj7t0+/PaFYqf0c/t
Z25dm7q7o7uLdnRWy43pifcknFyUACNt1VOoFehkr8OUyy6l8c4bb4UFZBboHyyQAKM2FRNZWG3j
70mS5MUejSBn5YGJXpfpHMMVwrjLRsN7FaKlaWW4/XUqlvU7fF06WnnZuMZ3AOX6Af5P8Zi3zjUf
mQKAF5+wSHwQai23ndsZo8y13TBFg8H8InNYjcsSZIP8QnAEG2lsODsp1hF7W9nY11G6P1CsgsPv
6i9ykPpmRsYMEVDIWEXk9WvUI3D4i+d0g5/JpSI92FklkmUl19y0ArFO6NBTnrsErrBBJ+XPrVNG
W+m3lJXjrN5a7IubeQIGNeMoAIuNGU5g0DGXKfaP9qXLcTXIn0Tr9k9U/zlRRXMjcBGijfhgSGAM
ceCuw8Q5BcHkvAXbTpe7ptWG57iwLn2PhSHJdwRKNvriNr1+xpVmwJ0QtHOEXaJZxGdUHPco+kY3
mMXpG8+JQKsKOC9WGk5rMyw+Im+q2GriZJ9rsDqMq6e8GycshcWYvkRspYBFd3Kcq+NU1WyCerrX
8RfcMqAj5SEA2CZzC3pPSg84gqo1iWlL8f1Yh+aN3oinfHCQKXtbcnKLYT/kdNs6uXcb30AReayB
q1/yCKnZ2hb3IN3yjVEUd4lDAwbDwgOAHlSRgI2HaZjRD3evRoR/WJuUGBsggAGn+F43el6MkyDy
sRBPlFwPMK4dilcpy+bUb3OP0iXAqu/a4NyCbcIVULS7yIy8PSYK4BqtikmRPHopowhVySHIVqUK
GeqRHTXRcQcrfezPw8LZZtBINujPftryox3ZPvRuAF86JMizFHeQRC++tPJ1pKHzTFtWd4m3+tH6
YmngVCelwQT5hkArIDGpzJap7zD/J8869ODEViPWAdLkgF5le6u5tLs13f5y14tuRPDdzddAp6Hl
bW0E/BlfnguWhtYKijFwLhJQKOCcyfloPtexbuNyXO8GOVWXEMdWoI4dO9K466amxxyzvksURg+H
i2kDUGxjwKbbomWEB1jff20iZto8D/0qRWMTjEAKTwkYg4cykXTpkcDoBRsMuLzRkzX6qiU8gzra
D5S4Cw3/hpodZgO/f9o4pW6tNA1oY0DkZ2j+t74Bw+BxUteWOroDS621q2gLMfDTrOWJOZjul50O
K2iSTCtatw7dCBSzreNcz8k+oE7AcoYGUJ4/oosu9nMWniIXW6POA+HKrrAf8b8IRoGIGOZpph+8
pH6V7aa++ZZWmr+bgiwEWJC8FSm6iGb6BcQ0qqWi3yVGQ1DURsHewjWFDtOzK/EoIntzdj46O87U
vHgunmdT1lerMEJXBhumjS6IDebOPbhjQICYE6YbWG7nBoNgViGlawAr7zvvjGo8fkaecUXoDm+r
iTBdI0y2IziNU5m+qw3zZ3UJv5oA84KI+CcuGD7MdbiE1mtvi9OkfBYA2bTrRM79ypi1cwGNdNMI
4iwHH48eJTgdmjhK73Rml7A1wa08KDHNNKA7tRM7LNlM3LeoRmQDyCNwMLr0UDkY+aYmF2iAxUKM
t17OyWy6z0Ve3LMmvWJUc7uEuq0yMHQFfCik5a7CJXhDfPLRWNWF+NFO/O5ar969cq8i5cIX1zzV
AdEBeXRyTN4jHSJSpH3FMJsYlKQJ8bgc8Kl9UH+e4Ecndfw516iw9yHIRCwP7zS8SFdezlPlANIq
q+DCENrVOYFGZicbkEjRQduYLui1EJQmiemujABqWGO47i0A6ybRhduR32Wgv/0wY+I2OEsY1Rbt
OwinKtnqVK2lU2chdGt300XyxW+g9hT61Y5rDQ3q5F1YnP9hbsg4ydM0B9OxiivWxhgDpWQke5Fz
cov0Xvbj7SwhVLoOwlvRZ2mVLEstRPzqtvDVFLPnq80+jd1UtSnisgGJWj3ZKg0ZxuS51EFZaVUK
gsNtZrqXxdns84smkVgKKnfE+yn/Olm3tiC/lFhvJz65HulK4JKaos9NuJdw8zOkavMHGbPO5SRf
U4X0Wdn4UPXZUFVa6rTem2gPGr30JgIotYzQAAwzajDzGVTZxi2BENUZ11p97c6F01kYwbqHfbPq
9fSA5MedQ2dj47ikLw4GNivhyCcYnYekZKeGJfVoZh4oEDpugTk8msN0jmqC405y4onsSdB2WRR9
YiZHm7PrH3GzgBiRBkgiFDdO0ZGZNv0Z+fTrcg26KPO3uPcewk59B7Wu5oXKLVR+rIfTq+VM7x1t
n1VZR9PWBeyHOdYEcE5lyWY6H0ap3eo2oZajU6wGWoYMZMrgUl9CNGhHqdQ2d7IbFUxxngjEVbJa
xsCZ7BeJhBHUxemUC3FxkGyDITU9VFp+kXLCTL29E5QhJmM+YYxGkz7nFeqjVf0DatS3oXixnBo3
jwmuGmMkN8N7j5Ie1IsDktZvZY8deGmMFwONHprd0Ts+tJB1sXnX/del/LZ8eUPtOSXgZBTEKVTE
bFJGJD5bnM2HgndqCXr2PTAEKs8q31V+jQz4JHJufQisKyzp3cx4GI2IzrQ53pgxO6Zm32l9tuHM
v6gFo8vLL6mOpwqrDbALZxWZNYOU06NVJDpu2gAX3RAEk+uBpl6Z1dNSTca3FnqO/aa5DsUzpTOa
WNNZ7csCckk75z/qnjmtkvq+IGTvDLoVsvCQ0sLJy2khaPkF1MMA1EVoetuWTJgRzDsCjOmyYG/o
I002Zi1e1AZ5bfq9bCFlL2PeBblX/pxoO3c85V3zloBcXKmFtnzNo/57XfWPailRV5VOO1RY+31M
w/fY+IixDg4aJ0F0OGeZ0e4mU9zoXjGBTeRnqxJE3zB7gnF8tOVz0oUflbGbETslVBcBu/rR71gy
ZnVOev9hnMcv6mcClqCmzKJYts6tjQEaqq5ce1W47Bq4n0StbCQvgtlRORQqBguA4Yj1BRgNegNm
WwEqaTEE8n2zWmvGfEVg63Ms08fKK3bzMG68kOk/EqivcKI9jlWhwb9LPmMD3wgFx0YD+jPr8y+T
E89raOHTRhV87CD8xDEWA+6Bbx1iWkmrZ28QJEo1tJebCC0JAy5nVuBNCq0I+k14cFKcdkeGYFPR
YKJhsXWG8V46GEIthYXwObVhpvrCxQRpYOAFEQl460H8AbCyAuwI7QfOH5FA1xkGkRl19oSqR5bW
Pyseppe95zVmgqnY9dROHFvl1oxKMWb7RnP2UUNxblzKZ/E+8qAKha5/M7SgFRpWdY+TE+OLqX7i
WA/fKB5uq3rYpp0Pydwg8IPD+aUFw7HMh9a3uIQ1mX1EQjVpLhgq57uN4t8mqSaOnLS7YNwEtvtq
OuKArIpioKnp18hnE1fhzZJq+xHOVWZ6Mqgx9gU524SQ/1owoFV6z37fV8GnE7Bw2ynCiwNpkeMm
R3jdj+kw4jQmTOgXKj4wIOuG/Qi0RyWSVGGXTAtEXQIdj5Uhpz/dtpmLczFziYbLaqmRgtOnlEbR
Lbcvg0a2GoesBg5+X7CXLHhVAcUp0EccnyFZzYKFlMpdFk5EOPAZCoqUvjEUVAbDfdX15KAe2ufV
FD2hwOntYxrdYb6rEQVXBHUAe8VDiNoXfnHAf6FfKk07u2J57eOXNijAOjUsMamdfs/r3kA3k9wT
m99tBL92g6YP50ZmL3U7XYZ4YJfyO2x62wwjNFu+SyMjYrgNTOvWGrPPpUqjafxohOw3VekQ+0Od
3NuRjhcCW1tOaXLZ7AgVAasqqXSb1NizhYexF+HpJL/L0G24nJzHDPkZZNncH25CyltnOGmVoble
KtklAOd1bXLuEi+l7ESMjDv3fRFncqeWkknlvaVHDwnUziug5c8O+QfPxYgYC7pNZIafcXmfTWwh
8UxFaS6+YA99V2r8fL9ISKLAXa6g5lFOmFA1M6PzkjPnJqN62dsSaO3bVjo/qgagmCpWz6o0JWwm
Zm4mkojxjirDimY1Ps1Nt6kDb6c1BCTCjtmzOmy0+oiiwS7EUfVmmcuNJshRy/luieaWH0rohYWo
bbE2k+RRmc08ddHNlg+1tH0fiOghAC7YuOU3jwbjPq1ujEn/6tuE2yVNAGTO32RUuhszNH1KDsbP
moBjEV3DBi9y6OJq1I/JY5UAc9Lg0G4YIfsmn75qPrFKKaPb2XsADGhwAfz2bKbkoa0j8lN3gwA3
xUC/FocoR8yMn3ayxqPuliQF9fTdN+WrZiHPTnq+t4OOxc2bOuzqsy9lhdldmSGuyM9yGVp2nu6y
vMe59aNMNWcX2nd+Xxw1vfw6B9iiTpJc12+bS2MFCEMkUoMrAVzTntLzICJxM+p99zTp2UuGX66W
2eMhSanXad4O9aNHVN61raR8h6yfhh7IVNpwB7X62sy7ebRPhd+4m2I2qwte1/Ed1M5zRu0B6epu
p/fVbZ+kmHWnvTIn7bGl6VxzWwYdkMAKf8zUIGyIu/GuiUz9IhTvtw+xA3bpzMGb7w9BPDzXnekc
swi6OuE26dF7PpjWxndfbAvPsqxZyabU3toCtLwRBPFhLl1vW+rJKz4U1n7obKTnUcHfW3Z+nyPW
bKxdW390sBXb5WJswQE7LURnbuzZro5xj8ONGIHLqRvf4Kb7WuS9AbPZdH7d2IU8tfFE+K97GoWO
3JQ7eHFILIKaXW4crNVONjNngJ+Cai4mhajI3KVYr24nPCoUfXcD6p/6QUi92AlZaRa22qCz2vmJ
JzbIWcBpTdOPRtfEqcv0r3lJQyGNEV3Pwjz8SaJdmLRR4mPuPHlbYVb2aYQv/Zeb5bm4JPIIq+Rb
hLv2hJHXkbNpndpssE7LvT8emmFn7gPoIFFR5WcLyP3W8UoqqYpj8vsGayIwd8qcuq98SjjVGDXH
OK8JDMqtrfXdwYRFyeyvBqgLklXAjC5JYD5lQ+juBq+DZDSOWz2MLlk7CdjO3HRhYp5Q7GJeUfDf
/v5H7HOgNKGiYeDIdFpuKPeLn/c6FPSBrqv/SGhE9A8FQMYqqu5BcdHcK/XHJjH0xwLtUvgglAZh
cB3DPMdhSEQvpoPfl9W2uLFriGlgZB2cuEqPRRvgf62XT7pTX/j3eOsYHQj9JI2PXtqjAI4x5dpB
TGbt5rX5YBuaeIhCHUOqOIy2mLbnm9awm51FRMCiM3lYWKDyxYBSDym0V/cDx1gewTADg66P2gYx
bHffdXwdpBPLx9nMysfJsgCQF9QpluckaRgUFOfe0u7GRC8e5uqWoti0g/P51dKL9C7aYNu5QnSS
iUV1H39xi42IU9x0mkP5W9218/C7gTPl1pGNSQpgmKflHlZFv+79fE6HR90H1hd3mCHGD363GYT8
qumy3Y1eUiHiL4Mz+L2fIvKKi77cw57jicIZlkwlO7hUMvOBk37GNNq3i7788tRyo6NIe1rulTVm
DlAr0i2LXnoU9BkENUkkknB+MR6SnlEuCvyX7dS6nR681u/pNnGDDMMH2xGWznL2n7CSKob6CWL5
yq+L6eBiVy/ULJZqdmIOoO87K74AJAwYfv7W1ZDUpeJ+sRGQv2Sw2Yj/sVptx1vZ1ckZAqmAmoE8
XMRSswkrFZ/W26k1ghMuLy3UYyTJnbbEuzDSDdDXD5kSK+gTx9XXmVptUrXQFH6xj5LO24OAjtFz
Tny8LrDQXOmKmJSO2PC52L27g4ARvCtlgk6v2Zx5rUNA13urRH2Uo9s28u7uXadIwElqzOtoHiHo
YpBGEJF/VBXHnvZWp/MVLPQSCvVlApEQYyx3dRcqU+NicUgpYlznfmSdpKK4LveWG9+qfz2M7FLs
wOCzc2KLLMsJf2S4s6Hizk5D+Ove8pwdvAyBPx+pHnvscyPl8TDC86MpwXULH0KS0NDzaIzmDTLN
2Y4kW/TU35dh9CVFN0SpyED1rqeDEbQvIpFcecRmsbDYJgxmCg9DcPEj9yQ6c1xjElxeSg+frgDt
B4uUJ0/jZBOV+jffRWBVnpsY36difPOq8jrb7WsyEjFCd0AAgkKmRhwCe40QPpjMFyh79OcirHZn
LbzTc2oYjaZR97DedFFTJ+ib7xVBeVun3R4eWrn9NEsNeoPNnB1cG20S4WwNCYwM1pbryPJ/2Duv
9bZxdm2fyn8C/C72srkkUc1yidOzwytOHPbeefTrBpQJPZ7MzP/trx0aBMAimQKB933KrhQGS57T
fkqs/Km13ScWJhtLgy6K+MQTQkxfZxPFQQcxpNBiWF8s8iHTPlSik/gAOGYdmJe5/CSmyDgsKXM9
aBAzg0jFxEh33nVYoxNk2eK8h+9HRgQVfYag9raa4dxlEaNdY3+JM+Nzs3CSZol+uBOvubGPt3FE
qFGz8o9hFZbkNNx3uhc+GU73ZBQaca83MdL2MFCYwVkWy+8FZSAsxi+LcV5qnWScTr7XxoLGWlBB
VOdOh7oRf2IUuk3VqIG7Q3rKqauD3vcPel3lW3fq5+OCLGbeKKZvCGz4GPOCW2BLkItDeeHNVFij
z2y2uSw2EXBSUT8SfRCCjKxTTaXfFaV6Iz4GxAESywkW73D/ACQyo85kvi7wOn2blMc8aN5o6nDq
HZZPMqKXeOEPEQrCa5oFlUqExcXoqdODszKgjJ5Y44fGg/duqRXiU4QhuoAFpLG1WOjoCusWM0FR
pXWah7QefcNOv8ae+tZgskjskDWzm3e4fWMCPhAXsGQICShBT1gIW9Cveu0qm6NZe+d/xtuYAmL2
J3SPp7IqANaELKqOG+ErfFG7LKHZt4SvjNI6FjNrlUpTI1/DoW0iR+JU+RMzPfgPdcbrDF8qGe7y
SKj1sMK9KLH8llk3AYpY2+RiZSC/ypAwo+nuMgMpYKEjzJRHhIXbuymxyTJbLC57XAmZFoIYmX/Y
Bg9BnzAnVJ0j0pTVZiTaUyY26s71ZxuvyQnI+lYZRegg2y8M10z5cXvolYsNjOWfvxRNALr+8qWA
IdUcE7FYXX5pL0BXDgzJ2SUkcmxy7UMPnKhB0k3eErSYW825WSCxenjCT727++dr67+5NnqNOhfV
UGaEw829vbh2aw4WAspVdqxExhsWHxHI3aRFHyzCDIqOubE+P9qgReCFfkDo9uSNAKxZhZEWfcTj
FMkZU90wjyCl3N02mXeaTEI+/3yX9l9AYZ6KRCE2xC66pgZJwz/fZdFMRWraKY+Ny11GHQtEt4UY
xzDMYnIW4bVCS7eV3eMV5oGrAjJWo4gkwBzIcPDBCrIjfebukfIXem9fDbGWczMiPE5ZfE2a/GtG
qJBnYm/qTMrCJPpStjGT2wcJQQxVsW4X4cCuNu/qT8kMXWYKWRRKnAbLhB8kgtFJyFBbG1jI6ynO
0gkv3HCZ0EfiLl0kh9B2JRWHQxpm6uYRh8Fsm1vD45xHz1Ai7z97dvYoFmzEeb7azfiYNe2wNXHl
EEHG2K5PFt5HgDzKhdRjY8xvsyk6/vN3rRl/AcfyZVuabli246iwil8h4qopLhWX0McxRgV66+Gy
A0aV1a/AmzRiJDNbgYrKKzyCwUCkxZyj/WXrd9pg7u1JLXkdEFF2HZRIlKxqb9A0HY/toBwy8eae
R+I5S545+TkKiZ803vBoBiSAK628LK2X7wd1+YHGxsDgBvHeriH2iWAzkixMa0IsaaOvYasAhNOI
V8f860RCsYgJkiUjY3/DGkUFo7IxcmZduog9J/qxcoi+EWYoG8JtNq9QP+keRrQEmd5BbMzL7JOz
sCImp/011yuAQlACK3QCd03gfMk6h1mhaI+gx29kvrVXnrME0UliDorWVT5GB99yT4br81xnpmD4
2RgfUCf52uuEG3NDRcm/I+Wl5n4RDirsCEekRuIQK3n1PRM94lVEfLCy+pHqzQUlXhcMA5/a8rpH
GWuvlPLOdNJTVCnPpc7jUxShtisD67M2MN0LTLQYk5QFlgqurIUa3pDu3RTteFByXdDx6mpPugRR
QYi41VfdSGboOQBK08z6YNFIhuAcluMTkjfwgIt9YGLJVzmnSoAE7JhUQ+PZR6NRvoRokshbrU9I
FT4r4/TYp+Vwj6SFu9F6FTBAP30wAguwBh7o6YgOGrI87//lcf3NG0UTRhtIHNmWZ72WgUUwMcBT
u02PhvjI4m3gUMcczvuudDcFHGBb6AGCyMEruRTJO5EwKwWSzhQwqrrL/gW/+1fEN7xaXhIWvyOd
iKT+akztZnsErKDF8HvDz1WePDB9PonQdzbOYBHnUyAQZ+U4fBDQq9zNvgZq/dFwrX/5bn4zuBse
eGsdioQJJPL1L7mPe3j3RRkfu2iCHtjzq+o3agILHGRLtwUp/q1hqTYs1je7If8SAjlvRXzDFvgx
8BTbFkmeXR6479Q+foeU5OwTCQugqU7/gsR9JeMN8tgzVcYcEPKehnjcaxwuE2yTNPgYHac0CXYK
WXSQFTsVxvjWDZAB8tjdLJmNUBv/thtUIyM9GM+Oaja+zoEEqC9zGo9+H7uoti2xs9VFNCpGocE1
TGyMIjjDagswr+y9D5uWlKSvjjmLx6JUNhWOZ6cxnd7nmN7t1AVUrJ43ISEOE3a95X3wWAvp6qPe
vFXSrPFlTBwDZN4+cFD1FJc2t/cQWSSwln2sYD0foaf1ftXHEUJYSCmCrHxv5/oegvCdHc3LrTcs
m3gmb6EY4y7EVBSdMn42Rg23U9cEPc9TPjZVm+1i4Ls8weqnOQOsqxhHEXOUUNGCmJrrKe8iErgq
74hIjx7Qd8zB2xRvvQhsVGjk8y7Hg89TrYeiD39YpdofbOMYJBmGty00/bmckn1to85nL/Wl9lB7
yeaCxWnKaJXP3XRs4vi5G+PyOvv4P2rUv1CjGKxgifw9M+p/sq9PX3OGnavct9D0vh7yhzi3+R8X
1LqKV4zkPTm8wn9yolz3P6bDsONoLoMiWwafP8S5rf+oTKLQ31YN+A6OB7PoJyfKUP/DFJDBwoKl
YamGp/03nKi/sAg4DT8pboNftK7+xfsAXCJINcNUjh0KNXsAC8kWTasb3CBKdEn2aNYWiE2FKmBW
NCDQIou3y4Duwovv7OE6gX5pfvHb23A8w2EwNgjGvh6HF61t5mEZlCMka2GUp7s3eNg8Ebr57hXd
LqzRGoqJyqInQgi6U9EFjvTJ+LcJ1ev5FN+GGNIM0MOeYzPF//PkFRJS0nqDEUARM6tdkJmZPxN8
OzGDMQbnNI7lp9QOHuzY+4S0vwIMCvyelusgEzEHa41huBtxjPL/5dsB3v9q3QEfiReVZqka1DXD
UV8txqa0tWrNaYKjMyAKk6MxdWDVeK+VkXvJmY1vpsmcdtLesFl0cGasAXZTopvVpm5ZYg6DDa0a
Cc9D0IfnoSKNrE1ZQzr+kE6Be+FVsoDFzR/GUjcvgGl+brLKIW5ijXBeZ3f2ixHd5N6Lpvuljudz
rMwfgRFVN1OA/rMRK+UtaRpgr6X6rNSufTbfWOEj8dQeZbvxMNvolSsLYuihVvzwAgJEptGqIKMB
TnXt0UELIEBH27dRENgOTdrdopn6fZgQ8lvAVPGxi1s1Wd66mH+jxfotCLut0Sblfup8BwfrYewO
rI/LXYqmX5ieNBc/MPSkOzs39rVS3znJd29OH8xkjEAhZJicITRGRA4+SKGP74JwgP3e97bfeoBy
WbvrOF1lKoKTpCp7ePRHWIzjpYxTZgmRUJGAVE9azESOiKldhhAtvpAJt5XmP4CS5CeUn0leRd5z
J/4hRTTdjvHH3LLnw9T1jP0hrA87AbewoF00tibajQaGHp17GActOJBRfCZvHm6wT/Nzr/7hFMtD
6eEFRQAhMQN9Mw31m+RtkdVPo5M3rFrQlEhKD5mrvrtP2xnsRgyoe/B2bWiBmzYqKEnNcAlzhMdw
gCTfihGsAkjbaPSHJWiOTpGGROCtt6j52wddS04DKNRDODS82SKyUvn43tXJNylz3fvKhKlaNdVP
zPv2gfOgLc6X0EF2rxJgYyUKPnoThmaANZBqNNQ33dRBUMieNXNGLDBHlghJRmfbCo6AOg6IXjif
teptrOVoShdzfJ+oTyFCl9vU2jnuAqMlJyepTurBSMfnqQS0hw0cKiyedihypv5JBSzIcfttHhQT
Oixau3fD3ngw82LZIT3HUzFHAOpQdcDJ8tscasjcYawLZ2H8wdrIBN5FKhvtcebGNiLAbQ+xSMvC
bm/EQjXLrKzbImjwAh6DXVwjgFlpenP0MuOMHIq1k/FLopH92VQE60IWwZ7053WTd5G1q5HqYI5H
g2LVT3NMrltGdCs0Vu2wtfYyAiyrhhAjo43cl5uuL94j94iWhQgSyy6yJMO4664sybpX/RprWg4J
ar59GxeE6Id4gWpgfkQ2xfZlXc90Em1RWk19wbl3zj7qUaEtfqfUxXmMzbK9WTtqI8qsZePYO9ks
N6WnRaxxRHceGY+MfI9kJat79DDEea+V163sFXvAPhdycdeDUMAszuvpFpHqAw4lDn1xJ7OqRsdg
1vyuBcJj1ho6/+LA9d7cUHEBB8hbkLXo/3Hz8vQo5XBjsljL22UIAVgaoCdig8zDiu25N0weLwGB
U0LtaUSMb4NIokkqq8ONKaxvuih090MSPLSBehhHNfABt+4a4BRnIv/vYlhW2PEOeMd/sG39UuT2
uUA9640gBJlGj8QqxATk+JF0Jg8VVFGHL0OfH42lJcdhTOpJYWAXqUgXr0DEbNTw0VRs3bfiKNkM
TvKYGMEmsY37IFW941x3b/TQ9Q4DrvZZRtQEVT9S3w1qUB6aklZY2QfNNe/QbAkuRfEF57HbqXLT
HflHhLWVFOKSVz13kHxBeDVHmBkjiocNojZWAvxP1d7ixBQfyqG6U6YgOi9RdjKHeXmnG+UhUNpv
AGf9JcaWrinGibBJmTI8128KcCIgGttpV0VmD06q8hA+SixCeyT34xm9vJlULzF+ll1xwnCgtn4b
eaqPi3u/SSfWyOCefSfOdYbf5V6xtOea3+/nur+3I8giCMIu++576oT2BQfqatfYRbLTo6n3+068
tLxy26PAjIxZuMe0vN/XkMTUjizE7ACGiWdczKf3sw3twCj0Zj8QXtnwgmunyHpwlvA46ghe6yZ5
krj/3oz5s7ksT4PavLeUpnhUBqc+En05AoTBIQCn2HsAnmiLhq2DFH1S3pg/BL8VmNKMfCH+50M0
Qw1Kh6/thFiKgzTC1nDi0rfhqm/URocmhg0YKtgoMDMAWOmWKDAIhAWEwpITWIVxsakHgtykz9rs
wVXJxuqaA7Kvin7E5XDOaw16WP1dc6sRnK/rV/V9PUWfYsjHO91JkGGu+3Pu9L4zxsZHm3T4EOs3
mgtgIkau9Igj+luwu81hMPODIaBwKIY+6Xn9bE8TZI64rn3MLaGbe1m3K6sbzZ5uM5f4Bq4gd2RP
I9S/yEzoiLKO2L7ASgUppPIEEPDZt6yqtMQ6zpZ+SbP5wBTjqJIx2vFg39t6NO/VkPmmaYeg/Mu9
pus3AG4mP5wjB85JqjyUzGZOw/S8ODxeaRAu+yRY9mE3folx+9iZKNUTkHqTxfk3fuKnAb/BOHVy
ItjWZWnyXeoU74OuQEanbN7ZhFGHR9e0fHfqHvMAK2il0cGIQAqHAOQrFdassRt9Ij6/BVaTbtVi
mXyvQo4oQ8N8AIkKGTafgm3q4a42KHp2iZvwQY0I4VvL42AbBBGHT2NguFvHneA9BsleGUIWwfYD
M79TahEMIu12VGLkZewQ4rUGrhV8Aa/cxfiBKyXPFo6qpYFakpOzlK2qg5urX6a6hSrqVd/MAhbn
6EBlyXvSHXXMWyyN344eIGkPwsSuh5tyaxvoYiYtgB80eDb9BB497JUNuJG8O+u5++A69UNrA2ub
FFA7c/p5CsZbxAc+NClDk4fe/aCca3eoGLXnhwlvBRJe7pugadFGH96V7oBxQRyBGQsxv3IV79EJ
XEaXCPwQAUV/AgeySZq5xXxYhP2Gj4k6WFvSh4ggNwBSoDps0nrfFSbMCvL8tp2fHYDs9hCD558v
djeRElHUS5EZu2kZenI4jzp0ZN/Vx3ATBtWXykjrTW9qBHAIPeI49M5ZbtxY478YRLeqmr2bE/vZ
nVTUPLc4IeAOY+Pi09zBQAP2VL4NvbzZBCjqm577vRjzj2VF9luNj4Kahf6XDQ9pZ4RedudkGQF2
/K3zu6y2DT8uZlZTokXWXZuR2mIuZeP+XFbval4yx2zQP8leQQVbBmlWYQsTtncKk5iDrvLYIPrW
8WE0ZZ+keXEHDWq+6ACpliifUVOy/E5X4GfWQLAQFsxh25CPjZuKX6O+hDvUfwmnoPoP2bDZBq76
wzkOZT1f0C5w/CguHhszOOVV69waHSKqo8ZMr4R6tSdHDWMLXx574ZUWqNV0q0GQcxw+obgTUxXm
PaCyGVUdvr5BRdkZjOHYLFh29hb0CZTPwLIKzXg2E0lQcxi+ErEciLt7Gf/4udql7oRinjMbtzBT
04W/Zenwqbscz0X9WfdGPPOU6YtSGbtMB1OrGcEl6Sb3lOPC3CKZdCgK87YA7F7rS3/n5ihVqkb1
Q1Hs+9QxpvPShfejbhi89DrjTgtRGAuy7PZJTeINh5QntbRPejn0hFibW3PU2rtwUt9Yma6ecF3N
LxWBmshVWo4lyxqJf2KV58k+xMMUnkQJ/wFxSt8lgQ92czjNOPyEOclpZbJvetJzp66u+jthpnE3
RZB/gvSuRVjnqM01CJrwbMCAu4G3lOJAsTwG/TiTenTNs4YkUJinPyKbe4QmarQDlyH0hdGEhf+g
ld5qwyym4NbHGnMRgODqUdNBzXfOZ9fiv5LB3WHtNw93eqOehlQ98l6az5ELeCjVglPBXHgLlinA
S662ePcrfq3NRKLasr7x5uhUdO54l4mNp4/Po9uie47XUmEvHzIP/xfrmIxoFgNJ7nwi3nh54CF4
5xrxkxdO4zEO3PTiNOUuz9TqFOjLd7ecHizvCcNyaSUgN4OQA1KkHJAstlIkSDYZQjnIQWo0RYgI
qgBfiCglUmho3ZeVppQkksVItrOQ/9n/t5UtgkepUD4qhAZSJySWbCHAJEuxkF36213ZpRFHyNJ6
rDxs3ZWl9VSuUHVCULpkTsaF5AkYv4GUuCepzXuVxVeQuZK7/1znSvmq3/WpGfhjoVZFpgGM8a/z
OWBP1e26nwvVK7l7Pdd6eWyr/uhpRjfQvcwTGZpOqGrJ/i/aSRUjwCVrUynLtZ5fnq9HvqsROl5M
lTqIheKaaW0xUMtiNrQnkA/vMyE3pgfJPQLuGRNPI/toW/kBC3vtflRapFjTud3qLPFOSCYCkU2x
tyocN9jV2Pj5pMsfoiR8E08OeO6Fp7rH/TWyczJDZpnfzj3C7mYH3x+8RXbr5hhsYSOH+5fYHUIt
u40VMhBKZMFFrkYTBUDjA+Qx87AYLKUzK8DwJxutamfbPVDLRjuhbWRcHNCTi9q8dXATjszk2BMf
v4DVyi5VRKxWNXiHaYgOLmM7nNxGvUe9D2bmYs3NZeb28ABDH272jk63lDiZnd+zEF+g2yvLRZbc
RmeSUHq8aUWDJjaF4aIJBm23reOf3UKk4i6GPTfQtrQQAOyhrriTxfoc53ZxmwjI8zKzJmihK2wq
kKhAtIVEabhtSI+chywI0aZmoxG7IAxunVAI1iClmvYuu4O5d6uzUgGeWBsIej1kvNj4jjghy3le
L0s5XRhNp4sV5u9q3XIYl+nRhMoIG5ug95wCC2txMSIvB+jUcTMiDFP8wdGb6nYRkqxJEJCpNYtv
EdmSvbDmaL22PrqRwIGq1o0ydMegZoFHggGFBy/JD/YUfw3qCSHQJP5Ezguusotxl5q5KqRUSnID
qUa9eJa6bPUMTEFixXtiPwqsl8uwpOBDZa9q9grYrGQiNPxib+q8sAFpaceicZ3drDnfyDCYF8dq
mnMRdj6GOCY23TwprC+IU5r2wJvqjzqsEnBVb5ENGR8rXMiFzLx5kQ+WLLnDiF6nJZwTNH1m4tjh
C9rbRytfjIs3dsYhTZKPiwdBbCdMqSzt4ogm2W6PlXFxu2MToTMcIWFLzHZETbVcTlbFinIuuxvI
5QhXWorDVMsNLrqaKxdZykIMa6B9Fr6XV7dxfnG6uD3GvaXUO8NSkIbM6o9Lr58be1x8vSYbhl5t
erH1LL2A5fncGAcoQNpe1obK3OxsIyfCU7rJxfnVU3aXG8e9Sez+nelZKZzLFA+FIUeCXUjaxuJf
hHo+uBnxHXbioZcbVF5LzP40wVWoWAhayc0SjT83Shyifin3r0VFSWaxai82vbJ8kA14cSQ3ZdLD
c3rRURbl2WS73HVUKMhGamjXy6wN61Vl3brrdTVE7Z4p71q3XrRCOuM89x+NxMUHq4ni9MWtV6HN
EsD09i/ub73ienuA7bjzbCByFpAL2MoWDAMunpmoh7Xfetn1Vl7drezy6jZkZ9lv6OJvWV/fNkmQ
H0ITNtOE9LRiVenbtHcu7hhhaYzNA8T0uHgoCTgfjcr4VGLhdpc0+JYgBGr7zNLjLQYP1q0XpVBt
2+UOc8wbQ52+qY1SIUrj8WtoLMBWVqady0xww/rlIbQW+8isPpq75T5MPraOesiIWZArTL/pzHPR
U/U8BilWumaJ1LPBr9MMicdWqqGKtWX0xS0OcYmMqru0rj+O03I2SQEe8q7iCdY1EIvu56CYVXS0
sk8R65oD0Q2WowY2gezqJ26iA0vKdNDyEnevaA/hMoe3S1B8ydXZ/ThEXytsfapm0u4dMAjN0ByV
ZngDjBvIbIcICgBPrCnB2vgoqn6OABqzKlrGi1kTSBp741tvtt/SPjNPItLhDwmitd2U3HUmBOPA
fcCnAgF4zHmitMVO6yPrNOsmmzN/4X8E8kEL/KDUCKm6Y3lTu4gw95H3NrBUZE5hQUvCRxlNyLLM
4Q3zfvRHbAQzAoRUas98koIZNV5pBT/BR71MLSLocO86uNIHTy2RKR/b+yvPuOxGosHTVhMiBksP
00tv1aexbr90qgX9f2ZhsZjGPq4+LYkVvs3bFA61bu95SG7HEZ/W0kwehhrLSaeZYMsFd8NMQIef
snnOjstkpizBlE3f2c0bAHN+k8aV3w9KcQyyYLyxMOUc43uls1s8BQPMRkz7MrnzsitLPSIA3Vd3
3ZcEJtsFjFj1rvPic0f48lQO0Ff6Imi3BL8sKB1aguFgad+DNsciKse2EUTMHrch61EDs413ib0Z
Svt2VEYoTmpwSPDWOWdFMe2yIHJv6nh81rGzhLka4hONcNRx6hDZJ3YGyMRblkOQ6woZ6h4KjxUq
JyYkJTgR4PgsiX01Vzto6oq2j0zY0cTIlDfVHN317gjnsMiJcvRYU1l9hYMWuixm5Kb3qll6QMB7
EWkzCPKB1YStjqPYMOIfo1h+n41PrPo2yWQvwP4t/VTn7inVME2Uiaf/S/r+S9IXuKOBmNnfZ33v
nsf/d/s8xd/Kl4nfn4f9zPxqqkES17QRrTMAvAjxyj8yv5rq/Ue1QHoA4gNgrwsQ3R+ZX0ccRAyF
o0j/Isa+Zn61/xi6p5EhBf+nYvbs/jeZX2Q0/5xTxIhZNTXLxYXF0mzPMl8h9erERFYnLJIL88dt
WNsBBkNVvxzSbLpAuuVXDMuhOV8FdW0hLYbnDLObHGRVjP1dHVnfzJxH3bAugOInJqP2eN0A4sAZ
UXdNH+3+LznL0TOQ5vrsFTUJM1ksXG/QfFnsg6K5tstdfEthb6IUxLwpRBFZ2N5VRv1Q55jG41lS
nOVGk34gsgjDrDjFOetKYR2iYQMmN/DiXu72uQFTRlPQCouD/IwjQU4gHte4UkPS4Gr+3C1kTEkj
zdc8xpoEueYURE5EljzMUZBzWI5SWVlKJ0sl5XVj9WhO9yYaJMJeZBKi0HITi12sp5T9ErcXWVUF
FoZjoRtva0YYFKSLiK0NephyWT5mZMf3wWAUvPaEl8m16PT6eEph2MoVL8uTn6K9UrlX7iYxCgFa
rPxoALyMN2FcsORo8fWcLSXBZt4td0Qv3I2Qjl+q4XuXzw9KD8LFJp3NtDu/7aL+HvGMECNEVDKK
An03heBj08cdpILhXUBekLUIAQc3xzyIoBrrnTtg6tZhdmpfrZLwAahK3TU3S5E2N6YoYUVfHgZN
+xqgxOYYCqYiKKLujTRVIGQvuV+OCw4f+ibJ2vIUMie5/psSu2aBCMN5ucUqF9g9/79wWTCva023
6R7McrR3DIIke0bEc1Bfm81tqdrPXVmQUw4w4uZ57s+y5P0qrXUG83jSdb9aZJ91dz1O1qleQByw
zga/mXsUIH8d9i+ned0sT4vLEZlCWby2p0QyRfBB3LW8D+b03Ny6v17vv69r4DZAumeKII+Vm7yB
07HurnVDliwHYFV7hPRl7fq1XL+Cdf9Vs9ydikQow7TdTu5Goyacr4JzJhXLxQ8qFpvi127KmpZf
46992YyYRbrAN0eXXLZcO61HmvFymDsEoSIdEQdZvzauu2vdenn8lLne2me98tpnrYNh320UyDK7
351r7beeTwl7DyYwZlS/Pux66Fq3fra1Lm31+8a2Z55w8Z0gGvG+bIpwHwk7aaVkU7Vlg1U7yfVz
A5dg2b4u6i42ococ3ieCQK7bdav6qgZl0cbKjeUa51jP9mpXnit1hOmmbGG6E8P7EhefQXIeOwSq
ZJ/fHSfrrgfLPvJGrmdY99ejX9WV+aSfUmRzwNxABKrw5PTHvKjOnY3ZU4zInnrdjzN7InUtml4U
rVn4OmViGH3dVPXHHCn7TqSRYzJGoAKLETJqDIquFYljmNjFuZGvhBedQtlVtqli4Fm7yl2Sitp+
Tq07aWmX/dnXrtWIoUMwbPr9MrdvpOHdan1ntRMSbeu+PHjdlb3lZhQWpbIUqRa2g4XOklB8O9Jx
UJbkxipR7cJDp9i+aOjQaosxliDSwOJbuvStm9/VdUimQEFjMc13Iu0eZQlnV3Lroo44Pc+kbME6
5ViZA95KHTF9oo6CwEVgbK8V8d3rztfjZK0iH+tucfcJ8r5H4BjjWW4Aw3L3VQh051dEVkZL1zCq
bNBSpUbir/yIlNNwUonlneVGd1Q4V0WCI4nlhZ8m8VUZqCtuq9ZQzqEKz2ZyW5L8GubdzsjghD1d
fx4FpW3dyLqotJ7UYtJ8FpQ/bQcHYUBYWHzegrilZOJKtq8sJbAecJ3AOwmxj/MoNppw6LThB0Zq
PhJ6HUgsh+by2AjfWjCsUPnFAyP/v9KHNpNeXrKyl8+OJV6C2c2SIRCxDQycd9PCrrZBN6KVI78J
+cUEpns0tcI5SFdJr/fMq6tkZEG5k3Wz3Zd+2pesYPNixuZGuAjrsDjxXhBGxcSL2I9KVqzC3B2t
m/YoXNGsyVzGt3xR5dkyFGvTVI4DfasxFt9rktCPc5K7KFN0/iSMKtsl9s7k7BU/xgx8O7mQxEGY
bdxJGf1GzOpMOXuTlsNyv1sr5b5skZti8UiFVzpZKEPoNF731/YXneRJ5H4mmOu63t1er7MwM9x5
QdIKMu9bVxvz/aR0C+7KwjvOYGJz3UxYeQTVaBy1HBM3op+6aJcbzHZ+lq5WcnJfHrn26RRUHTev
uq99Grs2YZ2qARpAGKbJzdLHjKmyyFNGvrcS093ftpMUxFOcABvMzj/1kb3/P+pkl+tV5CFBPH4P
ESrz18vJ0vpRB9jDG+RwUcETX4T8ttaP+2pXftBUOVjLm068kNaNJl5C6y4AlBK9YjYQmUSgAVSi
fLWU8m22dpSlCWot6na/jlmbr6eFhVgcX1U65ARFBPdPl5V9/rbOxv4ENxQDCVDwFXrDky43xEc4
1eui3AfK9LPT6+bWsvhX/n37i5O+7vpi/1p8ce5Jn/jVKT0IDHHpv7TLrktcIg+gfX9xjd8Xf3+l
9aZT3LRmiPj7F3cgi2uXF6eQLa/3ZeWLw6/tL27HyA4Yu6FYoaSo7/zaZL9KeZn4Zo3bjGxc69e+
jgniqlqyL2tVgG3YGcoNvsayKFuglGnXS5Qz60KMkGdmrme5mWYsaJAQxJ8+EXYwsigrZXPWVayG
156yBDZBQ58EZk2yNsNqI2Um21+cTi9Id+ljhZCmLMr265XkftIs7xZoL3sQSaTR1sNl6cU511uS
Z5fN/LsfwdR1YLUnxUcB9YP8ray/CLlrhjbmlNffhT0kwgNI/KJkL7y+HLTvmIXwOgXbNzQshyM5
AxrFXGfduAWyU0jNqVtnqk1eRZ7WYQ+MAbDcKMMCSlEW8yW1YE2JJu+56dEdnlBgzzaZeHBNMT2b
xJxt3c2nfZKcIQ0VB6zz2nPrEtXFFsJXZgPt2LZ/nnvze8CLPCvrw5RigWtpbxHhakBdDp+Q7c5v
YghDJNrMLxEOxL5cWxOP/kIQ2uuM3H8FKFyX9EvcRD46rUh2oYl5o/a4xKYhE1wpWGDwMrc7Z5vW
CaJmMDJIhr0HPbyxrOmmxdQZBOJw5tnRmjwjVk0UWLF2SZMSzP5j7SpDETLYkE8wkWvbBIgDwvdK
2v2/gN2/BOzw7ADK//fxuv9p4gVu6Mtg3fWQX7E6AnIm4Hro04LbJHi9P1kamgaDQzORPoAk4XoQ
cP8cq3NVlBbwu8Ek+yVLQ8TqBAXWMVzN8rT/KlSn2a+JnngaQwDQRDxQ5YZMQ/ADXnB/89pp2ym1
x4trZL0fC3tsuUFmbjkjabcwiSNNVIgps4zaXV3MVJ7K1c8sXrKPCAdDYZTTdCmxECApexVbQCcA
oEt0jW/JwJf8gciNNAiTdVfArKxU6rRHAjU6qVMCEKac32EHES5bGXtTUfpsPqn6ctEjXvJr2O51
7C6X0zughR8lzlgCdOUPNZIrLvsK3q3JGIcwMXammLDKjV53rPwWMWElrPRHUcfIL0711g/bgp+o
bB4GEjHXnomc9WZowO+SAXDTC48vd86weDZD/0Xs89qM0MxNyyJI3cvFpFxcynXountdaxZKJBQv
N6kY9go5AspiOIpxURblRhHDpnsdQcVgupRDtIXDXJzXzTWQFcpROBWRA2sRi0gxVMu1slyGO3Ik
ZyXDFAUxcUZ4WS07rL1G3gnWyCi6wAlACBzFGPGqM8RbSZawFfxZisF58v76c7MaTwGhWiPJ98qk
vQtchuf0+s4THeW+PkhUydq0nv3FOQtDhJXnDnJ2Nue8PsXx69Wra/OvSnmO65Vkce0pD8yrA7As
VqJitoA6pXYtKeLtb8i3vyzKZrmpmSXA1Qr8tUqWcnECWbLEVKNgzvGqfj3AEtOVsjrk4kU2IQMM
OFxOEa9lWb1uHPGmu7bLyt/uvziVLGLwnOxTy3i3HiJL1/O8PsWL6/6lmHjfDaThT6+v8OJMmT3b
G23Qne2Lo1+0/8PNvzjgRXG96ReH/rZd9nx9a697xnaCzB7zckdM0GUUaX28Zelv666/i9fNcr3w
qnINYM1ytfHqCtcomyLXKKZYrugMaesxa+9Xp5UN9vImiivr5P7yGpclTSw6peu43H1VV5pwPjfS
nvwvRdlVNq1HyhPJU8o6uYtYFiOg3M/l6WTRGpHjxcjln66+nldexjKjdwpm1XtZr6e1PXySxSGJ
BuwO2kU7qKNzMMD3nW3Lrc7zgsjSNaYlK+XGzXQw4dcm2UvWIjhgLcJsG5hMnYw7s8OVG207TrWo
ib28lUUVQFF5/+I0ulgMTxWCOHkaMnO9nksxzE1y0zRxsE8RC2F6rt16Ck6jlT09xY35mcAKmGit
wYMS+YGp+V/2zmu5ba7Ltk+ELuRwSwAEg5iUpRuULdnIwEYOT38G6O7211391zl9f8pVKhMMIkVg
h7XmHLP/meXk8jYdyLAh/54pzxSYLfxCWqNPBNCC0U6OuDOEn8N4x6q16YuDZkVf2jIM+PMnOtWZ
UriQKy3/H+/yz8cgnT3ezOvq8l7vov/77/XF+81/eexeXPzHQ9aZ4f7cP8/4H24690ravTz593n/
Dy+Dk70PiJLb3Z/l3Cfb+2/689/70fvLEF2OUeb+C/7lOynk5ECcchX8891Q3dwKdX4U95nsXix1
iqk43P93L7D+PfbfH/P37r+P+XtM1CYKsL+3/6eXVe97mfuz/77E/+7X3F/272/5+zL3Y06afUCr
Lw/3vdh9f3bf0v3dqd1vMoNflVSet3+PD3FLjfL+tD//vd/1Zy95f85/e8X7zeI+Q97v/vPI+5P+
blf/3P/39p/XjEkvmCWDyHe49hurkgBjC+OoyJ/xJBXHeClo4AJZVQo4uFMPYrWVCdfUWJGu/Hev
ssHpL6EG2F+n7JjG4mcGHYXyoIPipxOdb8bWtKEN6gRNUTy0jlPthk4JHCEPkELtT4IisJAmUBE/
TYkEvUwU+9Guka4QjOvq1iN8IcwDFG83Ult/pcuANIJNt59oZ9uMEAnVYdCKyT5kTa4Qel0/y5ak
B3HVvpOA/ZUWKFVmBVv/yrqKRtnGu0nVyHhrnRKbZ4KAyBgpnmQxWiBMQDmg3SEvAct2s9/W8VcW
guidR4AZLfBRIxz9GBpkIabWH6Z83JaWvhNZfV2BOlm55t2BPsd1ZT7ItkxLeXQIhc6yH3MORBN4
cXlc0WkrruuQq/JboWXTuUjEgzy3mFLrjjh462kYq5QA5K0DJ8Gtq9rB4ylNvt7N+HzG5NGEY++Z
UZ5tfgxlhQK9r2K+SRkNDri1h2RcEGElP1CNar4yfsjtUx+Jaw0gOqp3VQG8RFjrOGfEwdJoCKZm
UDpZImeeYa+A35CkD2uZXOuGcG5Xm31zUNUV3ULLlISU6rMa8b3ZXUSIWBWCH4i1m6p954OjHYow
Hl5y2Do2WSiPRWcSXlF/GAbw/x6RVj/fIuJpUlUcUxAUolDKwx2IbQhco8YoKFh08FkI4Fg2YRkn
+26GXZzNzQltzWHsGFRrmTwaKrhu0Tstone1d/EyfKXYnjdqq9oPs1YQ5lFTCnCqZB9b6scQYz9p
gH4nCGjqFT0sREePWg70yLB8zUUgyNrfSMS2T/hY5jLup9H+KMnFvQy9WG79u/0kg+sOrDW7ymil
XxIGwxp46oooqpylChroazkEabddtKuWYx0tt5EhwAw5cE07iuWuMvRghONlo5cNMDAbaG+JYiou
83Zfp9haEnIIvNpemZH14ElJQgkmjPzRKOqd5nQfUdb/FohnPa3uiGDOLoPcFf48t8bFUI4xUD4U
EmehdebRhj0HkCZxJ/EtmVEIBTPf5oXA+w1Awu165eC04ndZ61ejJ2wEZ1iw+HETEVe+JCJwsmud
YpM28Ji6ZptilkRT6sKHdACKJInXVkzRJH7hrzTxnNkRjAscaI8CPTM9FJPXoU+9ScePbpluJqou
v01ItelVPLDrM2YRx14sz6eyaq9lGAmcCfkuUZZjZ1nbguujzQoMJjoctDS99az2N9A07KOpAKIL
7YLokb64Oqp+qKtZOappCsa4ZrOmR8rXZDS5H9Ied41oFtepNPfz5Mw7EFeyJ2xtzc7qb4Kryu2T
YmC2r2LXIFbviueWuDcN5HMx2y8EfDCHNzKmpR5KoqVFSlAb+jPoPFgbaffUaLG9W5ZDsSTozOZG
zK5SGWzIWELXWdSeZPtQxLERALe+UjqX+ZJ0UmAq4wU9IDzoZd4NY1YB3oLW2xPiQSm09QHxbZd0
+KETT0YyfBltMF0tLlDcaos/uujUBvJpGPRGNG3VDG0GJ+oLRTJrY3Sa/hDWQ+o686fGYsTUSLjS
LZG7hNoyujW8QDI0hh+htG1Jd1HsY8bZuL+D1oxVC8KQYDQCHWSfv1UycTjjmgvAO/M0vT3VowNe
ZKCrLscYbJdSAVGrTO9dNxQuaMOd4MsFpBX/ggvxC/LRKRmWnZlOT2GJeywURmB3zpFAZwtsFPLi
TtLwmFXdc6VKnBRh1WxkIiyCTtOeBjh0QOSdfUm+i89QOF/HFE8baIFgwG69ieM823bkQNL001GW
WCCNQ8jAVbEEEQ6Aup7OoWa+YytVXKLV6HM5gKSq5cObS/WxtsQrVx/YwwZh+QiVz8u51Tnhthp1
9qNZgph1iY6pSo0RIjz8QbAt5Gy9JFymQa/9UIgXpIAy1a5S47ah8PQ0hU7mWUNsk6+AvzDtCG+X
TKC0yrPS0yPtnOFBNj6dPCwDoJw7p9NXd/rKXmqKJy0syDWh3uhKZVYj+ssD0+mMp1y4w2CrR6yt
dS0d6Q5iR29R9KfJTF6K5daz6Ddt4RzVeVBhE9i2H5m3gcBhSJVck2OIs6GsJXU/GVe77871lDVe
bXHukdFjQ/TI9ln3hsAgc5ka5ZDhruuyTzYIuJngEoA0R/URrmR1U2DBzPCAdk2a+Kyk9w3twV6d
22tmJ/6c6uktiwyP0Q7M5Tzrx6SKQzB4kJsjS3bHVbCqJ+lJW4Jq6Ry3hzjl9pYezEP4uphz5eqT
8zqr8oLBAhwizU+3m8MfTW8cBzhHHmmj1Lcy81fRAFW3pjlxuVIQjLIT2ESCfKUJzmAWJo2fW0fV
jCG81yGOkcmhJgyn2E8VsPP4pj9qG5et0xTRxrI51AjZ3s0WMOqprD6oqBX7ZWBF1JvJVjLMl2mY
t6ZSvODzhFhglztQABZaYUBGsbM81DYl4Mxon8tebzb9CnR1tPic2dWIYNTINrWShISAlqu3PfK1
Mr00j3KnTmek4VsrhbtacW1YWTiijEfD2Q0/hj7xoxCiRwJtRLPyiOmGyreeyQeynkr0suqBLJsZ
xb6eBaiWX8MizQ9LKoGV1X/qw7SNlSU6yHa8nhlwylS5QXxgnqtGouWSQPA354dw/UsLZThXpcVm
STDyjR2C2W70S0JeCDpKvoWSpO6ss1BocQPj/tEx01Si2WDnhJ03iKBPy2ebAlHPeHwwwavHrTKe
yjTBk2yova9jeetjggUiTYD6l6unlpVDDcXI67ru6mh1s4kITs07VVwMkwiTRj5WYTCZvcp4lrFi
JQDGIzO1qLOnPlMeeBBfm3abDCWHHxo9JOrwUyDLpWdtb0sZCxpwnUMzhFDE1fgR1NjAOdptxzT+
zoipxWU3q9PvfJRmt7YkdQOabd+uZnVNhxmf6kXvF1jm3em3NjOAyHVOT9DSX2wntlxNjs9kXxEF
YYMqrEGybMilcBAeS+BPszLc1yyh5YaQWLFAAZT1dgdWKkdwh35O2/cxrqQeTxy/0V36JnUTqCee
Xmvyvram7VLp2o4xzi8U4hLNMsWPPHz1oHf0TEGqRFpnF+fJNoWnwMqnP9axaVLnNY+12JX5nOxR
pHoRUZfGqBw7Z4EiL9dunpKToJK45eBgDdg+uKr+OVa1dmmVdejMywwrzQQ6c/gqZawkJOrxF0cb
GNnP7NgE27qgakUwY3Nh41I8wo8k0rIUp0iTH9Wx6D1NLp+Mvv+OWtK0ZCFDrY/f8xTfkj3FKpg8
RIGJ2u/iYvKXemJojtP4CArpnFGGnhZpY+vKe0NE04bB0PTTTDwwD7LcMkmAswVheJXjkDXNeavH
YuXH6EG9cmmNFqfQmvAXyZ9DN39KxrCNtJ5wJ616BDKcBOQlhFgPol2fL7MHehcnerhYoHnTxZcH
9ZKazRVjDMBmGFx9ZqUnkQ5nI/lubPXcjKr5ppWWmycHgQ3bnzJq3Uv6a140Io4GpDKYW2LfNhbO
UawpkqVTMcn1DUs0aTPaIeK0Sum9elS4+BKs00nGyuSmEBgMcUI9S4LXqDoQ8BHNcVKXzDUeIvQ7
JafSMKbA8uXsmHQ9CSrN4o/RfAqbWN4SHfAW90sUlISBbfqV9Uu94qUDNqDqGZAyTjBH6Q0vHyl3
TN3itVn8g+DqZzrdpleG42+1w1mEHnevzAPBGy+U43FwtPPvsZi0VyOue6zRYl1YTpo/KrC306rt
T6aXKqqzi/TwKAG8Ft2AHKSXo8CWTuQZ/XQIVzlROdomhoaTdWpPuNBrt1mifURVeEeN/odRYawb
u8XYDPLejMMlsJz+l7CJQstDP5aTr0HNCCbSTYo2ToIPHel8nHffTRE62xr/vE2uRoLXAO0nk4Kw
nC9TKgiN6nHuOyfDagO9MZkxAQS3YXSzm+y1UkNgyvaL3oK+HtgkbzRrfm7Cmm+1f1GiiRcj/Hdj
ydl5kNsHRmnEuUgC7AZcvFq9Vrr6I64IGcSnPFdD7s7Ei4ksWc4kXrSbDLffbgAIFjQOX5mk3IiM
l65yaoRXAennWodHXXJQxdwPjYiXminPTn+OKVaEz68ai/3fZ0UqRO+imbCgrK90v2NYtB/dYk1e
3Q3kSixPbf3U5vp4HZUx6KxGBfg54jVesmEzmmnKG4leJJDORJCwik3r3vKHgayyKTkaOlcVJYLz
ALl91W9EtzkPb80Igr6ojlY0wr9Yf1COXNx0XliJVta/HyvNuQ6wqXDJ/+exfrFBSSOaClZAcWUb
4aVYf/ScjAKuABeFypDfNdupUAEPrT8ozYqdPeOivN9su1i7po2VXEbsFfdDf4+3pv6WsPw93A/Z
Uq1eczEtXjG2lf/3sZoaqki0DJjP60P+cYcGa5Dly98j+PAgXsxVub//4vsdYQxKk+axx+ZUePdD
9zuTTC6PeKqf7oeMQiRnywLXHcXpjVphhQv62ilKchvr6TeqonA/KtpJntP8YZoM/Xr/YS9cV1Vn
Gtu/x3ISHoOw1XI3A3IG7JCyy4Mm9YfMyIwranPjz3P7xKSdE2b+HHetW5Y2JKcwj0zsUMLGdbne
bmDPbhtcWq64346FobIymq5pa18WhzGE7FJgtXWvXx0nky5GcozWGxrbmz8/2Fp99Gm8HGaSMiVW
IUsLxUpjcvjPx03Z4Oww7iK7XY9ZOOmPON+vhSj6syAU6s8ZBYYKC2PcbZy8aC8Vq6+bLtnRTQWx
IMJoOt4fdv9h1pVKbHYpdveb98cqSA/IQxll//6s+zF1Vgm5rrJT3k+gvOXIwZCqOVeM3gsJv/1n
FDbO9X5ctYqBDLYUkIMt8znWh4X9vBfWGom4PpNd4FVOFI2yDedfNSfdTooc8wqQzrqKMq59JbYX
jz2Wdb3foXRpu5fFCnhaH3e/I8pkkMN57Wpp1kks/AnGbgtQXQO0NCgvxsPfx8Z1DXIma60gV2uw
YzMUsEUK45soDdub9DnzNSssI9dC8r7FLtITI1Unt379oXdtt6emRL7JNMl/GM7/X0Xwf1MRqLJM
4/9fywiCX1UTJf9VRvDnOf9Be5T/jf4h0oI//hxdw73zH7RH499MGaeubFmmZlrKf6E9/vX4yP8G
WFXHjoMSAXOO+r+x+KjWnZv4T145oHCTfwZwaF1XDXMFHv5DN+CoVWmHlZ3v2kL8qlISU1as7FL/
hoR4mCQV4rqTvSRF/SBrUTDHcGTtGApGvignJu+NFbNyjuw2gmiTyW4Ol4l4SxkOElRi9rCWzyWm
bpTWid12VG52L53tEatQVGkkpNja72aWBYUE69di1gfZlJxjqg0JtbS15Z3qZ4kulQfbnOrzpDAZ
WBJ1krg+a1na+nmRC0piFL6Wdo59rbfPhfo+4urrjDx1qRVRm6iMK4FR1HQzI8WF3J7wHNnbRlro
iXeUe4w0pY0Tavt8KEA2Zup3ORmRly4aC6EdK4zRZT91Liv9U2mgK5qgT7jX3M6p/INh74onkdoJ
CgBqCft5YYuUpT0cpcq+DAy+5BlYrqWUvj2Po2tZhhIkul57aRw/DcVwq0PKlUResWVJ7C+nkD3V
mGJWnGHhdS3EmKGmvGakxmOa1bxd8dJ3w/iwZMeqXJa9Pg6gONjKL3dMtSBpnMKkTsJsT7dsiW+S
Of/Sc+khjUyPhVaQFdEWsW2QYM8eUyyPcS7GvdZjjAYNNee3zJThgde4BhXmy9m+4hl/tWPSOkNM
RFhyG1eJKnwtHdFgo8xGoc4Vt29iCsUmmSIFC15Qs6wbVPu7GJJzk0m/1SGktHOo5DTQ1BgRqPHl
sMrCSvlWRhQbKjOIeuMLNBfO1U5cZj5WuDRXq+/eQlzxgrQbAtwjz8xU0sBsNl/1ZHpV0t8WaY2B
LOzHsdM/JPQSFMoIOnlQu/4bVjirrf6NUvbDjJB5pUHA3NVan5Ruv2j1B10adb8W0yacm0CCp9jl
89a2Yp1TASOsJr7JQacHlhA4VGACx9RVVcUBNzNloimHSaaq0XF0oK4ARPa6PG62Nrpv4O/R0czb
JyOk1CTPX5qBRC1UvSmWCSMkFVqJdOJFQv7qJF5ihVW6UwuuZI84jfltzE/CrlBXriXZogR20EIn
JYxnfkxjpBYJ2ONTL6d7PZv7J/aHdpfVOwaWgkXFkfpBd+yS6XkaonyH9R19O32LOTLCveGE70uX
kxwBVAv+wDavY9Y/qaQfbXU6DYNmuAlLZCNtmXKsNPe1SJ8IcMGSS8EA8mUfYmoG7RTGVrBqEn2A
o2vqXPvc2n28j2PyrUmR+1TceQ2ozTpIV2k9MVwQxQ5b4rNkntvPs/KSThpZx5a5pRB5qMdleUil
5GFlehNdYC6BMiwf8eCQSz40DyQvz9s2nDCnjLPb6fqlyuzGtdY4P2fqd2GYAGFnlNr2Vnsb7ATj
2bc0C+A6a/FJUSeT3Vw9sKsMfXhVJjz79UOL6WpjQ9qyuxkoAde7qKjDnWTagZETBjwqCunefWu7
ajxGbLJrqNuKtjxrMX8aJ/6ZSPQgYFw+TTP+XFMmIhaU3qGxDHGzlKHmPq310jQ7jp0hsTcK661p
vWfofM6G6D1oQUzgifHQGNEXzLIhCCv1dWwS0kzZgG9i5nRyMnpqyuPgUINQVM9uR3tbkGM5F5W9
6QcWah2ECm9SxUfeW8ZWl/T+mAtvakjDWqYvfSmSZ2PKaPKxSTHHAVyv0sk7Uvdq37AVGJuF9Sft
0FwkPk+Uddgsj5J1HEhR2RbLd2g1Dewfc/BhbJ9SCIA8W10XTfCnRxky5iDHDJbma6drllcw0Ay1
CgFBzUCwxs0jnJZ9ROYSzj92Qc5o5h5z4bGtS+rRIq4vZqPs2qh80ehXwztBM2BO1bGa270eJ59M
oAUtifAxGYsVYjfdZBpl8UK6KZkxzcOoU/JGhUEuBGmir11Z/rDk6ZRO+nhRbCYU2wm/CuKKqeKT
lFM28UmJf0ppiR+8XYjPMhroYoryorbpK2Ex0OfK5Nhz8tOvoIHo4BrxC1lcSAOCxjaU+5EigaMZ
ys5IhtmLhxJ6iWEDSp77I8nW+bYHdbSVaqJdkvhDstnEzKl9iGdZ3zpD3W8cxwap0E4fsdVXZ3Z2
r8OM/8ZJSCZsWBwLAh7pRdiJB8Pr0VhI8moi+aI49WNMydclhHp811VYCnpjPQ6VgQ6NxnOgxKHC
pnWMPcVulr1Gv+WlkuSrXRfTccqgOUYT2FLh4JlPl9jrkmF6j4VyYkLD0tFoyYFWSVktuT9nurIj
erU9mj1/EWiJMLjCNrCHsr3EFVlZJNVj8XeCMqzOeWqQkdAne2D4fq91zYcxUmAADSp7a63ML+fx
oY/a+BJGwMkiATHUGGATGtVP5hrzbaGMNqvPeUeKYt5AIClV52koCUFX7eYtW/IvAMzOIU5Cy+Nc
2i32sjVHz1EXtBROYQSNbH1jFMDKb5rvKfbkjSLSM8V8cRgPZrcMQaxBmph1QoWiFgso0RBH0fva
KA2P5UAVDJHgxY4Fm2ZnSgNHqYsD7VAPw0p2tlP9FBfE6TBUq6xE5rNcOuRdS430LHNBI47rPlLL
yrZ6LZdBU2Ud0fYgy/ScAC8dV6rn5Bby6iWWXIuS+aYXs+kboqSZZjbxge3UWiDYz4BfTkBCA7OS
2PEZ9r4BZQ8wME/OZk43dmj29ULwYMV0otqWeZySkNXJBwIVyjGV+JCdvD+r64+ZUHE7XbZKuJ1E
JTxKJiC/uGhFQcnV1GEQqY2kUO+C0T/b9F4bYAhu5aiTu4giD3Il/cykgYHErNZ5KadFY/emi7Oa
bUgWNwc63b4ULoyWsiwHfIb4LWpe+/h3233ODpHssoNHuLHq58hSnccUmFlMEPLUWEVQVSwk1FiJ
KFyTDj7OebcTZpRdAErSBrf3RGOwkJs0OFUsRWS5PfdDOtCUm6SDSsK1oovFbayuOWaV9SOG/eEq
8fodZ7kgxOwpafJjyOaLOrc57aGf5r4lC8U3Rf6L5ZBz6KJa9+SMvnTW8MdYUoVJc1HfgJcMfqcZ
nadJUr/tOi4VHfV3Q9hTh2hLVMmBrPHht6qXngI2ry3jd72YlMAsqEUJuqDbca3mkS0psfoCTMm6
MtwlOutsQg/oMqui8bKy/UL4Gu00YYCxBE0xFhTvR2tT98Z4ysezTfHqKIeFfVtPGUHGx20aHsca
rl+90LaRzI48vXKp/TCcDw4nG3CrxDwQTMrEPOSPvWZ2fszqFiRwdJoslvrqFAYj8a+YNC0pmNdu
GKyTrZjL8oqhFuxee5Otrr0WalNdVivkQplwB2Ho2db658xMoGjNZK8vRDu5OhKPnZJrNB2dlP5B
3kF9stAtdLy3wDQrzW2hAHIKiJ8gSrPjZDqEVSY8DBI0+/Y48xFUqRfH/CzijnY3nq6dVdSlG7fT
e1SJh7lQPwyNkaAbaa6nA3WrrCM/SI5sV8K5Dy1jIWwzLHVfCKaCSS4Oij1dqqKUvWG2PoeZSrAo
smBZ0kvU5dQe1tZY02u4FvYTSxepSP0ycR6JHP9hVu0eQDU15Tk8SaL8JRf6rq5fa8X5aTVA1Ms+
6FV8qKP9MxyrXzGlMiP5cOz+MtN7WQa2G0R7GYNb/RgSYy9FXTBF2j4xnBNr04sk6/swNN0h7EAf
jpCaqMpb5NVQwTtpLCJoFlGEIkF3brdzTM0usV0iqwNpabad1AUdhD0DfpRUpSQnwx/dyI7jKcuy
0zXjUWvDmiQz66fRI8WJOmAC4okHErk7UCZUxc0uzGdm2m5DJsTAwhvRbftGcWnb9HFHvzc8ZvWI
mNG2+IsD/S575SQ8YdSv64NUkb3YhrObZnwi6fhY6+GDXRiJV+rKU6U0x5aUEWLq1py8mplWo8s7
m7dqtg+c2b97w6HpnGA0F6viAJQB3pFB7reCeJd60bd2I54gu72NzS1yRMAZ+9xFVyOVoe/YPvFj
x1rTf5n6tdVASq6/sNbanULa87SmrXG/MRBZD8bitdYz+Ck29hFqnkp7Gi3meFzPXqU/NTPsoUEp
t6O0ckEn0wIsLIgOBZos2aFfjETGlrW8XiAn6Jn0QiEgzMnRSpJ9VTlsiKMSLWCyI4rOY+uxj7Sp
29RypbiL7gQGCJlFTU6F3nZfGDoT2ybnOXNeh0mFiaR8TG37PjawHogmVeofbTO8EF/YZsBQFfUs
JLGdjelLcub9Yn/qlvUGH5W434KGYvJYophq9ekssbpOiuUhbkRA6PQOSepPbZavg6qezIYFC2J2
24QHrVozrVD72URRFUiR+m5F2ckkmTAlZLEYnsg+9XuWOCzofbsyNBhIMwBzslrK/NkY8l18EQ2T
6xISl1RoswfXmBJXuWdHlrsRlC3WtyQ2JcLmaqCnFjZXSS3o9HOm0N12G3kNEbUMQo0m51IcQKUR
3EX3jp3eEbmG45puZYywHh4RyHBBqtca0Bj4eCi9md9Tz0MS5AsFyGodPbYFbX/RTU+FPT/bKNXw
MB3MrN+mnbo1euM8lt0BwuFFrudLQ50PfxBpFnZ9ri3ye9mGmShYTMl4oDTwNhjW2gIGaGeUnDmo
mNrko8/kW1purFkpPIswzdTQH02pf2+z4cggRBu+/UVOBxX78gRdzk2X6cwnfdCZpZFWIYcoPgmH
OUuzfTb0+lc2PTdKcQX/T9VAhVHx0slt0AAxZX1H+J39LSIwa5pydei1SFa7T6zUcwoHJxNn2qBs
WLuRwxnyF2BOzYvi2kz2LiKkOCozG0/bjM4pvQ+ZZa5v27z9aCX50bRjwgXhLBS71Oi/qggIqkkw
LrDzeax+ypqxxVrlNUP7bKtBnOUXBwy2bIVAkdhuFcXe1pNbVWbrhvGF9/pbMcKb2YefFHcde/qk
EvkaMcAtmelTt35ucvO7u6tCVPtlKPQXWWm/nU76GXXzARYpkQiyR7/uAcWWZ45fkVoEcgr6ej1Z
IiP9qFLxo7NZvMX6ucCitSnidyN8LlvanJrcBA3IyamOTvipj2IYJXcaHUiLYBM3c9HeKg3GpTL/
VknJ3Fi1/FZO1KcybFn4wzxhKahUbGKoSSKUnPPEYqIUxvuo1R5jGpbS4dxnmi/yj15Kf5R8Jwg5
npDY+akjP8w6+pnQKYNemrB9sUc3+icGDNQGkuJJYoU+I2mjnG5C1S2KmPyPeidj9U7ZWGipslGd
8CmFr53qShCp84ng6FNsTr7RXyenxMjMW1xobrMlUslLyBPSPWo/zmpqCFJ7JB/UOlNovNgqqxGK
Y6SsJfRz5uQ1qQmHFDndzayPvxs12taDfiGzGYGCpHtGPhm4LBgw8wE0S2luyIh7rBldiwJqpuHQ
hpem7yJPX+G1gCO2HaQTaUmNZLzNQLFQM0nPDdPmJgQPODfqASnetlKs10VwVs+iCMpE3jbAYSvF
PHfOTaT1DcsCIm5RfrTaKmwAhGYu10XH8wzXH/ri4+hQdIKFmZgNqRDVrdaamsIXOrpCn5FwE8mg
r5wwSJG7SMKHgVQFUQqSholGGSXCSZDwIXXtp1KZN1IEUSOdyyS/FF2xNyU5ULrxUg7SpTBQbyut
r2RsjUCiGdmLPlYveOaPszU89FoKyzFy07Z8d+DWp4XypCMu3dTzSSwkz43g7okFgQZXpGyJKsOf
JxB460IP/ExQsQ3UzV3HYGKSgKWaYO/H3AOooakW4b/dO6mqwI7Zg+mPhjZeG6t8j4uLlJTHVGfG
Zfcnk0w8j9luzf7ttXeF7NeKrPOWcwSc1LY2QgC3OKiG9Fls4oa8AcaIYbJOlB7PcDi47Kv2tWN5
3iTtJxrZEwtgVlpj5oJ6KAfzZjRh56+vVcrzQ0yVopzNye0S6aaaXmFV3w0I7lS7n/jWGO1YOPGt
5I0HYvCXzI42CvvfrWodylYjn6TyVWd+I4HvNvDpeiYKpTxO6uDbcv0rysx2M6tow4zlranL0wQZ
IAcw02vD1TQh5tWSmFnik6kS09KYpof1+6r76mMwh1dH7T6LNj93tREQ3xEAKdAT8aiKtNjYMjU1
kKbIQr9zPfqdoE/sZILYLMDkS6NnHq2RxzBjK6wvaeKFrUrTEn6EkmpeDDdmg+XAB0nBil4LL5Fk
PSHfpe2OBStNEXtMNezMqnrqmqcldEl1QF8swSuw+tKDfYAnDBatkmxbKtl4fbAAGP24bEtBebJB
EsOBaO20UVChSWz0ZNjQpnLK0fDYoD+l+mdrjBd2riyYkJHY1nzLSTJ2yqeKdvgmG5b3BuQxumwR
yFEEqrm8yJL50QHp20y0dlG5fpPkcpj6XxFBZQzgr/lg6p6Wo1yp5zwYNYdrA6UL2wkCFKS0PjYh
dYXeLpVNw67esyJgm+Q+9vq4UbqhulbtcKo4lw+5wQY9Q85mJYN90A1iLopEBoENmLOuZn+sgTMu
VLerijVWyvqIEKnfeVdSA+vUXessA+aGUH5YGD9NUBcboySZU4uda6eTRUnqHSypJSmgEKrLNhMR
8H84ugiE6W1NyrxnB7CxvaFzLHbOIPyVtn2aKjSPox3FvtEi2DDDGMxm9MyO4Oey6rLrNm32/UDJ
PMo18myQOWl2nJzIC8hIvdefU5MGn1KrAcT3qznql5ZG6MbRpNfaydEyRdHzIk1XPSxfQ8MSfO1Z
S3Ovl7y4q/VdKrIpyPMK4ZWqsG4u6Y6nAAwtJ/ZNpbGJK29f+//D3plst81ka/ZVatUcudA3g5qw
b0Sql2xNsCTLRt8FgEDz9LUDyko7/7w3s2peE5qmSIoCSQBxznf2xiC00Sfv1SQbvUvK8Sg4bgnb
/eZoFqc/LPVgzJMNh3+7tZsHQPX9WtRptzF7SeYJx3ER6WgaW9ZTvllWmCaIgEjcHU1D9rBPph1l
9u6KFMQLNkHcHAXsr+cq/0GT4V0MVxsyQm97zwJ3HVpN/1B6vIVFuNVNTSNR57NC3luJ494EHjZq
V/VwooDFOEkKklhNtvbiCBFvlb7HdcE3uOiPDmw8zt9q+4gA3FmnRXO08sbfRBra8rCablIwyrwb
hESD1ofmn4ZvDm3uVZQQItVa4exjnIk9c84QVW2TsIu0OYdiptyB1m9KtzhjBHkk4fczJSpa50G7
C1xenkAAXOfuXSzGX4Xvc7h7LaqKFUAF+sl61lL7pYpNbJWO9tiqT7IQtEU6H3TrZGAIyCvf3PZ+
h+3VpbhR6vNKeLs448MmZkAWGM/xIcQbVqrxWGyHXNylqfU0GtULtsTIvhNzffbq8pZ2+TYjH7xy
JO3dNhy+T4b/Odt714cLgk98VWnhxNn/ca7yn5BjNrlKOxsBW9CBHpGN5Us9kDnQnOnYm/a57poP
DnEXfUAyYOiscG1BdDpqxaUC6TlYP5iVMO272a8/CpOsG2GFDYVlPhZRus/C9oH1dcEKKsf7rEqH
NfqlIA42kUEav6YfllsxU04a0gFOEpxD7tdbMHYbPdYIvgPt5i0o+AIXAWlQmg6QnPfD6D1J4KOh
kkZAqp/r7AjO8OhGxnMIORyNrHHkkO2s+MRcB0KTgK+6gwnQNhzGT5ZVtK76/N3NSqwpiFmH3CAq
l5XfjQDK9TxsBt14GNLkUx+KdTQ1j1FqfZhiuqRhxrlWCRd2dA6kkV+shEWJ5wHNbJ/1gaNPIH5o
1SsgEoTlHHlbSKBrxqLvKEnTVqdgt+PTGHcRdVkHzgeriyaDHsBRMSX+u0pN7cOL9FOb1g8O+XuK
IKtYkriMg1eXauFqdsefcSzuE6p+g/9AD2XT6OFOV7Ni0yweozF/MrH2GCF0/zS+r/r87Cgr/NDp
RyrMklUi0VHq1eXWRPdVa+4JNyOtEFccKU5/ot48IIU/sUraKLuuCIaOb4J5aWT+HnF+v7ZD537I
hv0om12kMx+A+mN0h59grb87YfdN153bDmbUNi7yx4g5Gzf9nMqfESY8p+S80e4op3vO2SuMixa4
W5NYtWXNDPBM/VUYpOQm4ubA/98NWx9X7eTpKyPpN7WOxMeV/mObqMmb+t0aWWoFmFJMyvX0Y0b1
4bxEkFXXhWjPqFPHPcMEP7UEWgY9RTGbV7uK75PO+x7I4Dl08/3sMKOCph2f1cDJCKF2BovufI1E
LEzYl6ihpZjKffMcFSPwc+mTv40P7gygqx+rn1A0jsZY3sly2iYGQs4YPoLXGS1buLXoUiRKyNTG
KCg8eVouApENX9eW/2rqv3+57S///cvDlkd8PV/S7tE60XoqfE5F3cckrYwdYtFgJRrprcOFI6nY
kkg5bVrM8wMwb/TwioW1ALGWa78v/i9uG2meIHuiLIJ1Jzsu5KIpnt0NsYC/j2f+nsJcpjUDz+uO
3vwMp09251RhJHO94gn8EXiyExeE1cM6n9eJQmRq6uXaY+HP2+VqXXgk0Zerc2fcQorC2uon7JSX
+bblQlNYzK9rDOZUbsgwVB50e71ujswJ8nqXl/l1dcEsLf+vp04V7MKVV4tszSmcOI0RWI7eGP5+
sdy2/Hf5gccACe/7P35MXFicPIgaa44Xw7qyAYJTs+TGunyxR9nR0WTqf2FVdbbJgU1Npy06h7/Y
H37fVmgNHtX+w68lI1vDZ85A6dFFQgHwMrvxlZfCQ1AxK1OFpZwVjrJXJMpjYR8AVbMUVXoLNBdS
+S7QyfzMlAGjUBcI5I6wKZtzrTwZAcKMaWY3aSmHRqFsGpnyakQINqQybQh7OhioN2zl4MgENg7S
yeO65PszohIwIg6CytxRjc6rDgH0JFkEpMru4SnPh6mMH7Nyf0TuUcuzXzrKCUu5QQJlCfHRhfjK
G2Iqg0iMSkSfmg+h3CJSWUZYMabKOtIq/0hnNwF7VPdMl6FiCsLbVo7ErYG1ZFT+klmZTLSMN7P6
spvgOdGV8STycZ8AzkF3gw3FZqTtqA36vaVMKRJliqHcKTMSlVrZVDgPXz27yrCiM3YSKeeKNLGv
TGhYUg8fS4iYZbbqX54ytfCQ/logbymQuAhlc+GDfZd0+F08ZXrJUL6EqF9CFDCGcsH4SGFaEztM
SfwyVb6YPuaUhX9TZZKxlVPGUHYZGeOZGYL2He9UymEWB43WYqOZk1+VstNI5anxqS6mylzTubwr
jrLZWMprkynDTezhutG1J7pL48VRFpx48eFQbiuVIUcauHJYn3sX9OnehRop0dbywYwYB6bEhqLo
gOT1l0WJYFYGHle5eEpl5aGSp4YAGZNelD2ZsvdQByi2BkIfyNzT1WDeYFKun0S9EnpPGt05Tm8M
5QQKlR1oVJ6gShmDAuUOMpVrKEMnxPFOP1Cme+IEZKsrWQ0dJZImNFQKenLcC4A1BpkGS9Fy29eP
l584ymc0KrORf56TQ6lsRwXaIwv9Ue/ON1Wh8vqk9piEp4QmrigD4SqFz2Tw0OS9u431U+/Tp6mI
LlkxkahozsNoPCXKv9TZxktlYWTSgvrNU44mQ9mamvlhUPamAo0TzvUbR3mdDHAnuL2Sg8asS4Ph
BgFUq0xQaQM5X43QKUeUhywqUdaoCn2UjUZKZl27yXWzXnVhuw2Ua8pV1ikP/VSjPFSVMlKVyk1l
G/Ip4Filjf79oOxVExqrxiBJPpsnlrcra6w4BeuclwHxlT9l3wdEWMJl4am77Z1REJ0xUKUfaG1z
WoJAK3QwaTGyZK8Qbd4W3gUhKXmLjVTmLSjnjzUqrlw5uaSyc1nK00Xx+wdsdSrSKLx6VDCFcnoN
yu6lGWdf2b5CtF+O8n81ygTGGNhDqNxgE5Iw+OstIjKi2+5dqCxiAWILzazG85DNPqNL8lvvWg/g
BmdlIGPq765XTrJU2clyNGUmurIabRkjiMwHaFfkXyM7QpLjc1NBJNZeQ+U8Q7lIbzerDsKZ38OQ
r1MmxQPknO2QPjjM3CJPCzosaik6tQmtGtymG9whxbZHuOYjXqu79Idt3A0o7yiS07Oo/O6tJPGR
MYuym5S9rR9/ljU2tyXerI0Y3uqelpqO9M1gFk454GZlg3OUF65HEDfPmOIgXBxS1HEjCjny1Aew
qcT3zd1YGgxIdcFqqMp6bYxEtC0WOZaSf1mo6ZwaGUicDJcqOnucxW2SVi/XeZE1WwoUTMGiuPMi
+8PzQmfV06vUlQVPpMHj1CbjIXbMYiVKpjGb6F3GhvnaOxRcnBaZnhcdk360GCjTXg3t2nB+Vlck
UGxEfDlCvhgxX4Wgz1CmPiKznCDmdwEnZ8rk108RWTGNcSYv1EnxsoDWyFbnWNRWcTuf1Klka+nn
iTFjyhTKFiiYaAJMwVdhat9xTlCpr5kTBCzNx4sOefTpt2559koGGDwWP7gBrOp2pJywMif/4GET
P7DaLR9EWz+TmPqQdvoz7T8tZTqUynmIAezAfte+K9hYhUNRT/kRR1b89APGZ1+5E7FBedTOum73
rjslckXKy53SLU5KvNhhYDSUihGYT7ppsIltsgx2uPMeK22jw4qSt/u2VkLHUJkdMTy6SvWIhNLf
ptgfS6WBFEoIOSs1ZKAkkdgdjiNFj1jpIzPyh8xLhqguLeSSldJMMgbHTItST7o4KHMlo9RM5AZl
SH9GeBNjhu0Pk9R1pOXzkzanR/ZI8QlF8dWpOlwyuvGIRyRfm0U5QjQL5drrm0PcgWMO8/LnqISZ
rVJnBuzZKOm6l9QholOFTIbbVztCt8kel8qYUnCWKvvlxEgsTfHWT3qwd2txT1k2OECSuk1oSgkn
fsgZZFtZdCq2hJMf6FkfqAz518hDBdx2tX5kBn9mWBpNaKCEob5Sh1aoedYtNlGyz79c7KKF0owW
+EYZmLrplYA0729jfKQR7O6G7AEnamIjlbJUMCENNPuOKou/a6KG6jPjsuxtbAYvUZ6GkfEhtHEA
nqFWC437s6ICvOKkFJSq2e1GPfjUOzKZsgf4mWX6j7DR+BO8+mCXtr9KOjKORU55ImRJnbiNvmvK
Y8ZfxjhuILaTbzBEEv0sW494nZ9ZGxpj5jnhuLvLRvpNWaz5lxgU12Vi/s8YbCYW59DeVkWSHYB3
TbSKLe2ge22PyadhqJMZppOHt4dZcIqn7cUkmHRKIzRovcz3Tk9ORx9EuG2a7CPvew0macgMPyNF
Gwlrqdzh1hQbr+PVZ1qSEj2IYOFVr6NGTv7rFnXzLNQqIH6yLP7CUu/7dUg47OyKhkNVVLfjrhfN
69d/yZzshW0Mh4lx5R2LbJqL6uQPY8eYZfF5ueZSRD5IJ91OThxCNUaGRFmBq7Og4FzkUbGxSuOl
nD1gTur25cKTYbVLy/4b/+sO+hCT0dDzcxsRjYjVtcRn6YJw+ThRT+UrWB51ptPOddsqb6pg4Cqc
Wdp3LsJq03PrrdlP9grqDiuxcX6birhkt9WUZ3bu57j0UlyY5k3NX38W6qLRGGCMHe11uSmLfUR4
RV4yNuPY2XFoi+TYIK9wWyaG/KjFmG225+VCDiHGmdrBfxr0B9Ntme9E3AoVINVPQ247q5wyyCYf
Ad5j6F6Vk4N915vIA2rEsErukKbFsOnmqD7nsq/OZEuQPrIL5HNdfEAi0zh0ZYc+8a+9GGkuFoTm
bQwIm0zHtkLcUd/0gqhAkfDxcXSSeAlDQGcrqhJeY/qDZSufB1Kk54HlyRplXrNOmZDMjZGCCWPI
59qeasbV6/rc6T2JjtrcGxbowNUcZM1Z1nqzoboQUHnsm7MJcmBfdbi2Us6OAOKLc+m05tpo4bd5
fUQjZLnRS8sNHymK4ElQsnL3xNYvMcd5U8wUt01tZ/mFCRW3xjlV2PLOUm2EaKRh0LfJpYmC/igS
fbO89pTy03m51iUcW3vFIWgncVuGRXIvJN80Q/wwI30+BvR8czMRSH69Y1fp405vhnNsMyXU1JzP
aHN/2xW8gEQfv5m04BXK4KYuW4Zcdemqw/Zb41IBaxuETyLidG4y3Xc29G4e+vxCW7veAIiuyAlF
yBAwoVJNcseIuasIV+wwjEQlhk0i9GRn39sP4cC53hQ0+yR23yzZvqQFQWhNb0F0ELmUMxxOs6Vg
7qXpryXj///HIf7DOITjKGXIfz8NsX7PWSaJ8p8HIr4e9X+4iob9N4PjlucELpEUx/b+MQ9hmPbf
bN2BkBgwm2Aynv4PrqJt/k03fDMIDN30fMvUrd/zEebfHMsCt8iO3rc8+pL/TwMSf1Wg8LIME6OK
61k08NE2//N4BNiUChpJP15LWihbo9KZrhvtG8libx/VTClX9lgeezvxN03CVI4mHEH/BGZGEvaP
7HGLp0LP2TtUN3IM4l1oldfEhesRgxgxy9tCD7QT7fq3RPPrfSxyeRwDm6ZJ/Tz4BJfKdBpvg853
d3+8EXdfAx7/o4R4UeHsaP/X/3QYW6n/mPuA/45wJjA9z8Ml45uu8c9/mF1OdRbEvbxGplXsh4Aq
Qmf/mG3hcOISlTeVxyLPKPqUoVEtXPeEn28Eq7RrHds/u5g6eDDK28pl0WsaeXmweq2jCCLdiyBZ
yGGzv/PUMiqwaWEyLChXQikUQz/8hNOQHPSxfKi83njyALSuDUoY2zCtJQehkqyYXv4CwTGchUte
Z7K7rVY2atcOe9XqEbyxguvXo8do1IQwcOuOnBtY8UAhR/M3rWqB9GPgc/KBlpIOEWHzYzn52qM7
19aBFYVcRyD5/sM2dfms/ss2dT0XkVXgeDpTLn/ZpokXIyKbuitmsG4n+zgh4mv326jz6ExFOpMb
83TSZqZh4VUk+7JO37pq+PTtqN0nQWOeOXPb5Ujab6Vk+rWrun5buhx1mnQvEKM9pm6ePXC0Uk0S
85noMMuA0PkG2ELCN3SBrtSyZOdOutSG789Cc6brow9PGXNLeC7TxzGP6fbnWcS4M2nflUd6Eo+s
Ee9pKIsNXzqK+MwD3UonJPIuO07ECSWzcx6MJ0uFgIL5zo/d4oVJgo2E9rnpnDq+ZEZ1O1Hh8WqG
lhFUdIfYdB6yxJ8PadwVLyZ0Cadvbiwrf0Q1OZx+X8gAF9A0pcn633/GjX/98nq2pXt8yjnH56RI
fQf+mG3CGR8NGjnza+l8MItdnf1MWGy6VCNp1yNbDM3kLG3HvYzSTvYZFDY3LLeNGZ87ZqJPZulc
e3qUNwlEBYtGSdBtgqbRX/7963T/8rHxDI+hDHxOJvsYLtTH6o+X6ehjZNdk3q/05NpTmjmX0i2c
rUO8W4Fjgv/w6/468qWr3xfozJnZvosoyv/LV7/m8z83Iq6um1Yz4luNhRTW1JWmmc7WwCROES4r
4WrNwWPDF2oFnWDjBpw0BTq1iN7WH7wHgtzRS2fhAKXSyu7M+2BYeJWTHaADlxOLEWG9J9xTbluW
fJdqppVZmzQlWj10L/9h+6kX/Oe+jK1n6qZj2pbtuupo8s8b0KNOSwKvSMhWWW9eHsdnL+bDP/qG
YHcVNevIzfQtc1dy28pau7HYE50F8spd6jYPSWJGG8YWGKPnQdbE3rCtqUKoi8wOfkLO9o5Wwldw
MuaMlhW5wnEuu3XLnI/ZA3GQBn+dV87DbuC8MA2bAec5iClQQsYJn4Bx0pOGOIbw8ithqoZqTeq9
Ykdn4D8+TUYYX42094xVl/uESDo6sHPLLqBud1E9+CzSs/GiDfna6FjZlkyxnAyvpuvR9r+6FtaE
JrDIkRW0N8gCjBsf2AYkr2w+RIwfncOqHIAhdOX13293hwPwX7e7pw6PlkvrkQOJ+v798cHV3d4p
wXlpl8lfdyyWgdo4w73viG9DrLHjlWqsTvjDhmLMZ2b46U8LpCvzvMN7k2EKE5nt3sZaqh8zkvd7
aqThQ0ruiMgo95Utkklt+uzJ3EOWOY6mm76llT+tCPrFtzDFKMVRi2E5nLMnKl373TZCJmbrB7vx
gRmINthOcvbWZjPdoe1TE3MzJ+92oB2j0ngczMzeTSbN/BgrI8UsvTxojt7sSnu0cfcSZ9fK4TDO
SUOYp8yvkdOtZCi+S9abt0yiixfbuxdmO776rdNddGP77zewGXj/8tG2bIs9AvrKwIAO4XGi8+cm
pq6R6CLurAtoCrIjRm6cSRcbZ70didxFibHPZ9c/LD9YLkafNQ9oJ+4jNG1qdr8fY4Taj3quxR83
/XEXh5iZCvHxwN/PJtuCBbtHtfzreZcfh3nKr/jjnrNLloBwAYETl+L18nBtEMWRMuLujwcuP/j6
lcsLjAs6qoFtv3zdZi2v4PcvnwIcxLvQ6/UjEeXNf/k3/b7335/X+Cwin1FqtaWWRyzX/nix6gdf
r2n5ydcv7eviNjU2hpA9cV0fuoy623KH0BaAXJary0+Wi2nZ/MtVm69s1lzJq0fMqhnzNgR0oVnh
OVHkC5w6ioMhFRFDKjZGqigZnaQIMHAe+yKd+decd9lu6p4nbfglK9ugNGndpPb8Sx87l9R68tSB
48gVlyPOxo+60IHHM/5Ah9lXgJBzTw3kOey9a8qc1Spv3QiYX/lqJpyuAma7QJCGyGRE+74sqGMW
rB0VMSQtMfOZQPtAbLmreuGKNJwmEIe4moo5Mo33g2KQRNRyk5zMx+D2mwHe23ruQm2VeTZdHxgm
ZihILenj41CyGyW5glfc96q1DvtEMVAaRUMpkpNNbbEdoKS04FLc5BOm3FUqikoCToW3DUoSgBUC
+bd9xDRlljL+oHdUZgu3mzZer6FrVYQWxWoxgbbEit4SuXLH1/fNhtxc0L5zpppRK/rHZA0hvygG
TAoMRi5UGMWHKQDF1BqLxUyhYxRDhj43tiTb+DaPii9jnTLLu0ZMKJ21jjBjTsiJmHt/EApbVwrz
xqH+xc3Zt4zya6xINkY+fqZO/Wjaot/QxSd2JC5B0/kbQLcPc2SzgQHjNIqQk8uTVoZPYVCH5P+S
dQVKpwSpQ0mZuBiMHXguaHIUd8ey36BnrkPF4+mmGqCQNa7U5OuoueXeB+h9rnT2jMaG42VyFFjm
gPwIRfvhiH3OFP+HTggkIJBAjmIDSSBBczr+SJr8ofBKdN0+e0nFE6oBC0FQ14+I+dqNNvIBg/E0
4BC6KfqqX5XSOY4x4BEYvYmIuoOROhzeY8h3zrSncxke+yYFlZupLFSH2NoYiSKYFAw3c59ydlOw
K868Z0OxkmYzKldkcYt8FGvNbPutN9Or8y19XFNnOQoFXSoUfmmGw+TRvczHF9tJP90KmNso5Nax
04eSpsINZHymiunQVkNDaRLKUwrtyfLiG1yojBUmDx3H+ZWEC1XCh5I6k67gohK7JAk2TCZt+kNI
I6XLnZeRrujtUAPEiGng1a28EwuGipXeDJeKorEJYIhJJyowV03BqyqFsUoU0IoIHdOOIK4CWFcS
5pUF+0r3k2jTVuCwegXG6hQiaxpLh0YXu9Z0zkkNSX9lKqQWXTrSs8AFFWyrgbrVF9BY7QE/OXMg
tQJz6RC6HIXqQjZArCU2AUT4EbquaVem3ofUIjr3Ij/5bfYy9VrGyq6GV25aCNmmcuvABysiBQpT
yLDEBbFRgeP0+nQbh++Fq3Ubi5ONXTT6O1brHZ3iekd0dLrKJ8aAb62BsXR2iPTBynA9z7QXmPcd
tg6a4r61TTicBDpSWGe0heB3zsaN5lXDavT4Ko/wOmbOL1eM/TxzsoXOI3ge3CjdlXl1Y+htcezM
5jufoYa+l+8frKyAlIrla8VcMLMUjcMAJdtvhEjIfA8NHCCnIYkt/MkjPXu3YpAgL4xV1duPJmeo
RELK8iB1M1mbtPs3aeD/HFqaVrzCEqSmd2Y59OGAsqzUliYGB1zO1160RA2wu9GrhD/HUmxc1wpJ
Z897J0kvYwOqjkYaGHzodanC2OkKaOcotF3OqmhWsLsc6h19kfauhYOXCvsIxivhDaBB5CpYXh2C
zQs7AHozJL1RIfV62HrogQeG1Natgu7l3WsMgw/kkE9QjayzUIC+AFLfBGdnAfcphF+6wPwU1i92
77sZp5mlgH8d5D+ms9SIqUeWL8etnesWFcGeKDzAQHk7SPCBRb32gs55TOAKMpUFYFChBm0FHTSh
D5YKQxgqICHrImVfLveG89ZDLGQunap7aT05gFa9kHd4hm7IlC2YQwU8ZOL00VQIxFHBEE2FRZTW
O18wJhb65Dljx7meFEIxg6UYc1Y9K7hiPYBZBJ21J3zOHA8AxkmAYhQKysjk2EuT6Q+wHefvJdg1
iO8qqphinbXcbwK2I+Anirfznjn7fudBf2wUBrJXQEgaojCrFCTShhY5KmwkgYGJEgooSR2m5KDg
kj2USUPhJhMFnqwVgnKCRdkrKGVjkLojOOLtIB+eSXs5ewoTd8CfHlVQsYJtCbThZ19mP42+jaHm
jwdU1cXagIeJ8KJcGWoYIrEJcyV1rATN/YXUvdjYCqkZEdbsnJJWADnJWWE3JfxNV7Bqip3mGCtu
stixg0lqy/4xJMEBM6XxzXQ0SRfIHs4yCrRr2RKOWe6xXCz/zeYyutXdeDyHDnHc5WHq8QYb5ocf
8bvlPGsP3djj6ZO5t4+yKKUhr/9anqMdpgvJoP614Xi6swsduCBsqttJo3w/q+co/XtZ5N2Hm2bJ
pnKM+Dp2VXuT91bIDK3QvkvSB8tzeVAqGJwL/HtTG6sjS7Fi39OgPadxiavdy98BLYpPszDObtJ2
3zR8dVvf1Kobyi7DRdPjcRNQ8X4DZLtb7sqmJyzEfP8jtPmJ1duQHeN5FveCwNXq69nkJZ3a/Ifp
0Xsis6Pf6qVPvDvW5A4Qr/Uc1gGZXH6v3mcXGcKkm3oaiKMexTdD3zmXKOOQUdtAVOco3w6G23wy
Qlmtpr7pHznlOY+smrcTpIiDRF17r/eMWix30+1Xy67tj4kJnLWVlOJ2ikbj5LRdsxt0kbwAbXlZ
7unM9jUtYtrEkU+H3RvtM5j56BpvMk1NlwZSe4O1talIUH36UQIX1bXSx0AIbW9Ok3nwOle7txvT
WC1/i820l9DL9mPEjw5UzY9ve68KTi5exp3Uid11lv+0bCAjb+44XDWvudNaW74Hw7nJGnF1vCHd
VKDw3qsKuIfaQrULaNQGWftQZ2F+cCtbHhhEax5yi8Gd5S4BZ7t+7IfvNMIYjzM0+xpYLiQBLde2
DUNlL2EQPy53jfpIJUApGzS6vxW1U50LPndXYRUgpd3efu9y+vNqe+u+NpCpKeWDEc4tLaK4PhjE
LR/CismP5dlgGoDm9SEtRjyHQ1Rv0xtTfQPd0L520zhBTy2qH4P9CvzFfJchA5eMUes3dEa7q0l1
8OsOpXYWlp1/pMD0NpomwhupafF14jWuw8kqfwSYkcVgfBRuXG9sRkcukz1YF1kZCmPMryjWo+QD
B3aHvpTfzZfQpcM49G6xadLJ+yBv8vVSRE91tfOCi9+J5GLUfcsYicqEgvi6CeVhuRenfM6643dd
q1GzbpY76EHqv0/aw/J63LDVGd9I9Cu6gu4maB1rA0ujfZeSut/yguKZMdQKJPREHPhGbwiMl53j
v3m8Wcs9qEOIte8XzS07T+ccT2a67aqpe2vprC+/xQlUTjcxjNuc5TTgSK8GwCfD7zGfyuU5WvBI
azZQfBf5TnEu1K5JLe6/u4QQlnvQZw/U4FN7l0WWf5oJ4mwVO+x7OfW75beEOAdWZuUeEkggrA2a
+SSTMtjyYZq+gXLYL8/TaY5Ca7rZPcNezSnimLtzXS39JqPyuDwP6PpxFadivCc1FeEbZQTDAQfw
yukBIBvexSyCnJ3wlbifG+LsZkEbK63cdW96EPyY/3HGeXxP/Cyg5cfAZ+NU5oPT6D8GLRvf+fIQ
/gvd8JYBUHHRY0oaNELHd530DHVJ5zk3mfTWXRY2YWwCQ2nPywNNJx23HXWNE8dzACJ63O5cv3xe
fgg0KKaAWrvXwfG7K13P4utZ8Rs/DIPeP6WidWHC57S2Iby+uwMnN2703o2i2PU6PIYg15tnHJ3X
5eXrbjesKWtZlzIKCVjkBKKXlynl+MaEUvbYMz97SvBGkmrh5ZdxzSKyG77XU8XZSZl2h4HkzAtc
BqhO/OGVxeAsdEnjJu0S686J4u7rGV1Qv5zr5f59krrmWU7sq5endMNgY+Z9/M0fgf6Xmpj3euBm
3/TE3ixPKcd42vhzwqJdF+F9N6HSCFwWaZrfBtDVDCbO2sa4q9vEupk7Bv2Wv31kPpQyz/xSlQ7r
M2P0dimzv99r5koMdFR3tDn6lWuDwRtrhtQSwK2PZOe/f70qkw8aWrvhVk8c++Jr9AWWH7TxfM0i
YkpydutjF2Ssccc+e++wnqoN0DMssG1aJrpjNQECLJIasVk9fG2dlhlNQV+ffXnoXR1ACF/PKoz+
eaAw+ugZQ36CAD58vYG5djY50L/5IPN2llXykRkr99kXYHDUG6wZgBmWj1gfDeHt8rGbfJaGJtFL
M/4xSg7dkZGNTP0zFGNxStCFTGxXzP+tuj6vjyJ13zQjrQ+F5TSXKo44NSktuWdwwrvUGXxBZo5m
9oSSo2r/EOhOdSSF2cF2YrFqMJ0I2yUmog5zmTM//zbt5gfGB+1LBXZf92vIH6xgOcR8uASa7kzo
BltrcB2oKoO9CUZ32tB+eaOHS3vGILdUDH71XPnBMUmHcVWEjXUapX8QKq+JdNm7eBar6kjNZKFm
2BqzKR+13H6jjHHIU9956U2mxExTSmZ/mPONPb6jzNOMChNEzhQS0jls6LovF1FhEh2gnqTetPIE
1JlY83J1VPrCXppnMTbx3lf55t+3//V+y52XC0sFvr/+29vxPirn8/Kw5QmW22epHInL1d83shsP
iCGSjeptlJNESbLqlDFbsLJrby21lnKB304Xnqtaj66Wb2VWviCWoP6SsAKKUdLuCcW9JPG3gg4X
J8RFvhEu5lXGXepToy6yXudctyaWPpVE3o2wHU4D4ICD0LWN48NR9dlEu9x99zp9OpIahS8tYJ/O
NmBK5jV6DgJjuvXlrWf3BIrVHeSEFHpRkxUV6rIvU9mZLHJysEbzMcsHcrFxe+r0n5WmqRiaEtgu
F/TkGcgN8HZEg7kjmraN+4IUfyO/JW0EOZQJN5NJ5tZrh63tNIQirRsvEu1+2Tx8y9qtmUFmrDL0
D67GgiFt5PPyx1EdrU8FUWxYHmdtqOZTZ39kwCXOGiuVXeklz4bEita23RNTGuRPMx6AFJltZeiE
+9LOuEmMStstty0/LVtO0V2r3sT9lG1Q7q5jD4QGwbgNJwpR3YGxUO9bbKXBpqpZxVW5iurD1mZc
zd1zOvbUZtwMb+suLkK5rUx5tRk8RHf8onkBJg6lU/N9LGn1ZLWnKuLAyzSSXIfMUp/CLCbAaLUM
oanf8/XsjgAuu/y/AKiwTkenX8V2dzTC9NDSMjxA5ii3EbsqWiyMjM10rTeuQ8khTWC1OLOHykKm
cI46cd/bgCv0mEYqGvFxb7Yew5akdlZJxqw3XWgaInWg7WYxvCQ2YLKq8Q9VFAQnFot2h6sz1lO8
bEqPKuRIEVKSVHL80VilqrdX1+QsjNScQGJa7kkbwx9D236mHslpvxcZ7TXrasuyho7j3uYzfg4C
Ly+LPEhX38jFKLRcE4sVSGhDCaPdBsXCyPChFNYLEgD3EuY3rt97d1rVxOfZBLheprV/7HnopR1g
eeVtYO9Eo7FOZ2h/m3pJukkYctlDsjpAIyFfDB9+bRJh2zuGBMsmjf6q4aY4RrN86SBnnIng5Oey
teuHeWqyTTJF7sWBZrJLLUgaUx87a5qQ3g4/jHWSvWGdQoYcAwaCV3jxWBpzaMC+oFl70gTlrQ/c
5X+zdx7brSPZtv2VN6qPGrABoFEdeitSEmU7GNLRSbiADfivfxPMvDfr1bid238dHBpRh6SAMHuv
NVdeUSAm8KbAOYFUeLyFdh9c08JP1hamwrWjy+lJw3AOa9AqD3VLzTaNkvhgjHQ4EgfflwRKBr1H
okO2/fPYlO7mnsWVumRzLNqqkFtlpceELTK8Ag6Amq++0skwKMyTNw9g0Zw++vchJSR22RfYjXVX
+4VX9YXUyWbJAizALdK+ikhbq3Sg2UBBxNWrv6LU3e4TmSnh9oN5jSyzOrjKYQvuJbvIYqOzrlj5
c1132L+ilC/INOotQvsTnAnz8PehEGgEptrESp8V30GUoTcrRtAvwvvz/d+zxYdOWvCSuoisoKQ9
3A+UnNpD7L76RTfsFRfooWmSS5xLZyNN4Pn3h/L/vtX5CToM13md5hRZOQwj0eYGl2E8H8yRGETd
BTeT0hOnWnPNDGSMCpUmsuwAu7FUZJ/8eZ5Deq8ZDSFzdAccnYR1TDqpRel4dLLhlCaFv9DNgMWR
yzRaSb/983C/O0eGopOcnwEEz9+ZFL5+/iT3Q0aGOgY4NEvwIxD2zQeiO4GP5aQPGzqa9XwqHopO
R5/OKB8FvIX7wZsNUPdbd+vS/Ra/DE9BRS8/TZr+0AijJ8eYW/YQ/Pvd+xM6AZJZIspdOOe93w93
Y01aZS+hbSabyPBrxO8csopxLGDF9ufd+2NeqtFZj0J7qVWK7EcLJw+0QrWALIRP3RIvbSgI9JmI
c/Lml6YmQ0lkTcWSZJthqdnuQLwCO8lZuUbiqSR2IUPSSNeN0qjH2G7qPWVoWqAmWrHi1e4mCjW2
/hg0ucVaoiyOvYFwrRkZL8K5B6s1yHRlPTdK+a7uB8FqfVHo2PvuX0SbpYCBpE+Vcj4r7p8kxRC8
Ddiu65AGLA84S5x+6a2TgJUJV9WISvMef3YftlquzlVBzXC2o18prwEXnyy5DqN+ODi2PRwQukDK
9/t8UUy+fkCQGO5TsIFskRi0M5dLzcx1IlPu9/0W03jQyr3ZI/HTZ3adTVo13LHy0Nb5WlpBc6BW
wMnemhgwpBvmmyhob/dkv1ExW9yHg/ut/3gsFJyIflPRceW8aJsChhhqAxxFsI+gV0bAw9L8RK8Q
v6pBJoEWebNsLxy2OBAaurtsxszCvqUg+Df6kHiXQZgbjLXTFz2YbJWRxkthupn4awT9vq80QjAC
49wOcUsJOORxUFfCndKThYpnTqDdxENUffqZSTpMUN8ypx6OXmfJVYq22h+ecjX5Dzkag8LSukPi
0xC0InpLNi1xdNuG2o74My59ReSOaLScTCCB+h4ZVLVWZk+bRnYRtVjTORlOsc1SEV2zPs08Vu8Z
CMEMNkKZzNsVogZQvPSPJhXe9eBVgKNk3z+6jsM2ytCDXYQZwZy0/JphHB2FsK6BB6PK9Gnd1FiN
XYov7yCAyRGs5tE6wSngpF16MtCJQSOBfSFMSbpDGU50Zzxz1UEgu8ku+akx6J3v96jFswQsGFQI
R4DY4Dv225DbYDlc47O1NbG2bAP1hZnFbwOhCffHXRAoiK0jYy/wE73WGfLMInGe/L74qMfQXPkp
lJqsasQOPmGwMCfnVupO/WbT59+XsTGHseTqrTAmZzWEOU2h+VkPU3gFMmSBZD7HAxki+5VGpO11
MOYLtxvrN1cEB5bz/ndlg+nBALkmjSXd6noTUcrZxFk/PDUPOFTV5X6wVBkjnhj8fVKlKCXKwvjC
y4p4IHNuYRu0bAxYeChHjteWdjt7j9eq0bxXiOxYjvr0TCOlxbkYmddwvjXGE4jQGL9LbeMxoVWf
HhTZSo+RrEkhccRIsORYrNB+NXzVqloOMhmJT9CRucFQP7gTI5Bsx3qv49vYqVwSJINtuM3L8pVk
cnobsaLYZhO4ZlqIzjzP7jasG5qFzlz53YXPftrtwtLSXwcvPpDGHC0THAU31xzkPh86hOzOM/Vk
/UEpzeFNuEwjBsQN31YTsr+hOUdSDmuRSlLPkpSp0G/UY11l7RELevDbgnW2Vgop0dpQLejJqnyt
aXC05FteQFsg+hqsB+HnT3SmzFscWc0NIIlEJIzto0n29dCqS86nEO6Y7RqryU/3Kz0WHljzfOOO
BIeMvIa/GlNd/iRz2Z4tsz7f78Hb5FfrFZ0bF4OWFUZLK5iiy04bpP3mDnJbT0X2TQbEuAy6JHzo
5PBRDeV4oi1K7dux3L3rOeajMx+mbjqBh/KPmW6Df2HXtzQrTjI/kc0V7dOyRVpBAFKNyDcQ4yPq
+XLfRXNoDC6KoEAsko80tM1ZJR90ufVuUqxcRAPZ86URfXuKpURQL+hrtx/orsQKzpZzCPywuPk+
ZQtReZ/hXEqgVFmeaBARHpf5YlOmjk7rYxx/eVKsvSmaPny/QxElowzngDU7pAu10eyxeW6yihG0
muJfQxivPLwdv4FrDOlG6/pwy/LMw8XTrBnIog8EkOEm8yI8Aq3uP7YjLnNneDP80HqpHD2mgchE
YEa6+eIE1V9378/S4aRJ6rBULEC6PYuBwXkY7XecCNO2CkIkK/Pdqh7eu9pAcWf2fyhHnx66CBhR
58vLiBjg6CWEHFo2FWBHkBdH1TJbijqkVwpHIpnLu7oAP037HolHdLMDGgF0ScZdqHvu02RAN6kT
aLS2NfW3fOs4of2H3nTfpBWSG56PgEi0IbvIkFUScnSMNnVMH2dMk/c+rjdoE5MXOx4+wBsksL9S
78tU3mPlmdXvXhS0ZgIoHlOxo/iDuUWRs+OUDsNyISmROumc/Reqw+gKcQsmkpISVgRbzZ1MlOAa
+dND119iaXzIOISKPanmbE8uoR9J+VoysmeJ/dIJ0T9nXPO5ZTeXWAPcBpTLAGEKrHFyvGJd62m2
alXbkGggnGPZNc9FJW9GZTWwcKZPwj0ikiFM9jWqiZ+UpoxV3XbaLpzK7o3XvKc1NKKm4sKoaRUv
KxdozNhQ3xrhQXGN2t7bVEDesNUyVZZ4t+jwZ8AHK924WJXaEhyI98UOMPbr0c6ilLSjzBQvHSgl
u7yDZMj8Wqy1BmxVNBP2rECqC11hNowdvE47BesDgciFbIccXxW5OMjUoqfnFO6hSdtwT/VoIo3X
OSepHn2Ay4TsKLXvyNDo0SUDe9dwJBGUEfmXGn7soacH21vl2dJsMrbqznhQSfsKHj4AR505p6RV
n3Vt1M8yLMtDMNc3hVc7X97HUJThVjWOcesNUx79JjOecibP2UghWfnm1ss0uV9JCTErKpqFEFia
psAM94Yp4D4lSbJVE4U5r6iafedY3iKpfXZnjSe3tEWYxPRwPCGVoa4QF9CoC704260/LRxbOyeI
tNf0i8unsrbwDTWgkP/6CzZkQ1ihecOvPKw8cha+VJxsUCNrW6eP5N4r5m9Ft56rNLb2+gwSLQP6
uAZ5p1bnDE/RNGgPsHK293uO6AIarAkRNgRRFGLKYboHcuW4sfUDHOmndgx7k/HXX4eYA9lGuF89
klhMWizFli4BEg9NQyOjqqYXNSC8gPlrw094yYnMPYneGxFUqpkLaWdHYh5nKZF+VNn0XweY567W
/qaTce2TAGGhZrG0IGT0qAFlkZGRvMTa6CKLwnML98i/jGnrX7gqR8TfBtGCaLZ+D47Ul0lkTzva
VMmzJGOmVt6hBsN6CHW4KqDAd7mCN5wKkzSbPD3nDlsxNeRgU4Mm2qTEJ23MqIK4M2+mVQbWL5Dm
vu+V/ywNDQFMHF/bDNkDBFD1wBDlFt6D7NlWlfMnRP+knauABVbVr5P+JdNHooS6xHtQDfg+reqc
1zqKthlorsUQGOWepjHhKxXBLnHOaxun8vEFZS+p3r/FbKpeTbCbQEny9RBU5cfcefyKoworf9KL
9ahGVmgZDQQ+jTzbJWijhvrCAch4swXM+4sK76WRsQmPA/dbSnlsVaoEQ5yHg8XpsVU2Qh1yu1Kv
QqeWHmYkY82XCThYMClxNTymo/Otl1jt2ML3j0jss6PN0h4vmBGvwkJtSYiaP3nwEgIkY9KW0S+4
yttaG3YCASyZsCBrvEfLIhWk7roOcgGxui28IepFEnmQEV+nbu7fB8DKzal90YIELHMRM9XNltip
AD/G+EfGaJqcHGU92y5dFhFr08XUYrnqEWHvQn8INpLeBy189ZX1NIHaOvuDGg1dNcPNTj3YiYMp
4qcKS+eKcOxi53hdv8wtBuxJOPJoZ8WMLg3dvabLYqcAavPdt8jFJq2fFrE5WDs7snFCFvLNgcKD
Iypd5A10LIq5/rfOZKFHYfZcYuCtXaWv7E74l9i0mi1xYd1xLOLwmBmh2BoF/VSzpZcluo+sgARI
aII8Dq6xVX7DHBaH7w4+Id5wgOpbWxVGqc5xYq0llkB4blaXX01giEveAv0ng60QH5s3Zb2EzQQ+
Lw8fyyQ11rx1uaaAZTxlVaI/cQHXYLAbOqO2zcbPrk93qXiWR/Vai1WKH7YzGFeiYBuVOmQTC59x
3Jr10aqa+ljGzPJFPe5DBPhbVhzBwvBNudZzCR2CZ461N9Sgx8WDJtBkBU3/MtTyXKWttWdtgu3L
Jox1SiLryDKL2U19AKZKrkPrVEc91c4yMoFVp4TPaqMdnal8EZIq9eiUwk+zs0YdiR3cG3qmXYNw
MhYDiO2zpBr2Bhq9wij42oSbWMbZQ+NZEr7oZOwbJyKDiYey1EBOS3KwWcoR1mV6C2PdvXV6YyAv
9d+6uBaPcfXWDduB0slTQtojXE1wW91QEGhqp7BFqZO4xq6JCi6Yclp1Vj17bFnqwPA2aVd8WmD+
MQ87n45oq6ekZLRXuFW/9cpYWkUYPqejO2cRY6MJ48+k7XyweCLfNWEzvDXokiAW+pAXbbnXNFs9
p7BpJe2PneeHSiwKJ6T0NyP0oXw9821QlKqb6IgSZhGO3007b3etzyE0QpQaAYlgEwbROE5PY8c6
p6g9LKY4K74aZMXwIXIkdq55bKNhwvjBNwEIa3jDeEIaGnoKGkzu8MaaBSFlUD+1trUyQcI9socg
vTKvYdAVot45FDDm2kF4vh/iweL35ka38sEI1Xbj3u6HlNLuaNbwk7Phrc8QQ1UJKKjYivC2CB8L
jqYfAiJbzypgOrbJDEKQBzlHAuQ8kCVpgudX5SeVqivYu3c8djv24h1LK4aCpGX76rWefMg/zZHh
LmnDmbDjFRtFOwdBitSQbWGTHUlS5S87prcGip7hsxPoYB0wSxkPQQkqUWg2e/U4u2l+Whx1qrVJ
iHS7YUPjp9p4iFsFjq+sy6OpQTKIQR09ekDZ9g2ivbwx5pwZtpmFdCvWJlqyRWTrcE6ybxt6+dgK
uzknnX8KBdlnZlsgMstoOGuIWlwXbXZTQm/XKXz7igst7ayDDS3o7Hr0qChi+k8exEtfhp/Kcv3X
tnDLg2Q5gka0IHh0cPLNK5v8HHeLzC8ITNYdWIpTtDX0IryE5Ia+OFEMR1rvz5U5dwMzZVzq0Hb3
lZe/G3WEaVs1BE3EcNJakb+4uXHIhyqhIVOF63gcSooVSfw9jFCUt71nBreqH/ubOWHer9MfWljN
WYPi8MgOOKO/55ObGmiUF4CfYfZJqrPb03jVVW+hzWppQeiNu8QoHe/SYiahBo3cNZioWWBwEKT7
LRprOOIMyk5OWic71kCoooeB8lkB9cTtdecWNc0lzO3syzc9ssdNBCl1+FxaE/ToNi0+8jKkgeM6
vy3a7CLHZb6wHFbxjr+tci85ZE5hnClT6eeMVssZOR6xBrV2avJqnVOW+nA7hLVVE8XHIgzeGmrC
Ozp4lPvYvlNzvmLtJEXMym5BY7aPluYtHPgve5N1aKbX+lerESAnoSAcW0NH3EbXdE9oEiWjKrNe
dc+KN/GoUf5PHfPVFMgFhtGVz31mUKr31E88yRe3RKZDmOrE9lWVG5ra9oa6Xm2YwUkZMLAytzxH
abamaOUchoIi2VgDZncY6RYUPVi96SEkbKo6l6HTQ/YE6k2owr7cH4oi5a3zoit3TllQM2TWlDFm
eqZVQEhlT1UTmSW5NM4vm5LWsmi1t6yawN+0VX+N7XC4Gk4ZbnwsgHRuWkREdJMTx0P3P+hgresB
JGZdreq4TXf0Y+B0I7zc0X23qHyE4pSY1cVFAtF4Zgj1OuufGuoZOBq1F7clVVo59gZrGvEjmuWe
RRsfETiXT4IAok2uFStTIyv+HiGgjRQnc4qqO1gd/hZv40wSL17MSXLxTeCMcaasMQAzxnrGC1Bl
YlTClAWDUaBlGMsdXTHEiHUcrItgCs/S9v86xH7tH9J8ygj3yMuvLNPE8X7QyNJbxvgCKblA60GO
TRmhqJ4R+xuPbguvTo8hhJWhFJA22IcigIhZtcM+egRfE4m6eUzmA7D7SrNRILmVWDV0VVcGjI1e
Tz+MHGkjQTTdWoyTcWhYrRzSCv4r/TxSpEQbLqwsycmwbI219CpnWUOxvsQ1CXy4/Zpdp1E2HHut
36pxcNfAGXoMPLl3IFrR2xAp/NySYHCkpO0dfeL/VsAcq7UmwPVNqSpOsZZPzyq5kbQOIdaIvW2X
9fUNaQgbeQXYF5ztTyaQmdjwv1ZlP5Rw7BBrCE9lO1TqB7+cVTD5F2Ci8Dx2c7LzNLaXPubCDPQX
q2ubc5AivQIcrO01I3waJ819GAgwvo0N13uMUezPfTXolYkQF0axCQ1cU3/6VTd9QBHiDA6sZHO/
i0DkRAYWGnFKBAvYJNHBHAz7Ulpjhbx0Ap7jlO+Waqxr3//0vdFeJ7Coq65ADdRSgj2zl8RK7hbY
qUbJ7tSvwJrZO8eOgrcEoNcm7XV9b8btlQuNTr6pkwXVohcVdeBujflUjXDO09OZDn1XqXXQzQ3s
OLDnDAwOwwNVn+oAPT4qFhFynh16W6jgpv6QkTiwqvv8NTN7cvhyz/oAhTGHGojHCuwdIimo7pb4
scMQXXGbDE+9W51YHfi7PtaR2xZp8kI70H+IZzm5Z9UgzFlbe7ZvP+UkSpfAQ6i0RoeMclSdwD0L
ErSQVtlu83Ggx2/mP3EFrUPGiriUnsjSMOr2BgWVg9t2C8smHwPddLI00sje3e8i9upWLtZcEJDG
aShzNGsd2Qqpx7ViafoZNXOxplJKmsAo9XOhdzqQAZMRHczTzrBC9Ty0H5lmxk+mq9RzwRIZ+vtH
LnT9JRZ8FaGW/3Xr/pjWeZC0M2vrNhrySUxXz8DezpRRuo9ppMRVjh3CJgM2/lD7AsQtQwZ55RvM
qC0txHD8pDD6bPX18BxXqqeMnmIAEAiW2z6rL+AM4kUiJ2s5qc55sT3EmmMhmnc+Eo0xEHtfLXBu
wioeYy71beRM1Bf15tpO2E9os7BtbwJBMFo0eN+zS9ZMXBTaUSj3UkfzpENz3lONC262QjttQqEi
rW54sHTMZlGsZudAIfeYbOuDqRvBAay5ZfenRHY5WVpt8NWQF+e2pXjvEsfdFI346V0qv0YrUb6Y
CLAqqWtPlJAJCp7y9APh4hvQ8OiYT/yKnt34HqAGGca+Fj4yfiK3T7HxSeRG1ChpFchqiJ7vB41Y
0UU4+e6BmOSK0C1yefrSjU/3Q9zS4Kgi6+tewY3QWRoaYTJl2/42GSL3VXhtGL12qUYIVkL9lX56
560DQZuZ3JJ1QacNebWBCxIjI2p2I9uixCJTKsho6nYwhCuEO2zwbArbjQvSL9GoP9masxX0vnYO
Zd9lWtPGqyKfLRCdyZ33jQfNf2wocC2VJMWIdoBaM6RZy8KhoGxYR2cuD1d2b/7/AMrfLACprY/l
73/94+sni3NgUig+fzX/+D9/PrX/+dc/DBuswb+ZCFdfzddfTz98ZbxyL2WcF7H6H170XwmU7j9t
X1gzGkEXJjyD/rdq/vUPVDz/dHTh4F7XmbYMW8emnBdsd/71D3ALPMXjtiFc3sEMaVBFOz9liX/6
wnU9XiJwCvEb/ze4BdYps6Hx37y8tmeYOKEdnSRMl36A/x9m6FjEdiINJjW7fVF4ttj5dtBt1JQs
39lks4zPiN8RMRypyq1tyrVMdzTpvA2r+h8xlFQqGm3nRPBXyPKr1yHoGKTu11F1hDihB9m2DTZO
zSfeys5OnqlAFsWttpQhtMbEeYU04xm/Qqt3n4fKOQGBBpLmuIgv1US3MLPh9tMGvDrtuPRptm2z
SjYbgW0F3PDYk3TbdBtLSSDh730BGbMfRvhp5on8Zty7tdwaffLmj765wroDE0viBkETVq1BPX9p
tUl/P6JurpWsDFUiX70xnI66tYfNBbKMZM2GmkwuxvC9R1vT0hUgr6e+Qp9ajo7lnxD07jPqBSzj
JYvFORsFmiX1sNY8Nbqyrg2RnxijLSI8Orruc6BwGPfUIZP6TR9qe+ZMykVuRfrWglqzaB0r3kex
syYKcO3RgXi4Hxph7r2qwqiHin0x8m1Is9+MrVHsUvoo6Nkos4DH17YErRlLTBdPWFyTB4f/T9Ul
Q7XRH8s5SoS4SlLlJiL5hFOs6YsSguHn9P3btluDo+UDzoObPf6u+3Gv+1a/lkrbuJ4sCMcaLvYA
ikqadIPddLgC0aDrSl9n6IpmiREJwVZib6dUsxZDYvkH8s2DmKgp03axEalbhnWFkTM/2jlixBir
ySZiQ7Ow+gLpBUlgxsG8F6p1bGpZIWPkLAJ6Ykaxtpk8/oK0Opwke8OGfvEILl0VIHYGzX3XA+MI
CNx+1OY4EfRaIJpRCV2FSWAoQZSfAavFDSXLpYlOE5iVG6+rIoPDOKtbLL8n6VCUcmWOmjrPXZPG
EuYqh9feDLFJ7kGTnfJByD8PfDRnjORzF8tTWipKzPghy7C8hGb+EQRqVQwIsBxzxtl77Av7AEVo
5cU7L4YLbUXg4XM20Neia9gDKt0Do9dg48GHk6bVGc7ZkytqMhCn5uKlKLwsUm0gtG1UaBlrs8Wb
2Gj9rXLH8AFpyF5LU8hMVuF9p5TERZ6cMpxKT6Miuj3yM/a+7sqqTIIyjeQ32STnPDC+7YgwhSAw
KCrkXXepauOqUVFaFLS4VpM+czz10qdQCCdRHx7CXvgHvP+PkJGS9dDORr/G+OXNihENTbyeOsG5
GAjz8n1YXVo74keJM9Dc8OiPCNsLm5iePgC8UrJSWsbdlK6nhjwoO6k36SgctFIpe22JrQn992ak
SbeMCAHyO5aeMTFE5i+nTm+Ml9oGuxKvZl9PAob3lkCG5c8ZpMvI9vYeKdkgpaa3IsEIZOe4fsay
uOo9q+p8Thwp8EoUTMJGgXoiHF1cOFl5gEFXjf0K2PgmwCwqbDC+LlHckSBpuxz7l66g0zbVJU5H
7EEMjYj4TQKK2CevUBp/45R9NUGAo0Zodg5G5kVgY+cU2iCgnFfU37X6wcoeBwiaVCo5t21kYCkw
kaogeiryvuvow7XFsPktMhNHP/G4GrZ7uuf2tWnyiyR0g05W9U6hC/2I18VLOaXFJraNOa6NtECq
4PYmwmTo5NF0pcT5RxX2z5WAyW2TNFEVBXlPwcoLqK5Z7UDoVJ3sWyv6loNNDJWdfhOjsA/LoYOk
2v9R5xRcKLz9amQJWRsyHSPvcGgZNVdA1gR5uTOcMiaZxXfTZZ4l1xCbI6okzIdh8Ixa84+us3iV
PWLQNsTcdayvZOlutb66Sv8WeQ22CWd6820NlIIMMKGZu4rzbVTtgyjVC/KDz3yIr2gv4TUIDTkL
9S3S2JVPMnn7mQVjfCgTxLaOSfQqtaNFhwMEJ1OwjN1wGQ+Yoe1o0kniOGCWXWaI/dq6/Ml/EzF6
lSxU0aLpD6JxuJAH68gC/GwijQLjjBRotKC3OebKI7KYGqwebl09QnjhWW9oaT+lhBbACvynjHWa
I+PHWLLjqjoLWVuJM7BCNKIbD1HUOlvjvdR7lNE1+hDFFhOdA7WNKnb1hSPUW1wkx6AN+mUfgrAn
xxJmn5qeseH80easH8kLtILg0TF0G/o7DmXzj2KKgDn2vreD6FlcfBW6ayGng9FHqNK9dxPeLICh
kK+4cPzNEBUWrHpU+P6DRx7PUphxd9Gwq3bYjSbPBsWYJDXZAmRfQsSJzbQjL937iinjwd4gdSEg
SoWx5UWr1bPZM7MGSfPbduqjVyca+GZtM/gU6+j+VzPcLWfkTmInOEbatKPyivzU9Oh6dCyStYbn
uD7KNOv2NJyx6/0RK+fLbomzimL7pZrDdlKK2JnfmXuVoevw3xPdfgLKacMZdlldEIg2ajHBv2ck
3/h/BbrRnnmjkVTd/OlldOlDskxfq1Fc/N77QvRF56hYBwSaecxAGwRCawICEH31y9gcP6re0lZl
ikBDM429BIwO4dP4ZBlR7Nvkjeo+fzPa7eu8ctMVZfEPlMclzbcO4johXb7LxAGr7wToatgD2IB+
O4/hfTu+2FwYKzaA8Hd/uFQnMu965mK73Qj+xGOGn0xWLsLmPt8NMwyw1Y5E/AGd6/LfvSX3fjW2
hFF0uCmE/q4C50mnl0Pj2v5F5wtxv1hNADQWOAXh5rGKCpUTHSGesMEU7qlsgdI7UKCiyzgBIW5C
uiHSYuhKjN9IX4/sag1yyJFfRWu2TQw8rbuMquybwtSlcawzfeRvs3E+Q/U6dMHRhIuRuyYW8Tl1
wbshj24i56UjfW7dgrrKhbul3bTkRN+kc5RZmp3dOj8kff01YQhX1XClkP1k0E8yveLHrMReVeOB
LunBo67UOuWbgQVjzos96pU2UlzacTZu4MVG207HWjGxTkdS433nMFoiRXaPMml602FdhLL4NQBl
TH9Z7UTKFpm9Rui+qzw4q9D5Ea5JvFPg/o7lA51IupnTXI9JYLJKx/8gJRJLJRAa0qkZ+0pn1zsI
z0cvv5Ka6S61wP2M8/KYW8AaWCCcw9Ih1S71vSXfUrEEl3RBbblULP04YZE+f0++3ExieqS++x12
zYtItIM3ryv1yjrkP7YVXh2D0zpW2aaK4gvypgWfqd6EdGOnxLTBEmr7ghG80JwFRjn0Xu9amV6n
qT1lebDWUI+TjmtQ+A0UDqF+OjpKPruJUyyMUMcMPqL7yRhahky/zRqsyhNAYdCk0MiBHdTOi9Ng
5w2IEV3X3A3oHnjLjkEiuL81iJvcYA4FJZmilYvZCeAQFqxvPX0JGh+GQWS8oQPzt0GHINm3fw1E
LEOK/0SkiEaALIjIe3KMiYaDgZiop5hIvXdFOWCPfaBGQ+HtpvTZTOlHWcK5GTVUij5pVkEHNlQl
xpbucLzpaN/kdr6vUwY6O85H+mcQvS3mwaxM+rXSSTZMVLjllCERNJ8nmVlI39IZO0RVX3OJzDcd
ryWNZ8hAf89Pe6FW/fXM/X5cgY/z2lkJPf/0/XB/wuS7B4z/3w/+/czfj7km6mcD38b9FX8//m//
/f3B+xv7j59JU/hrZptv05bGzPr+c8yw6q+bjPvqr/d5f6pyjJ03IwOkCg5O0VJzIurx/ovvh7t/
4O+791tEbqIGnj/1/dDWlNEqyGmEmq791vvK7v/H/afs//dH/3zMPuisU9kmw1y92yXa2UMxZa1B
zF8QrZxAx3hzf/D+M/fD3VwxCJBNStwKrOjL/3j933ehSIxL/JrRsrq7Pv5+hsSxdEvIyLGYPUZ3
50+EEgynFXDA+2PubJXoJQaSlColcVHqcQB1PiOmZ7NMNiDcv99stfCaN+ho223VRyftrOwHZqvJ
ITnqmCQvwI7FkkUpMT7N4uAly+Gjf7SecXFfAHIDJziycgGt+UIKG5DVt+mNFSkWqOIXmYZrUpVY
SR9iNE3JAj+ch/ljm1AcYxe0jBfx7+TiI/9bTG/teSjdR3nzrtYwLX5ZQAKLTT2ecOORorhC6dmR
Btpv2t9cv+xVML1gdcg+a1wDR5gymruLv3oGnmytZ1uxzaivFwtuNr9yYj8hOY3AWVZF9wlmXMOG
ytSysr7VOSiWaqm21htDySLvNxjZoEEtgtfylh7RyOCypXcCPgQNj/ZcLRL0ojSbtjgtjZtto9/e
DsawsqmRdw9ZuLzKi3fFQEUiC3iVdqNT+iIubR1dskPxFDab4kkrIGyfODqnnJrxNEV703yfMWJ6
vAA6NWhnjgaIEm2hfqNdmUS7gb8XYjpg3yMO8TYjlmChtB0BlmxZe8xFi7xOD4yjsKVTbQfpia31
wURVmjKrL+0bqGj7NlBBfNG+rqrYNCjEd45aWkf5nH0yQMsriuEdwtTn/Ll6jJY4eTZzzZ20pZ27
II05XkD8/fI37y5yHhi56DZGkjODg9xk7coXOLKWMX4/+sOkwxLywxZzVWar5Mte5Duwyu/U7de/
2JiGJ//c9KvxPSdL91MuyMYGRP34NizNC0DmU1MvhkMJXhb934rt4QJV3rUiY2nnra5kYPIwNrb5
WCQrIjiuwY+37wjuanb2R3Dz9khltuIan8Ve/OTf/NtzrtVvYi+/sWlV2+BnDlh+sxMQYYvgGq6n
xbRg+cUXYO18xXlFSHVwMGgpr/4vV++51LgWrutekaqUw19FywFjjKHxHxXQtKyc49XvR8yzztq1
q3oycTfY0tAIX3jDj/hcvoNefOZURF9EDwVvtiuSUTe5Rx/f1s18RnofkZjMKbwZl11UWSo3o0as
PVNEguWE7xOMDjtAABx5w9irbvhy3nvB8cXMVdx79XSOX/5ouKa52JoCVLClM1oWeYVZ4A7QLsIT
FUoSMlBAV3JmBwJYIL2A6Uxu0VF7+lFeXpIxFJyfvvbar5puIVSsc+IJfLrkDLfX1B00Vzog7EJK
y8K7zEgDfbQKBiE2RxnVHPri+NqPJEfCT3yhA+31x/oMAHPdZbcJscdDwo4TrAfgZPgtn3IXqFfi
h6irUEy6S6v7P39LQcOP94XpjT21lJehYgX4DU2ujuGN9yvczxvvm56boPlBdIW57PR0OZ1ychE/
eeuOZCiy9aYG1Fmo9TjrN5Pt+5QeZx99cF+mh/Q0nNoziFiFLWQ5m6cZpxaMKHdzCCTJ/1HDdgdW
FkM02i+G999M+cmcwHJyclTomW77/g3eaQcg95WaD+d3iYx9yqXAGsMJAy3mk/AU4f9g03Cmarct
Zx4ms+xAqy7eb4PZ/YT0ee3plnkZrZgSqy58D0ODGsc+Lg7iXvsGkzA7Wbhe8PiNdgPmvPpubsLk
CdI6AtOGU50Qxb9TJEmd9T3xsHjzs3viZXs8zHD7pj52IWBi5KqgNu2xuPhTY6OASJTiiac1RIDQ
r3S/BWHxdK/qZ/ky/CsHSN3nVvAHqHk7/eHo9JQBBD3hH4zl71NCTw7VAidyp/Yu/0UxXpTeiHQp
ZTWjlwTUJ1eA6pLDQkYvfl6PkIIt9XP8q3Xw+E9N76sIY9j31YXWaP5LxHOq2F84xQJxUV3hSWv8
7AZw4L0ZXICFrjA+sIkKV8OmEtXbj/OD4qbDmih+KkBnDrGV8jX9lFq44pk2eWxhCd5hzYnJUgWM
ihfvNWbT7fFnuEzBaJwZHWiwTuVkWGB8mS66AuRGcokfID0hCgnbTH8sR3X8wLCdR9Q56Z9sdEst
WMGL2MWeVRg7FdCq9cgaSQBDvSi7LhhuksuRqppHLM7pt1CvkXxs82DZ8fNFgPPkzKOffuD22el2
YlyVLw5LjkBg/ge6qmwOUxxWd5SLMo2XjEET0FfioPfnr4VIVXTn2qX8wwbtbM+eUk31WezBF+5Q
0xD/YnBJX1k/Pfxxp25zD9dzYXgr6INvjz0hxEvlFwqX+eu94xT8jC/5FdzP+YVLFH/aKze83fSJ
rWeOwuSxY72FKdI6YQfswF2f6CTb//0XT+H6hb3JIfb87jaLbgKwzqXO+uTimxddyme40zfMRGkO
RpPNSODksOm1wXLHGucbiXnb/FnVs0awG4BqjJ1sRbwU30OvQ5YNzA1qWE4qwPzkMRQ/nAxsI+8D
dsgCAjxcj4NdsmpzvEX7xhY9gBi7jS371/ynd76GIG3LGeUzhTrWShNwQPmcpNwgZO6L9AVLRGVU
pC/5p9gbbOe59W0giSE7EfU5aJrptUdaQDsn+1DlIPJ9kO9at+frXm8Ct+jt1AFcoaNpF3s9hNzo
sobJD+AWPFlrrzKeathzo/j22DxFtjnwBADJHr/6d/HGQv15uBghxHvl0NxRsHXYPNkzGlrBjvZl
HEAholrvx4fhU9/XIcvgT/wZ3YWDEjaH2AcmyAg6o88Ru6+6Z+hJVOXzZ/kzPkBjhAiDIIbh/W5M
LpuTi+4ArKn87RnQlE2BDuxra41PPJzuBlaDIXQWb3uIuDdwv6n7uk3TJhipGtn1wVQwj4QoaXf+
jDLYEuafJSEaex2W634XmMBNkQB4rg9oojgkDYJEsYJwaK3ukF0IePgqFruleFZH8JecX0LmZDlO
z8cRWoXiS8XOGK6GGdTT9UHpN3kgHiOGMY9WT0NNPaSJL73g9uj8BKbuCLuDKwaaTex5xeRsaf2q
8MAvSv7KI1d8FIiHe3t++CniDDvDCyKfapYb+QC4HWb5i4Iwu11502U+R9M5br5ywym+GzyDc0jS
fxWySRAdJ+FAI3v/AISfdK4RP0tDvV8bZNvfUtiNusNcLnbmZ5yikAVRGdtu4xM1lS3eq93N/S1a
X9Ua1GSIFA/HFWWq2bhS4tSiIxprqpcJKDR9y68t9tW6XZAmNkDJdRwVo1O0s8a76lJJeDBT2HaQ
FvDLM8gPeu5f7G2cJwTSYF5ttjaW/8CTKy4lWlzgDIOouWUcvzOFsZBAlYV3Zud5wHLdDz+N09xA
oIMi2zxMXEJQAuoavtDupcN++aXRj9TjS22Pc0Y8et/rAfQ4brimCu/BlbQA9dOMUrJ8U1jaHFdg
A4m4+/Iix4TGGNHWu9pXf9QfAVyNo/9MAcj4PvuoUQu3jXe8qkKxswEVPDwZPS6uZ7WprtjFi4SR
5uRgCUKRuO1hvSJ8TAXaxgUZdX14UtnqQG9J2MVY8bi9OvoVuUriHXk6aPQiqARVICtDeWOrzPtZ
PVNSWXOMuXzUaNKnGJr9Kbsbf3BZwd8ENAfDN/7FE/u/8WDvyzlSIAVzzQFnQg1uq7fzs0DicejS
sL4SulB+FKewAZ1VMnCOsj1Lj+U/ZG8Z5EnoxjbEXRpPnL2v6rTT4iMIR9nRT8teRMbAq3Giyp7n
A2pvm3SF3zd7kMEP8UdQjyixFaV7T0QH3gi6Q6PsAdNFiMDmnF7/pIWDQ+LzcqsmD80CsXrBdrvJ
ggFU7+CKNyhowO8GrkAnSAsV/aR010V4i+YPEz1HJDSJGVK7uCMYQkT4jnKPTQj+gL7jyC/reUbc
xDcsXNQ9AowliIczAep6KAL4Irl2ptBo7AdOAZEQI0UPyGlO0TZ6TKXqll+F7JWmzn5pbHMKta+O
k2B6zn0sy+HddyRhwFFrV9qBO2uLi/7Yz/VOiV5zlPbYDWBwuDNNN6iU7GZygxEKBY6vFulWXEAM
si3leZDOhDOcjz22ep0z/SCcN7sdJdnWTRffMgIEjTN8J/LqFe1ldiS/1pwmcsTaAzk6nGnSxmOQ
GuxtcMptuBdlts/anVFghgS/GAOxf+QJE/vslVoIyF5KjbIIqwwUoTNpFL9dTIDEOkC0LUKiUjiW
6HGpXme4ZRyct+m3s84l3TAroB0DaUf7rh8vaVgaO8kHz1Snx2WxtyCMc0Rz6fQsF5hS+eNIObq0
yFuPWUIzpBPtfHkpstgdSEiExtERYiBG5E+aX3qamTcewPpFNJgAdN1nGedykz0XWbDg6/qgl0y7
5IAYlaF+msZzC3lHhI9uS7KD7Nd0hw1kfdUo5pLL/HAqIb/4I0c7pfKWYSc+43hC8+uoxpzlBLGg
u6h8Lz9sNtjGUgmegBd2wAyxaQvUZLcQLws3ze8L/2Ht9Nou31vJKx5/I/TpfjiSNguiMJlfuWj2
HEA1CAiAS2RjuREwsdet+WUW3PGV44Hzye7PrBtzr9DC9rFfsolfG+rhPnFHfy121K8ccCJP8Sf6
N8d7HVb2vf6r7Ob375VM7MMSnP4vgpl4+Ugkpclnwsa0nHgI7wYxDVP0jbJAZ7fP5LK75FRc0toW
qLFTmSW9+xSuaezOcNps6xMbNJjEXvpN2AW3nmPMOL7Wfi24ecaGaobt1/jOXlq6DcascFCZxHMb
dCOpEd0kushEqXzFV+GU7bkhu79idUvxIGix1mL7pur+lQo+2w2ZXrYvz2hSTi/z36F1CGkSvLVi
cZfo6GXAkLEfDfyJO04wQu1hnoMJuU0ONa+0F1x2VwaUqgSvJtQ8w8Q8ZvRzn1FDn07bQTJfWVt8
Epk7vqZsY9VlCFhwGdfXABdjzzqWVxYvKzJHTMKjXsCePrMH2TLh07R7YAZtz6F0RMiNWbb8YIX4
t+D8d4k+DKwk9w38W59a1D/xJl1Y7nxKQdLw3LtD9hcX4eInuRQX4wA1yCO8Q7hiu554PKffeGQd
LaRUSRwJ8ut6l5+jAcOJj9XYd7LPTYF65+0K10yfwNFtKdHWMB1uCgGV9Z7+ISc3fAkX5p38Q4FJ
+Mq8qPg2ane4yMCUtw2y9E32TMqqAFlJc89kqtI74aXu9B8KvA7KBf4Zs6rv1QjaM7WSDHFWgHwo
ZHgiES2Dk9CQcqRvCkcJ0DF803N/Y0XDrCb8JLWoVDrCdnLXPwDwsmpi9j/EiU8ETZr1+mOMfuzJ
t3nySdpHBWKca35UAdSMwKhC0gx8HZXs3OrnpPgn2dY7H95PyFJTSScA3mAhae+BP3zEnvgq+Igr
EsKv2rF/jg17eJmecmDnYdQ+bKJZVXmu0G/60Kl96M+IvHU/TKAwCrgHRD0Thy1rcOQ1HN3ssz22
sl2/ao9A+I6QKYbeD3ABzQLfeh5p4qhOROWlceOjXvrvzbcWTMfp9XGI3tvbxIFJ0jnZU+fEpv24
OLADrq3xXomuVDmfGFm1NuVEu/Bhp7gjIYSLdV3mctg3aB9/Rv/Ga2UdK6YXiPnSxnpwQhRJd1mJ
lf6aWK7RU7U/1uOf6ZPzjI+5F4FGLNR/vNf/CrhHGvUmcjZV+Fd3NFWd7J5fXytHiY/dhWhkuOsc
1xUqTYeewmuBnscOxAVlxp44lupA97MgC+GwZidEU0db/FEOgfVCbH4oPDJM+qLuQA1T/pA/Up8H
KWZP8dMy4ZiNbvsho6O7HoGKyD7JBMdzeSUWKOArBK8G3TBmauNQAaGAQaWHfRpVJOogW7HjJ22D
3M/d7oT9OX8ryuiOodYSCjQ0upO4Umv20mOX4TS0K4xbHXmT+ozVY/2O0k9tgIaxZ+JQszsUb2Z/
ntsXnvoJFlON6vLIrZ7BOTtVDjeWBJ4aHERE5IQPhXEUlz9U6OBkisYxKn1t/eIPFRkLCM72vycw
e+h02VN9s4zL3OEZRRyqJ88AQ3d1tXuF4mU+/uZgx4UDnzFQ8Q+ifyUcLvub2oilBvOuw18bLHLk
sqEdyfG3+oitj7vIhyyNUarLG3UvRnQwNZ4XjGo7+qBORwiPoOc7ES/ZEgXLeo/3S8hA9w+7uUU9
5XOnf+/f+d9Wcdtp79ZLg5ELFedIc/SPQdiReD0x73uCFZgaDtnb+8j2s9YeYRi7xplMwyw/RTh2
HFVmyQ24M8YwaJPMNuVrsjYW84NdnfA38dtd6qe1m2iuNb3xZl8kl0DngfAM55h8nYKufNBQ9Sbb
tOd34YljqHLZVHUQJzR+CKIwKot3BVWbAEJUkrnt6M+7bUDuXBGaU0ZEIwyX+i2L5kQEHYb6VgZ6
ctsBixPbLQxgu74WZDV6+jR/MVrjO7EW2xocTzC+2+xj0yMujT6G2+Ob1IW4mFouGyQiBrVv7GS0
ltz18JND9vhI1CshZkrRj55QR//xi91t/lNIwcjP6AN1lImm06leSJQparC0nojac9RtTgtG6NNO
4pR+h5Y0fwFjFxylpjQTSX4WhKT29pyAFQkwvhzfxYmVdgFSgV50+oqSSYK7YXKGliA8McgJLmXU
CkEg08M5TTfVQzu/sYmrfRaZ8tVfwZIdKXg0VGsIQM0Ponuk4PmW6j+pECGFRM2KGEHnGbxhFNOC
6vAIRiQFhfDzgG62Xdjdv9zyiagy3aHkru4nNKMjajCEJSAj0hH9Wbf6mbR3dP+gBMf7NPwjXKmJ
smUE2WNPSYnL4gGhxzz9xJRz/m3qps0S0JGoVoewakoDRhRgSkaKhPiD00Yfy3RS3stz5nG2fTBs
YvoeEWeRf5tUaDKsel1B/EJS/SO5Z3HI1sDVFLf5i3diW9FI2IGAg8QdzjnoqVedpBYmsm9WR+VL
lQ8yG9z9cZ2eknmbgdlblJIkeBG86rOhBbxZ3l3ZtWRGhtziquzGa/FGJ1lbjo0zvcHVuvPzdXys
mdRf6C5b1xkeFE6RLkiwJ/PEBKfShPqfV9VUFJGF37F3FYRYMOh0Z0tHwG5MngUv2qKlFIjZm9a+
F0tAq41mKPlr9srPUthpCC4yT9Z8njtPY9RoLnkzJSHS6gYs1jNiqHzD702DS4C+wwiTTGJimNqA
t7LKEPfYSnunO2OGpfVRCf/6zWgEL2gALXtq7bN+Ly1fj3eoaRI5dwoKoO8CWz/XLKDc3wZLvMvb
YIavw+TBV4deu80zIzYhuZqYlSW9X4/noDpif15H0jbvIWAn53K051cCExUWK8WKasfVc628M98o
EvOZejpPt6FA2mxjw/32yo0PZCdjPGq2lPmVfy1ap9PcUvaoJvI9KVd1Q3VelV5T5OJRs6WxXrG8
H39rRP0tf5g++HU+Z0tXXAa6Jz3HKebAsHJH3FdNuDPyRFxB2XFJEv16WmD88wq8ZuvnGOMzZyEj
znipqAlZfioid7mFQbXNxRioAeBKiaOeV/MUKVHemZ28pz5fOPegrlbiH+46p9jYZG+U/XnB5VNZ
77dwBEffXKZuzU7JyUdKLdUcuNttkqJU2yzhmXGvZINIYRI58lA55xlVmYumoCFheuszfrwLN8BT
70eHu2JutYTMmLvqDtfII2JXYCpFGjvcReiuCMYEDbI9Dnf0/fDBJ4zVThT+qZTtT2a8k6ihwebI
AkqVg+ltk9b0dOkPc4WXlFxlbXvv/z6ZT7D6kEtQSatBusGboD/ukp7Uit0yUSePC+Vel80bnWQ4
mAH4Ry4fz8FfXpd1z7Dy+3TGtwcaO/wS944yE4+R22HSKx5XxSLiX/gRHscUzA9aw9ttc7fIJ3Bp
eecydAwB14haKve/ovIbO9w5v8T1Mgm2h1QD23SRXaKFxAMkB0UpaWvfiEt3jPYkG0hFsxlxm0wH
fEKW03Tng8crXQJMWhKfz+V2+LN2V94QoTRde+LxUBfOyJpV9WpoZ1aFpoYs+UI59Fo40BXQMKek
CSy64N94iLzZtjASpNuDRnOx2erbV+Ogkv+g45/gieDxGfwgj5075DahYtfuqAfNJZZ3AnvD6q3F
pQEmufUPgIES/eJJzVJ2JGuH6t8a+TNdXcuVXvX8QPFEyCgmXJnzfHgE6lkAyuktxnPaw29wK+OZ
+5mYSsSDO2M98hj4WUgN21wEmEL5Wd6m1AZ9peJOuMNcBdZ5m360Fj40QhAOV8HP8Rgkc89j+NX5
sFuoPyAmlRu/8BCPk3WkX8f84FHOCCgWQSMFfBI990dOwI3xOEudJqB1mLbVZ5D2cVVc9nqkscGy
yGqnHw5MMpglLzRI49bZ1iLcLyR69lQ9oNljCsEkwkGFFptJMduPS1d5fIolrH2Hdaw9PCLHefC7
1BMtpy5QAi7Dl9Vy2U6s4TL2Hykwsa6CxhoW6glImyhjrGB38mkTrlj9pQxw8qA1jjwkiDEI57Hm
i9o7z5jLHKNX1p7RXXnJ7W4IrtoBw0FcHkk7A3M9HG83tUPaXNvAxgcLiI7skTyBcEQ353f4bdSD
Sg+NNOak2dzUOfxvhNlL4QyCqWR8YMaRC2NGj1aC+TbjyEAtBNUpj0fCWmR8tC5gwZVb18lpn9U3
aniMRrciZruTZJdZCKbAkGEOegxY2e0ehc+jY6DoWisPD6xODuCTgWUH4nWreVsiVXpYazDq/H5W
7hlTSSXQ2CYHC7KzMXXxqcn95f54rkzLiL6dutUnJ1RFvppLxD2RODEZkz0DS5rHJXH/GyAIUyiA
rLqHRlUHT2nLTcFHJuq+LVAfOfDx2yQYKWU6aEaaiNBlIE4C9CJLsjKbzoWMcoQVGC0lNXsYF3uy
Gidg93Sajno/WKCXRP/DYrQOmx4vVdZtvgoO7zya4aLjtXMne2CSkeCSA6tkbRWufHhKzGiXYDEs
vItgPH+Xnan6+riNtMIIKDZVvuLCmUlooXRA4dyaOVaGiRZ0DYgKbxtw3VXpSFmO9vYgd2AvB95F
hxH0lIt0SrQcRuUCpL9B04dwBpengySUQKOoEF2MPApYBtv6UZ0GC0sZbwqaHUgRVgO6bS6PumkO
bUNS4Vo0zsGwPEVvjKgon0B2pVTuZZcVULGH4EfS7dATVrpda35t81q58CwptIo0RGl7NonTU6gH
9CLkeGl6Q+cDuKSSyw5UUiYFzlVY27gti7lnH5Zl+HQKKX7zBM2IqqJlORE98hGyIHZALnQstudK
3TMNuYsxDkigBQJ1FmjrpSQld9LdJg2tx1MfAwD3Y5HF48G0hkrBSgORaaYhlmTCN4gVtjH1p0HR
cTebL0XldYwp4Y31x2gvdeeCQdxm0hCCLFfonxKknCzB7Rie9aDET3T2Yrx8HwcY/dr4B6mxretF
KeGBOA0xgpO3e/YqmZJTv81r1iLaauonZQSLNk1QNzsmJo+CKQvin5JUmQTLEytQo9ZHkGXYLJEy
vnEYmYiKClsTbzKxM6YEuR0yyyPsLsIXr81HyFvFj1edW6hDnhonOdpBgrkXMoS9nGLZ7oKfrGpn
e7l58rK7BiXObYCtUUK0dlskzbrH+bD9oCLCxxudy8rjnek4cW7nHKdOJTMbafov2wayndk5lbRw
k0OQ3TVxy9Jn2gzahWUJOD3q3ho2+s6vR1Q56OB4feJ1/TcTnh5IpFxYun3CZucyoR7py8wNAXZg
VQgdGi+uLgYIEsMtsdeRBwYGZjgo2i6edsKCGKGN3VAtXHg66HXU4wEhGwo5DLdQXiIiLjaW382I
xVo/5x/MGZYUV8ZOtI7bw+aHmMxsRuwcPKJYDMQ85KGx8xSAVnSofrSXAGq53SeAEDYozjtBC/nx
IZjIm4mXc6cAs4atjHRmGxuSU2uCMyY2d3EBJWzgw/hUzj6KZbxkDAnOWC3iTI76TAdHsyjbb00G
Hiu/VcQQc8CMnyyJww5KTjojdau+CWDJtK8t3tsMkm01C9hC8rWD3wFAOM2oDo/M/hgy5BCyZqin
5crnC5gAWjJEYty98c0m/0xtlGSdfHU7vkGeUP4EWZQ72gYzQCpEwZGpcygmczi3VJgiIvLW6QXJ
9M3ZKoCTqpiQWyKbh2YlVIU27VCETmYGc3sttCjr2KOmp7w9GywiRx06lo0MSjjdZJOnp9XMU5hC
vYFcJsUmJR3dIgPJuUxiEtS6eknqWdlLQ6XsrUYCRpYCokKfIISwdk97aBS/YrKZwJwSmwxjygeN
bgFSS6IjmPmr+vkriYq8YFzYkyyzkiZFdGAY0160KJy1OsKoS5ud60QXcC/iiXSTept0SJtx1BkQ
K2Z2rl5VvPHx2qgmiVQsV5xWUbU3Vu1vW8SfU8QhAxU6wVYQaxPDS4lr4tjEzB7QtD31Vu5lhnSd
zU0IcvvN31+PdGQlo8w8//5VmykFQY54/f23osiW3UzlptxoQb9StkWnI6fQJAzZMCI+D2Ay+/+/
yPEKEPP3dY/x936Qa9ORGhZuq9Z4JWSP//midMi4VRwlE1aBoia+/O8PpHr6bS764CllSRNo+9JC
Lc7xZvqf17/fjZvRTVEWIZoOKLkYm/zw77e5iBWoLVQ1HsIIpP/KwQpZu7izOrewnxBXAb6LRVof
qf/f1UJTRVG6yfr8/9KG/e8XNzFZkJ38y+99/f4lBiTh2JKD9R21ntYACfn7yb9f0u3J/KeG/Pvt
719qdfNuoY7jzQpspbjAdP1XPvh/1YR/5Xf/n7/7X5lheUCRLdWTQDGmY2Hkkl+OcQPUpam9KSWR
e8QCO0Dz1ooyTPEGE/We/oYcw38WRw0pBR2UuXUcUlP3tNyogk7A6pnKzApYTDO38nZKZaCc/3U5
Nl+REH3FGv4D+tjsq8jqvanRaIysYNpSSmipMQIgGHH3KQWAMsi6kfptRLoH9ul5jUrAYnQwmwxw
/A2yNtkymLawTM91z4E8ipozlChuKPpCSpQ/tfPGJjRVzJtGnHstiNVFd201CoJaK5WvIq2QhHQd
3dzJj008UTW5phFCkURt9csiS8+NuFSBogJ8babIxiybEBTMYaC1emVbELRICajPVYuvPPLUS1SO
tGocXjpwlTVVKxSLolNdDKE2hiKSzDTh0LeI5oGuoUmuZWnjrssn6lC16lmQ+7xiZqTjxUd3DWL/
UALYM45ZLLVk5Lj0DAIHdEwYpFNtw0+V/piQ0a3nEIJ7aDh0FZCSSckKBboya47ramOiRDaOpjuN
1EctUfHrCURIIZFhFFXyVol9CJ4e1jwN2pT8GbfsJJRWMEgVVWaTAqGOmiFtouE+Vgxa20wqldc3
RCwstBqJNrG/IJKakX6F0Tbf4QcOQDNHEP/4MSqPP80SCSSWmBzAfVeDvEq/LCpAmpRpu1kROLxy
gsdHSQNmoFilR/SjVmo7YrJOYNrSGErTUJ6KRr7KW9YFFSI0KSEC9YJBa4A8ss6zNbFqRsEI0IL/
qAauWBAyQIGCiZjVrD2JnF3G8ECtBqVaNQHsWT+yD6MnGhW1Lyu1tGMMZdwpNIimdRK/SzqZITjm
AevPBSGkcXZxVS0PloJDkii2wNk0nHOkLbxH0dSLpzI/QQebqmk8du2IR4lcX9ZpACFFoxcKynqQ
DO1PIytACUYhqIcEOfPJdBszyGWkAabyjIai9Y4s6LhqnjUp5qHAkh3BqT4cag03S/SgNaE9GYY2
7bKmv+uxJvnT1IBVYfHiTmlcBinh3EsWpEtiM9kmEXlOYoxUc4y/Zb1O9jrBbUtV9S8yIlQbC8XH
awmbxLEsnc1OwlOLDiP4RDwgLK2FE0jadF0KkEoT5L10+MgSgS7QitVninCZs6h/DXTJdlMLsQ/a
xxN+F/JeydY9Yq5E/0v0qSk6dI5sOnVjHAfLa4Hv2KhK1rGtmyN8mh5Gf3HII+kforgQaGoKZxwB
9BoAJPXaQdOkNBBShBFEmEeF1OzF9aXXIc92XSvvS8AR0PwwbDNAscnL5pyb5k6bo2QHQwoJh0j7
KxZVERSVHkRSzknQdrepLe+TnkNpGyQE7fOnbabD1MWZWBNy+Wg8li8zQxlOTh6e+YDyNkFRadAv
mIm/VWuHHzI6GjWUZh2qTWmB9WjXKTmknCNWPybuij2ys9lEbKBFYCBGAwO20VCTw73K1mRcTeXY
wIpg5GAxosXNhkfjQBpGzExYw0kpl4v6eOzSWjswRYovRM1OZrk53FfzTSrI4wZobvpEZ23qKBs+
2g+1m3eq2QuHNQGmgcolBLB5jX3F7G6LmM8h1t3HhkdDyRH0d/ywEP5XfrSJ/AbG1URNgKhIkpan
mf7uFKckQom2njVVeW8tFCOtdcWfM1GICSsKUS0G8WkJCUuvM/BmmCiElaSDG3zQRUZZK5IUt1Kg
6YiNfl3gv+4XLALwpLMeziKX5X5F5V3HNnFIauWC7+Yr0nWNz2achXJ60+NKfMKf7mjFq3KQ6Wfp
WSK/9stIUwcoVtfidzkZ93mx/s7LkOwQRfm3PAobiPrjVrkxlNOwMu8YIYxHq65OUbPkQQrpGPaA
+JlvEAmkqrsDul1Hsa6TI2r5b1jVk+fRyVhy6SShXubXCAP6QmY8PKmo35ilTt0I9UkvetLzcSJu
trTcSzqBLiD+barQevmq6R6U0h8U145pJyvAaQuE7mrCzgrplmNOtptntF0alTYQzgP6YYjG1z6V
uzCGoUPjYSuRwB3Gtxb/KCTKVaP41xkS/ADpGyVK+jrRNIWdkmSepsvvfRFPaF1oczCNte4Xxhg2
2sJRq8q6r02kR0aLdCd6S9KogNHolotgxDTFlHH1CrNwrarCqEC2+iPShsS2bC2DOsr+JMrDUa6L
52lCRKfqzwhoUCPI0D9cxfGoJmij9skDXy59uqpUDc8pri25VAWCXOCN2seGa+haSalzAeIiKDCj
5SiUcUEgtRDafa9BSOp0igoNcqav0H/O0zIfUZB/ElJE4DDbgwVBQN/UTcOJCnZeSqmgpEL5t0wr
L081j/hd/YxEuM9M9pdSlSiVG2aYEKHvihhYh/4YjsJivUjQkGNk6miZYJiI4KZQdemuHrubpUts
7QJVRUkn2Vpj8ztZiTYrcwAqo1OnahF01UVKmhnepiFep4vlZzhrU7UCatI/QJpWPbU5s2HNiNIQ
qEYFyjwdT7Ae56z8B3HfHhiLz3pF5xiVnjiJSrIb7l+H8bKuVnLCFRz9cLANw8eizoBZl30myIdl
TTEcaecjUpoiuOG/saYTmMdt//YQXiYNPHpmdThNp+PfZFGjq0VnSaySATkB0zzF8fgdd0YUCKGi
1bumpnUr9zNlgLUKm039LpOKw6Mt1IuWdd8SgrCtTLjRmBTBW3P9k0QAMRpYwvWysIzvqO94arz2
HoYjtJuliCNozZ6k+bRgZH8calqoZqr4k2TRIDRIckjD+wqp/jV7KIjC4xsvPYyPNsGyUh4+OHBe
dBPnZwS5MrMOJtapV0eRdqwtpDCltYdtvtWYMLCdrQRrJ3BwSz5zkzIEX40CvWKptAc7Bf4zevlt
c9QSeT0bydCcECagrL8QsFAhMB9j50m4nytSrx8zi9brDBEHaxKYpOmmcyxnX2YVpcc2GkAHpRlm
pxol11lD4WESq91kuA8ZE+lKO0iz0PnGIr1jEHJeh0k/SXn7Bm2dc9IEvZlCSJdltpx5obi3lNYz
3i/pAaEIUE2yYqN1QJ9TnGpXly5UzPq86EgomgKZgPJUql1KBRypnEmvNS9HOTodx+atA7bo1/TX
UXd40ZG/RgGg5pHlBHQIuNV2I5WUhlGRh7xXXfsUN69Og3AHoytEv1MOVct67hox2Q2bhSjBN5Uz
oxtfSU3roIOGDRyYl4WJFWmeaffFAu72UNvDBMmYoqV0b9XmXFQKgqrr2jvb4tGzxSN5ZHA1Xd0w
uYSkQuGX+rz4at9q8LEJIwR2pnxoXYyOCIlT9V4R+3pKISJVX9KzF6cCSEiLgmWzMywWaS3HbGMK
EzyiXZtPgxRGY2EinlnsZ51tspxgWigmXNmoe1XE3Dw1I5XdSq52VbLREAB8lpKGOGC0PoniKO1k
xCHw6fKUad2iAqDrWSz6s7oCZwQQRkK9l7I2uwyJlQaPgeZ6ttEiqwqfp1VflKMYZYFUjDpVsyRy
LG0O9Qn6kWlgbGKihrDPcWrgvMqoSWEwi56YQngSoEGKaZS8xG+mhjX1mpVwxyrpT/wnN6DgpwT1
7q+jRGdRTmmmkjNPFnE7NLKNL0D7JNLyG55POX5wkvRcm5BhUarVbTUuVm/uTJjyCloQqoHsqUBq
U0druXv01QEe40+zGMneWquEykl3H1CWQsS6o+SQ/x/2zmu5baQN07eyF7D4CxmNw1VgpgJlyZJP
UHIY5NTIuPp90PSYHs3s/LvnW+Xq6gSQFkl09/e9YVjNpbELJMht32uKnSSMViCWOesixKyND7dB
yLHWZw6Gjk68WujAyCawGVqiO0gON6+aFk8svXiHJlUikXcFjs4pgpBTDOofGdrdDP+lae80sw+P
Qk/uTXvQPnHctVg7v80SOwO72fduTMRGkGvstFNZeNug4KDgdWQ19YDlO2vJohdYm6PUXqTWtyGN
XHDN2Nskdl4sEofgt9rXPhhfCDs4HJ8ETzmn2ZQeBlhD6FeHoLMGEhLZNuVwv/MqybOljnYNmX4N
84p1Wqf9VYaQs4DSvNbmHJPvwVlOoXq/m7AWrdOQnGHH1rnIQIYaFuwTY8i3Xo5anD30W9Tqb/sw
iI/RpAFt9+v6ju8nj1PE128SB1NW9mlst13tuwmzYC+M+HWMWVZxUcyXbws/aLaw0IfGYiUN9EqB
vTYYeiyGzriwhzYKb5l8K63Bum0n+UUfHElSMeYnWlWE/uZXDH+eo4RU4dyTlhf+EAD/J9UfTNNM
grr+EsW1gdx8SJISrHlTAf9HB3RjRBEWRmWe3o2x9aR5Q4/L4YRGLAKw4ivakvPVFFVANTTUCltL
Zrcyeszm6WWeJyhkPgHgrswx8G2e56jYaBkKt5nzuen7b2PiA6KNOEpWhDlueLuo3xG7NRsd5e0c
dggIEqMcwSuIXS/SYyQPmJV8kTOSDLnl7z3UBq58xxVgb/tT4+f9I+LYP6wBGolwYIX0sY9+vJem
T06cvbrDS4XF6/fZfiri9DEfZb3tipk0UDIuSWcyQY1PuDW1jyML0i3RqD/62u83rU8uD92anpV+
9tcoKOFibIBoRL/lXZvJLBjucNtPcM80MHy3RvqZB1a/6hJ8kggTJSjux9/iMvteeSECkuhxSCPo
DgVYyp5V1ZvF98XF6tZdpEGwmX9574Qx3umdduvn/JHQrSgRWw7AAdxKJLsfDNlvvDTnTDO0q4In
+HVnjAd8Ua2tGVps+KPjnJc9sQSP1EU1b0bUNa7HaYJ20CEcEbvb3FxiLgsxccCqycdsi4B4V99E
w8xmyqzu4fiSuqj57Ua1/Vr4/g/sa8tV0jVfEaEDgBQH1Xqa3XsrM4hIJ96q0dgVeZztKgGVxtZg
A3ZFDUUfwPiIPyCKeuS+Ep+fjx3dNKMH1iN1CBX0eL5b/DyvtHQK7nq/+h6Tpmzb/A8nwBOhc+Gg
SgDMPGkCX3/XcuBERjhPt1NGHjkmGafZLlka+bUwYEEFYjXhiL6VNmKsMOeJf/fR565pXrGVnO8z
58HPYRqnHebzaH5gczMjqqTh5cdnPl/73EPLmsc2ldEqGpru/wu9/d8Jvem2/m86b/8re2/S97+o
vKkrfoq8Gab/H98zhesL9DxsVyAad9Z5MzzzP7atG7pvOiaO2a7/S+bNM/5j2YLpni0cy2Gn8Uvm
zWHIQZJNWAjH2bpp2f8vMm+Wx//lN5W35f0YpuEgJ2cQnEeJl1eqvr2f4iJsELn7nzzPpzzvdPvH
3LR/yHEKD9HsxHeYT2Y3Pg4m7/jHsq1uk+910ZmcQAzrUSZQQwzP69elJGkTDeMjqpnzbdfl461P
FPtJyr5h32EiwJNVT6oI8e4mS4WgeBRO1VNYV/axc8SD56EvTsqXVAumj/3uPBlVrF1nE06cMflG
kzqrQE+w4s7oGDUZp+BfBU5L5VFEbQQHJNZ8WCBsOy/DqqbmqFrfexp8n/NNVHdhBi/SyzvQTNpw
00S1wTbGIN4hux84ue4no+MQI8cC5K7j3mWITu1S3crXGBvFHBX7Gfk7s+eAV7hXhV7KY24G9dHm
zL/Bh/D50qX6VXHpq0V229SOv1P9Wuw2mJw/albpBtdZXaFRsxRNGkKeXGp807KNL/O/9XPqYGOA
0WzNn5HZqji3y0Uz7ErdKIalItl8bjw13zlfVRTgDxwL7IxsADCUTfMYLquRPRENyDNMLrS+QyAk
Ak+7R4iH8PHHahDnuChUGgo01xYxOFmI4egW+XhUNczh0BgQDQeBZVQNtHUJKMEBF4PCJbygVNZv
nFVRDGJF2Nl+KF5Z88Pcr978gOP5yI7Q87vxLhoB1g+TV70ZRuxfF5INl0g6+8UA4uINVf02mkjP
e5YMV2raEOuPZWlbJy8hu3W5vA7JdC7mSRyzOwc2i2aAWBD1w7kZxKl9h1kBWf/AxaK3IKcG2Oce
XxQe91gf8o2otZva9sW9Z5Q+JE8KTuD7iFDs/tLfRQWuVmb4qLpUwXHDv7czOLfE73/eIyJEBH5v
JApZJMOhWwryAj3q/tgNoooHSOWvA2rKpa+JIdhYEd4b2DV4+8bCENdo6s+q1c2cXgBMM/CxHWkZ
Qx2aNXs2jB6sB9u6ucwsJEJXJNHNn1eqERQ0b4MaKGWPmOZJFXrWrqWHnDHOiO2pq4x2L4sYwWc/
+d4bzd2kR/m7hbfZVVb54fPU5HATS8+8N6toXrsjZ/cgGSpsaLG3c0q/24d6pQ3PEQKwknBLDk62
QXZaw/BvM/ZT/HAusiI9FJmBbfGvrqWmCRSinTT0by8Dce/HD9/NcYx+XrtMzJMmAF8CzjExkYKu
W6K3ieFjoZDxP1sK2+Rz7tzIvr30xQGkjUSzjtj/tiTrsu6gC+18URAnEN1jttw4fNoHv5ux98rX
qhEnMxHy36rR1NgHDIlwo5HswdXIsFyW4FCGlkMUjLeThdyF5ER7hwQlooTIW+GxUB67rAZMsfQ7
oUF/IGx4qlNqr8/zujn4OZ43MKdR/Zj6qF1rra2fGgnZyrtR9XMxmNWakJpH3Cw1Tqpv9ng6poE8
lEvXGObFofXS18tFbSSd6w83JYyyzC4ht9Qh2rOhHhUPyxl8Jgp3RIi2eDh3pWAPkoEjhWoiNlo8
+JOZX+Ze+p1pOeNpGvxDftO7fAaePNt9cBwS07+ORif/hnqTpmXzV7116xsNH0lkQshgDc7PVeG/
T0BkuKwQx/htP/Bwlkz9H0WXP5Rx0S6rpv5xkfURwjQNIj8G2R0Ctx8W2bJxjbJtZueH63vdpuWv
fxgtaRxMx+/dlZc5wP/y9hk9MZ3cll3BGY1nJA2WvyIe6TcYujr3YceHZvQYgutTAa9/GVR9UWhA
NB3R/iZ47xyRYQPYJlOAwUnylSAuWiW6XFczvDGTb2jWowRWTcVKtVTBYS9zu/zTuUEMWY/m+KGN
ONk6LWgl3fe7gxqsCNBeo3Eqt6qp18CG3dK/8hKB/GDmaDtrBqJWZeC756x+CKM8+W7o8WuadsZz
6cYWG//UW02GOORR715XQ6I/4DAI6Siz4l3Q9MbRzmEKkEcrng0s/64iDMrWU4YgTdKZKarMi0hC
39snraPwBLwnnlrBdhqTpdlnd/kcHlRLTRNNVpOB5aWnxkMcTk3bkmhKryLT4mMVDUQNpLYg5sfe
s+Pp98qLLQhTXJTJ2T3MNaCizg8RRsxHLHHvBs/oCKSTGCNLyfYHL+S7f//SgJ76sDPzPc83HM/G
gs+1hG98+NJ4iTnm6CqF3wdPN26yXqanPjTmRyvk6IdNMnqqPjoPbf3giilfTUHT3lpok33Sq7w9
eAVy+WQ/xr1VkxLUZhsxNi1CLs6ERo7WtHFTlwi0XQZUTfWpear5oe9y7YeBf5p86WOHaV71o7fl
EEgkLLadI7YzGjLrgjhFb/cPuVYLNBQ0+3XyuidUZe0/JIbQVWOF37ooN1CGCy3noGyLHa+xdoPU
yQyrdsQWgWDb0nuuqt5FrXFtRvHhPD1KuWYpfBNgUBp32WEAVsHRVCcpH+SQtRMsTvPU8l8F6YFp
cXnED2Bt9HW1RUM3B3076HeZ2c3AC+CEI2JMs80B2qnqmIFMRf4fL27mqa4pcDGQRnf3hq98ztLg
fB3RRTu0Fr81ohMRGhDENoJETx/DlEIHC0AfuwIOgemj1Wvpo7CjfJ3GXo3jDH1qnq2hcpeLvoVi
9+e1g6i1XZdM6Er+2YV8P2p6s7W1+JPfmHIwN4wB1KxS6zmVeN2NrkuOlsK2QCYHGSGyYtkhXAZU
TfU1cSf/ebiTyPmMJuSAD9e1oC2IqDbW+5wN8uD64Q87G427EeftF4+0eWiFiF/N4YAUQnmbJ452
qnStJFxuAXduI+MrMtibIBTmZxIo8CV6JOUHXPmeWFy+qQkEkX9UjtM8+Q62LvZk67BULe2z7MTa
rgbjqx8A1LMQpbt3ickfWH3IoC8DGWjZdB3OJhha24J7sFhh4AAUHSfXLBuAlDilNWZ4x9Y4eqqD
9gHrJP1Y2270ZJQAExOvj67VoCp6DaK6NPSjal1m1OQSntRVv+6hZpA8DM73AJhiA4PKoREENQxA
kQZid64SWBU7jTAD3JxLdXyYh0kjewp8rXY6+O49hhQc45yNFQntRbcQK7AFq4EadeV4o3lCe4rS
gjwLYmbOMqsv5nr93x5bf31qeToLnUPcXeiOgRC5b/71PBlE6RhraVb8SE2/fyhNULpY4DVfqzTa
90COIN/foaALR7MP+0PSeuazAFaB3452iDIxIyVkjfpNUGXlSq1uoFCsXYOY8i7uixJyQztMq9kD
w+amxXD772/fMj6+fVL5wjEcyzN0z3KWo//vx2HNwPUKfyPrW2hpexfbaRgPMWay2BOTIVZtP46w
L65tkGoJzJpzp6hFdRxneeu1xGrhdlsRSjazezNNPGnVJW1KfkmWQKX5JaLvZOfEfslPAT50CSMv
fapwM99dN7EOFmgZcJbCI2u3BgcUTMN/2Zws8YffAwB8YAjx4gWDRKNgmREf/sdThpH17I5Ifg3J
sfaL8mXE673LhPXaWFW3LYZQ3KBib78mOmd0EjccoQgRfEIdezsHlf1qCQs6eWlBFlqaQVd+z6xG
PlhC0x49J3w6X12BkLHbKFqre9d++djoRzsGRTd8iUdAiGFOGlvnL1IBB6N6brfez1rq1FW+cqqp
2be489xiSY+8N67K/X3kd2SGCKEnHdLogd1tU1ITqKT1qdjHmeedi2RsIPOp9pAIrB0q0wCDo+FT
LcP+qx2ggw0K7tU2IuRfTAi5AH3kE0+N72qC5Hl25emaOM1zRky/lOmqGf3mLXMEaHk/fQfAlJJN
5aHuzK35jLu4viqayoK17P7etImAXyWW9pR7dnhMDCKfqqaKqOKALQQ25x8G4jnMd//+hXftv3/8
nPItnbXW8rAOWMZ/i//gRjLp/pi4yM0K6cJt7FBBceUR+c/7hqTHyfJbCs+3b6IYwUpnaaqBTMOG
1XSn8zRgdcEWww/krAc8Qwx9C+CwNcUj2aDgkZikj+FY/tKXIni05yF4nIwqXTuhb1z3Wekl1zoI
0GscqeO1ukJNnMPwM6uTQ6CWK1Q/AdPlrqqjIIOg7qpa6gp119xAXOhyF1R2LJya6nit5sWoUNZh
s8K+0SFB1qbA+1V1KVRNFYOInN3gcuIhT0S1S+DjSMvZdOTDVv/+KRjm3z8GQn0ghiybCI5FwPCv
H4MZFxlIHcf8DugN9YOgTu9zmZ18EWfkdkI4jEvRT0YK/QX1x7IScFmXPjVX1WSLHTWpakLzfx0Y
6wHD1mh6/dA/jTIF5vb0oTtdXt0Mk0NbTiQwl5aaoYpmgXubmYXm/6+3da4Bm7ptkF4/v/pltMFV
aWOC7Li69Kla0YTpMeREd+m/vJhmVECQDW2vBlV/bLf5LhLYNuRF3XPYiSja1M+uzu2PVTUhcDHC
AzPG3N+qv10WWSUehn+72XJBq6F34VaaDxFnxJJrScqq2kJDsbvxiNvqUzyGT1YoxaEuIVCKAeK4
gy0M+ugLgkiNuAReD6o5EZFD02DhSicivfKRd35uTOPz7DfhiZjbeOeVC85Km/W3LEfVwUDlFHl8
UXyqMnOv+gkfIEXSimqTR7HxZrqnyezlq0tcblsZ0I/UrH+4q1HU882/f3FN9+/Lh29YJkYljska
wvPsr1/cpCyNdOjN/DthHj5hN4DU0nWmOKaDRERTpnvVKhOTbHxk5hkYAvQRVOdvI0OyGYOsPqqu
dtJjFClwOWHTbQ/kY7ifKgCC+edagyr4YcLRqY2Cbq0PPLfMFFEPjBXvjHkQj74r2PF5HljOwn9U
XUVbNDvbSUlmFkI8mktRza5c5YmW36g+NS9tBZg71wX7skwZEJ7I2YFshSycPTlSBzFzapdC9blR
BFCBR9aVGvCwUJfn6j9d99uwkw4Tpggc3xfDrA/3/9D8p1vVyNfuJxd0wN/fmd+C4sdnEslafdSQ
ei+0g6rFcfPSp462/tCPd9/PGWquJdnz+zgzsBkjcn65/sO8AWvRazmg7vNhoCxrDDbUizRhgeAh
7xbg3a9OdUeXoODGJ3KICr69D9LB3hOUS/azvw+bVOLw3tKvBsWYomeWW7Fznne5gnjjYxDoE1CH
P29yuUzdM7KB7T0Rz9YPgvdyq2vt8NKazpu1BPvTET86Iivvbp/014RNFmEx238YoY5KV9RfBK4K
N9kkOVN1tXeIGs+5wfYa4R1CUyrQ4WYRijqRnj2N5pBuvDppNwUAkiGrg3szmDeV8KoXrWnC+ypr
0YUv65ckTKtDV8NkU80ujrxtDkrr+jw378y17EC8psvkQW4175DHJZnfohsQAybROenuvK4cVO6H
kiB+4WXed32RJ0ciJqsNkjCAB0/guZDnTATMotRaVvRuPlW25wENkvjxLn1O0swPU4wS4nKB6iK9
0a2KqIaGGSbzSQ0EofUIEjE6qhm4yPIfJKiHvw/wL9eHLdJPEk+N8xNvdMhAewFxr8moCV7wpFSF
Gr08GS8DKWuLYxKJv3QN6iaXB+rllS59arbx6/bBxtiqdTucsYuE6oGhqVrXz+1lRZ8MhyyOERwv
XZfl3/iH3YCad9kcfLjd5Vr+BOgNqLaN08J/2SxYy17gYsxkezrkA8dd/pnCIbO4PJJ/27KBVmjw
XQfgZstwa7pxdciqwFwBPf2B/dusr5y6qQ7nauh/bivN2/Gk1L+FWvCp5Cn+YkSWfhuMDhpvAGWO
bHDtm1wCWpNpHe29bsG/Nm5/nEfLx5XdXMWRLl4LBNw3Pf4jt6MX+a+t3b1jEu4+ZGWYPYZ++EZY
//Hf15clB/rx/2o4GFAJNke64X6MnBp+CtHH1ItvLrn4a5mM7ikgMw78zn1QLV0XJtLamYEW11Qv
5LnyMTQ4jKnRfHDlLjNzSQbeQyatTqLrNJiD/TjVwV7VKmu47/WZQNTST8YTZQlVVYUzNdhHT/pu
CKGhOqTldrUGgr5NW33dlxizRjESXh5RiE8igrXQ+dWCGcCBPYJHwes6cYghLgWRVG2vaqpvtk2c
VQAzXrou09TcLu1RMVWdmlzuFcc9iKEYARAtcfBciovVnNTaSzvB38nsoNmppm0ZnzXgvPeqpZs3
9Ti3L/6oWw9dPT+yH0s2//4xGR/TyHwnfb6QbA909ram8TFYGWiGPlbS0b7GmlOtu0L7YuHd96iK
wBmxRcqSB96mT1gnzvVjrBebbnKLx9hJikfZhfl9CkvP12oAhm0Qok4NCDDuQV113bszaAGADW5o
LIWwO1IJtry7vIYT85kKNlzqfqpfi+VzaMBgTM35savCjo8/8EEog6Erkxbuc+CapyzBID4e+uF9
aI1NnpX2HyIb1kXmindzcP2r0PHDpymZ2xXgmWCvp15720spbmy3vLukg+wZ+63OMtLfU0TSPfm+
Yx1Uimjyi+6YGfU/XhR3rQ5Xkwu85QJ1X02M3XF5lTbKjOy6mkAmXl7B0eqH2BkGcNxle8rzGtHn
WKKqo7cn1cWPAi22yELUZJlh9D6WSVEWjiUOg557sAP5o0jxPRqs2H8cLfG0oNBepdvMq25k9SuC
zn2to+7Y937yNOZRdi8HgQbk0t/nwEHtSWTbAjAWBMcMIyANF2R7giLVDtrxUkS6+7Mp2/E5SHti
7E+R2S806z8LM7CtfdY5Pvo/YWNvs0XfculTU6YWxYWoQUw+1Tk5S2xhPpvfpNdbn/W2niDX6CSu
l6amVQhhWxC9XTD+nyUL5NUAK+vu5zUlThsnI0QkNBoiZF2sGmo3/41vjXuc9Ur/Eucw4l2tP/Sy
K5/cicO+Dme8npwJsJdm77yhnZ4BP6BGNRZfLLIvsJzTfFt2cfyaAENQ8/PI8Ph1VridLZeD6Fou
fisg6m0I5HbX/+UXaOCD+eFZya/Oc1TUyhemOGehflsXnHCoZN7J8qtoFlf2Srj3xlLUc4S+Rr44
Cy/NoQO4dgUrbiMF68RlXiSqYR9kwQGHm3YvCIWA8x6NdTh1/ucemBEElvk98fPmZgBRebDLYNpZ
E1o0molnk+OyIBXu1ovi5kF1tXaCO7HTQEX+1acGnNnlB5z1xyDgyloikSDz0lg5usnRKLeAXZAu
GPZGJJBo7cGRqGYYVgnKeXIa9ueq6nXdBien3yaoalWR80mScata7XK38+zlal9KBKGD1N33tkag
VAuqJ3uMYnyRBbG+qdBPoXRBwc0e5PDEm1ZJU0ZwICgCJh6mCoQYiYzi5tKnamIZ/T/2WSnylIH7
6TJLTSVHNl0LvfdRQWrgVlRQVTWt1pFgwGr9qnMDc+ssJ5FgOcq4VbtqAgOIytKFj3Z5rwE7xD5X
YD1M0fRFtiMxgVWAGSQPpjew7HMss8oG9yJkfzc2rt4r3FSntyiOYOYE9acgS23SfhY+vMs0PhgH
XaA0vhuKwDr10j6pftAwSL9MHkK7yzSTE04y528OMin4VF75OPLuEwd1wH6KIlguFL1BAt5vn849
EaIIIaSSHY7Qzn1a4CkUOe3eHDvJR0Ch2Xw2WQT6eDZc+dREob6TCQLDajSae9AN+oTajDDQKUnC
+A6YigR6iQNhW6TdyZx1/4oDa/AVYhm4RDv44br1Z1LS8vPQoFWiLxfVEfL/wFCTVRbGi+CpTDko
qaq3MJ/PhUYeHv0Q2pYeBGsgweMVMezaQi3HFmSh/E1ot6m+rsKiuRJavlG5naIn44j97bRWiR89
L+DwpNNOgMr5zCYiQ6vSR2ktEvMTAc07XNSMtzAoHCDGGjSRGdN2Z5zRgbJb/2A42la16goxF1UT
KDL6euneiSwmKyHGVapPi0r38uAV8QT604zf1HPXwQf554Bq5/N4M0+Vuf/wfI4d6zR0QKfzJK5Y
o/LgNvLL4RHzY1hI0oyfM59Eb5vm0Ztdut+9VK++jeUExjUPQoCmj1oKbR/qIvJ2bR/cqULUbn5I
AvdW93poE6pP05zgriyM13i2SGarAa3zzbuq7td+4euHYJopRG4cVFO02dyBbaAtG7fZ1F71cJ63
dJ1HVZufh36+RM3jK/agbjU2KELLDHenKLHhsuj9kyoMQvPAvk5uSQYqgOWAfFoq12osLKPyWBn9
s2p1QdE/4YX3FX4lTkYWIcBKOMG9Kvwa5Q0BDOX20te5OAMOAfo08MMPl34v9ZYzXP+DV9LuTb3m
BMazHGGXceFCLp1qsl70yVYmxV3qQZ8ECJK9Tpa/aZ2c3Bch1oeuS76q7gSs6DrN8VJRzZ4vOqIE
mEO5RSDQZEeya7m6FR5WaFmM7pAhstd0jAx0seJhBT6cY59bGl9KDeGSsuJBgMMjcuIF/hPEE+V7
kJKGB74TPoJ9ArZgDfBLRghl9gRLcAy0FlYCRWq6FjKpv9qjNhfXAIfDm37py9VwmCzKjK7Z7g2U
47ddhjxNDQ3qwfNR14APF39v52tvbMdv5HgRjwri7r5MGpfMascalmbey5iPj2pmbOovsLjFs2NM
0wocc7bzI/3DvUJo1ISWqwdvmCHbZYZXr1QVbrRVw9OgF3b0uqq6cKtjjLt3+2+dxyfT+G6/9UK3
fq5zAxnDbIg3PWmeZz2IoXOwgqzYtsrnchL8ISPsl9Sonw+s+4Gj36hRT8h027gwWVWzyXmk2XBu
cEDg2qjXi0PXs09RzYIPzINZdwrnOiJQ1Uc/8Mu8wvcPZqkeELoQwvuSBHgH4R1XPM1No6HgZwT8
NvpypyFQtxkM5LCuDVy+7+qpim4HvzQ/2RhFXbVeNb03rb7Hzkn7kpr2lgRR+MltIlx5rOmW02eC
II6WvgVukx9NLYk+lXqMfUuH0Em5WGqRgp32pcMKM+UHVRjk+8411ezQaT8MS3GZogXueGs4BaGg
FoK4UaCcA7xzrwriwO0eEUESP61wSe/kArF4aXcbi+MzDCeK0s/jbV+075cuVZs1aaC3VRobLUeE
Jrat6Utu+vcAcbAh8OJ6r/rDpT/RtXuw2k9jL639AGTnRoZpcB1NUXlHeLW8UzXdk+Vd1k8/R6el
qfrUKLTx7jAEcn61G8zGMYaEMOyOzVGSALrWqqb+2uPZMVdu/jaFnVw1Ju6FMILNp8oK382ZHTBw
0U3kt/KunBJ5p2om0S9EtNDKI3LE56QJhtWIcBOSW6EjeRzTdxlQF08Qoq4sD80qNaD6zndwzPjJ
Y4u2ts3m4LOMgdCN78HXkbOuhXVuwgMdzs2AwDVCo9VhkDjilbOc9m01YM1heHhyVP1APFbnrXNc
vnK7sXtoWg+hUAO5GTQZrOdCODURutxBsPIvTU26wyqYCHLl74Eo+RLXufVJN8v4rUecAHcdEMV2
m7mrsW7tfZnpzd7vpnidCb16BK6BK33tEg6OI7SCvTq77337pYgLfWstLdUFnDm7z7wuQWAPs9jC
IRXOn4XhPEqRIDSWP6ysj6Jyo5Mx9PO6dT3UwQuwvXBagZO53Scj7nFA1DN0cvO6f2s9zITHDqmX
2HTnp9a0j34uujezKHO4CCbgkeVy8DuIaBfJY62hALIk7glQiJ1K1qvCiwr/3FQDpcrwX+bYGV5o
hVOjC9nZT6adrPqsb/HIIwGdA7e6Duyo/ZxYKLgNkSbOo3yUBnqNA7q1y6heNAgY5eKT3dbBQ1GD
60sm/VjqQQIUqwweSFImx9Ilm7u0VJcqiuJtGl3rHnZ/8DBrfrVNM/9BT4v4pjbzchvUTfNiLl6R
bS69vWpm5vjeToNzp1pFYG50vU5OqiW029Abuyc9R08vqesbq3LdQzMN7mHJWOHSvFRVWxXxMAZX
tWyy28tENfChCd3cAhuGUM+v+11u8qHvn+7Z1mQE9aGL2Ieg6t+ZYbyxZIy+LIEVNEnZNyNClmCO
ln6e3M793vb8rGwrhsxfN/d1nGlvjY8x5mxZ4WlYvq39oE9wN2G2ByUmOMakp5sAGv9mNIp871Qk
pyVPkS+hk9zLUKs+qf44in/2F0Z277BPOpn9e5vH0UM9EnarqlF+bR0ktpIxfHGChs16wRmsmcT0
Iok/qAmai3dHbNjjfTwlxsGdO0QR4xCKC9q0I9i0L7kGeVEmotwZUTac3BGRd3WpSJLvoZlXT3Cm
rC3undmq4Tv+NpfITC4vbkmEhsd2rkjN2Zi7WICqi2VgyOxNVCKNTKIPS+gELLhCgatC4b8VVFzV
LgMf5n1oqsl1jMyncLG8uNxK1T7c7/IaJht6kHkzasRQJ1dOOY0bXEHbN4E9St+lXxrXAgKb8TEl
hkAMG43fPvAmYqHWDKKhrm/VtLxsD4gDDJ8CN4t3mH+jPA0RbT8OntzHetrsL81+6UuF1rHBWaqq
fZ7465JLX1UiC1WmUAv/aXLUyngjnRhQGfp7cWrxLTB941PXIN1ZOcXRXlpyQvIE3ue8aTV0TLSY
JQvjijbHwGXBHPPncW4cvBR/CzmJMd7XsRudg0zCJ/KWNPHncwTpcsG5nWjhvlkm63Ol3/CTjnYa
ugHku1BCgXb8s7b0aXZS/2Fb1TWQAP+AHAbHkqVQzUtRhgDfW+PHpefDrNkenesZqiYwN4QdZNmc
0gUbN4ElAs7Xdpg60DRazWZzmfpoTRfFJ1eKAtyV9pYMAHJqa4aOXaJsoBkpwgWlX7xlNTaVaeB+
n0bvxXLD4aUIXefWlo2JX7OnH7u41m+abAIUWeXazvRyENqBsWgcu9q9i6LJuRhtGxF0Ti1rCIXh
gxrASr291/HgXWZNiY3gvTdhY0DQbtcsJrZtKK+sUE9/IIdWRT6e1nH0I9YFuR6c12+Bt8/HiNTU
Ts4DBkliqE5AE6PrmQX6azaijrZcxB7poa1891VvILj5hTPdL/IxWwuvDSOWqyjwm5tIm9uvdb9S
iOe4Ft71mNfxnbug+gxoOVM5l4+2hrGTaRfm13bGn7xNg2ejje21o2NbQUZZPtsiODUQ4r6MnvM8
oy1y8tK+OOmeYKNQW9laNdUATs4bHIz7O9WleTm5bNJirfWZ0zIoAKP6bqTNZ5kHkF28pl1Zfjgi
cJLO9xwN0fjBYPubXe7FjAZQ3tekbNFOe8wCrd7y1tGwJH38KWoTzB2XKc3krq3WGN6gcrjoX3jB
YfZNcRhY7m66fm7fnB4PpeV1CYjzRWWPeqoQNUJSMxjuRnf+WZSAnfZ52EOn+LPfFyN6IH0Cwr/m
2ITa2Z+TL3OmgXRBORkI5aXOY4wewxqmZfTCVg+V1zHKN+emaMR1FvGfUM3ZWBQqA7y1VdNJkavu
G93fE0yLXhwcnqGzp/KoRuM2eCUg7S1SMxjzzdYdxNXu4Xwj0s5hHqan/83ZeTS5sQNb+hdVRHmz
Jdn0ptm+tanQlSnvff36+QDqirqa92YxCyEKiQRItsgqIPPkOXKiZsChRlH2tYNp9/bczgCdDYkC
fbF4aEtbN8TkEGv7dDdJOyC5oSKa3NoB1PFhTCVD3YUb4JpfIUcAPgqXSLUr0hlB0XHedmqTXYqK
Hwp689VbN2kwKiSN930i5apPBRCOymjOHZFkhI0hw1DnqnvyfXEQVIDa2v4AwRDBi02p5e2VqDok
JABOV+nsQlzsTyBbKrDWpWfFT7LxunSnggs633pRQ5zWVnZoaic3B1ex5g0EdN3Soaw26PS9YiXj
STa+3qbTQl5O3kc/x3D3Bv5b4TvhYWgoKjOT2XujUN1b67mDNIToUkKMnkmreTs5WhuUt+ame5ZT
LaS8OpVwGYGP8slIrZuT7Zb6sYQRCFo/ligCO93mWY4KRRs8+CZbkxmusuNQTJ62nkqnghscRRQj
blyNU2HUHOH0oCpNDhVeoS2kvyH/C7KpRK0lzdCkYCN00Tq338dGdpW9wgray3/tqj5MlAcLXz1N
B+lrhHpzcwOz+sca0i5NYzQNR0JVrwUKsPIwRBYLNtuOjLIDw8n7OKc3e6aOOhJXRb3zhP2//tLe
10XxUgccOWwEErq+A0UurvQMeLmeUqujJATLxwlJ96KCsen2vRU7T8skuTEP1UGaXMf1HuVXtvb3
LRm+XQUpTU16ZXj/X7d3ckBvrR9lo4Xsi/6zn7xvBbtkgMPfgsmgsT8ImgyfRMBRXbBiuFhEN4yG
C/FRNkJprJ+ChlSPtBuJxxe7nnm2qXb+0rPPrzlvBLrxqoRZRJGbSXVJpiqfia58qf3euhqegZyB
h6ShtNsuGzmO5iUBLa9/0Ive3g+q5+/56hHo/l23QSl8ig7I1G4DUdrBfkN59Cmulj1Z+1HGEM/N
gz6upC1z0A+fKWV+0FCiBJqhP9ZjbT3HKeSVlldXG/681jNBc/VQ2UayCErFfJYuvyeMgBs5KscA
Fj01exn1BqpYJ7rqopfU3BOLLH6JFXT5msbZ9/ZM2C5vR/+cOZlPmVH2OFrQ+ZH13+dp2h56SvnZ
P7TIIQBOk40uDl6JhezY0Dc7aYrFAS0UjU1Qawn+MSFBQwpPmREomJVg8uC66LS94Y8wcouujBWa
SXmKSlvfyx419NxQXShqyBNu2AT5z7IB4PhujHZFWYHnP8+JNj+weUd1Q3Q7nx2LWSpfzKR1arhf
IJ32tOlR+haR5y3juVNuqxmRiDujhk4taaU8QwShP8/fxkG166UyFSqEFVG/H9vBWnvUhe/M+C0H
rfJT9alV8az2IwhLqG1z+7sdoS6nxxnH6yhBraM37bOqxc21zs36qoXdzZTnPedx4dGOrXOWg9JN
mFxf21PbUW454wEooxzYPTp2EdarSIue1RoSFzY0M1AzAXuQwzdPiFnmFbyKzfKPmdLJCgKoRDpl
ORJWe6ob45qZ5vQxqxz1CR/1a9mlXuBLys3rsYnmm5fWElNzW2DnEQdF0bCn4cs498Bof9vyIA93
ZEgryhhbBFDUFOFRJCPjMWZbOjTRwR/t8CC7spmLICetlMLKU8BycHPUUiVEz1DMSUCkoDMpLuXM
dk1+s9xCMlltUxhwnoIqpP7WdPrvAIW40Pt/1FQFDFAbzaX1u2EfaDyefIhDX5te+UJqov+uxzqH
dO2apaq6z4KsCzZdb5FCj8j2u3kdnojVsaHqu/nRGNThQa9RwuipYMhSS320ctVAxag+JqInxwYq
buSYKjzFWFkn2m3s/54nxzSBCP49z/RSsNVhEi4baM2WMGaQUZv8bgfmetjwGCifYalpoDcE3GOj
sWESE4xtWJuzCGUzUEKLqcv0R7hgi8OQVAWM3wT4KvZm5Wz80wXiv1wlltH3EdI9Sq8v5YBmQL+m
cWKqB340dRMa8Lu3fEErqMzl2mk8XEbIp95CjbCJPkBRrrWJcgTSk7DpNa19XGXWvkn7X1ejXWx9
ZYCds8gEDEa43Efl1X0aTB8q9WRCq9BG4bky7I/AQTaoTJJxM3qp/zFmGgJgZvaVxxRKiVqW7G1u
zy/8mR5tbnyLIESGu4rn/gXlJ6BaSaeuvUnpX5Q4QUYobODcEqO92lCPSDjCgKquJQaGmF5nJE8W
5bUv1MkTCFZNZHN/r9Q4oLcL0cUfSXKjPtR+0h0zzzOWQR8j0Cq7jcN/vmh61zYglBGXN0dxlSgx
ZGXdvJH2e1PNwRXsGaX2Zf3Gbb/5WYuYA5UN39nywqEYeelLaUOBY4VdeWzGSD2YURwvS2U8J7Uz
XmELnK4jPNaKBVBAmmRjwQuih6jyyB4R7PF6G5UTwpodQq8i2vB7jdrj9p1WI6qALCubyHSngxfW
b7KXcSs5a+UASEiUAgPXdg69KBduRXPvZkrwHqlttAlkRbEcAOWuoogsqodlXzZN4icgqqulXODv
Vf/ox1HwVOmmS0G6lW01ILUrzVHUN1MHhmG3Wr/xg1Z767UKkSlvtPbVrKW7SQTXAx2kUphHxTrN
w+w1dLx5k3a2tgrtPH2N80rf2SFUytOgpq+9lYRoexmQfshuSJWS7hWvslcpYFm9ClLv2UsgGI+N
6iCv7o0SuaRIZD8ml+XePJugq9Asa5EiLzuIUpTuxffQYMmCdniNmrjZ16OLUo7oxraVHnIdtq1K
zcbXIoSKwTfRRJejzggTaD/C+Zva1vA6RK51glLiWy56OeGOcxxPb3KsrVLj4kXlo5yYBL7xOAXh
QY6lZmRdK6jX5VhRls6TH8A0IFbxcp54bf5DDo1mmLxq3I2COILdKdnmTma+SL986hZxTURUvrYz
mCvS7Gg8dKgrGZ2dv/rDBMEyqUqw8wX8OcQnC685yzEXDtmFHo/JUQ7yM0cn0avjvRxVnKhYmeyo
t7JboE/8kI9QxZmxRt6/dA+5X0an8r8NbOe9OmhHaZ67uiRCbc6/3GKN+ikoHFZdEOkNfPrMV2MF
n7mdZ+RP6+uvrpwox+XsuIvVtR+a2YKIjLcv7UHdsx0g5sQjG0iPlRpHoxMKBSTTIU42PP6rhHGo
YFyDD084uRG4YnUmuDjo8+nezGOgnvTYTPcg/Haa6MlBaU8m4t/UgXv1ZphNZCDFcA7j7bS4OxE/
h6u9RiGCTd7PvgTdRsoX3OoAL3kx2ulRNmEATLq/VSvJ1u3a7DaUIRcWTWgj/eEjLxUlzo4Of+zC
mcZL4sD1o0dBua/MuHmLKp7uo2cFxGPo1nr1NCdq/Ch7ZpeuZqOfntm9cNQo4P6toGqoq2Ll6yTI
o1kxxB3LvELSNK2nKAvQg4nDeMlWB5mAvijWicl3bpk5ZNoDlbzZra/V3iXM3PmYmTr842Idt+QB
nhuPs1iviKP2bE2IqokhaaL8aN5PSftTmm72OYWzJITUXL4JaeshyVu5fdA9hD0cVZo3mOyauEcm
c9BcgplqUdM3TtAWNpdaNNKuQEERaqpxkq5mNQzw2zq/bHc3Oeu3r7Rn7lQdNZ3vfVdG0xcf7kRF
Q1NojFD5g7wVNlJq+6Q98O35w63ndmupVbf2TCih2aiER7OKh2VbVeamy/r+aXKy4SnUtqHbmldp
YYeib4lzKgtn9vx0GeeCL9q1mp0SOP2TCYjvUeP8fxsFEEQpTgSTqpwcZsmPHmAtAjFT8taN1W7M
M/1qdGlCYSFkyRzSnrUscl/Dr9LYRG73XPcOyRcm5CPhisJuD3LMZr9/8ZTpXY4FhGtPuo7QWtdG
+pPbW2/BXH/X/aJ/iavAfob0s1FaDz2T3nlVPF85mWLMTgXle1K0W+nau8a8gayk4WbBaDb73vH3
OvrUyHXihP3qEFE63Gj6xRAno0qclsrceNbiwTjJXqC2xILacXhQCg5LXuTXZ+EvBwvhrzbW3/7E
b4cHOegbc312JvPiZCGgpRTtutkd3T1EhygQDqX5xEPKfIKuABbFySt2bR1aT7mmB5epjLZyULqF
2mhCjk04/j7LGp4LSreuco5eGt1mTiZ0NMSK0mvU6ifX1+OT7PlK4e5d8cKm8PjrhWU3iONjUkev
tt1rl9qqGyQNQv8NupSfXm3MP0LjpVCMlMprKo81V58/2yjoQKsYgI94zKyr2poPSeETWFM4BBUg
JK+RM7XLwXGtN7/MtkEOQ1w1Zs+NaOpgoAJDASGTF2n27LlsJPQItVXRkx5O1cB37JntTs7y+gzK
ysn7xzEdq2BZ1K5BJXcgtZxhRzUwbGtJmJx7d9R3mdNfQEQgC1vLFlLe4KSpn9LjZqIQMUH0jRkV
WSaQcepBEyZpt2cOJ3lcjSu16PpLYSALFKdJ9Tk3Rg1fNrSlTWP48KK9uGjLfM6D6m+Hvu2g70og
dixTSkSSueEWqqjLyivLp0I0po8OajiH5U7aDE0j4MsxqHODJ8rhiiefICzoDijK5Zj0KiF6oEyh
OllDb1wM0Vi51S8Hq43X0tZoiXGBTMK4OKFz5eCiQ/f3r6kyOvMcaVe9YV8ApSbTS6Di/OBhDswS
Cky+z/CWQVdNo7geoS55WfQVl4UZTKuM09Hy7tSM3S938r0WO9B/u2HQ7eDIG3amH3/jvvFjhKyH
uCdCTpoPE2ijFP0zBb/Ii7qq/zW3nY2mG8pPCxkrJVCrfybbNhZZm1nPU5h4D7Pi2MfYaLR9BJ+S
gFUHVygX9rEVgNOyVsbYOJ9hmrlrLYYaWBNdheQdLEnWu2v4cKj3GrJ8CUn2IoSSIp19Y2ulivHu
BfkrBXfWoz7m8ctMdlWaG3hSD0qYI2kkvALD91ZZn5n/z0lGCRGmNdegtwhOl1r4jx2iq1K2rcGv
YQouQR6gWWmUH5wrP00VVE1vWijMV/5RmmuNSuKprpuHLkqrjzxBdqkcB5sE8xi9kYm5zR51nTCi
k3WPqQs5KMmYT0IxMHiAE1qn5RR8GlP46A9g8hRuoxfC+BWUOthhu0FNd9RFcDMIP6t5jRJC+RHm
ms1GY4b7tBiR2OxN7QG8JfyfBFB6ToynXkOfSRHZ7XogBDT1RnwCOZu88Hg5yDR3DTnyenYR3JPJ
caq9lgNZnrcW1PthKpHvkW4GtTBUgdX5xYTJ4zpN1odctiqS7AEKJKBM4lW6B7fzq88mhY/KsdsY
wkCs/ezzLxqIfTYNd9QZtWuRYp9LJVpZoAN2zfSP1avxBLP09BzDwbstyU0Wm1B3w21OBdBxtsgj
JB3iRWoboqKatX17bmGAjsZ4OBBc1TS+edJWRKcWDdlC9Cyz79fsh5OdYk/KoS6RFG2GzHuJqkm5
WF56lL0EWYcXwXkihtx+6A5FkbUibEFtDQVrx6ImTx91VPP5monwTFqEH5nrfSt7S/nu+82SZIUg
KGSj4w719I26Y6QgosF6gzsmEgCjCmju2D8M0Vg/z8oIGS1le7duT53uo6eGq0nTWsLbBmjNnIKF
h9Dw/XOpu/1zALSKG/lTNA50hqxaJQYkB3JMCcvxFJoVJYsMhk2CR6J9T7wpOSaUFKB5Q6iEbCSS
Bj3ni7nKzEvZqSjzCRCYPlY/c3XK4A8gqeawwV1Ju9aPCCnYxbtWN+XWMC0wb6Nhf9YFIdem+cqv
eHxIQ4qrubX+1P1wopK9QhC5h+9o1RjoT8aIyyja6OxlQ/kGgEx5iSOXxWQ7+0o0f4//4Xqfb7Qd
opD3vpx+69aIPAZVrl/djrjRWCb9V0cFFgJTpSAmcCu4JQBqh5fIU8KvepDri6o3vZe6ov4ZJIx6
ITyubTzqR2Fgq5uDIrjyDdVOETCz/CuUU/0m9OAR18fWv0rb0OUQf86Vse5zlcBw2vM9TOHfQc2g
2nRAnj+m2v7qFijZ15QwPOeZsQm5QXBa7eZlMtsgkbnv2Q/dSJAIFEN39PVmcE9TCYzBC4eVNZGA
zMF+PLWAJLZqCGkwuBvlCVpMVEvZN70aiebyq2kycmt+/T6X4whtqZWcLNFVPCTr3SJ6hfIHiGnv
PElzm4/eLikzVM7ZK7zzjPcB5RsofolJrmf9pEjVO8tBaZLdthgOJvXvr+M4oFwyIOBrDp32SUTs
1PW+9aznWnBywuYlGV1nUah9LEAOvLiuxeuuGL0HXXTB2NXb2s8TSjPpUpigIIJMJhyCq+jVgLL9
rIXE9RXrMy/Cd9WarBc0fPU1WDF4UPkDvBi+QNI6dbjsG8V6cUlOnM0yfk2Hxlvo7TCuldo4dpbT
PfcC4ZlDUAPAN04OkwCJwiYV7OZUTUAPMCr94jZa1mwAr7I3TDrsCBmQS7fyroCEyz04O/sxBArA
97YZv2mwk7p9nn3xzVhI7g1sb3RXPXelhU6o8ChhlVOK+FtL1GrZuOTjkV3Qjk6NmNvsQdvUdM5i
UOazXUVHv27yDyfWQtBiSbe3DD/7GCDSHXgMvULL3p+HMiSHwB/io08t/4GdqL4x6qlGjov4CKRf
CJJoQFwKuJ3Tiq95pENM4ZiGco5Bdu7HkscMv3/rRQ/QNTaqsryaaRhvM0NRTt6g/WrUtHqy4OTY
3e0tyMvUHNvdlA86FQjj+KnMxaUD4/zTz5BFs9X0Wx4R0bNrwE7UICbrvuOcqEKYfbBnXljVM/up
LXV/oUPc8o9T6utYt6afRuDvJ6IxXxq9qJfqFHhHy0JbRUnqbqFSbPwWGXm8h5oHgnTRrUPb3oBZ
IUsnunoCP0WYwaUMPq1+I3FbrBzNcbeTGLV1Aka2KcT1xCibIap4W/4nFIITb7OuwX9WJle5UolC
rl00wwswnellMgqBeBNs6Xq+ReHEvnTj+BVAV/fTd3em2jY/SAZDCZ5o5atNOc1DM5nIwWgE960w
yzcTcd6rClxyOYVW8TVx6y01eu3PrEK8hEAL2tgIYeZRPV8TPaLEWcnafV6G08lUkwK6i05/NUSq
1qV084eNpr2YzS3ge2Yn6lubpsi35F7BN44K8ZRS1M0Ij8Gj5YEA1iHAtRr+jsD4+72SvwAa1aJd
5bT1AbaahpjW5MSkSMykPshGDt27thAXUV14y/6Yk6dUVWiVp2x5fBTnWjQNmJOVVg/9CqbK4kx8
CQibHNYaN/ljJOJMx44dHzlKVcurx0miRZfD5Vl8a6wiYHcEjXA1pOBVxcBQ+QAz8kb/hDDL33Wy
W8exCwshgFXholqzCT2m35N80aIDGXFIhOXlFGjics6bTeH359tI1fvRoe/9KlzLyz/8Q/cyEWC5
emazjoiOvM+qkZ/IKQIpE92oDZqtYXBz0Pw+eFc7ZHMImsxbOcqTuhKqQMNJjpJUh7lLUZ+tqaqe
xZJjqylvcsmoQzRAduWSA9mvlewGbG9uS8ouXAkby6ycLb9Bdd+0RKsCyrEgKVPRH/1tk1eD4897
a6hHuK/FyL2R8+5deXW3sWHZNl57IsNjUlr/2pYZ5dFG7z52geM+utRypXYxH+92cxz1RZaCmZAe
nG/dx1SgElsisWSo/p2qw3i+1e1+WEi/cW8aJGW5PyebIezcUy2uNDf+dSVtHJV+jf7l9z+NAkpw
b+sVaXDyYXNNEt3ZtyP1hDARUSHreqaJ7qG4NM2ZXYe8vDlIX5J5+iJ0IeWXXdnUcr68/GMS6RJn
X2oWTPGhk1EooNTbqAeom6V18DhnQUDNhsa2sgamU+UeycffA1PiBGeKyZfS7W73EjhmuV8AtydU
7S7kcGvqJ1DFw+Hup8R6tG+i6WO00OlpIZ5eO4067vXEG/e9ZSJOIPto/KHJpxa++XAfN8uccekq
jTf/W183Ax1cICBQWJ8WsXrJ3Xz+GhR2/aCiZbUPo2h41rX2Q9r9ukQVYhobnUJ1tnlSISprNOUx
d2FQ48uOQFhjK2w7QhRKST2qsNWNkM7OVWsfQFlepbds2Fx6l6R8kR1yf8waLGXtkeI63b2MFGwx
EF7uKmroL3q3EcFTUSW7GJrcJMiDtsh6zJV9PySUpgbTq29k7bVU9eqalskbpPPTBwwCsBOuq7BU
X9vX2nf618bvDa71pO9fJdb517VtQDyZBfOFMm13GdsFMjOGkM7toU0CsvSjNjrnqEfp+BLVIDRD
ldNTFPvjC1vdYNuxA1/JUaUp0lMze//IwbQyNLZIB3AJabeM5nqtGcHFmHoQjWblnWSTdSS5Eb+c
2k2vIHxy69/H5ZVTdVvVTPV91yVqt2mVCIH0nOiqFyPHafXEKha+r3QH2XeEUV79ZXNTHfIrIpNs
xAwINVA8WMNPHR3b3gkunTv8aiwHuuAxnqv1XwMUDMD6VLnq4j5AfC+4ZGYen/i+LP+yyzX9sHie
YK7Yyd5o6wNZNQLJojZIVvvM2lDsLLOgVuvfsh9ptzikUYp2LyTCZ2fgdzfdrlyqh+7LSZtc87ev
NP21uh4GB82umq05zolCNTPUFZbfbb0ki0sqEbqJNN1QFDu4/8UlfXmVw5S6MNLoqIcldx/HN84Q
WplnU58DGHWmldYr5dmefIiItQjpvFiJc0D3YtRk/zD0HvIVfFHAKvPp6il6n3S+RrnZI6kturmP
ohtUJtUO3HD8bmjxD11Am+RgYj3xU3Fe8fEfSTA+VpoSvYNl9PZ2D52hdArGquZ2VemgG1iQn3W6
BA/ZoPSC8xj6p5p09NW1bfJpfCekucmsGlpaO7q9Kd3kLKd8uUEfyvyzSuzkUUIa2KM0VyxU8KBp
LGAQ0gwG/S9LoX3GSZ88AhZubniJ/32d2+s01sd9jWGkWIxy5X2XT2AKCDSHBxQxJnsJgB5omGio
bGxX+Zxyn8jLjnJFpYuPGQWrR3nVSuM820Ljsg05uQknOR41evvL/+YlJyQZGXWIv4Dm/rWIHL5N
ip0wOaLlzInokHhds+k774UAr3IIzdGqT/IyGvKACiuMEz9IbhoUNYD2QxrIVCh05HsQ+URDYl9B
W0aqOZxH73vr+vFKhBHLhUw6ykzk/5yUlEMAAqqD9FSMcN0iJbc3PfRzKwpUK12gSZGCCG6kZLf+
7+FGHZTh/Ls7RnBSLyRTmQYbUIMi2LgcKitB7yhug82d16w1ptsLxBZZlvPv7m0F+HxGyGOygaLO
ebhqn7ZlGVfZ1LbenWITLec05O7Vh42yi5w64/+uM655k5rXpAqoGFF8NGR/2zzuwasmcUi8iqXk
QOHU/mLSyTDebapqf3jJ3B7kStLOfXXVgB+njIiZhlbEj4qDsJZYW5pq18xJz3ZPck7sUHDbt4gv
c8aieL8cj0bL/ar3vZ4dahUjrhcnHS88xLRqbZHsEg7IKa2UMh73gZhYSid56QckHrXYbR7uu7H6
v3u1vzZnd7/7hu3/7dIkDfLGwF/WYy9ks8E3BGhxXXzgzLANi8YeHoPJGvcdj3kLYBq2qnDeiMCa
O9lzkrq+5IZWXRwPhU+rAlX92yQ9Jt1IQZLM5XayoCJO+lI5wbIaLfywn97TmXLKsfPbJ9SrUJsr
Ff+E9KC2NbUGzSkInI+NOwcbo2jrR8W00HLMIiEVX3Fo7i33Le3G/qB0KvgoEiQuME2aIBuzY1kd
EAPxjrofMAhV8K9B6aHrU3w0USRWORirqRU/FiKxGEexc3bt/kH2ZKNwF9inRvu9n4IkXjptNGxK
r2qoWPBRTrJTc98EFJsHUahszGl2X3ql5tCa64fWAlNISvvRi86OZSWQIdIkPI2vLdS9meu0F9m7
2QNvz1lQOZKAENI5efPFtyNrLz3UNE2vLuTLC1LX1hZlJDVYUqABJKGpw819dTWDCBQtz+Hhbiua
VHmYjTRbyWXkgl3VTRvS6nwi8aYs0Yx50u7KMCwWt7fgqQZ7A1t7MZsZvWobZopT2Pab+3vubCN/
LAif/vfTDSjc6E0GaF68bekOD/vt091Nvz/h/R3EpktKJA7s7e0lc44bAFXYPtxfM3YcODNzMnD3
V+2R9HygFO7XJ5QL1lH+6xPe/lpR6EL1Kz7dbW3dCtjv8Omkt1xffsIGGrH7mxzEJ8za2//f7c8y
lBSBJ+OvTydnq461VwIXVJT4Q8jZRZZ/ifXa2t+Xd0g7LsYahRlgeNUzuCNR76qWp9Lu3CdSZc+N
7nifFN/AOJf7ACw1v3ovtHxZ2kp2LnQPnd0ZKYHWKS7cmKznHB2zVTj73GWihKxnaurIhBtf5aBs
KsAYBqpxN/+6p2i+JQC6lvnQIUZQ0C2T73d/TyN+yDOfDaerrjpDYa9XCZr2bBxXTexqT2FQ6E8Q
RB3dsVVOsehNlTPsw5g/rRyUbrYPZT277RBWSFz8NoSOwoXyWKwhG70tx4esd8o/bH7SrD3baS63
V5nihpi/r6MqzBpyVmtGqILYZbaX3VGbmjPg5ltPzhpb6Iwqu4Kc8/f7DZGajGbNfZSmGMKHLWQS
xfL+fuEM/1moaXOQHmkbhydHb26vKU1wuxMHHZOQbN+/b8b4TAIUk28G1Ss3apwB4ze+jN7J8PP8
3CgaBaxTEF3klZVmlE4NdbmVXcdKYXKvdBAIkdkKud//eHuJOu5qqh3vC0gP2fAKfj79eoW72U7K
mGL8f1/hPpBW3a9XKShCgT+e/ZDaw5GshtkDUGZC22w61rqlGJTUB8mO7Txk1rM3Im47uaTb6+rs
eUgljGrYXg3QBSvyOfaLEqLy1hv5+GE1AwLkozH9ExftqXZ7/6c3k6vJw5E9YU9Wma1ZICQDgU+p
4TfH1H60TqB8hJnnwpfV5a86dT2rDLbRK6VLHE0NQz3zdrWNHfbOwVF6d+flbr0bFb65RuFIGRZ2
Xpr/jR/XdASqVXaLRrYaW36EQbOdHBkNT1Qc5eSSF3qfTceb1UH7b+RB8ACiIue/oOV/OUeJuiXe
r2jpGoWqCABhLpLV2jVPGvOpgn9oEzXlLqq1iJipF1yQZJwoDmgV6BhRBE30rD3Nja0+xWrzKu1u
kBjoENftnru7Rk2lscpLR/kEz6qtPd23SSQzfRxOhd5BQYvW1I6fhvYgzZwQD0M1qi/x1ZpDlzIw
O22hQkUJMlqzTSQIScY3PQyjmR6apmypURaXsw5rhWtp+0ELCuKL4Spy+/JhnvIMqVDSZ92IOILr
2OlrqSCrYBfgO2S37yi5igv1p+zNSuteUJk+yZlwvlhPsKQvYQrmWSwaF5G0wGlfZGdIUF80gvYq
52bx/GoGkXqWPT4JvLx+GB+lazoAAuwI1e8IHygvGefPHT+FUl2YZRMRq6cxRi1aqk6OClwU/bLN
GfVcMFw3AIUtwn7SMR71f4eFo93N5d6fCvDGv+2lJQINvZpwI53fEtRWgFVX6XuvTDr0/zz5Zdco
iXkasRnsA0Ba7+wB3lSrih8pV5/fOsTlxRwt99KLUfZ8j+m5ekw9k62xExBTUtcina/4oATE6KRx
cxyQTDvJ0Zn8Nzik4HUCXXW1jPZco5n5bmpudJjbqCYcz6Sin4u1DcZiLSdZpaqA8o04PKCwcoC9
318HCWWYsomlLo8XocOTCskeaTTAEhIdhQpmDur6GQXNxZR0+rVLjBruYVR3C/7Cazk4TK5/Ie14
60lT3Q3BMk8nfkJiukdK+6C1aJ8ZY0kCElrQV6ULYo4JrEQg2NvFFBeAYP6pWc0/MDsA+4lEmbjp
lI+JWVkb259FzdwICaDCI9vr7Oa51ZE8hdq7/No4lE9pIo2udYhFAV36ZvtVuUiyQn0tQyTzbFPX
CWQjXj3AELXzlFngScroAWbV4rVJOZrxpRyQreMALVeq8mRXDr35NTGpVLApDH/uWqJebRplJ0Mt
yNwlY7CNVMe/hI5RrFwtyd4jRA0zx7F+pOP1tg6iV1cFqZXPzhpawFe9cvVgfVj584xK05i+zsha
vUToQbz0DUpQiZM/SVPcmPOCqg2Q1WKw6rJqXRBOf5Cj3BuTY28OQETFaAm78Aty4r/XIh8nolpJ
e5TjjpdlD53Dl0z5zL2uf5n6bFVBZ/yOlpYG/CIyFrJrlJazRi+4gsi6bd45iSHllIyUTwhnI/PR
lBz6Z83P6idKq27m0c7CQ14IdLTwSgt+c5SPjJtJ7azDoLTpwkTn+CT4KVZqEw5L057Hk7TJBijC
eEpFM8etvULSCRcxY4DIdgK7yojs6yqEpfdhaZOj0MGBnsrtg4pa5LIbZv/c2IFzagtnXE7G7H4l
BLcPEEF9K2cEHAq/qTbUZEYfgTmjLZG6XxUKmle5PpvHqNfix5z0DWW9uvM1j6d3DfGJgMzGIvTz
AVzjED3eG6f1Tw0bnQPFjJW7SFwv2c2KHS6kSxo5v5yDCA5iU81PCcLf/sImVLeorLbh9y/7nC7W
VcafJ7Ly6bGB0Gw/D0B5ZHVAP6Xf6hlmJVk50NID0hPC5kRVweRF31S7i86yOkCMtcLz/2OeXMVE
0tXV6uiizpQKKA2JeN9KvKfQGrwntwE+4tpXaZlUgj7Q5LQrOSZtttuuR6+dL7KXWkmybQaYy0JE
4PKl7TePkNaOp1gsVvi6u55RkYp0y34K0ViB9D7jYGK09tP/Ye28liPXlSj7RYygN6/lvZFt9Quj
jZree379LKL6dOlqzrkmZl4QRCIBUqUqksjcubeajfY1toC5MCYsFVLES5d69kWcVbA2hlG41CgA
OSqgsu2yDFGRjcoXJUMrXhwJG2VWzePQ53MwFMFXp/ulmVn5xcrNdGtR4LYUZtcL9o7V6CR7uVsh
HQOVQdIFX8NR/kHJfnv1oyY7DdpgzYR/lWpQRWRWd3I0Obm6qv4u7IaTu7wHFCa0NfzOHLs4CDv3
1hruzKTZhkbifQl1kvPT5UgduowxFGxr0eXqjD9X13V2v8ymq4BhZl801u+ra3mVmnequ6qgUgmL
LnsvLOVMRDb7MoaZsTCjXj66tVPsC7SHVl0XRM8jkvcz4jTZO9Xg86ju9XOjqcmi0TUXqksPEZDp
6N4kjTSszTY6OGbz0S58dVl/8XTbf25bfa/EpvrF7Qt4yNLIPxZKQ3m87GZLNXGt116Nz25gKz9D
LXsAFZe8ah5/Vldm0h5F2O4IOwWVo7pfvYGV33q8e/9U3Pwr0lz6s1xK6crOCb5rQS2fOg/BcUgz
3a+R5C2FK8xHKDo5efWUUf29avXG28mUsp9hj+rnqjLwIx70FiruwQXVNurWVgudDRuMSJAFvY4p
ErjdOMRfjTz4nieV+51IwimDoOO9UMelzG3fnzntEdKTLJw1JvQ3VIzMKP1Y6VlSvju+fEFMrfmu
tcH72PrGRjKdbiWjPPLoAt7L8kfoIrLHtizYgA6ugqootnbUyzOFY5s067KbB3SF3tyJdcIYKMwN
WfDgp6FzzgMDFPN0RCV+tWjiLFjWiB8nSx+GMf4Dzr5USUrzeGXfaBTRw220dqlLCu06WEYW5EWk
uxvW+WvKzcanepsi1veVTFmGfVCvYruVZqEUS2fX7tR9PACUi7ys/NaGL+CPre9x2bhzqLeVI/8w
86hDOzwvp4Fm+JFQh/wtNLtw6ZXsA8wBiEoud9CrRaH1fdRzKjIa/0veRe0qsEN5K+WG/GCHPpJR
k0ffmk8aNZjPQap7G/hBbcB7ZvncJMqjcICSCN3usAByVlXlWpUClY+AfBFQTOB11RcLTDbyu2hG
lwjBWE3kv8B/r25j3emWdi8bX82hWQRWOry6Za9vbBXdEGEv5e91H8RvDXJu6wb40VpxAvNrnCTG
V80motDHsrUumi5+G+LvYiyixnnFtlrbINkyvg5atRB2xWCjisK4Ssyr918IKG/EKYjvWItACtaa
GUvz0vCROmMvsRdH+dS928SA7pf/l0unOzr1FI2++DS3B2m/g9UdRUso/kRThuCUiyDXPtjSpMvO
XES4JlOAFtEf53gagK3fhnXa+PnJrtaU3Ppeffxkd70sPTYg/tvIHOYVVcvzruteU6Mqr8UUsrfh
8Nn/MVH1Xl0Rp7mZyLKVBJGoipXY1vr6oCxyFPWuXmYg8Kz3EJ60joPku54fHXZ6G6pi+71c8/8k
Le5uPdPJ90nmt5sKls+j4cKoU0c5GQwJFb8ILuSLH1ZwAril95goLQyxIS+joSqfgAFk59LU5JWp
tO4sTQ2XjfXts5CHDRwJ7ExNMz0LmzhyY8fYURl0Ej3NCZFLBupUHCsSUkHcpeebLSwTJAQTOV74
wyA/Ugzu7eqxBMDq6kPBXs+fA4DurmLUiOtiYQXIg4quFtndIR+y71mZyI+VXjYnyBYPsefC2quG
ARldI9qIrq4r3SzNQ/c2GnTjWnci94HsqfdUq81CeNkj7y+lznu8TLUiwC+4ZgZjJE/YueHBL/X6
JdDLeTRo0DFbRApHvW2WotvU0U9q44eLnbTRNWXvadQxIFFH15a5WdTwXjIpQa0KvXl/I2fou1qm
UT2UNlFgPQ6OjYwWYlQbwbHl4S/GRON1dblsVL9cmqYyxgChm4tumPLaA0GyTQM3OYtG0YtoIRcm
gnZalt5s6EYnVCt5PiqgJnDGyVnYxBEVnOVGbkhw3m2u5LsL2F6UGcjDfFy2cU9uZOLgSZwm2YUU
Na1j+hfmQWfXNg03KOfZUTX3VxDveGDY72Hh/lKbXn5JSmkEllT55zqr7A386AFci6Z+6hTqd3Mt
L16UMA/IbxTtO1heQ9OcX1oZPoVPaSnrPKEG89bUiQVDXZtciyhD0vRf7e00+MlGbAP9kWYWG/6v
wvAq9eSAZ6YkQx6XOsCCYzZqCtjI8B1JogFWl2HYi6N7YxlKslaihipq5N2cqfF5D6HqcToMtfKp
VckQ34XehF2VqNMXtpvzHz8xenfuS6VYxrLubiSq0daIrQ6gjczgVVUkCe5A2diGlRe8+lHyLTCd
6syDO3jVpyx4XL14rtUTGk4exZSxqNQdKcNuLpxidrAgv6j2IArLM2XgsTF2VBYZvaU9m6GuLJJo
qM6xosYbRS4S8AuaeSjCOF75Za88WBSJzTvKSd660XogyD4B+Xn9Imk1c6lkD1xeQ3xdK+eUO9YP
esUTJCkU+aDAVbtLbcnbjIU8nnM/HRYDQqYvXccuOf/CPSc56EZOCiCsuhkBLjlaAG+ND95USuU0
lELORF80QPJCEA4Nsu9wCf4eEWsId+FzmyP6qgRja9e+DZWeXP2J+lrpu+zQp8VZmMLJBALBOIZd
vRYm0XS62pyJFczEnLtdHKkTJ/bNhsfN9c/6UIOtbwvKCXG6JKrOtp9mB+Evj4G0co2xAoilOWuD
wNZ+LMJiV2edQwi+8Y92pWkr8G3RBSUre8HGZXjMBqMmYawV0zM3R6pI8xZ2Q92ZHunKHsYWSAyS
iS1EKetoJYyhktrF7dD2YGh2iaYNe3lQgaAp7Kczr6ke2y4GCa67BKsTOVnLTQcxYp/r2yFB9D6d
IpMhjIyr0SnjSy6JULbqPelylsxNuSq+oCPswxNKaLGFmJRqzpRX5WHtTpuoGcDCZdsVUI25mbW2
7GFmTICPtpCCHRtw9N6mruU37ox6CekQxkn78setsUAX2j0VM5mv/XZzK9NFtAw3h9WEXaxmTm7g
Wj668RZighMY40NU1+Vaim2S+9GgPgamWV597uBm7RvF3FUpCmhhJNiVTqw+WmaqbjLPoJJ/craR
enlMKe2ZXPU8yeYKWLeNcFXkOt41EnBt0dWtGsFLp1A3nUVKCNog+THxYdY0HCN6yT12Pc2oml/q
kJdh/v3Kt2iESsKvlZ9S2vLOFUO0TaxiZhPmCmdeuWabgegqeJplFSXFVZIqfV41lJqXYQtHU5MQ
OiQJ8I0i8mPmN8QtQnvjlZn9i/zcs9uHxVueGPnckgr9QQMlt6rhUT2aYaRtmyHRNoimtSexIlQ/
KaRcLqzZbe9/KzPeTnl2TbHj24pFAnpnWlFvnXw+TCSFOrCordjj/N0u6JONjFix8xNC26Ox8SlS
DDO9T9GbGZJlAv8QLN2SlifXoM6z56IpnrNOU0+D26bPXGUGuNEgIjMNjlIG1Z2tlTsxajVVCH+n
0W7EKFmPAnYn10Sfk7mEYY1VRay7r5oTGJoC/LsWv9mBfDAmDRLTYnviuc6XVDcnutGgOTlhBTCz
VVy25zUFYVHRzirNqt/HletJ+XsZxz0AESix5Lx7o7TDObhS+bupm2pYxlmszT4NfOqaZcVui+JI
YR+DDO4QBwnBZNSdg18ThoZ8nU1raLDDL4L+J29kEDL33S+YD18QFPe/OAk8wdQVdecw7o1NRV0O
tS52fk5ICC+g2TbXpj44cx5vfOxT01BgsDcVGx65XkNeXBgzVFERlh4iMtOGy/NrDGaB7umHrqrc
J9frph+KWiPMSDdpnXJZNgaSF5MzKgHmetR06Damrt848Dgjhnxbysqd5uRLzbOYOrIrfoDwaG5N
rmbddHNefYJVzH6CukhvjBZ5zMYz06Ree20Sbj/Vgn1D78+AJPcoPwSQDhiLPBq6dzlXHlOyjN/c
1qxmqmU6L+h5DXM0d5NHuZGDJcTTeyex4An0BzhbwzHb9iBxYD5RpGxel+2OVw0bPDujiqXHa8mw
40UWueljMjUDmQUyDVdhkV3v4FjjVmbo6Pumc1SVzBjR7aZ8WjbdZAFEqJMXYrwciAhnLXzFVeMe
Q+Ly80Lv7Vnqy0+RRfWVCSXDeiD9tDLdtJwLZiFBHBROBbB1lk/S8cBa5bFCETFWXyydP8+O1LPo
yYTQQV4/oalaXRQ4h3dllpYLL7WMt6HNflqJkVxzp5JO0EOT9DY6fkfoPEzRyCvZ5Op74jc/DT6z
Nx4uDdqXwAJCrQnmMDZfUJvvThlFTMvAtkESOxaSmUpXbUuPcmsXvskB7RzkduTxwK/lqzJyg0QH
BP23uvVWpgPCEr634KfDP0YrJWUTKaG0IQD4fSghNk90CMgL+NB/17LAEJmqufWqD7q7RuokXZtF
3lx9Mz/G7qAiyqWx9S+TH3INswtBZ/9ihcW1k/xw2/eBuYfEG0bIqTHis5d/ywq/9mZeR71oFrS/
OnUla/K6Dwrni5+53bLW5HJvs4E4e1ziPGx4ydJgcFihuq2fy7Hx5h2xSKqFihCmaMePZnUTWZR9
ymdNacZvyiSxCnlKOnOtPOcbNawy2X714dr9btsBzCodBWc8UMK1WcKM4spG9+qYwLVK3W9/eMaw
Lr2CxF2jPbWp7lClJ109M93UOmQLgwXpyBCp87pGZLpLfHsdwUm+z/qq35i2tHPHLF0qg7Mf46qd
yQQ9CMQ0/aoNNHOVuc0X30prFN7tYFalQ/AdXqaLbRTWe86PBypnNGChQV85Ul3voH7dOdQ3n3CY
xMypUDilA7j0CBhI7/nhVTQQlCl7KYKVfjJFkgStWGIbS3I7yrGzBuUod/mX3s4vhZkSjc/KJ8rH
4zPEzvJzJikQeCnWSQ3z6jgY5aULgfLkSRjuA+c9lJv0IEM64YT9sPUs2FWA92f6QTq5DZWKvpm8
daAy1mDToWaautJgnqfI1oOptt2pMWsK1yVAbboUBotSbvy96jRHpW5sOOsnxOEETPQdjnhF+Bnl
PhipAfoCYRcNxVjg6YWL6Dt+9ZWX/hQW7eG5R1voXMThc61k1YlAK7+ksSPD11Xti2yn4Ywii2Rd
Bu1Pm0zIFZlg7dj3FqWNuh/MedvIDhxdxSCk8d217S3gymP0nbA+Hp1iDFsniPLZrR+oVj8bKjUG
VJe2y7y3i5dCC5slopD5WnRNzeTx4yjwy3oj9W9OPsy7mjJQomxaur8dWuxa965Opd98AlXsI09/
IBUszf0OEULf2aXVcCmG0DjbCajWrl7qjvaTfV0xk8P6e6cb7WWsE9JOGTSfZfA2lvwOQ0mdD01Y
/er0x862YPmJfOdQkGaawULVLvqI4pkmRIo8kBp3g1AcASd+zpcEJs9LOh2Rhr4kalxQxIlJDLYZ
hVJdx71SdGVVT06SUn6PQPVk6H49lZHc8gyCFkp0rcAbj4NNsIzn3BOYz+4habI5ZRDmU57JySwA
JkDivP+orTZO3TjSeOr65re/k1YTHmLA4fGw1QbO/kfBzYIpewjiX4Wb27u+gPvRbtC3oeom2QQ6
FVbUZ1KZXMJNxpZ7WGm5VpxHu7QotpQbYjjexamLbJPxqr5PbfJyPj//Dc8QknMZVAoQHo5nSJmz
pRsE8kMzRhYqQ538lMfXsuQFdJLrvbZtGG5aHUX40HPq8xBMyRcnLt9UNz3KBb/0KO5RWwfORJRL
m5sWkutaY+ibxh3lDVhplMwzNV4qhlVsFZPVAHdPj4yuIDPNeykFy0tVLs13O08elQGZoCqTZWRr
pGVnhPkvdnknn3vhm9dyhZ0fZVA0Bc2mHOqTzU9pHal2t+4Ne7jIlu0t4IBWX2USlKqZhL9S80gm
C+g4P+aL2dfWm+XDc1q0SvVAgqlZFXGdgXUpwUYTxuKdq7pkld7M08qKvhdZP/ezMn6X/RIRhDSI
n02ggasW6pP9OGqwtBhgeX2nU8jpD0e11u0n23EUbtkrolzFt8A3KO+05WLn6p0FnrB7V7yIG6Vt
AcU3KhMgfBPuoSIOl0RuhlPimPmsNYzvoZJ7T5QiDhsF4tQ1pKfOM3t0qCJT7wc0FgAI02R4GBK9
o+ynlFdl2jav8KLuhEdg1iNVa8Tn1K7K1k1fbWTLi7dwQphbhfzDgf9lROqvNs9QTziLACL/ZdMT
dB/UYDikhH1nfeC4T4auEw4q+92EPek0GIKLHrRgX8fHAKAeFTVlvSwNZKo9PsuFif7lloeL9NKE
oz+zW5v09zRaNTaKM4b+JMsTF6mb8VJU8yAtgVRoetttm4bo9Wgr6ZsTW+8dSNNL4YT6JdP8n4i1
pxRAO7McHPWcOj4YFhzZ3CIiNaz7NkofPHWKXGdN9cOEPCsJGuWdXc57IQfWcwH101JRojd7KPMF
eU/nkkwNmGWYVMkdbVxTUiU4PyplMZZglny3dC7C0XFMoPkhSey7LZd6k+gvN5ZpFeEWE1e62Le1
b4vFJuI6zblvO4LNkucv7SxPj5JXIUAwxhA/tVp8AHXx1QIweQw0Y5n51SMU1MFcHdXDWDl7PSGO
azm2cswRdZ+Pg68sjLruN05cqVt0SIZzPjXBJh0IuYAyCDa55wQL3WzUV3OAT7/s+18Uw41+x44d
Wqvnknj7rKqdbNlBkMTtMvbGHRmEua9LBkJRubaRB0BscWEqxGo8a+NGUjrnK8/vVYm/+I4KDYyN
CIwm58NhpFh1nmiko0NT6xedERGhlweLkrqmaWdR3TxCFpRshO3eUBX2l0tlq92yszptxtvIUSdV
8GpXHcEWSw9eJjbKRZsY2iVyfGflU5ztJsaajNR4oMAo3XgGijedWsD4E9THrtSSRxgVeK9GZQ/s
ld5vhU1JgL7ALgscVLIvbAWsd0UlDDVOcmT2g6fxlozaxDdZkoadr2fjDjw2n45LBiOgqP/QgD3i
RTD6IlWkHTqKcJctBMybpOjtq4y8p2ypLZselOapeyVWGrDH8YNmHntJcAAznG6DkYCFDcxjUVij
utB8x4XcpXvwiIY7hkkKfwwl81iDUHSpV7tKmZddeZeeqp2RjRhN3po80LvPJkIAyJH7vOTFdfmM
yhdB9Eh/4vtjgtGZw/CeXuxm0hVuni2KkS9EPpNbU5CXXhQwhC2HyUsMhEXlnur8h+ggdCovSZhG
C8sqxwsMU85MU+qeLIs2Xm422TDXamzr4F9xEQPsFvSzAURysuRdGM1lAwH3WmrKQ+9YxaFp4t9H
MVQLMHRDwwjpNSBl4XM75E7E9yqW21XMk/BYGqj7SrKRrxPFcamqpOFr4Gyb2iJ+n45HozR5ACTh
tS6kiJ8/t0XeYC0UYWHoRtiEEpLSsK7CVtsZgcYK2tLQVtkmVS5JOqK6oP7Wo5ymi6wYTg10QBcZ
ZoO55vre1eeq14TmYrKFHaz53nixARMd+NFVnbKAV1DnMe3qeydXk3Ud6m+t30ZHv/1JELw8xc2Q
rxzbhS0mQIGociHdFEdwKkOTIw7vTW2d+qIfCJ0iP9KbsonQhAVftRS/uXCcfDWQt5gZulS/cL9X
5nXoeo+FXaLUFpbu2ZT5UgQRpD1BtDcbtHnVxuDRMnVF00HqQRWkk/XZTAypPXHrtFtIXaxetOoh
EORMshkjz8MHfONukgnHbakKI30xUifCrledQn0IuAmCJdEUvsJrgW82K8WTtRuBU1k3iJH2KvxC
E4WT8OvQtYIv2jxEGTwCeejFi8ZS9F0dUK/vAOZ6UnyzemA7PZP7JHuC+XEJTFK6Ti/qblMpr1rs
FIcyCdxb18iTZB4OXbiCwAWNlbTtpSXipdI6Bqb7UOnZD0onwIilXbfjtxbMOjJVVyOLwMs58bg2
HBfAVSm9+GhbPXRDMtebsnryhqF8yhL7kkMmfMo9qXxytM6Yt8PQcIela9uKuyZFES7c2j0ZWd4d
23xwTyli6/Bzhq9eEpbbQPZzCje86NWMiE0Shww2YjSijhqMPKkyMepKCFelkfQo27r8wPNjI8y9
1aaH2M9ANrHRBCA5+pA3kME0tCpeUA9hPhtxBIG3Cnc4FVXmc1IR+wZoJi/sqWsMsrLOMx7vUmQZ
zwlVSkBClXgp5qpO661h2m6Wt7kNyGGe9hoMvzjzhletstH14EljqajtA0jbqf8SXRWRyiXM/PJK
OKcdmHQd2tHbqOxFKaEbP1/f5va9u4DwR14LZ41iikXp2+5tNDarZmFRZr8RznLQAXpqpzSsOO/o
S3O9rqM1uNGNYTntufUGa5UEY36wo31GhO4Jta9WkbunqZLmKSn7F/JzzjGDWWADwwPs+lrfnZs6
3lLS7uwtTYKNRdhq5VsxUpl1M7VaF510kAqunKsB1KWpvic7srM7uzsL/7QM4gX75wD5ctRNrLTj
FS8gTyyHMbJ15C4Spf+R5kb7Lc99FZlwzThTlx5uAnijatJhl8aInhsZqTDTSdUdMfV2Hjq991oS
Ol5p8BysxKhSIftRFzHqItNopgPpq7L24gW29tJ8q4rE26h+Bml5R9guTMxyUUlFuQbNzHPL9sZh
5yBTYSxDw/rrMJ4OdSUp1PkHhw+HeqLkq2iq9vKMB3fovBeTP4+i5WEhQQP0ovFtu7oxQkRTTzI6
/Rx6w4PohWOanQrQeaIHxso4aCj0zIKJXn0sIXmy+x6+82lVBDq11cSutQhNSTsPrvy70aWtJVFy
eDfzwp/vYhcw5eR0t8c6nIv+EJjzTwOZF8qzwk2G9d1ZuBCPYK9jwjX/53Ruy4bRKBXlGWGCFfXd
w5s9mu5irJ3uMCipfJRVwl2NCnAwZI/sD5BNBJOikGiKSVZIHMWaMfFgIAw7WigKCZvy5yjOpiRz
izztpwHhLEZh7UX0Y1pZTEPz14NHASKL5QiI+rZqRWwZ2BNJqWYGknkRDWO6y6rgd0NtYLoj8p3u
xNF94O53H/jk91+43JcHbgbhvVj/Pk907z73M/0XLp+Wus/9x6v8x7Pdr+Du8mn5ypP+uvx/PNN9
mbvLp2XuLv/b5/GPy/z7M4lp4vNQ2gF9Rz94EKb7Zdy7/3iKf3S5D3z6yP/3pe5/xqel/u5KP7n8
3dk+2f4/Xuk/LvXvr9T2/JK3Qy1DtHfg1S6Yfoai+Tf9D0NR5TMrJUd4m3XrN3qUfezfJnyY9rdn
EEax1G2V/+R/P+v9quUOFZrlfeTjSv9pvf90fjYzbL07PeTt/H7G26qfP4eP1v/X897O+PEvEWev
h/FiFF27uv+196v6ZLt3P1/oP04RAx8u/b6EGImnf/knmxj4L2z/hcv/vpTtlFDnltq3QTKCfSO1
E0MiYLN9/KcRI9EwFDtVuwizsIijSky4+5puGe7FcEkCaevEyLJpnfeQaY0+9yqD2qrakK5ZEEOg
VvdP7IIhsp16cU4lYQu+ZRoXc8ZAN3dk33+JcWF34YlajSWMWMImmqqHLcPUAYHVkO0foIs+Q+oR
nwtbired7SD43FHna5vRrYGhMj7mKQykk5cWRSjJidHAkoCzefLhZhPDaqS/twCoiJw1UMuIpXK/
p845V+XlzdGFVXJRGYENT7JBfUk2IrHDzh4cJmKqKz9Cy9WG78agfr4rzjpBA/L2IdU9U3cIrOJc
KHFxVpRGW3t6AXRdzG61ati4BciGD7Ot3gGYnDZvkAuyophYmTmyREZ9va8llvY7rSKo6e1v6wVJ
0RzCNIaW969TCre07/qjyovFzU0f2aJZ6saRy54iZvSCvEnd/iZWDz0yJeofhOsbmfqrcejWBv+3
PaBc7+BXk5a9azBJGMX0+3ABTsSRHH2XdA2oCjsvKDpNYfrIrG1eWP6t4yiBAxpmsufAcSG4Inh1
myGM92mSNUZzkh718sOcm2c1lMsuTtL954mjMvjbJpSun9YSXSMzj0S6ja1SGWjVxwitjXLnnYIm
8U7iCLCXh25r6a1dILPktRm9Dwi/zhmj40hl6eR6n3lbSGsfbDuKiZsG+k40I6GzHcrI+k4cIZg2
bBMpmYnB5I+b6Lq67qUUnDAjozgasVlp1joy8DLUxnyIx5pCPbWSpJyEtUVMbgmmVpuLgdvo5C6O
ulEm5K16B+F79yDjZK6kHEoP8Bq/fe+jkeI/IjKkErD9l0FtzPSNrtrf7nYTPKEKn1aakeVx5bUY
uZ/MQcMQVF0Hhcl01X+u69ZNKdWj1NBeioswLE/lEykTGLZsdycaI8tQrL+1d2sXmVgzakKIFk6+
CcgWhK8HlO/GuJM+LKAXOQGDuIul24K3SR8WLHu4XiUYGhYqzOh7fWrCMG/2oiuO7s0nG3V60May
EZvfB/6nBe7TbudQe2eVQW2XsvEp+0PCFhEFZDW5+LKfXkIjZXcVIighBoi3RWhQI1KbwZEOL629
oxRgTGeiD/b0t9Ey/CeEFuSVsIMec3b3GXffUghbimXE3LvPp27u9VRjOPV2lKM3qUnJZOQGTG56
GD0GANS2tkXQQOYb9lq02kZ4UMDlsOd2/Is1wdjTjOq63IxLIFUWFP4TnKSd4CTNAKgnH3OT1ON0
KIz1NCKO7j5iStWvrB75prurMP9dNxAQlftKsTye3LYerqNjXPQ66Z4KNty7XFfL5VDG6TdPN0gp
AbAidDZA8jaloOTI/VIYAFejAvq1sK7dmVQPWwE2Fihk0dSV7c4Nw0mWd5uALadU1S0T8FtzMXCD
J7uOG641m6/+B9CzV7fRFubF7zfHhiruKoAxF4Erd+cUjrNj56qnM3EoGrjYDSAEFZr2N2tJmXZf
qMZKu3tCduoiwzn5kDdCJnZqxHS7qAMAloQFcrPqYQxNIVSXR69GNieoTmUO77M4Ek0+JFTbpjqo
Drf6PRD9OYo9QA4wOetr4SxrGnLQkQ8nam1V5z6NX0LXsSAfjoGcSjFqWH9sIamssxjwp6N/sid9
+hL/WSNqnwhb5ofayaMj3P/RsSmtReUQ+oTU67dJDI5FN4InqZR8CwntQR7toZsJn6oDQU3eE2X4
1ImoD5zWStq6CtbiMG6MdztQs/UHmzhV+CuHF/wgjiVCpn2vJRDd6c4umZreVGCkvPfFETrB6JKY
1eazXWqd3d/ZesN3dxKiT2i6Tz63VYVV9MUc0bQDpSdzMVIUg7whq9wapnLRdT9/qYk3+zJAdjP2
9WeiHrXZ5C+el8ooqHfg+uXsRUFC/mx05qOYEeZ2fCxzXhpznWit2XCj0Sm53vup7+7FUdLlXwfP
Nlei1w2Fu/cqIMk83P9yCf8c3W0dMFPUcFzUJ6bR+8BtslhHrPjpdDXVOou0TiZO/H+Zd3f+PTeQ
UaGwgpXsB9m6GHXvKsklLPSFE38hevdm9LryC3Ftx9BJ/dpe+BhbUf3mtBEpnbD1H/zQ5p5phNLe
rM14/2mdBtKvvd+V8N3wJT4ocmVtOykn/gTtwKxGPOcQIC8xHBtYAVdtCPQSLIJZvoaR5Cxj2Lpm
FoFyEqZJtIR3rDk0U0Oy7mNztwkXRVaWUWlL27tdTLh3hZuwpblmbsbIQavtX5Y08vHjGe7ztZB0
RJ0kF9cwKISKEXewYCVfi24s58nJSeITANsonzcpahaej9qWr9XwfPUocCla0M8g1epInP9Lk6HX
i96rAbf3TAyFnQKPtTjMvQQV2IKw2gejW2TmUutCUG5O1awCJVKmkgP/UTSNDoEEWvdX0fMKCHDu
Ht3k1uERWONfHrw1gX9UkPdWirRakHb0jqUgSSrqmNd2N+uXwgh1pn8cBCFSPDkJ4z/73OfcfaqJ
dkkMhKHmbWSwejAI5dozXCGRq+TPbYUS3V+dv0YKqZBWKdVRFMNM9z3Ny5YhVA5zcRu83xWzAWZc
fxq422730WlAH1wC6dNtVTT3pe4D92n3pe7OGYJNxGuTlPt6PT5S69/PbDLuuzFCL0ZNLI9cKyVF
seU2xbyCq8Rv1Id+GoQYw543Cshs4dtLprEPqknvNtPagrRKsLdLNTiL0SDnP5Im0JiLrkVm/qR7
/R7hIPmxHJYt9TEVSDogC5PcuZ1pC7cx/W2K0MUhsWDhYk+URwtxCLH4UM3sDGQnZajlqh7SvpoV
mvzb9TZ+nyqOumDiYBjYq4guUXaqmXpAeJGUPdhUG5/cWlOeBpKecy2y9C2oKeXJLy0btnvPRXE6
hypM1ru5OWVfDSRft4ZW/ChG2Wa7OtnANHqAwJpyO055WNHonqJvg7r+IXrNlLMVvgGlO3/rO615
ny6OxLpKJpVbWLrifR91BfXrvE8pfA5nvQQwI2ytQrVm7bjOeiwy6ZRTp7sc6ha1ud7L532VKLtR
NHEFwCmb5ARnwvBhaBrP4PrYeUn7+0i4fPDWouBLmsnlBvROuVNliCX/qA0KyUHRzYJsT1rE3wtT
LVQJq4TUmSmnEwX/X/qEwrk0qZyTehXoMZKFH2b0Sr43TMvb3xYQI/dVxhS668WfyxjaikT56MVz
I8jfSaXmj2Sg/g9pZ9LlNq6k0V/Ec0hw3mqelXOmveGxXTbneeav70vIZbn86nUv2gscIjBIVkok
EIi4X/msKMlnzvq7kzHXNNUcdoRMImU19yhKUT7nYbsCfT49yP5aOSFEPJAiJRsV06ofRYPrfh4u
B3leohFwhNb37QWcJD2nmUluv14Uyx5XycKK3fwoOxNFMO3FSKaQfH0UItT96HAsCbja7vT3tq70
s60QHiurtg9UeWrIypHV0rXrhWrE9jnzFfX955iu0/SzksIZ90pXf7+PYREbPQiB2l8A0zK0k68p
MTjXfC44wtSugUjN9TCrl95tsiE1cnQSYlR+ZFUWsktghM8D0YmHu0lekTM6WDhn7vNwdugcvAzk
76+Xu/UU5Jp7g0us6/wWZDHYBgT1LNj2ntIcTfaeBbQB0RzFUO2s3h93jtY04GkxJcLSyVqRdXkp
rbcxcrhVc4hIKG5Zr4OJ+Oe2yf9lQK6S8xmHyk5r2ULIIul8j6iruV6rirgZSXf52Xzv+Idtmke0
Vuv+HCybDT0RW424/D+nNhPXSdH2/Me0BakvO32E3wgXJFnFKM58aK3b86Q1EOm0/PxDc16BIttv
gM6qcx0hGWgPSfaReWOxdnzSy9liA3qu1IWdq9rKnSPzkYLOjuYcuSmvpG0iEJ2w4rlFFvmvK1kF
k0azayZgefr5wZv3e5U18wkudfugBWn3IDTTW/U9ijd3m6WW/rkuvK009SRdQpmdka766Ax7aZRF
BBhiaxHQMXOu24d7YT1HjZc/EJ1ps1U0SeLM68ol4J4XLCNLPacm0WykmK4i8Jq7gtPqt7bmE6oj
E8nhWYmZ/F+yq722ORpztW+IYCVD2DvJVssJvvSjO17kUCJgr2klygfZ5hjFtjWs5Em2hUqzIAIn
edFczX3tkR+G8OJayksIKe+BgM36mHtEpM61FLTB7ap1E0QItK7ey4bB9KsHt3LaHSQt1iNz53tD
Gyh7VTNaBC/oJvsSx+ZvWp/AlHtfOTsicmUcBLfRt7agIhxD0bW14vvexu0DOASJn19loZpIQ00N
ArqyiqDxz4a6qEHTqKq/uXfO5lYkJ/pVEBeg537NEg9afvUD4a77tkAg6FeDHGH2eO0ixQbGZCgb
C9L2ntex9pmGaswMp1RnqT1kudAKlljLe/3ejHAhwEtZH5um3NUGyctBPG1zzv+hPPndg6cLvm/z
lR6fIzQAr5wp/7REXt7PXh/+QLLD3NAVTUUGA8GkeIvXnpKQpx+5cAIB0O57t7EfxrkgKxcV4Arv
WKKF9kOQmvaDqXn2thlie3G3GZqinchwOkqTHCr7grFZNJkIiFFkNtmo+X54e5m77f4ybkfGcQeb
5ugGdrcnMZvk9KSY3i2W3KvUaPFHzlUHGhVp+8bj0Cn1c2zYW18VE7EmnX9MiDBdhrJq2PE6af16
J1vDcvgSefNRPdE5ryXfXtkLtgrgezaEiFYwdVlr2QYsR7iV1SkqiaLUAvcsq1pFxKeSvWd60F54
UiW3QeizQB6G1LCWvQrdVBZVRTy/rGY2wE6B4LZR8rW1ihylBXBA+7qwsy03Xf2Zwwbu5IAE/got
8NsA8b/CCByWNlLf1z/6GnAC0GKhb5ag8s7ycUXyrrtq1Ek/dnMhr2QRIkV1tMvAK2Gg06IQbrXo
9LgBuEk1ruon3W2i9z5u3OilyNrmvVDb71obbhy7LB+LXhUvpKUTHlnVrBTDQH8ZiPZY+WbvbWVr
aLDfR7VEJwCDziPK38fYI0wqnjtX+BAfSAE/yEY5Piq/JQ67IWkJiuiTXykQrufeSgHYfwIsr5qm
ukr4qT3JguQr1QyeerMrnkjmnPAlqcAuJy9Olk7CdjUzDMCov/o3Xb7VA9O8CFt891IEyYZeS659
zp2S5SR0fKIRr+1cyIYhy6y9P6SvjVX+bZoHZJlTnCsrWt76t5Z/iILp3EpE6Qyfl1f3ovkX25ia
/1e/+7Ao4vufK82wMhI/Jlbag7gzGmQMzzmnog4ExCAKedUVnJMsZP2PZmJBw10Qeidpv80gh/zR
7277rU8Bq2PD7+G7ppaCRQYv/Nsr3YfIqz/fTWbgGxpY1i3+a0c5431u2U8PFHNdcleB1I1GwLJ3
oErzrY2LjTmzpWUdtElI8DABjXdbP+hoGP1Wnwe20ijH3IvKsaNDUfTKI4GD5nNXZ9+U3OxPsobL
VWzYm5mrju/NM8IhuzDOh1PWOhoqOWRqjFYk0DfNxFXaZNFlJpBLR+RrWS2Uidjdspv2+Gz5/rdV
8EY0dEiGmtaiFZhnG8Md23Mc1y55KqF/UGbyK5PiuCZAKJgqnxh0P7jKK1PwtMm1FjryPxtQGcN7
7Jnv0m5NaQSGYu6iJT/qnoMkOUeaOwFwiEFwm1MsFGTJDb1NLPtWIwcG3rcEYZJj2iT50R6ix9Aw
0230yyTtpVUFxeLPy4GMdqx80LfRsv23Tr9mk7b/PmXhuX/P3hT+liAnZ631bnauk7ADtECmQUGO
ySK0uuB7RpgnSUQ/+Mt86LCx3ictb1ae5iTXPIckCNxP7Ear1K4Wa7SV1bXFktR9l8OHZjoFBuHZ
myoglciu7WH1m1FeykL3CVDvGt0jXIuYbWK7xXS6N48g7ttF6/ExoZv85d4QgodFYw3NSzXNn3ja
cjsGRyprZEoYxzqfPsmaLPrCmL80fbUW9Zg/SZsaAoKpJocfNyYP0WyOasO1bDNmE/gTsZ0UvV3e
bWnaOIuxI1j9PtEQf/U0tMtvs5IOdiBNLlrIOaQtc2HLeskQbaSNxVG4LEXY7OCMXPNiROIDmaWn
zrWGM9zMczTXSJMvn0Yo/BugadNKVmWBD/87gfIR3km6JbXpXj1OvOUgaWrItt5CNuiWFWBo8oSH
kUgyD2nGoRDXhOh4o5jCSzPXpF0ElnFk7XCQNUedDKIUxVhubSS3FtJ4K2pVXD2BVJjeQpqTtqBX
9YsxRos6raK15SrlJSxMTmdB8+4SW9Mv/L8dAp5t7bWzOEBROyP4ayy0ZQoMhWTuzjhkRph/CUoS
Vx2oVMCOFGUdT6V9MiCUHNxaNbY2TpGHjnzIFQgW9d3Mw6+ccFU/7GiLooa/4T5TbW2y5x5aV1jL
vPSxWW3rLnLW5qe2cQ+y1VJiiPfJyFccrVFrpxILuU+QuFnporJOpM1/B6kQkEChIek9m+7F3WbB
aN/laku+OT2kXRnGooNl/fcwcjf/P9P926tK2/wO2XeJtU+kfDUfXzZz0c4nr7Ig2WgVEfB7uptk
D1+M2qYVKn/Qua+0yfGySiLoE/Hu5l7W7vOSJZPBAtnmpEsdWsLKZ5nl9KXsEpJF7c+g7N1rzQnb
WGflLhdqeMn6huxfU7ce8QahPOV6wJXQIV0gi2F+Hsz2uY/5BitDvTR7zjjZ5R9vfNXfUKvycnRT
sa5Kg1SZmawqdJNCXs2F7DLNdNZ29lqHU/pjEsV45Y4G5noIuq8kqxxK0irffeBGW/LLu10ZehEy
NupXk+/YLnNs8Du5nb8NJCBtXWca17JaD023Rqgp28qqN/XRSjX1aC+rrpjhVwhdHEdulW8+JCvS
jUBvlaqqnNF/Jq45A79Wqo54HbTsZ7Wa/a2y6sauB4qs+9kqq+lDYaxHX/3eTZML+dVSUR1KDGJ9
mywmOrpnB2NpKJbwn1mlSqeeZU0WaZDOIAvxPer1LF0P9l5YOPpxG+ikw6j67WperJMYU/YcApFo
JhsMpBxurfzUDFKU5t5JZYp1IXrYs7+a3dLUi5Wc8TYtmbWLMfOUdYNUzLJLuvxgxik6gcjFribi
z7+qJhAG4X5Wpt5cT1oQHtrKyZ71WP+KiGe6LXyfOJ3Wz8+ycLyhOfXOVVbGuizb1b1RV3xtaVZI
LA1t2e8AGr55WUkyoVuJhSts5dLMgiGcBvjXLIG2ZGr6b/aizHxj0TvAJ8OmxW9ANzkKAm23nzqU
Ljm+iD61AkalZTpfmt7nQRcXcOI78jLavulgRuTuFzBBX7Siq54NfYwPLJW0NYjn/kvM8jjR3S8G
njpOaguVWFihPRmT812OYx/A45u0k8eBjEfOI1qD525o3pBk6vBsaJb2mYxStDsJEdnLraMsUrZC
gV3wmJp3k7IIS9I+1aZEIDyzHUjDxWSfC9dayU2oE81ybZm/1LxGvdZxpF7z2vtUhb62lzVZyMYo
9hY9uXHnu10Xwji1hT6VSFWqtftmTfp0trxwXHQqooITkLm1KwZnK6upYr52Il+ixoomxoytMbQo
4FMTwUlexVOQ1gt56ftOXC/uTarTsGmpNCLDGfJbx5+XyP4tjMZyoTlOwymaCx8vTLaq9P7Dzq12
KxtQ3/KQPgnzd8vIyDgsqqDmb90TPSQvgxm7E82iFvMD53QrZpLPrX7r1HLkpqH1BRBrjpmWUdE1
PDeN7WdgozEKl1rBVYye6yR2zazdUxMuz1M90ndNKsSr2nk/W0HfRYexRxmOdYKzIJfO/zrZ8baK
DOMHhP19HbU4+YA0sH309lZt5w/SkZ+IclqofhYcZdXXgmBdqqDJnNh+rYcJfaR4+mx5TrFJmgHn
o2tXH7M9L8X4mZRZsKx8hTneWZZESB1ydQg/DCcGZuzWL+0IBTINu+/S7KR9sC30YWGmO4s92gFy
N6Tm+cr4Z3VUhn6WL6T5dnnrHhBuhXQ48NxfY/6Y59ZbQ14gW9zn9F370SYPYltldn9S/LxH8B4p
K7PXri1a5gZivthka6wO/UkWeZW9KINvb+M6sryztIEGIYZGFNVCjiDIJMQ9Pc9aZlO80zj/KRB/
ReubnKQi6Tfxr2Qu/oD2tJCtZhh9ymu13U2NJshqmEeEQcNJUGGFZOn96iizwED6WASYfWEbG8eg
LTsWNAWLkKrhEGOrVLG1KeCZQbsWmrry/eZHUeDKV5ISnUDyXsis+Fvsnf8rsu9t/7NBCsDfbDMh
448GJ7NJfr1PI3tLlfibcPw/5/+3ae62m3z8rxGZCVmF3y7vJpzfTTjLQ8ve9/dqBuLJNzJ9oSl1
ucLHkD+gMJY92PMV8QUkMFlXaZHFFKAiV/WW/VtXN2lG9kO725BfMwzlmHIb89q1HCmnNhy1u4z4
sqTJSLsAxQvTwI0cBtFmikzfXWg8V8+F0681WZXj0iLJOc5UjY3qkzZOml/XnkIiQu/vTL46+b42
N/yp294b3KbtjjVOx9vbMNRZBExZIeRsP6a4nVoXR6kwS+cxqV3jTNzLQbapsynvbUAd+sjqaK7K
hqZo+3Wlue5KRKzDl+zgvEVN+6wGbd/68Ee9WsB7TnIW7grtI2o293Zi/5o9VJez7cQ7J2zNS2Pm
Cc/XlCNQrVYJ0YFscIkmw7zIK8ev9L3fNM+3fnKI3yd/ZV427VL+6Ti+GWHzk9g1tR4urHlW2e8+
1RwXOtpFfri9pAYrIyQra9XPp4191/qk4BXFTlbROkcI2CQVSVadFNRH1T4jGOAc0Zewb8UfVdkg
bZ0bhZtiDCLIg8T+6VGfLNC3qR7RmKsew4gzL6MQZHz1Y8XHTEGeye822ZmnYLNKemgdsir7ybFN
xNrDwMF8G/vHfHUdNNuiJhdbQ/X8aOTdz8Jt7WPPooEUeEhLJFP93TBLlpcIIYDjNKM6rzawy2FO
gBkstdJfyRl+u5TTyt6yxYMgwg8NaaRJRTwK8U0kMYsUTfgmck+kTONk603U0os+VVe3OlmozunW
a3R9CBZW8PW3FlMOyufxUM/ZfpMnyDI8Yb1iVJ5ynMgqZH1FYcaFggwzp34AfYR2iIciPIXkuUKf
1w9Rmmx8fJy7yCataipK88CZrbXzjf5J0XuyrKEiL/SpazZsoMbPMV4E8k/HD+HDROAb0myqpLvZ
M6uabvY+Fb/ZZf+JcJJbfyNplTOqiiBZBvBJfVleqlldN4nZHjfFGB6mWXu3t5EW0BDQ29Sz2K7O
xmXHLypYyVYfNOvJs2IeUPPYMhutB1UJd+3cF+kD5+D43hsI0+mxtjp9UVdQe2DBLSB26190rUUe
w+9CcOYGKa6iFoskcuNLFxbJM4pL1xKa+CfCrLKN5dcKgDW3+OSSyYz/qCDZD412DvxRTUzPpGhW
Z9DVCAiViAD1TnUz+VYAoIiT/OqsVQq+tJTwbNlZ9pENsiqLwiaP3fNR5PGDmfly7yivlBnpnPff
7tNLs5zkbuuD8HNrf0qGfNpUeu1rm3KySFpU2K6tECItl9xHa5ZRc5MZxeVpaHXu4qkbJRscSOni
P0YRSxUddFdf3SaR8906GXH3ril6tYv0KLzcCysnirofl3cLeKTwAscSrYQpNF9wSfp7abt3kVd1
4UxLT9OU1b1BGx2G4TX1t2aXknc4v9jNKC/zisgO6E0rPTF+fxe6jSuuLdovThX3B98bu4Or2j8L
aZNV2XCv/tYlKpVk8Vv91zTK5BlLD1mtpWy9D/6vc9nzCytNEezQbN6D9pi24WAHi2pGaDWQ/UEB
OMWqUFz9mAUu6C2J2oqBRp1jzneWoxni7PWqUUXlkjFqzh9lnMRRdgE/EEJWQoDJ9wtzNyS2zeqx
Uj71vbYncw4atxoMHH7N7PLZXk7ldz2G1BFGgbgUjXGog3bTK90hqs38a5A6NU9JXXkNI6NcDbXS
P1iqGW5t2BpHB+mJZZuMBdJ2Avh903xJazt61QvFfshJJM7Avb16nMe85P5BNskC9AMhzWqNbiC9
WVc81rWxQHP3W4lW8EuMuC3KFcpS1kzEjF7sgR+ZE7erkbX2ytYXlhLGz37Qds/xkEYrJ/WabZJa
3bOa59GZO+CbbJTF4HufHVaLJ1kDx2Fva4PczUjFLbRkMmeezLWDn5NNddJucQSfx7bhwG/KWcPM
EJ8OQjYxJ3MV8snabsS2TKABhaHS8xD+W4lHCuNoSQ3Y2SS+9N5Q1sUXZF5sEMt4AZQ04JRpiB9k
pBVRhteySeMHGYQ1t9VzTbb5UXSt1URdjA2rDttsCo4LY3VBrH7xZOdG/sRammSJbMq2siob9Jw8
4SiyL9JUm111Eo39cus/D/KVWS7VZ9OTjF2ULHuj+Rq5fnuUXTjJcK7NZC3vAzS1WarcJE+1Zixi
m0VwXISdCSo48fZuqlyjylfYLBH4eUGyrLukfc35v5qQtOKB8tzqNjkLaBRVW8/TdD5Er16WZsAR
2fwwTUQM2zhC9meuyUI25nOPe7f/3TZ2qPANNcm9sbLOLQc6IXtqB9zIeoxS5zgMQXlFo6RcotKa
fvu/e6TMMfxzjlYr0STRc39XxknzXI/Kh8d7POVzrcraYDf1g7ZUFKN+1vOheY6TD2Ek8ZO0mGiM
oGRo9hvZFo6ufTEGOEl+3TwmkSCsuTQu7E1R5k677mvPIzswleijsV19U7t6uM9j1bq03Ays3vGO
FY+5inRdLofJVdZOQQAkqu8OOMwJsaWpEa8j6KVbVXSWeG07z/6tem+Vnf9tbIbvbwfzNp1Ec5KF
q0I+4KGbg3L82yav1BbiBa5gj1OQbA7wHFNkdVXIkqubsZ2jSaPW3qWWPh2mAjq2hLK3KCDxTLJf
Om1SdmPXEqqfifCTWupLoJ/BVwInCQcLnVdhR0gkFsTgxB1gVz28mL0iLjEEGZKb+JmcUr9Y3xqt
qLH3lq++B6Q0cNTjveU1twjXmtpth4DNKncn/aUMjPrI8Ue3kFUBHPwhrGNEeiqlXer6uyaK9lm2
VQAWYqUMLrKmFWOxdC5TyK38AQaOcxxjJV4SAIC8yGiN566c9CVyS8FXW7c3rJTM964poIoICFnW
qARvxSwINneQI+NZmKQaIDrJkSytw69TaW6y0Tbf+74vtl28DnzQ3xMRw9VfYYnO4dhoypvV9V8r
s4qvsqaKt7pt1FdC6tpHDtfOSZKj/N16nGSKxF/Kqsj6dEsosLUmTu8jJT9+X1ZWNhFlr0y7gqhr
keAaUufCDAaYU7+uhhRSBpuBfiMbZKEViXXrZwP8OAINW97HJzWHKMgftTUECC/Y2BkqWoPTsjOu
xvjitqrgjploT5Ca+2Vc1A4f+uQvarsywHHpw7Jw/PxotWXp3C5Tr8iPmmPigrYLiIzKt1aHzo3D
LUdqaCAMfOQples9sjht0z8Lb9YMT43oW+J5S1yP7Y806h4MYFSfppEfjKGXxUPjxsWu6y18hFoq
LnpUqqtA48AeZvcXOWh09gUUou+22aeLQM2q16xDaL2yvW5R+SiAcz7YQRTlN1ePRrVrYqt9wScx
a40R2y5bqzzwOeQxvslGO/fdZz4Y2SQL5M7f0O92z7KmW7Wz1J2eiLN5atDF/zqXbCyVyfnnXCGC
J4auuWdjHiznisSLn6TGSrrdOrNNUDcKm5/+ut/q3aA4y7SFOFTPa+tGwP6Y4MHsYEWYL4kW2Zuy
y+J1M6+1u6gCfatwB+7mqjro0wWvNee+1BStEM9D/CgHyslss9ij4NHzzKMdgaCSbK3UPcq5VH34
91fyXws/5NGj+96t8EVjEjoaxOGm7ep2IVvcrvzZLKu3Pmpaa3viPPb3wVHBzsKHH7TQRp3baEWM
21FYaJsRxspZYML9dTZ5M/ZcDbQxRJaJy1vvNCS4VtGiwwQiT3W0T6YaEGbctN6m9/Pxsz7Bnvrb
3JaQdqVZtf/V/I/ecpJs9un9o7c0B1H0l5vDNh5Up9uxczK3MTT6F2P0v3VWNX4DEvKkACB6M0Rk
klxlqmRuVmx/2mlayB5gFjd955LN6QUFAe3tux5pw1LnBP7MahLyqqo0+VnWW+LG+5kL5fbfWFoj
25UbPzK/uKAr43zqRYXaUYlX28afuq3g7BzsulVOXeeK9ZT39Qtg8x6uXD18yyt9vvEYP3AMbaEO
L9rMnV46Alvgk6jEeM2fmlkR7vEvdjTUzo1RqC++Awu2N82f/UOEou797/a5fzf392z6y/nlB/rP
/vfX9Znnj/7y/fyz/7/ML99/Nb9/e8zXAwcoL7prfg/0tv/WQoGe4gR9GGdBJl0I8N/MdrgMxDf0
0/8aIsM+ALntWHCa5g56ULTxHG/8DK8NFFulvNsC5nE52xEvHj9D5Fkav+wZiXY3+9x/coxuh/ek
WaQIrhxrI66qRZIq1rHsdRsBj06sZIssZMO9Kq+qWmfIH8151B7aYBh2d/uo9SaeskB9RtYZLlMa
i09FV786nKr+gLebKja8sXbqdwMaNcsBDMsmKdwKtB8FelrVSVbllSyUnuNy32hqSCg8khRStIqp
OcsiLtzmHM6FrHrmYC5BvDSru60yWvzYsu4rU7TRDX9ayHFyiGwYC6iy5HRW4P1t9VM36Ui9Vf5r
7pjhqett7WYfIxAnQ2Ihp6miSMLewLh0PfiXOEkPpd2iop4QzbV1M4S7YbcrJxy95M3ZpCJP+sy/
y6bnIWR74+Zst+zxGXWQ6dlBu4CU0g7xxdlG2s2IsCsLjtAizc8SDyS3jc/N4ILAJSwD8rFblUt/
cMgoSMRFtlrhnGdFlNha04PpuQXENe+GWUw2S13V3Y8oGN81uIQ/kvjBhmToLyyL+IhpzhMEq79u
E9YtIifsoFPbz4IMt36L8lxwAQE1bzH1HilfSFzDTrUDIgM0wG5qWRxkbcA1cpVX5bXuyuF2rfCM
XZki4TMbCAQih5+sodQn9bwkM/FcZcWQb6tuZMkMUG/J4eRwNknbymBBQfrRu69enS+HYjTg3RbK
2lfT8BBr/fRUmxHIWcByu0E13bXTBPXGGVCM1RR/eGviGfjYZMFeRO3wNjqRtmADmKHDQOtUxjxR
EMAz0nBApaTkifGrQATyZ5X9UXRQ3BIePSygC2lQ3Wttt0vWIpyaRBq3jdhHE2eukmcP9K7LVtGg
81/S7ZmumRNLjAt+bRW1+CiUWUO8jt0rB27V0SC6BG0opSNfMgg2TN4syobsiMxxxKMsWNxfdVUD
ZejDLrvZwQ4YSvFQE7n9mCckpoRiArv99xAjLHv8hsHH3TQB6dypOg7t+zSckyJsw5PxNrQGTLlM
pjZbaR5CyBXBOOd4Evo7KP7SV5v33BT+xQHmuZBmNRYoaBjWhwbVkvN+Z4MEO3FTMQ7FlSLmcGU1
21dx5SqrNqrYI+WZsZk6Lb06sZ/dihSpE4ShQWBbhKJcciIrt6qODptZt+M19TuL7BvN/gyieVMY
fv4975uPvNKGN8NW+7UiovqEwlt/ypu8XPWibV66MvVWHJGHu1oLpzf8C4TR+BXJF702vgVO+1kh
1oQ0QWqqb7K+SftnI2uMF5XYKf6801uGMs9DMLlPslM5f2XIedAWdghpWWTtVlGHeFMa8PvIfRle
9c49KTx3v1gOHEx9IDgnDFGdJCUTLt3QN1/KkRS63E6cxwGy2LHXiAMYidT+UuJ80127eIe8n+x8
2w+3dWM2n+YjI9kBlV4YuGPWHapOiGcRlm8tftetjy9gV83g18bVtJc54mgTV3Z4QMaXJEhgVkvE
vsTXQflRCmX8i4BS7n7kiz8Frh3u9CLUd07tqY+ND9sb8Nj0F/FDALSUb5XvJMTd1OLBt5Gtrjsb
yVlCHbK8jo7uTJCWhTdO6onYn3QzzqEVd9vtygEy7TR8oW4t5twx0PiIbd3AaP+ah8/GQggVebWy
yIaDP9m4Fv+8lHVZCMMYDippJP/ZSW0UlWNnvx8OZlQyCwGMATFCoBJUgsz0UOsufhWaj0U1dA+R
+yUydGTVkzTITv7oPck2223Mx6Do1F2VEZPak1IQLWMzMNZdbmmcYc11H8rskltzDvaN7q4B47Fw
tmkJ5W8shLabKo6kSWa3WQdrnPjUE/HfCFh27UNdh4T9q/1F1gDetg+F5eBhzmKxljZZzDwFtAq0
C0ImTCVtjSc+Uk1pDrce5odI/QMeigmWaEfuVk6sBdoxc/xjKexHTu+ja6K6iMwEzmOql/ZjlprN
AU3tcCGrvj2IK2qKuPA6Z/pSa/1hEES6KG487RrFMDYsOtRPBCCCP1X29aA84nnqHge7jA+OKdyF
7/k/jCKel3yzhrX5bJWsTRrOzRYDBOVXEUfJqvbKmtdPEAIgSvBs1yxYbJuUdTWtnGMbqDUntnl3
9Wa5AhCx43PbEiU4Gkr64fvINts2oDrLgi5Anvdj4dXxV1T8/EWXGgh79CDVYqcWiEFEhGbYXfoC
LhYtrDayH1scf+txIPyQtHFt05Q12RgEHuysTOjHjkXv3u/4GB11vkeoVrMzpj4+k/7Nrcga4itS
izwW2QU8jrOYSekX0zPyZiruEQTZBtsxYa8M2gf6CTEZh/yobUC2TWCXfxnquC+yGcLvmWQMtxMS
B2kwLqxOs18nC3ncsK3YVPsVGdIiXrm1X30QgYQyhJ4DH9bt6qNIFuyF/I9RtfITKJFkKXslNjnf
euIgOzIPAvmycpIMLKqou4tZexW/aatCCrVU3pzAJSnSxTuRi+7Z9JWlOp4C89IlRYhmzZAdBBJK
3/Qi+8tUzeiTqhG+GEYOurKaxblrkkwEylqgLlK/uki5HgG037acstAXal93V2dOI5OZtDLjlljM
Dhx+9+TM6bjS1Mc+dJakEwfXSYrnidzFAyLT3aKs4m43EBO3QR5JvcZNGMKv0C6yRqQsgSlzAbmw
2cbwiXlC+ka0LvVeLJQitZ7AsYjFOFje564tr6hAOP6CR601A2151XOYxWSOlFm4yfScJ2WvxwrB
UQmariKyScxo7DNuKn1a+SRcsU5sT7dq2Xli05gAmRyOpfkzRNHGiTVVPahxjc4WmNFFIrzyLIt0
Pryp+OSHmzHOdtBrjJNsVFMD+gg+snVpIuaROESFNIYfXRI93VgK6PuRODB+xrnxEHWu/hDkXXkh
wRCq69+mer5qIEx6w2gf7/YhVoylVXfFRgtjH040gp2723TcEYndGc3bVHJiJEfbU131P7R6gq0/
BPn39FL3TvNdic12YTjl+OxUk8v/1OgP7GzdVd/kX1kBWKhocITcqVnASRgpdrJ6b7hVObyK3To7
/2EfjFZdRXC1V7LbvchzXBhG9iAthpMWzmoYtXYpDDdbD95BFX73JIvA4aP1RKfuZRVSuQbxFxLP
UHdPCt/CJzCX2dZ3HNTl51HSBk2T7HUtcg+yX9+Q+BJP3uY2YO6WiyDb1JM3ruSovjK6p6pS35Ak
zU/SNDhozXZ1dJGDiN3LURsJdgUnFBetxxE3aihX6lWPMxYsP3dP8UnxU39jWLp/wK2sPWkTeFfZ
Y7Drr3i31Odadap9Zdb9xmvQClbzaF/nhakj8iK8S9mQ79+65gkqCQhXtARWpjFDqpAmXIGBrfb4
LZ0Pi4dLWNjGWxBq0aknBm1ZeJbzoQc1t0K1ithl5+ab6SF/kjrBssmJmNc0J97Xqa6diE8Lt1EU
9de8aYo1tFH1CW+9tTTqOnory1CDL5PCpbfGzwqCEN/qLtoXsa7zbHPGbehNHnklFG3AzdnNRsHu
Bm+85QHWT8ZPnpk4y2Zyp2MZd/ZrmFjroJiww1/ZahPcVDPTh0+ZwCvdgXX18ESgQq5zBPI/hJ3H
kuNI1mZf5bdeD2ygHGJsehbUDDJIhhYbWGZlFLTWePo5cFZnZEa3VdcCBVdgBkE43O/9xDx8zIGF
BcVQnNtiqu68oP8mhxeObq1SgSy7TvY6DtNbgs3G3nWBmrfF0J0M287WAW67j6LUBBTWLPxWW7hH
yy1P1e/Drrf+ROTgSVhx/hbmeblUa02/z4bR38gr9mw9rle00W09KWmP+dRg5Y/lMAig/Vr4TQTd
rR7rbKK4Ygaq4odGxmv8Y/aeMfTAebNCg/vRW8bRSAPzIeiBYfSJ/dYbQFkU1Af2JirSD6qfsItE
oGAq1AxDr+yKovMzsz0wc7RLiaID1doux+y755QhBlSes6y0St/5LsW+SxBL6ntck4nXgKFuzG2o
YBEuW4eYHVoAJHspW40SUrsNtRBvP3FQXN1ZoVnsf0+CNS9/7XvZag2mXal6FGGdnEfFzGaq2vA4
I8yKXN9XtTU+sdcvbnw9CtYSWPZ7fTjXSyDa7/UF64X/VC/7K0NRkZFMxU5NIn+TulqABb0RPQWd
oWzbGP0D24vip15XihtLx/xStuZaorDvGHkjza2uq+OmPiS3kzYncZr6u4R7mEqX3PQ9MgWf6A9Z
R76TdPxP9IcymMmNrJMAEdlQC/ICNeBQ20Do2MWh7daZDNLISqS/lQ4ze61bWJ4Ubw2O18/VLKBP
EBCFs7lr8iHiTZuDapSRAnNszZM80+czBP3PgzIlN7Lqsz7PrGbb/xwlG0iI/zXUa8Qvo/Rg+lFN
tbnTNS06t2lsr3LoPitRoLIu6+TBh9qw0wsXVytIPOe66loWuHD/4HmZy26KO/7Cn0NwB9u6Zesc
rv3ktTwP0mQzE1d+qVRUz1rZE3iHVtShsurMvNpVCN0uErcOMNycPyHmE+S15XWuo+dPMIvOXqWe
RtzJaN07a9Jg2mlD9cM1Poo8Gr6LIjOWfA3pmdSyuAkwCNvo2O2eAy0WeKTV9lpJXXaWWpc9W2oH
O6fU290wFzNRIb0cO9WNbEXMoQPKFPTHUQ2zZ9Gm727UWyc43dmzGbGV56m6aQJ+NmrCp9aTWryB
4UPeKDCjU6S46QPMobOsF06eg9CANDzhqPRm98VqdK3sGdt381D04V/DvRSJsRAV9ZNhJf9xuA+o
5c2a8utwRNjNg2+7+tJODdAYRugtY5doT2yM7AWcNnqp21cXUaOnpqqVi5+QSE+d6KU1AueGEE+D
p00RvwzsWjeqXYOW4p4sXMWqt/ro4TBnVMFpaHBnH9CH3tUjFkmKP3arJijE8xRafxYJ7hRlcgc1
mSX2TMKAr7GIrPzkGOZwlE670o93ruL3jh2H+JdF78+qqsSzsE8jDwhr1e6rpLyPUKdWt3ACml+K
eMe0e6yi7stWzU9BXMEw9Nx0ZZgmCojzIU3b9wS5lP3YlRgHjk2UnjUUx5eRbbcbWZT91LkhHXWS
iJWRXS9QDdXKNRJQeJ0xPg4eUYTIqF9xICzJkI9iBRppDigguI0md3I78FJ7Fk2yiEXcvJqGpd54
g6Ms5Sjf19tlKrCJlq3q64i83yuBlvCYJjipwfFuWL1H6WqsveKmDlVrRVgz2HQJb3A0BjoLHiM7
MNu8nuYIddcAco/gh4iSdGT/46BO98Ysk7Ni7e0smr7i/Y5G2ZLoY/TkNDHILLxSP9IapJ5n/YiA
IRA2tqcHI8OGdhhM/2AK+GxIRYRrxYZzL6ocv6KJcDPZdPQRxfeeWZjUoI+0JbYJ28Er7D3cbetU
h265csdEf610cZYfZIbBLoYLiTUcL9JCnYAa5F50lmdWXf5QlMAmEfhbfVk1Lgb2uIunhD53g8KG
s1NFd+ysuj/KszaL/jqze6Ec1BCoOB0+q790xR29v7a23ayrYhUEJmPSZnEbpDsXK6tr2qznBt2W
evQqG4sZLpKHizFxkkeZ/LIV8xtLpexWNuEfkK10/C22spElSHK9Vhm6yk06kE4OYt2/YGInVhg1
AW0KYbPLOm8+I+6+VlSddDEuhdf60tPrXUf2diF7fA5IQqSlXHsoQWn+6yJhyj/FCRH5mT9G1stR
ceeYKzfGjlw2/HJ1PtA8h5Fa3LGVaJ/qzLkNxw4kyFxytPRJUUP3JEt2nf/w0lmTY0y7JxtHd7wm
i+ko5mIBnnlRmk4PdIKRKqI1S913u5u2nrqnuAvGZYpP3l6OJeKNtWRkTjs5dlCZsMc+MLfXf4OG
wojX4ZogxzokuTatoSYb2drHngD6OPvrlVhwVqmFhWLXF8+eFe0mVbffLVOxVgngB8hDQfEIf/By
rUeVYxWznz+qQ9bcO6b+TdbL64RjjTqn20wXK4N73TWT8z60psZs21TnIIzdk6ULizCEhoZgkw6r
esBWsnSC/gILs78oMz2/4jU5qS6Qs5/1QhfBisSlYIVGD9ngCw2zigwFlrnKL1TFRdh1PGeYlRxk
XWrG0YIZU6zKfRMB/tZYxa9LVx/3MYnNxz6f7pqqxyeoIRY42nX3aNmQEXEIOPZz6VoVoGZSoTkr
SxF8NbzMk/4gi6MXZWs/CcaNF4NBdNrW2mSSuaMGXrso5lPM4zdm1QXzEoa6dmb3aOB6i1UTBYBw
ZhyuNsXb1J1ussJW3hqmVJGyImdrvUNklF8XiMi3JnV3mKjlT7wk6gMKsbPDLvVoBP0x4nqjag+i
z/JgNV6CstQOIcvsgwFPxmmJkOtM2gvRD9V9pmTuLhijYTtEyfiY6sMfhP6tPyKLeQS9hJe8MJON
A/LihmB6eEECFzkZK7b+cLJ7Sx3a742Oxa/tWcnJ1QAF1DWoV8VOzQPaCPXCY93DNEdRHry4Nw9z
YAa4/1z5y6kra422TDfkh9F8nNsbocVLd95qsrxfYkjgHYlfm86qt9VwFSqKvWrTxj7h4N2y54l4
WoKi3HWGYYOvocEXNYDRTgyQFJmsd7KSjJZzbRZBANnEtbrFgFLXqtXQO1ENa7rHO1dsZ2MpLLzG
JmU2Hj4wd6mwaYime99lw4nIykmW5ACyh+pqmLeqqlK0KQvbdlkmdXWRXTzeYfsp16yFgRrwvZgP
vo74hp/F7l4Wjc5PToG6g/F8gXJPWL96Fqgv+AuI8/cq/+S3wI9j7JLC/EGFu7JWUywGClRZ9rY3
BXt2S/4pcUP8kIi9PAR+qSx48Jv3rkz+uqJODuRfV6zRzdq6U6ausQrVd6YWo2lRVd4rQswflWVU
lwAmAXaP7rOsHg2V8Eo6uVtn7lXYxlboofbIbnvC9F0X3GvqO/RxVwNY7hucqerXLF3J/4fJsR8s
gy0vdDo7L+BiJ8OvRdwtlQVJKGuZjhNGS71ZHSMFwulmnE+72QpIHmqttPEOoU+BAEqzkJWffQyU
e7eiSNVlmBF2lM7Amj7usoZEVcQzuRBgNJ9GO9HJA03wgP3cX/dV4zw31vwLyl8wFnNPfh/+eS0B
2tzVrPZWgdnmL2OZNkytXrb3PSVcOZ7XbZQS3LXu4tSVdrypvL7b8pPNXzNET9o5cGtCgVnFRYz9
J0K0d8K34wXWZtO3FiQpb7A0udPjOCF96sNW/CnVKM+k4OJVlfHawkabVa63+ezXRX26DK3UWGZ4
8/Vt1l/G+ZCUDnF0v/hoUzRAZEnWG34Ii7QcWYuiv3zt5iZVeS7Eq+z1Wd2MLHCEnqe7z4ayIIAV
2QAY5dXk59Vqp4F3NbL4W9H7a5Op4ZTUAz5X7RjeZ2B5lroFCnWsADD0QV6+a1rzjOll+JEZZEP1
llnX1bZZqxVsAU3/RndqTKUU8WGMgfHqlmNABCcdHvU+HlZZUZqXDgmYjV5H9W2rwyjRe3MmdPbd
6hMv3wVDu3QKF4oeCTMyLH1Q38rmGj4ozjD9R80GcVsSDkaKJ4+xicvvptbCR0cDxpUpBbH3WMf8
DaNJ7nbY3LTg8V5h5snuEXGWfdzVwbKq+3zHLIXsYh2Zq2CecOWhaaIiuJZjUWXVwqhhkv/jf/73
//u/fwz/x//IL4RS/Dz7n6xNL3mYNfU//2E5//if4lq9//HPf5i2xmqT/LBrqK5uC81Uaf/j230I
6PCf/9D+l8PKuPdwtP2eaKxuhoz5SR6Eg7SirtR7P6+GW0UYZr/Scm241fLoVLtZs//sK+vVQn/i
h0rs3vG4L6JUIZ4N9iOeKMmOBHKyksVWE/qhwnyHr5xWkAne2fCioyz1tWc/QnsHb3RtNVhZInl5
lg25PkCtKnN0zRyEuswuWbeNUbz6TujsnSlpVrKI1mC2rJw0Og5mUby2KxDV6WtskAxKJi1Zyk5q
3HUrl1Do3szCp8zJTlMzVBfN9Iqd6+fdQjNy6OOyMisd6GqBd5QlQqrVpdKUcZ3VbrxyyrS65Hb3
7e/vi/zev94XB5lPxzE13bFt/ff7MhaooRCabb43KOeAqcvvirHq7nolf5Km8EYGpiibhLWRFvNR
pz7LXuwmEjbT7Ah8LfsoZs6MPIhOa/H0iT+A5lV33HLqo7i9+dlLzJGSn1Wqb5mo8qrtsvCj4TlB
t2LySBfIEthgyCjhc9Ak7X02OZB56eMrXn2KhElU5PJfvgzj64/UMHRVM11NNUwNHp75+5cxVF7a
+L0tvg2etzZmNWxtPrB/alm8cSaQKPJAGPyrsnSGYFWR5PilTvZuyfEf4lwx4YzPo2VZngUD4sDq
lBJCnAwEopp2QwwjYSFgxacqSJLroRuyCNVzWQE5VlWRU6CXLPuVCzbc7w5yjKy/diER/IQqiY8u
Qq2pi1xksBIM7Er//nuy7K/fE3s1R9ddw9F0zTHU+WH/5WHWAYdOHVvq71NVNxvNbNONyRp6T7g3
eYr6/OyYkfotc1ISUa0IifsH0TlwE2UhGwrHfEKD2HuAlh3ddKk7ruOhxI6wah4wacXac0qC+66J
kv21GMwpFplnUQlcb1slwqAnSFq4qj9bZC5mRPc+7rF0+8zMyDNdMezbz7Fy1OdFf+nMePm5ssdn
vTcA+0VikXkByMuhyEb/YMPIz6/lwMDuk29rK1utuctnP4QEg+sIV474bE6iNLOWvaH7/2W21fV5
Ov39sXYNWzOEbs9BBsewfr9DtarV6L5Dgu+UsNz0qerisoROkuNCPCUcw/4dC7lT5FXdsWhcxAy6
vHm1az08GEmX3YUiyu60BJfUpHfNvay7HjoYMn5QYNw695N1iACnxHi6diuL7Whld32hOwSbk2Yz
yg/3vILkd152a6gzHnIh0Llj08iaxVAp6FcbMaclzANCyU69jG2tOLpJAV/ol9MGYeZdNHkXT61h
BUQZ33ifiB1zmHWchjLeDr0RnvMo0dfAa/u7iJljhWFl/Oh3hPKIZnjPStFDxRsm5S0Jgu+KCkhf
0Z0jutzTI5y1+8rUmt0EgIxwcBtfdGLCF3kGp+gHF0DB8mdV3iAGGTXps+lOg3MdUJQ+DNYU/Ozn
+KaDfukRrgwVZq18FsabrLyMvxF+gsBtI0blq6W9NEWPH7IuoEfPZ7E9IWkvT+spdK+Vsggg37xp
/hQxOXJ/CaY9nsOmydptAqDe8uDHO9MZlT1J4Bilb6U2lpoTYJWA2MARqwDvmChNdyAuj1AAJVlv
+RV7jV9OAX+vUa2fbj775C6L25UsW7r1PTL9euvlzT5Ui+ApUNtiJchRHPPJdE4uefSlMScF2nQ2
3kzEK6/ifEOW1dxjXE4e2WvJ61bWeKUzSAbD4PlYGTpQXmfCw9i5xKNrYFmyEZBydO4rdBGENxVL
s0rHxahG2ITNnY3GJR2dhe+2YTfHye3VE6jSvw5ZhlEPMQF7y35+0hd1l6qnSAO+iLz9RvaztA91
bIKz3cTO7ZhhYT94VvDu9rBj4lGwLetqcbEH9O7c3Ajfqy6HoOU5CTgiU3kgHXcyO897InbVLdzo
hlzaeFK8SvXXHR6bpH+B27llcTYU+BVI92Ixnk7lQdZlYF7RBNWKMxGdp75AY6Nip+6v2QoTAAMD
uxsRc/bXhWBxq2TgR+Q4OUSeuUEE4Sjhr/m81uQgnJ/wsKyTIOGLjcDgrc3JC1Y224q11uiscFDX
P8EGyQ/Cq6xzbevWeYxAHf79m0MuJ36blwzLNlxHWI6r6aYjl4m/vDlEGeFurFjFN8WMsqVNVGib
lwXeogCZ3jqBgh26ds+547QH4snoF8z1ToRSolqI6ZxMinfxhfmjL6wRn1r2Lywn6huhD+pLVBYL
WR94RrgjGlpsZFHLsAgFwfFI1M44msFQXS9bagUL8kZNT5MI0k2iaz3GC0m40R3fYU6J7ZceeaN4
BsV+qU/9pVm0+bs/xs66xxhon6C7+BKq+RVgHKFVeq3Hzbx9SYgnS6Dvl/4Z9RIw7IZKhI7DIayc
/GHOS66KLDQ3sqiMTX6GlbqLiXcVCC/rMLyDLt9HbV48YJBNhqWpP8ZR0dZ/f7ecf3vP8w6xSYQJ
7pfQSWP8/hapytpwyGIG37qgxQlay18mq/buorS0T31e9YtGtP3b0AbgB3zXgq3saE9o5GywxO7f
RDckW6fVw60w02ZdByBdDPAlB20+OGTWDrIoz2RdIHRyNbZ9E+lxduE9jqSLyoKrxAv5glggdrED
D01fqsXR08b+WGCW8dSM4hxU0XRGlCh/cnXxQb6juZWlYA5SNkVQH2QxbcN+Wbl2v6/mkaXPVs2f
DHsrW0Nw42sjreqN7+rpTTBDzsBAtsdu5hNZs3Z8u2zqvj6C2gNqKWtk22evsteREXfYLWQ1SlNt
1P9gMrPm/F6qW+THiG3eMz8XuziqCaYkKiGMWKWrEXdz17rxd7YHObN2R/vWRsptWggzt2/zyjxV
uRj35dwgW2W91lj2f7nx8sb++pjqxCiFptqGarJZ074u8HqkqLve9Y33UferVW4VIGqF0l8PMT94
1Ejc57yKrA1biujWKh3rLp0Q3rURWJQl8uDJWXQmcFC2wLOpVLfOPTNcZDW4mrFHykwe0IrKTo7N
nOY3psIiC89xB9UpQi3DqWOpt//7H7X5dZGvC0Pl52yoMGENw9C+LI1iU5SOoUXau615LzWk5tuG
WeaXw9CjzgffUWOBMtmLFHHpW1Aj/crMPPdSpnq+idneY6SEBqnIcu+mdELrRgVCs+uSabr1uqHa
FFgzX6Cf9YveGJtDEWrE4s2i3gG6BiWUTGvHS729CX7vRp4VatRdz7KfZ/+p9bPusx+Jtfi/TNX/
9vDrwrV0RzMdQ7jz5v3LZoiFycSefazeozT9yLIz4Xnvdogi6xTOWB6JzxF6Gq9QPBKrzzp5FreO
ftQw2LoOKNGoWcjTaJpBxEY5buQFZGfZgJLNHP3wDiNJ6/EvqHeHwkAZjAFaK05/e4V/y1N1qGep
pjFZ98RAwR1AGNUB9MAN0+uzLXVM5jo7bLXbaxdQX9eiMXfx0VxZoDU7IgNbZ5eqTh91R5g30mwI
J+Ls4qui2QlEdCFgUZQH2TdP42vfFLy/sxBl0O58Zdj0kV5D93VabdEO5S1Ieec9UBPs6R3AeERI
bDax4tVsfPfd6u1mCXMBdRGtdy5VghirPjcgNkQ4OA+yM8ga/1xMHqKbc0M2snZpvBEzcBHkt+2g
zuEhGqKpeDEBRP79Y2LL5+C3OcBiN+wCbLVtBxCi8TUygGRloqFl+24NIMfLOiT4hbvAOlJ6+7k0
vX4l6traBXNR6cFwq0aT3cpWXt249xIVHgshHjOWTrJ6tMBO8XL7jhqo/dxq4D+c3FSXstHVsWHx
eFQ4zK1Ofhf0/SPuROVJlMK+FX6oL1uUlb8Dc4dRZYyvU12A+sM1ZZ+FfvFYKdWL7NApWb2w2rG5
Q+4xPgT+lKwTb1C+NeFCdsj1zF0VbjAevCJz8Yn3ePXPl8ZP75H1rfXIKsbYDYaCG5kkXjqpRdjP
77m/yBxtVS2q78b5AP3nr7oqM6s7eUAq5dc62flzrBJ19bXfZ50eoZTEmuK3a329fmmDCmKbpJM9
f7Bt9RTACXlLDOyF4nLI9nmt2K99hG58bb91DRy6pFMr1Jo8680usQOHssjCtANXgsEIImfUQ6+E
mlBn1qXLBjSvE6ihrlvuu4LEH0IhCY+J4WMXDd0/gj5Xjf2BhUcfPLt58+DoYF/0vH52IQjcTmbj
PABnM9a9i7hbiBvxw+hXHTZ3+B5FSFcsWbiAMB/as+w7TDh4JZXiwVqlr6+RDKvyKVnI1ushb5am
G013CRuioxg0Y6v/FEqReidf5E8+RVYw0p62WDFfPqvkgC/jvxS/XK6F0bcqhW4t5Fgps/J5vRTL
sRu1wNIot5t11+fGRRRaQ4KDjzXms2Guk61q4erXs7/vl6MZvnFVcmzejHG3JNxdnvq592S0lnlt
IDatHV2JkJetztxbnhWDDziFfjE5osmABDGxFgNFrUZ38pB7DWIGXpguZzTNta4R5rS3sxkuPPdr
54PatPBbYv38OTSyW+WkT+2yj0Z9jbrRk+m4452tTvVS67t6K4vyMGRau+g7J913TTHdyTotBR6s
QHqSJVlfjO4+d4rx9rOqFRH6+W10yQzRXET24WmkiusERyNCreMrtl4f5Bv9i6to5v2gBadmtIdX
UVoGaBrUm3BI+bVXHzPTQK08jWkBLh/G4DIajbRcJv7JQ9rs3lWV4aH2I3bRpAy3fjcND3o5GseZ
f+i4XVYSn8QDCpwLSEH6drniQEbh5aTFDzrvCHT5xzu2gcWDOqTt2tJ6fS2LoxuHd9lYLmXp2mMs
taXp68oWxjKhM589MsJedrUxPNM4hHrH6q/PdthE2jthWn29lw3ykPTAPjeuMGYtq75ayN6ypbHV
2yApynvNRTy7bER/G9uOdvJaAEmASMvvCQJkKbKOL3maZtsMPcWdUPPiCeuvO9nhPdR9+yawayVE
jQ5eh9uYt4PjDMRUxuEMBTY9QQZYXHtorGQOSmweP3vIbn6R4aJmNSCTTdVhsVw57I4DrMkHMczf
WVIdNB8R+SClmFiNt8+y3lij1lCirEmgwh689LuBgE4ZW8MPjIoAFmOped9NPvI4aWPtvEgdmXsd
+9ol4ZlzLfsPi6SyZFdcsiwd97yPUxQrXlqYXpj0DQgA1vlfB3cuftYVqcltnImWGxBu7iIgl/uK
Vd9SKgeklY3ungoQMypz+xyovJalYsA0Jvd2WurHoudbnooexWdUG98nZ6YsacpwSlVCVSZmIrrJ
JhXk97JotPId3hDoo8DN4dK07RvUXCvJyvcJkP/Wq6diK4uJflMMHvCwYSx302jWGzkYSchlDs/t
pVcU5J28eFzL+qAOd02kiadiUrubpDfFSl5Gq+yTmhAG87Ie6YAW3clEWCZsQW94M7ExXpS2NCia
xjuM3N9lveaD3QbfLY0Nhtd4OARzd71R1J2LYd9a9ipUcTZri5QvCOhbwyoUFDv74W0UDRIA5SLG
b23Zx454stTWXgxNPb02fh3j9hSO30Tkw1uv9B9GlO1Ik/iAMJU/c7iREYGKc8mOPViQ5t70eVp9
xH56pwydcTf5YQZjWgyXDNj8EsKEt4ljfdb2VVpvN+pNzlpvCOq1FyWLCv3EsyuUzFsYGgzBiq90
E2c+KvnRmx6oLjusslJuvV5TbgcbHbBYLw+y6rNenqm91/NHseD80mAGhrKe+LBtNVg4dE3x2UlC
ZHtMxXsaMyMB0ewqFzcv/Dt2OM7CgMJBJpY6y++zk9CDO1KUx0g1+oMxaOZZbXxxxi8knmXZ1rJK
HlKANti0DO0NqUgisy1LBlfVgqc+BnAL9CUGRdKGTyh12Oe4K5mvaLS8eHjwjY+8DMOnQtWrlTOm
eB65Q3M7zIdCj5B3yKqd6mXNrerYHOYz2Si7laZRLAUkvrWs+9KvTAZsL61HSDvasdLV6dC7aYmB
Th09TgNpcB/wxUeIb0Zjeh+dCMKFh/QU+VZ/Wvsgxq6DIPCVmyjRFgKo9MHWEY7VYKR1CFYa3U4x
m8u1iKq8eRxr1GEW9tqEb/fUZBgYVAWPSSTS6qmEKLjGGCzYOr5VPmUGcpbM6jZuMRT10sRI1MkR
vZyLoW3buwAt6aUsOm1X3rDAjK5FFBXdA7xE8Edz53Sy1Fu98H8k+qMXT+o3oOB/REA034a69BZ+
JezHpNLrVe5YwR3sv3wT9YN6OyjlQPB6VG+SkZuUWAUSK/j5LC1Vby8wbOOdyn97SxubE6Q8sfKr
UWOT3f3QtKD/k0dDqZLkz4iV3SLGGuG5DMdgXRVAhP90Mj1dxVbCE6BGlnvsS32HzSIPQGFaz1mZ
GTeFN46XuVQ2Bd+UH2RPoICThaIZEyKmavpk+yaQaF+pbmSrq2VoLqJrDySeVr0belTu3Gkji2SN
o21PQG89jVn6hB6VuUhbJT66eR2cdV37k8mwewmDNN8V8GzWFsKUL37uaoT9ChVVFlrdLjjqQZPf
NxkziPARtpmr7dKsDrCZ5YTavTTo3a6LoVa3spUfCyr3SZWAz+KSfb+qgCk9m8jone3e/OVzIQWm
aznGaIeNjj2jpXb1PY5jOdDkEsuu2ApPPlKLK6dK6xfk0l9gJvH7jPolGW/3uzN5ALXmQQLuyXYI
BFbh86DAAallYGv8MgXJdZDl9EunKpzvfp8iUGFH9b0/f1KqB79+EiC4+iWr/BdL8ZWPtOx++SRY
vbtJsRbMpQKU6JyMlyl6eajSZvNfNnlzrCOXyfprVp70kG6qFoEzAEj/HudpM68IFBU+hR0FBsKf
bXzQq0x/TvXobfKj+ozwn/4cGDEI1rp6HEqWPv3orWQnuNjYGgO1vg4JmvEmMkEVyeIMmNyiQmdw
47iEMyj9Cm0SYyeviEQkKIsiJvk0t45hdI6xoLlo7MpviP6Epzz3sl2Q4LPAag3hDzGFR99N8kUQ
saXMwwF2aTrgjJVYj7KHP7yg+dY9yPYA2xE+uznJUqjxKkpHNbkZ3eDZqV0LwRSD3bhqbb3KUGYg
oXOEWwo9aC7WShbt4jiKwBtRdJNyQF7TtXeyaDYWzNCi0Q+BMz4wET/rjpXd23GX3cdsOUBiEqHv
Cp6FpR/x8IZZepCtIEba27+/g5rxb+EsMnyuqwpiNRYsIfElnBXZzCZl7fTs8IZxS4BwMshKTkyM
Xoo4VoOZdnTbCtU8WFXGj4q/FaKdRwLVGsXFy77rqhPdF1Ue35eYWO+dWDSkxyKI5S5aoirCxNta
DZX1mBfdq9rxYm5Tozn7tYPaSjHtE0XvXqeun3aTAMYZIA73Whoob0yEwE6WiUMO+PDrcOghzd6p
eXT6+WpFC0PWdazytsee5HkEni2H18WU3xRkhzHgols5wykyM62OKejTF+evz3TdOj44bmYuZS9f
IOinMTse5DXQRCJZN64UJxqWA5HAi47C3KXAfMFnejt9VrkCTIwxINom6+TBw4pnY6Kuex2KnLN2
NEvrRcVE9+jjr7jLjRS9t/nss+4/nf19Pzty/7qe+/Psy1Xi0BVboNPkENW7ulO8bRSE4ZIN2jTv
0qY7LQ2SjWi7fPVZ52vttOpazVjLYbKhM/VyaaZ2t/2ss4WDYNqolxvRTz/AgSOPWWuCJ89X98Ig
jDWJHqXqOnTu0X/Pl1YWtG96Jx7BjwWAcJQ1FRCYVKc8GWVXv//97/vfEtmGwR4BQIYFC52wrWz/
JWGUWWxyQr0J3hCqCeMby97VRvYIwav5sJx2K8Zae1d9RywD3TbOJZr6+yqYrC1k//yYo36/yAEO
LkBY8SOfDwqy/isrBgkqi3rdnP7+n2x8zZoYtitsg+CmZTimY4ovgTNLU/0wICv1Po3DKnKnGugD
BzMp8Hy27WbHNjle9Kr3V5062Fh842e30FOze7Oz+gC1D7i5BsWKNALkqTTt33zw+otUpOptj2bY
gzKmZytV+7ei4gbpWMrs0mAFbbrwM/12bCpCm4OJv3ae8JK3XEfDNpEWeSYPsiMZ+B7fqjD/LxAE
w/kyMfGHO7aFiLJlm+BpQKj8njyCRQ/CIJvtBywmTJGU+ZH8jD8beXNqz4dU9/OjV8A5J4C9/1Iv
i7LHZ19Zl4gcrdbExOtvvsiXfp/Fz7G5C3EHVlOEJqzZ3xuImx8C4b5BHCAGUpsjBg22LzaOWdM6
d4EJuhxgzl9kFWitYc9MOqFNS6O8SK9i41Q7oblDjm64V4uyR0zjIqKcSyodv02/alFtmQfIiyhe
GSyABfgHeREYZuMpxjpONoq6jdde0ZsyUXJIiBGy5CQ9H88HedbUZr5AZrldf2nIUrTaF7KjxaOy
1DWEZKu2sJHTi6dlYITdo51Y44kv5L5NO9S9/j9nZ9YbN5Zm27/SyHdWczocgK5+IGMeNcvyCyHJ
Eud55q+/i3RmuewsZF40YASCwZgcIg/P+b69155vyuEFx1R8/32/QWmUSXJ9WvYhzlCzrDnlCZk3
RtnAcvUDhcwGTT4lSvn7veWx5Sae9/7y5OWxZW/d6OZe+NBp+skvjrLdUnwYk1uhFAV18T9ulp2T
BfB+k+tjcVy2f+yWI5DGNA0GmrQ2ebvSJG20+cqrzDcyuoxIadOLNV+HkYfE56nJrv33yzAi+Q1h
rS3993nvnOYDgjOjk4haYHmTrkzlW9Fuln3Ls8J0qvZQV0cmKvO1/D99qtKN+9DTf//UKB1k1xoE
UoR0miDoEtCYgNx7qVGy4Eor7CvGTeu6bPbqKL2oPVV8DQDDqRvU7JpmzSv5wtoFqrx+We4Zns4K
kJQMoyx0lokT4pJlR8Q6nxiJulwvmz9ulldUcF1/PCTTfHBaJQaT0vTSGYELMDY1szaBbEjn5bEf
N4HhB65fhMmB6nF8hOFFAuB8b7mpJW/MneUuXatkAxv1GrVBcor8DAKWVWRriz/DqoqKap2C2YAq
AQ+aIteA8a399MscfkbfZfd1Q926H1V5/X2zbttbm9ggVdO93BVZRemlLDry6HhyYPftJYumE8Wf
5OzTwwN7KizHa3TteRhUY92KetoumznhgI4+jfG1DGr/qWLGotiJ/pxMY4dh+adXGd1NikmG6WYT
URdQ6zfO5sOIaO3ZM/Jqm/csf/I8KCBahnfLEyC9jY4ZeMbNENrdURQ5COHBLt5Qg85vYBWStcoQ
BB0BC6k37ahPzrIDCdQtlZLmsfP8AroMQNk4Q70eWupheYIoYVJLFF06izzVwo1TT+8eeptFqwej
jZVztZlNOK/DCnAi4qEYAxtTZm3nhar+pNdIjubdkRWj5jZYr6R9ZaytQAyHWVyM7wv0nBRIx3Ih
zg3yKjOBZy3GDL+I90FdpPhy7eY45P7vhg116L7RTyhuyUAbL1VZ0p5CgvlS69NaCRvpCm9hvBtt
6koFGtJdnKnDnQpl8bbVT8u+5ZFKMQtUN4HhLpvULm51XTcOZCoG+zrUtE0sK/mXMas3y29hDG3n
Bs1UX9KkpIU3CvH95wXEvMqyPHtRNE5qUnnk/RAM5b0g8Gl5ZabEINAKgSehRoAj6b69tocx+IpX
4/sfQvWA7PUWjE6NrI6rnJSZa1SAEaQO5GWmwzatS3xymFtL+/udcblDktD3O//aNcr/l+f8+SN4
n6xuq3la8OMjJF8Vf3NZVv98VSaZSpMRb+qmZti/XpWF8Bs7NdrhUdcn6xon7ZX4jvJFacnH7GC0
bJfNDGyHUakUzCo6g27fUoIc+5WX+1IX8/OYhZsBxMMkKEVI4v+4J+mmzSxjjLbLve97S+NvWpNg
Sn5ets4zK9qShklALhIi7dc1D2uHuizQUD/oVQ94E+quXGnKztSBcS73fjxm/4fHlufZ+ZXUUGeU
UrpSMGOSfUhx+tBNJZXHxPYOnVrsx2yKtK0yeOZmbLnyfN8mnWYDzxgmypC8dG2TrLS6Mg+lDVBU
1PeRKSXMyoxsHwZhyvDMZjR230hfVG6wMmmY/sJvy7OoAKRrzSLJbNmsvAcTSctzgVxw09VWZVyS
ISthzYXFs9oy/6iDhvzHeTMs8pWvedWDn076Lecfc75ZoDOaJC/lNombASs9K/aSbQDJ6drT5T2Z
3rBZtsa4ta/Lvaq1ZChj5OnFJvhpZ3lQMtIXCFre/seTl9dTpdrI80u/P3d5bdJyNV4e7AZSx0Nf
wyWrKd7WD+WSuUpfPFMCNlECFMlh+Z9Etn1H51KneBt2j12TUeHlf2SQV+DiKR8gbmWmeCnS8DWI
pvQ9nKIXvcp1pv2DxwFqoWwkHPJhfkLIdeIxFCVDXW8jtp6nS9/vLnModYz5yypjW7u6xpf4MbGq
lLbw3B9TKQilZC7gjttOrZ5urHAq98zHrQfaxLeaFmqvhfBiiIm+dtG0oLj4Zc1FaN7RBtOl4MR6
tOXM35th1W3KngGnjt6X/bSeg/WUEEmvN/KczeD1a43p/yVJmFf0il28qnb0jMurA+unigONXGm1
PM6v7kbEA3+ZWarbvjXrrVnY0pcAeM3yhIT8qLXaa9UBvnr0kIUUaOY3lH29cq1xss64h7VrXXS0
ZOYdrUfDF5KVdKt6tXec0rRcGamwb6Iehwtc0qe6ymvwZYX/KFgbFL4yPnemWZzGSoefNGbjMzaP
cNOEWoYin71hAVhVIvrpsuyt8DyZevYMZWm4VMQmsCThWXE4TdvRl4AhteH03ERt7MrE3xyXF5m2
v25Btz1IdS/dmBlJsssH43vZm3bQrZYXEbqYrBrPMvYgzepzFcFmmcYJYUc9r5rCSHv8sUlO1O+b
ZeFVR0pL/7657A0rSg7La5s5XSksfUq6Kb1HW6fxLwLvEPqd+P0ul75uzqcuvYOCjVta/2nf8grJ
E2stNmQ0Ifs48zzxpRzqCmQHwDkEmJTsYxo0nWrsk3xG03mFTK6UGR2L0RP38WTdfX88sQ2qbihk
rWbwbplNfyyP10xJ3LQGCIBpKblJm6JxgllqIo3EtaSBpV+Nqewv6D/Jg4jA6nYtwhrgvGsza8zD
97vk1ZiHZdujGbMldhNGDhdZYDj6ORvBWNYlUT3fHytL4xzKk3T4N3HN/Jiv3I5ItT0GC6avqNy6
KHyrev/OjLzwo+vLLUnFeeAU6VtKQHjkFO2VlbEInDyOIFr400c9elejsvo30ne+TVWuvKiTPkAF
A3A3UPZ2oMSD2fVME6RgwgoCA5vNdUj24Gl2FkWu+e7ypOVerTVkRVlW6i6PSRWWGUcKeI90eQ86
COEWfufnsvvH66ye6LEgmPJ156WDY4M5x2sa+2vJKPULa1wZN6ui7DM7as/otsDEiaC+lwLmytZU
dV8hxV09H7WiI638rOu+u5vC2dS0OJsWF5Pvp8oxmFD+zP6nZiSawtDS3OmqwUSAxg3FPuwPBZl1
th8xEcHMqvL2NxDUuoMf1F+UOZ9tubFnJ3Hrp2cC4qXj8tDyVCMACunBOV39eK4ZkDyoiGCXRJVY
qeroX9W0mUivMkaS6RL93ERyt1btPHsgF0vFe6v5b9qABKZmDu10cbGKwfq850M8E/gU/dEOgR8u
71T5yu/vlM8BrZohqVtDqsSZ0lYuwuBszRsJ09Bz2k8JYLe+DDe1Kc25COwxEz3Ch0g+p4sSkqpJ
1Oy4k56G+V6klOnJL6pml5NA+P1e8K/Hftmb+3W/lrHyow6QDza1UVwl893AkOWDJLhZNpcboVmZ
sf7+JMiGQiVog6dasaG4uVKENx3ozcTSkmckP+rB0tt6pRpYneFlQAYLqA5gV0tvrEQjh3XeAQ+t
WPV2ax1KP7CfqqR1E0MfyEhB+p/13bhZNtF97UmSEw9k+0S0izGAJdC3W/Jc+amZfedh7X0ltD10
03wGlElatcmSMDuB5UXLDHZ3W05+d6vY0+gGAe51OaH5oM0VJn+uNTV9qO+trHr+8dByzyp7fRXO
aYYygT9KnFonEsktFv345iDNCVedN5fHlpupYObi4DkkItICzgcx6LaiAOYq9MMA6RagFJbtad4e
ah8V07LNVfyPbT+tnnU5g/mVyV9k9MNpJWefLBCBdmaC9RJCgyDWjTu0wsYmsIrwaJipf26tueEk
NdVjm2fQLyD7frRvSRLnn5mKhrSqVOtRYthDOJA0Z7+v1ENupvE2KdvyjlUniI+0TN46AjeXVyld
cfVHRiuEe57L0Lr968qfKn623dAl1G1TlSkL20JoMofTzzUvapRBZ8mF9y7yGX8waf4xpdaHt+NT
rf36LY2n9RfRgrmOCFh34/A8qkTjKTW2Ykko4bVVhz1JSET+lZ7GjCy/hFFV71t7pZlFuE2LPLgL
srskbq655usHWRLagWoBgS55kbhh16KA0TEbsGrSV7k8Qv0aEpmhg7fDQQvjc9M+K7qkr5oRfht1
u2aLrYJyslZhFWkCYi2UgzGLb0wZVxBA6S+qAlwr075EHyhntZspfySMzkbpA8FYpb9JcpSVnWTF
U7Zp1T5K9kRQkU8DE6+92NFNTV2MldLRjO4pekD1Vvv6KkaSuLwOm00IRfooySYtdwipTkZO6yZF
mbrqPfKprCBxPaHkGyxc8qb3Em0zifdWV7N9R6llbVIfdwUg0w0V8ME1q4K5t2j33hQmO7y4aGUm
dEOxyB0QvRg6yVCTQr5yndPjiQUM57R0Bjmc7nug0ZFEeuMYcM3H3gtTRI3NNTomaY3wrtiMmqU6
cdDTuo+bciUDZCP5AZaM1KuvcQ6yrzOycp35XuZIUpmuUl8t7iLUgEgK1DMQa/Xc4HGKlbAlkSFw
IdwMBwTH9pEEQ8DnNQYpeobBfYxp0k0GlZIjuW6IEMtqD4dvBQ+TZn7U7Cc49sAaCscYqBhEU/ue
yqV2Qj7z5gfa1gyYMxllHmWO143lgWq43/jpKdX0pyEytIPfyOYqFuB7mbX4bqTYDdmRRk2P5YFV
XXrCzJ+eSgbpMQD62uLIqCKvuA/04kGIJj2IkFa1px8pX1/BYhlfGHv3gUW4O7njVpCdc82Inisp
2Spm3xNqFdZuTjvyVkdM11W6kwQm6ociIACOBD2cspHTdV1zbo3DhAxiPdM8N4T6ntvEms5BjkBF
MumKY806FR4pszKOrI056OJQlNFTnnr92RspysYwMyyl8nbtqN5arEcdhmRrD7YUKLQ63CtR1V6W
G9WEnDiUGRF8QYXoqpS1ozbWSOU081TQjb32KFFWoxGA7zeJoUVs6/be5DTy2S8t8YT90LGC4FhS
xT5IqTTsR7t7SfGPn3V1QBut8WfUELi6qkawMCt6xI3oJ1ddBSDBmyx1OzCTXaWq6YaS9i735VoN
VS4v4zCc5Sy9afDkkU6PvhaTPHiMUWtWcdYShJ4GawoW9jbxzXwFRHllDP6roWrd3wxrys/LbUY1
oQhTYPekakAEzK9KYEhkmWlXdvYN2ZH6nI/oqciOMTsJQ05jSiy6MC3DkFoXXoS1vhPFJ7kZ5jbg
ikZOSkx8ehwfYrrsbdiNuIY5t/9m5P25kc1XNHWqAciVFZVOhKn/4lRRZDWp0rKIPgaSoUB6kznY
y/ltmSg5mbVjv1NNUlQK6kBuwdpxkyi1o/UorRaMcDFB5YhGoOJastEUo97QcGHZEjbpbS5n9lqe
AnUzzWNtFvehaxuJttZTQQZQHjw3o/x3v/jPVZrlF0d4rQjk95hC/mTfpJZp5zHOtm8pQLMDzEXj
iGJnRY58RChTAg+LsBbPyfC7OpRrPZLPEyLNVQvnobDcv/5xbeWncsvybchlB5Fr2wrN5l+9+wMi
f7VjQPlmswqBe9JWBHjnH50VzKalsVlNuh07RgSpxRqsT02K39umGU5tb0/7XLe2pWyyZqFsuGNu
OBw8KUBw1oTmRglKuPITNMm2C76gAZMv9RRc4tpUEHd04Tlt1WTbksQh1kv5g6jKZykPPUctooew
Le+5itlrv+hTEs0Ssa1k7TlMCHqMdKhtuhFDjZsbDFFrt/xcQIja0pDXit/t07RW3UDInTv6SkVW
l4mNaN6sDCNZ17159LF+kfuQOulAGiSgzk+7CYOtCJsXNZtAKxb5XW7p9kH1lUMfSvewwaKnmLPW
USz7Lc2BBWpjKx/R5ei7zOcCkktJtBWeWh05U6pZ19y2n2LUr4wHuOCqZD328GMrL25Pqtw0aGpt
Qhvk4tiUbXNOUuKYDT9vXXjFsRPLVkidSLkhPEGifxOSVFqP0+df//2VP81qOBJp4QnOfF01TeuX
WU0OKdUshZ99y0x5uOkquyBey9N7l77OfR2oLIsKqurqfHQWZR7cCsaCv/4O6p+Owbn3i0aFA1Gj
pfprH1iRzHrAzjp9U/LknVS35oR6I4Eul/qoVCHFLM1pNa7OCD22rMD8fTAqw5qSNvLnPrc2oVDf
CCZozwNhuaBhRumYwBSIxkxe9X2nnqaeWNC//trKL6XKZWAiZkC3LVWx517oL/IMJWY5ia7J/BZW
HHxyLF7ttldXBA8CCfH8cp+ZBhKZqXkSwZri/R54uvY1t4Y9l27MquQQMgkp+ovUFQ7VV/tQm2Pi
RBbZBIQZuAp/M6bClvIQloq8HoN8Bx9KXjW1f1Qs2BMeEYZGna7ITzH2gz/VKyqn1ra3qPX1TQJn
JSUvlHCmGfOdPHvSkG3MHhpzQK/6WCIfXZeeB4nFD7uTaYz0c2gjY8UlkrTNo9opo/Et0+ltBjgi
3Vga2/XoD+YmF1bAOjTvVnXUlbghR3vjt9omyEV1q/VNinc+MdcDuV0bT9cjZiQ2s1Xh91T3pga/
m1auKt1vXK9g4mpHrxgDg7p8k3RdnBnZxUqSiO9VLIJDS2zqjhmFI7Uw7wGrnL3v9fCzZd6Ha2mZ
Ow/jHgRvsSvqBjUxVZctMwblAEM3BBr8LmvE+gII0aqOXK28CfbG3GvTWW6TfhmSMBno+7r3h3UP
woxLgMjubajsO7trPwQoxZRJjarsFAxxN0XNTPWKAIn1nYxu9uCNJ1st4l1Q9oozdno4US3JXFEm
7kj0+Y1mSsTKlrAse9kOMofOhXQbZl8yHQEDSRRKeiRvk7lhpqz8/hPYeHpf57qx07t6chtK0LJQ
bgDczzFHuAnzqan/5jLwiyHo+6Gsg30wKb/bYPd+MYS1smdzXpreN6MKA2ZTXebEpmRvYhRIG0UO
W5rOXXcxDNFddF8h3zPyj3mCtZ3Jw2bQu/tuDhzEufiQ8kf56zPtzwMEMwBb2AgOFEM1/wSY0dR+
muKhjz/6sL0iG1buFRu5e4XC2PUYt1djWyU3DTQ0dBKdq6gjjjTFUtxGMIWRNFK961rJvw5Wi4I2
NjVEkFF3b/YPdm69jf5YPPj0/P9OLGL/em1lrqKpdGI0zbJ1zryfV4yGEtZpTWTBh+QDvplAKva5
+dgkERcu8KUbY1AHJ5C8fI9nh/YQsth7aMM3ZmIfMsUQ+2Ux1cnaWaoH9HrZXu1Jy8pb1jsK+RSO
j7rSbPr6rCnFPqJwuFUsfwZxYKyBmGYfqn6SHc2rt0QDvY8oxV602EK40lTnKPWqLbXh+CHtKspm
jD5NOzz/9V/uFwXbclxZOos3SxYqWlf7F73MlLYQAYY4+rBStV7bseFzPfGwfdfWrRYW8dEYFGON
V+pjlAiKaoeDNNbimA7VGvcSAOI+OGuDXJ1EGhTwrZUvJsH1N5ol7Uks7KRGf8LsSxokZo0V6sXQ
KeukcymqwPSI/PIyZd7XVm4Z1DwWVfhcHz18PceqhUX+1/9Xjp8//b3R/3AJVS0OUkMxfjmJqj4V
teVn2UcihLxCSdtfcAPbBG13vrkPmfRc0zBeoZPJzvbk3+tN8OmVk+rGsio2iW775+UmtyntQu4B
YiBQVmK3ito2vmWo8vaFVb8QwTycJMq9VpOuQ6m6EKg8AGCgPIq78aLz3W50gEMhx9bO1n0y7RNJ
vxlo913i7CU090RqJKRZkuMADyezNUcUFnZXWXssjXbt0aPXYl05EkqOlr/pZEi7pIS16GYy7PGF
ybWEutfO86PAbQkNcWo/m5sfLLGmO5FmzqgbEqEmKQgQDDpXcAbZqZmpR35ql0TYAwRHS8MXE630
JI1JuaJFcUW/mF/U4aFppnDHktOnTm9g6k6zgpThLnERgqvupD0yQUHiWfcfrdEe7bIiy4fRGhi4
Q1MxviZM6pwJQes6IvHESWcOvyEqoorL7MIM0j5aRh4eaWLlThPrYqcE3nAYrfFzCFuVrkOmHLw5
0dVTs4+gLUE4UMd0CA0YTgUpHV5JLmUD229gKNwIpilY5Ch4yEBr5lKoLuYKXNeZDtEzx6GrgIpF
yZOhV2Razgm8qkXNDc0Q3hjlWAdjfda7Txr0zTVh9uCAx9jDeuu3ulfFTwj9D15FjTgf36xE8k8s
esrN4EP1rpDWOdEIdYjauHwU8w0OaYeE1uLke8Ub7J2PCh/4TsnFBbCzfqe37bAzoan2cGmvaoik
chDpe9ZWZ92ASt9Y/k1PztYNsFS3VtI7kiPyT9PnWmhcqO2bz5kyGc5I6+GYyeplEIp6PyrBdrSK
+KZnxQPzbGx2DEvUt/ugJ0IowEmLXm9nhJT+wZNyMS5Sex1xKT+ieB/PfkuparLs+sYn/+xv5pfm
n+a4pqEITbB+NG0FveEv43BHMiVHnd5+GMTHuHEwMu1J8WVZdssYypThalklB2S9UclyL5zIB+Rh
KP4qIJhxa4TTezqEYpvEAOcjAXj8K1UP0wGTZe/jaK5QMY/n+nciIRIzCCg8hjj/jDfDiY2sJ/3F
MxxVwybt96O1UvwRfH/ajye5/hon2U5D9HkHIiAnQDBrz9CrxCbKlc+FBoNrZEt2ibYXAz0g8GXx
S1p3yQrrGFeRNmBhzmf1aSg2eGLULeYBvKF+mB97oFrxnPeZ1VV730aq4k7dQ0rnC+7aEK3lDDRQ
MGUfg4XSyBi6Zut7NJTi+RD2qvDSRd14Dg1x00xF9X1V/98/UePqhSL3noMVQwzW/LL5vw95yr//
mV/zr+f8/Ir/PYfvdCTzz+Yvn7X9yC+v6Uf965N+emc+/fdvt3ptXn/aWGdN2Iy37Uc13n3UbdL8
Qb+bn/n/u/O/PpZ3eRiLj3/+9votDbNVWDdV+N789vuuWZfPdGCeXP2Lrzd/wu+75//CP3+75FUT
/NeKimID7+37e/7bCz9e6+afv0m28Q/BTE2YGN01gU+QuQe4wHmXIuv/kHUgLFw0MHfbMsuSbH5T
UH32P3CZoAwBgahSwjY5E2rCS+dd4h+2xkLQ5GVMWmRN+e2PH+F3BOD3v95/RgIqEHd+uhji56Sd
ZRqayjcU8Od+LSyxaipqYzDVkwZZUy4Oy01CY5kpLVzpUDbVrWqHxUHiAn7oYhUz14/t5cFG9pl4
S5mxqjs/P4yguyfAAFDFdGWf08bDaVORxRpjS4aj0Q7TOskTK+bMTLNDFYcDp4R0JdEoOyw3fW/J
6S4kk2sfj7RUrAwrUF3ixqQLcli2herh0SqDLd03wuVtvONueofUFcZWkD4lOb7/UbsjlUHeZd2F
KNXpEOfh2hgVsfe6ayxlLP4iSt+I+h5rf3pAx9ue+j7dU0dmBhTKjjFSSI0CKmUmYZSur1u3fRgd
dY/SiTlL/AnfPEICaVaE27UEnei7RlHSlT8i0s7RVSDkKN81AqQo0Zs3hWZ8Ka34ri7921FunhNR
EjkuyoL/IUUca/JdE7jBlrAT1TGg2JZZXbhNaH8awyqt0oSVaJTzgKU4WdGcbRazDE9nvRHwqyfx
XKbjVcTZrQITSRRGskr69BZA8CpTCSab5DtDRq5ltV87G3ajpqv9avB7KivRtJ3fkOi9Z0iiB0Ym
QmXo7gjqM07cD+Tm+Pa4SQlY3JpiIKoqJ2agz+7QdCqulyvQo2i/RdopaLKvhc+vOpg+Q7iRzHY/
Knth9QKn4cEby3ulrG6s2ny0A+WptsySwTbaoYc6gwbmdyfaxCxvVaDJUk1Mnd6504AOta+iFbTa
byX6E4Kks2+4Foa8ypxk8tYJOp+m79/7vn63NC/BBNVsoCQHsJanOgFuKA6tH24GqdhocjiwIvdY
Nxn7SqbRXSsBpNVMIIHW6RGphg3LCp1E0BJH4d/SbaLEqnyIZA6IL5iGU6JoslGhVy0+Uz9xBaXB
qPFLpzXRJxl9gamP/7QUiZWdKPyWZsuBVwVfw75Etmjm46ZSG21j5k5YJqaLauYNylqyqvrqmmVf
ellLHbsIK1fheGBuld8rz4gF0MYoqT2HnW9k+GHaYG/m4wkdItUp6xatRu0kMphRdUpuwmSf9RIx
OfqqS42DZBpXtUMqoOFDd/RQIpdiqdOP3yYFDCttCpYpBE9YsrzFmcN8UfBKJb2thpFKoRw/VbBa
yKu8NK0hkZ04rn1Iak6ftqgaC/UbupobqT2YjZK5ZaxMbmFFO5AWsatbQc4BoWysongUvfGtzWvK
tinZTx3Qh6BK7kGfTBsRR3sYblcN7YCT96QBqhpheF3vonQwISSgVjK9wikBJCAx31HWfkY83APE
31V0ZInEQiimhufKah76GI0GSA+ciRzJhkpLPzOSp6LxLad2U5rjqyTHYtYU0a66R8cw19FNag0o
sUZxFlNJFkbM7LgX/m0zMGFO5GPQuoIflcByRMaxWjhJMX7yAS+Eb9xIFFKduArf9HTYy7jevLq6
Z6r8xv3QqXtjZ0kgx4eI77vHNRljNY9O6F3uKB4D7mMFNhFMzv+nFj5/KNXqOUnjgRglbPI0O1fp
GCAyz6JrPZeV/PIzaiSyYy6EiD40lXxnIyB1G4VzukPh1gbnpDITJ0zqW0MLn0CwbKQaL13ZtPte
6rG4kaOtZuMd4YAJVwkOr+hrp1FBTGvjs7ZwSJLuM5e8Bsqn8r0dcTCD9iGVDSauzETVHneDj5g6
CcEDDIpTJP1dQzgFX7J5UHKNIs84Z6IxI6cKiAyWOgvnlXffBd17reVI9ruvA+sURP3ZRVfHzm0k
e8v/fGWhTQvsbN+z4FibbfoqDdWj0murTtUf86Q8IH613Lh0SoV0eqJz7jwuAmY3fipq9kAex1YP
o8/Bz44QnDeSWjTr1udq0jQ6gZSzNdlemQmmWEVj7VQi4MovUkmIhCo6t26zR5m3Vy2T+ZenECah
ybskNdaV19L3d+13I2KsaIObyBLvmMKH9UDXnL5ReCYbbVyLjPEPciDxD8jIw45AEGaQcaQ/e6H8
YXq0yXNdWgeT3q5R5p08tdvYQ380R8Vzu3S6Cb0WIl61xj9Z8p0KV04Ht1OT1wD5n+wjto9R4jQn
TdsPcXqjp8RyWSar5bYQ66q1DyFQPLVRthhAbpMu+fAj7Qw6jF5sN7xaLNZXAIFvOjAI4Xx2DRMa
RwkVBRbOj4nU044aG9puSAORXbFmR1UifTXqyHLi2t6VeJbgtHarmEaYy3zlQlzze5dNGYuRwnKy
Cei7/zQM4Z1vYZTvotRp2lLbhUYC3sKUv2QecZeAzRpHssb9UGp4yM1ur5bVaZDimzFgOtF7rjAZ
5DPJWwVGv5UF1PW0hUkQdbvcK+kTDLxvrNOmGyzqJfG2j4xdQYpGKUxE6VUAhKHdU/dTtrXlaSs/
gno0qC9+H/quX2tvqVbddqxg/TDa2umXDLq6OQ4f+LHJpDHPSa89Foq4zwaFCMOhfYlMNOOT1R9q
3G1ta2ROLtV3pQ96mqFh39goCcjoGob8lqS6O30K8MfhFqYWp6llvLEr40ZRK1DXPMnKHuzS3tRF
/Kr3OGqNMHrCd3eRMFo4hZEea0luV6YoGO8IrEL0W25zCNROOsnEkgqOmw7xeOU1nUvqN/HTSflF
9DTTZcHjhcyRm9GPPTGlcMk75OrGEaLpFJKyZGcU+sGQ9UNn8IWLcHq0h/RY9fByI/sFeWK4jybj
G9kVW8MsYTr30huKZsstCCeNAqq7sXZuksBw6jL52vSCam4Rba1aYzHTo0eVY8QCfplsAZ2rR2r/
CAjVnJZe9mAUnOJGWr5qOoJJYn1RkpRQvOt4Y5WPWiyz6izIJ8ySBDYq8yEvlzgdtMe843QNCuuJ
fivFkMewM2B+m95zHBsQAYLqRbWIuzLygiTA6M5IPbhZlbyWbKZPJhqnanw2GutAMifKUzlkvOkb
Bx/hm1Yg3lB9+VJob1OuALtIHhBrao75kl46HQYCbJxZAceImOr1g0W9nNxR+VmSZMYvRAeOJ/u0
gniJnFvPQ5FjaaTCL4NYcRgxD6SekoVOpQ3fZwqjv7tXrOId2admy197YX2rg5zTh3SVGGOnY+vR
eQzSlUqCg0eYgNMG8g0uAEhOEymVGvkIamP0MwZ/JcWDSkoGkrJg1+rJnrY986PYfyHE+i0q/dcy
ni6BFt01anRRPJk0EcN2ATegZKKOQW+imnIORFUhjDkgaDmzyRefyvvJ0r4CizzmQtiOkiT3bWKc
UGZpTk0aAv3yTRr1N33uP4t8gJMNZ1eUGuMuogeGv5WU6Q8kCUPKNPS52VavkMd+EQBkGbyKG4+J
Nf+VFhqdUTWrnhxbO/Cv5BT3YAa3troTSfwtUxTgBdPBT00uWtb4HhmZK/vUjCszI3linKhziCMz
cklPQZiJfDOf5yVtiJA2lWvNkl8vCM8geFtnCpDTm93tLN5xo5oBbgySO08SfHbj8wEiI1W8816x
4j/gC2KakqHcEZBIHb3On2Ml9zfG/2PvvJbb1rY1/UTYhRwuG4lJVLYs6wZlyzZyDhPA058P0Ool
9zp7n66+7yoXCgApksZMY47xh/a96vXHTGpVtyiS77MtXslE/QSi/ktdTZ9I+0fqgP9ETkpzkyh7
HCWKRMVYnmE5HCZ9gAgXjY+KWh7w574BKnHB6iSiENq9jRB7iTu6MK0Pee2R7MiOWWq9olB1idr2
dzKwxC5K8SawfTMU+zhQ33JXNX9QxgYBhc5+TwaKkXIlrtT97xyFFJeVmD8GXAGjyhqDdUMsA9Vh
Ha9H2fYAbvVuapYnm+rwYQEr1dvjk07WXcsQKVUL+8CEO5erqypWRtFTJ/5HUNtd7PmdCedRI3/n
RA9IDnt5LLxqgLhdJyTBUwR9rLx9EJSmPc3BVgy5HkLmL7NePS9xzPLvYbCFJWq54pAl0CZIZIn+
ggUXAQH1DMNAlHg+pfaqe/Wo3q0JYJdIvlObBgfmtj8N7cwmqDe91C7DSR1v2lo8qR0wOLAZx3FV
fVt23vV4eew1lIq7sUX2UHmRG/tb1GQ3UmYyv8gMMHB3vom4V9GjH7LilyAk9TQBBYGrbv6E5vqQ
S+jDzyPxAFz4pGKGap0XVYnisO4puGqpLHuypd91Wurlg/KSW0mAEOKhjabZnUSJJUJ5maPnDFkY
1yy2qBaDDwAuLICpcOFCXse+S8JUw5NAq+ejhs2Z5ziYuUbf0EYZTiNZTAXhiCB5lmTMjCtrGNx+
saOzWd5oorTgnFtfNB2SfTR5tbBuG55r3KCaWRe/RlU+KO10U6lfdXX6lSbRz3gVr45l/BgT8yXW
ibcd+8z++15vrN9t3iCoRCXCShuEF0Ds9ZvNllMbnmK8Z+C/qKHedOndrLBexrCd7NpBTig6KNp4
xMFpEwstKncUIARTs8rcuG6eIY6ch8w0oCGxqXXktvOovnwvWzaRK1V0dnzJt6S70/PegAXHMu9I
CTym/FFdNaoTS/Irs/VwjJ8N1j14Z++jUMrzrKfWEU1j5AkilEO3Q76nGfbTbNg0QKn1BPslkPtD
0tDXsYdaymPVIDYRLetxlNrqPG2ZCCe+S9JWnIaKyqnTND/3vytmRJOohca+M6ikMPab9fb1CFNm
gWHi5v15b27U8ZBhWrN404h94/absHfiGyZcBRAfLOZAVrvv0XZvPwhG2thVPY7uJNndshUm4ObW
okaZ2LjkpHxC7KSkFBI5fptEIwcY9CElYOpZGQ55/zQt6KGZOUYK4zSH60cyRqT5CXWTjcBenwtr
GRB+Sge///t/W23/L8PoY4qYRnketiewnzUIHuTMidx0yhnIWaJGR/xnkV6eeEjGBjuR9tPtUEtx
BXrx0CrYzVVol6/e/t8qegmu2h+n+19bCxQPRq1WnT9O12IKzMpMj/v3zX0/e1G/hXVf1xn07+dT
SqXGrY1i8fdHuj+VfGDN7weFrMv2mPc22f9iP9vvfXSH/Xo/aIVTEOsnx1Z3/EGMj3vDpxRocpyC
6QifvWF/pZsp07dOsfr7o9h/pDohS0UoXKtE26Q7AAj+GOY+sPsi+Xi+emVNayDpGm6YkUGvIwWC
p0YMlbZCpcgf1OWRCbY669uhzEzrsMZrGMdoSrkye6AjiIHRpCBa1f/ti//4Dfuphc6xq6iJ+vHO
j9ZLE5kYetJUbHnpHMmWRRs7qT6aPUWOR4C56cfDnUn3AWn5HDVU0CLgzf8YUB8Pr01u6/RgS2sf
YrihrAE1lTcUtdEY38bDfmCInFWQqaxx/7sDIRByX2KzG+6/ZYrauwLWUdjgHLd6WGtTf1KlcH/A
+0fsf7mf/cd7ztisbsJyg2QsTQ8vjFxCHZH/4UqdESzQI7y2/u4+2xvMduUNOmFxEy/HvQfPo4G4
d2V469gGlUVaKrK3kfYfv9esi1MEGNNzKg3Swfbdn31vza42oRuhYW1uYK1tXtme/t6T9svPe7Wl
B9uMBLfYCiKrFWFiFfdWLNER9/fvh8/R+kcX/TjdX19Jgx6dLQ+yPeyPPxkS4yC9DH0VfrRq1UI1
QVD49DnCP/vyfm+/jLdeKE9T2A85jwnw7v6avnf2/R2ff//PLrhf7622n338zX79cfqP1/fLf9z7
6LZNa0Jc2l+qS6IoA+JO3CC9VajUyYrFkycTGOs2VWH/h0+W2rvqooYZbAnb6NkNbS0ugCoEpnVX
rcMDdVLSlfaNWhAGbkVFkT9UtnYUHb4ik96cyTU+IBVT9zMCX46KRFudy91Rk2S/aaXxKC3zQOmb
Q4325hkovil7+7VV2OBKGxkIgUWJl2gsUjy7Apufmy2v7O//96eVHSGTjpRLXmxaLubzomfJRWyH
KN0MLvbrSDVr09tPR7XrjmknH4Q2ixghQjO+7C/EMQsFmhyhWTJDl9sw3A/O1jU/Lz/vzdrMI95f
/jjdX7L3bv/5/v/h9c9PTmerPuqdms1IhHZr+Pnnf3zcx6m1/Zw/7n589R83Pn/g56f8u3uf376/
OpvGWxV1dnzQeiP4x4uff//xderWOf7x8WtXxSGQ0y8fH/f5cP7xvj9+6ufHDKTAXKGyl/r8qozO
pRTyt6QqWoJG+I3nP06pYiNlVS7OcUTLUP67/KLMXXPeD/u9/Wyvy+yX/YwVcSRDEx7TlPhpq8u0
6vzXYdlvxjno236O44CkOctIsq2x/Bgm/8/rvASXR6KKIHSf9zEfJYzZDs7eAeJt+sSmtgtrTXnY
KzNGKVjvh20yQxePDXe/Id/2uW3FJ5Yyh0aelgFpizY7zx81nXYPIYZ8io9oEQTsl6kIVX2SyMFe
0Im39UgeASKklXm01ogQBdUUnles1uf9Wq6q5rxfLk73VlI7CBRrolq1Ddr9jEjiIJK1I1OJMSBU
uTQEo8nOvKtkLAag8yLzv/ZnW277c/P32T/udR2IfFKOJTkNKliDIv46YB3Qwcfb7mXyfMjL2pPh
PO5vmHRHPyQtseTWnilpnvN+pvBgPs72e6lQ6QMwTNxlyapTj941l4bd4OvhcLq38H5tdupLhPpW
sJfX9mpbSmWkcPdm/qy+LU2Xe+yuyRhvcV27HfazvaX/cQ9v4Z7EYPue7cv7RwXu43xv6KkipzbY
+B1tzbk38WdFztyXoo/rPb5cCb2qoT3uxTjwGVjj7qcoGsbwhPqhPudp+2tKmybYWxCfbszrPlt0
v5lVNblZYtVRknkCa9JRx2eWl7KkPetb20IYhXe0X8Npz8K2LL4YPWSKYhpqccFeejgt5rcIE9iz
I8l/Hv7dPTIwRylFpCFRtP68SONfhwHHdbKSWh583lvaeDgjqVGzRYl01Pqa4bymP7TYaU7kIA0U
maZXQ4HjQv2DMRjvTbSfjkwhkRonodL39PXPltgb5rN1kk5hk2otCypljLXPg7VNTp+XH4NyMOsg
X7D12gbY3kD/rqnGrX1ErTZHXCj9vVEa0wn1pjQP+0j7aKJ95NkZbNpqEZREEquFeE9GfbEWbC4Q
DPcyNYPSzKRxMqQMBWpKafAMmnc4+6iGbM8uRub2XNjmVLj79cepE1uTJyfsn/dHKG/P8eN5b2f7
paJP7B1TCmDbaEkz1Q763P66T5D72HGW2Vm9/fRjLNUmXJea/FljU5o2S3v2NFp/08hhYyUpKmZK
wPETWc2xthMB9UsSzfur6zZTRNUsBebavOx9qdUb+Djb4fNyP9vvGZJE4YEAYu9pyfYYpO0zdrzA
/4dW/F+gFYpjgMj7z8iK/9Xl36v+e/8nquLjb/4CVdjOv0zd0AHx4uqqsngYf4MqHP1fAPocE/CG
xVQJFvVvUIUGFEPevBQUcJ4G1lz81V+gCk37l6wovNvmtmPbeHH8P4AqVAzY/g9QhYFMGv8gH6Lp
A+gDFV9e/0MxrU1bVWfrv+lp2TbSYWwv47KnDG68FLqVnjBkwU/U1N+1NbR6z4TvcjKdDolhUFW4
G4GqM5cne1OAcNhGmigZuzXMXleR4i+Ool3rUqQnbR3ngBKpeU7SwreBZcoLUDq1nHyctDAoH62v
TJrzwcHZJgHShdC4fR5AVC+GtV79BFm+EMKU7RbKYoSqyvSXkulscuUHwwt55/5GrlI0YEp5dgcr
A6KnaIhH19bvfNLMpx4nF6HqvjpmyV1hRMeiHyIfYtRG80GLNJtlA+nNbeulz2iswvqwluRerxz1
tKHi8vINE5jkS9Os5sVu7QVmiEAAmooZwrDrfZZmip/3q+z3D5R/hhuEBFdXhpjK08idY42aZErR
OK2z9H41JC9Ff8KrCUHvjJqsp12HSBxkgSOXClVUCvuUyWYvHutf1E5+RZZWHAAlvjqLCsFEVPhA
rZdlXVGyqysSecUUubfKBKeuHs+NEyE32fXXnoKcqaJJYmXLiyjVp1IyNb8qk68OwiUByC89XEoJ
PRuw5+EqfoPBvBu66L7I8sinki4f9CmBsjURfnVleczHFGVIsSkgy86d5ei9h6uCK0YKzJOufI3q
PA2GSu68KI/CCCAD9Jg2jIwpLFsQHbozUXoRFK0Vm/JJfMhI4U211oZNUpTuXGSgMLo5Pig5hXW5
apHcXUhJxYbz3BgV6dUOR79UIGZiUg1fRfVWy/kjRfqT1TdvnT0C1y2d9TaSqJD3g7z6q4NX8eL0
t2rcnp0Mio9pJgUu3NVbKx3x1oq/9NnBqlZfjav3DIYR9JhHMpWVvWRH+DzUXI35LbFrGXq2AgcT
V5pSVkhaxaznjXIcTPtVBnYaFh3QOLR4f1Kd/eJAq3dwmShsAsMCMT4KLN/1GW0SG36AOdK6rVF/
tyaUDmKRV35kS5G7eUCDFoD8WS+5Z65RdJEzvHajPEBIFsLqAN58bvVvcpP+WtVuq7mA3tEaPRQk
mgbdK4uigeCJFUq2SBk/N/4O1Mg45dG9lMFHcMrlNdPUo8oiu7BtFK2RUlaJnUernNg+/jKwWXjs
Z+N9SgtMAar4mFX9zyhJUIkqcENeHfWhF/ZTAZYxeKlxLworfrU7ImDMzkB482jedzk6QLWn9E7q
SxaKSW2eXSbcGqE34ucdJe85NGZX123mj2bwWlV70zMDcBFLtlc7Zqg0kAaVvPY7Y8NgI9G9oXhM
MR3MFVviacTpE1hRRTYRtFF0TFQgE7L+rQamAtkeKG7MhgO1mE2vRlz5PyGFcVVQpswYceBhb4xU
vY06agTU0XHjdgh352kkDoHpp6J+JgEJnwrrQZecQKdSsJD1Pc56O7ozlSjUE1LW8PJdnWDcEqnc
t2TjAhzBnmMJNm2sCjx/tsRohXt92e6gbeidohK/JQ0ytVS034wREZtVCTSpy862pL+xUwFu3XWn
6FtrziTt58Q86xkZ9iEdj+m85K4yGL+xGoRBVczRJX60G2BEedRKT7p6Rob/Z1FlNrWuTA/SsmDo
4PddUyAK5LjFfVyGyxYVmN5h5jY78Wu+bbVYA+jmug1dZ+pQLVmtbwK0xTxr8jYoxQn1RzcTkXbN
bKnif9P1vkYH1SYEK9TB8BZU8AHz1NHRSqhIluumDjMpBD16is5IOr8JHGnI2HaEoNYPHeSL0f1E
IIjSdg54w0Jkuu4LvMASVTnQasRURViO2Z2WY0e95BTpzBgsThllEtLvVBZ62TllVXdGMhrRvRyL
vW6jag+IHKBfHh1zhLrcAh0l2ISxqCEi2Yi6mjV2oXibOzmOk0CaJq8ZJ3Q7HPsyokWCFLzk97k0
hVlEnGb4UyNdF3khPGUH66UzqhONYp6tEiGVxeyLw2zQM+oZxZD+mtixigdZ0vh20QHigsp7GJYl
UBxdp0MnELASit2FSOJwaMuXCIA8ixnFLaT4Ay0SmjdviSJpzVS/TvkGEEehWqrS91khlTSjoupj
4EkmHbXCaW6+pall3zhiuJ3bug3mfn6VxgKNs/FVGqreK2w85upKolAF0LFJEtszlNwkNr7r4li/
MBkwKVea5qWqgGnYoW5lMuMBXe7mHLYb3rHIjZBc0owXu45fWlOygnbqELEDpO6jHam5WVQ3YbrY
+I2PwLNU7YCXaOwLUyKqjXHQTsWXrO7Wl9U+9qA4/VED0aDmwaQJeI7ZeFSpUIdDRWXQnI72AkxL
n9u7asKIx3DOsda3uGlZV7OWWBHN9ByRq+i2bFjepEeRihT1F+eF+voXJGRCPOgoEDoHWdfQDGmm
G4R/+KljTMuCUAM3bSCUzbSLdmJxwLiBb1UNng4pfdG+tDbLC1r7kd+svLFZJcub8lJxQcJU+fKE
It2dCbGFrR4fltupdAQ048Mc6XA2oySXR8vDUppvpC/Q8pvFaU0V5wJTzZ9rUhKdvHhRx0CuZcju
DdinKDNv0gWETA+gZwAj11QRknNp+30hQ5OplyqywHQ0+m9Ha+j5S1gnSf8lQZIcnxHm3Dl2Z+Gg
6Js6sETQllFRabnCA0D0BxHYWbtGK9mddDThuGiejWCdn47OEeHwX87wtcwM3evQSfVkAelsQAt5
LsqTgnVbwJbv3rgbFzpejg+FKYNjkgQLtJAACDKZ+VlHSntABicf8/SgbqaGmHQyt+g/Ogaij43I
64RGnrcU2FRQlPfXV0se3pZaL2/kyL6vid4uRbnAgpv1+GLkzpsCzClsVYsISOTPGWA0z9pWbZTb
2xO4P+ec8QAtBA8DK+4jXyv711XSZNLkzdVCj5p3Prf5lIRy+QssCyj7xTjgZXSKRPFdJyfi9w0r
aZXH1G8tJqs+7bMjvjQIrDoPMNtnjxzu7KX68nVJNxxZD2CyWkmLkJXBeE6eZwKdfgGKqJ6yTqJ7
jOChIiQNfDVRYs9p59MK4yHIBsgKeh2dbGtNvRqPA291mLuIAkd3sk+zRqvni0QXRb7CnUrNd6Z0
vGkwcfVRIQTwALDFx17jODqOAxqj2YzAk+8F0hJeXnchxNRb1qU5sGpt8WPLHOiRdNCiir6qumuu
4/M0Tw4FKiFfIVFGSWaFJFFqH1uZV8MCUlaZuIva/fwRc+USBDhh86iznl4bnXsJ/ZUGjphRIByM
fW6jWdlJQO0DgAoua8X9MOhgIioK2dzM0FJfHnPdj5pAipI7R0wxK9jCT2rlx7VojkPUPSYpZrTG
qthu1q9+SyN0PVVjRfvaj8NyUvDxDLMqKgJZMwklhOVLEzhkMTrTsRgg5WIb5Zs0plfOpoMQRlyc
TF0O8vW1IHY5ID4++OrcTVdrtd4UHG1GKLQ+idMf6ToG6hT1rpJR8ZnzitWtmC/LiKnDwpbDK9Xp
t9KTb0RRuQ7QRoSfIuDewlzdwjadcJNQM0KtZ6qFdit+C635DhAsbGvtinUjxPsCqFAyaq+tXR3H
fNB9PRvODboWTG52SIiI7k/teBsnq8uasBeNdVLJ4rEZGuEYJ+uj1c6zX5RdFuKJezb6+TlHKN6f
G1QmjUGvgm62NXYdLZkwmcSGaQHZrpneSYI8kUowqEeiPuoMhOBo9H+n5H9XEaxsqyEkbcdLC4hW
s9nKXnWyfm62ioY8KhtAnnEC7tUW8skspktd/lwTR3KNqUEuwbYv7Fzl50WcjBRzwrra4B/9O7HS
G5Ee8LaWTQ9oQfQYfaxnraBbxj7AJBIJn1hxazWOXDJErZdIBihGsw2mzfeCbh2V8JZlti2U8Zeb
eJE3lV7zOkbUE4SI3ldT1CEGKeCXKy2ostIEhBQWgy1hHIncP7qgyWSFtqKR0UnA8pbFcKfrrWus
k80Uh2wxNuuXnAF46jT1Ds0J6vbZ8BVVjhIkTfZW9kAzM6m5amvUUdTG39gwKljJI05mLIwP45Jd
pcQZT7OFmkeMlL48IvKgdeuxa7TfqI49TS1TqalcEaNhiwjLyctqJyhy+S7uQ5kyGCys/qYyN03G
TsMSFnW3aeluojQ6SblMpbLVXmK0Hd12FDVpRizxWENXdmHARgHf3E0xsUQsq2etmk0v7uQ0WIbV
jw0JEP9BHghlKczrZKrKJqjpyKEeRX4n9Yc8lX5kAuwUuYAYrBornKERk7DZUYIR2YZQleOzHoCW
Q/MHtRXECMgwo4hNUMt6riSgyQnEwM7kPiyf0m2rHOIzgh4ey+lv27Zuk94Kock5hzpvZg/Hrm+p
rn5V5Gh4cizpUa5geUOthpkIqin+AjCKdTSNRBizZa8W9ibtow7s2HNWCq2WGZl+3CyuKjfflRww
opnmTmj2RFkZuK1MH9HBrvNnx5pu8GLqjvUIkstBZbDpFkyTXH2UnzNgiv0Mia8duzpMlORCTQJ0
Yok5mWO3L8uioQ+wDA1YceOH1BtfUNOj2dVXxygB9Gcd6x5hlKYg/qJUgRBZ6isNAHlMp/ypMM95
jvnp2EMcSQwd/WgFpfT624AEslen8hSq4k2kSX2pmQpSLGAR5lef7Hn2ChmRHB3ivoxxXmqaGiHC
vQzhwJ9WqNpj7s/GkAf4hyZenb1XcfI1s1vjBu+O6ypBsWe9nJXfjtS9xWN0BkIW6t3aHmBcpK6K
xJlaaqiVKeMN5TeMs0GPmQlipsCJ0XlWbfBYyOOQgohOcX9f5W9iWDCoFlA6VpHdWrL4OVa/VeE4
fi1wKJXHEY2lfAJFKowAoxpvNvXKXyMwtutghRUMXMRRssnt61vLFNFDBJQzsebunKta54K4cKXR
vkJvCNi9SUEpqYxQGynDaJPh6REyQxqa/IDM9nQZqXSPpl8Xw80A1Z85lRxVn6A7YMvPqmitE2nW
ryUSAlIOVC9jcqkj5ZqXg3qEAHAyMyXzJyGxjsb2JlHb3EZbXBJH7Ju0oroqhqQfBntRmE/ll2Zy
vnQaI80cXszWXkPoV++gBrmR0Zf19kZsnO8RQeqrSVbLUONr2ZTPk8wUlWLMKU8jY7PMnmbo+26V
kJbxsiJ+Kkh2sxdbrkNLamhoFkF3klVcPtPXXJX7RyXBYymrxPfVOIg+a07YULya2uxdB2d4Stfk
eUXNhhZlAksp5e8ImX6krT9O9+us/JnjhnmSUmB7rbQGTTew7GwHxbQP5lYA2q+KrWIFIn042Hp0
j3qIt5SWDEigQqEE5+wQQaW7aa+2leOp3whSOyjG2JEw++mGABrIvVGiSJnJ8vG4bybtTnfCIp41
L8HkFl/OFpFi8bvSejSjFbMLYjUBHaq+gB+L/QaxsCNaLlCapwWsz2i8C4SeEmP8IYrm1CJsSZHG
qCDMInEpj2ZHikOgRZZGNuyZmYmpRSVwiLt305pPprSSsDBGZjTFCHjSVaCUYBMUNb/bhqubONif
SU+yhUiTLIt7LbKuMAyIIVG59dO4OeFjSBJISdnSyUesSRYQlxAluz6Y5GJ4lIz2namocmPNvOo2
0C1RvJlC3CJ3LPxakr0uj29V69Kl+heh2flhTUfZrRP8GBq6dmOXQeKoK6jjt5SKK/+JiQpGYfdA
FNXHAnEQf7CabywPF0Uezm2GbEaZQfOxDQP/A+SgTWz0Dl2jbLwA+zYfzG9Oo742TvnYNg1SRc30
Ps5O64r6ktal7OmmArgL5Df1nUKl0zOtrFh2uqaPomwq349Od1WWCdx4bSnkZ1HMqZQGeZb+1lpk
DWhr9bRKASHZw2RI+aEeBok06/RaQr+xNPBqoizzsxDjqUiRJWy1sKvAE1gG1TZ7w6/ERQ49XLvV
NfUG83EcRLaamXA0+NxjMvryXiP9+6BttRJte4u63YNh2kPBnysQZtRcxVwiP2lL702J5R3KG3c9
XemwX0Vt+aUv7R/pRNak7YveR0t3/ICTmcggn3XZVplkes8uRvOM8J92ptSz1bEraBlSIWwfut6r
ttW4xUe5c3sRr+bF73WTmWr7WdK8ikO6svdbLRhE+08dpoVCjiUSiPKxhi9k/lbr6wNm43zZVj3d
D2UeA7X5vFZoKFy4ktM+fvfDUs08t4/xrB510ukII8WXQcvgUcV+t5XQs72GNwEZCruou8a9mv0F
UGO32Z4GSlRbZkezyGiB/DqimVyf949UYrx6Pz59+26cDkiQxnY5Xlq+pJCq8kDUzEO3Rgqa+3PY
r6vEQVFeXR4NbfzhTOplTEifiJ7WNUbEsZI2LVlrZ0GVWCecYj+G3jk/gs1YDKbcGU6A+xAQ3OB3
O5Run0X2S+RbVg/TzdjrttLw/tM7rXhtWa1YYijgOerojeakI/eiD4An68C2mH6TDaQeqePD0Ed6
OBsZRcx5r+zuoC3JcaqwrZzHHXszLTqU/no6fECRSsdpjmhGfwAJl3KWDhq0E+FBKL/IODVclA68
9zQnInC6XJzlGB2aobNMv1yXDauwwQH271njjr1MsSpMHPlwthAgOhsS9vRSrx5NCfasR3JxaY5b
hLHPv3miDmen6jEj3ZuwIeXfOkSjOQXlaKsq72f7Ye9xuCr9XrELRdVlrxfGJJhtuTh+DJV9vGwH
1VyYMBvL8pattE0Rkqpvtk32Dn+MKV1v+U2ajfR8LUJCEDejbNQ2Wb1Az+sTlngJOwzjVxmP6rks
jFubTEGINOR03g+a1dWBsUFULezmz1rT2vR5bbY8yDfkjaI+Jt/NbDOs57QnVGdzVXsjQNt8ztLL
zMLmKwO7nn0w7odm68/7WYL2xHHAb1LqKmrwxsbmjdutYr0d1q1rvCPQwCqrjLV2jptZO4/mF7mi
tr63w45O/GgRsjm2Kr1Lk8FW0Ex/tMJZbtjqrTc9EGzXwBbnEMvrl1k1LN9Iy7tFsrUrdrPatU2T
cJSAdPd98gI/RcPVdPnrNaASB2iU9smaa+OmiNTJXSU5sBs2TCUZiRtw+C9rkZqH/Q2YW/YX1YSi
sL2mlOKmN6PfQh+YM1rpoHdiOSBmiE2ziGGqxmU3HTQGmts11U7mwCTe6Y892VBl6momqMhIrq1B
DsKYR7yW8u1/BZ6U7NUTuQUyuJubh7r9aLmjxtVI6+SVBBrXZGZbKk1cgnD94aC81GbaeDNY+mXq
YXyhwzk6BemLSqmQRvxdj0pyY6JEitEZcceaLPkp7bIjvoZyCEi5d4VY9AX2q6ogqdKq16kbYZ7a
FBT0vLhJ8haUcotouToV4cAWy7Vs6VsbW+ymMrKcdXmxo8qu3bGLWr+ZjQfZ6aF1zeVbA9HBN+Ti
dWxXERgNnQHn8/e0K3HgqMk69FN2GBF08eSb1G6wUTPTG8VQm8vowNNSsRL3TaWHytUmMXVN5AQ8
BMPKy+fBwgfE1ewVYHp0g2LdJibrPJC4BW2HBmZxKRXYYOM6EIPEkJZSlrpNR8tYVAC+vaSe9zMd
ZRVq+uZRlosSsx67+DhYNklOxyA4G61f82KlfmKgreLUvVsvsXqGha+gv8FZux32s88Xkr5Rz3NU
wVGgYurtL8iJTvTXGKX/+b79U/Y360r60pNfD1tZMs+TrppnFcGtirocp46lSMdFT/xCMsS5k739
7uehE7X18UdVB8yuxovPUyaNEG22ztUwyJjEbSsJefJzHMn2GSO+PBSlfOxwTSvARi9IjeNugaT1
1A0/SK7ofAD8CTRHHBEl6JUzYiApBSwFtAvTY6xJZ5mF89Qwq4qFabOU9IKkPEByK87FRVkKqNoC
L+qSYFKJxElXmdcGKa9Dg1nARRTx3Uhkhnf/NR2KX2RXvNocXrUa4qNmD6iG988pzoikaZ2vIrcj
r9Dw1tG1I+lWLGKi5GfR4Mw0WwXcLNFQeusCcHHmnsM8a3nxpohrhpmFkZNJmxAf9yW1eJ/ltg2g
y5+Lrn93LGre9hA4s/acOa/6QmI8NaBcDfryhSUbmjgIfA8ixzY4nyx8/VzEcMmcDOyzSwsGsX7A
5OE5kYvVI5lheGyPgrkuvxZ9hsE9mk6VNrLIMuMZsFf6vuEpGKTbqgyCOnphRbJV2JLnqXxLy8lm
XrvTFqn2ECe4q9UNElpG+Hdug70OZL0ImAebk1LBl3dagoU18ZQMbiskpebW3sSgoCu60WavqBb4
uxAXgFrDv6D5bUkNxS/raLbZvbZgGQxomgJOMfxgZRChDQVdmgE4Zfeoi8BxTF7bhRqbUzwPFE7p
WJSzTLcT1XNngWSK0hwdhJoewEx5cBz8cNk6YJUQZXfond5trM9q7nhGSLH3TU3GuADHF8i9frGY
FNGsMtRNc7/BsSoH8F8890Pa+UDI71cmQEZwFHRscD21HUjervIVgbpvA2bjWdoGdVueZlgjmzkE
jg2uVSZhXbW3RU01R7qHjIsEOCVvp3hoI38Y8ZodourWVKCYoXqUzM7Pyapu2yijpDCl3wFuBPMY
jI02saJtjJTcy3stQCodlSNFu0hOBwo3Rnq/xijFJxvhj/Z0UEj51Znk6k4TGLp6QyIQ7RZbvopo
OoyC8FOTA6oQN6TPdRUW/G98FI8If3+JjO4dY8WrjddBLuJLD5e1M5UnxbyJLOMnbkU5Yocu+b+n
jRPA5iY/tbOTXRYJsQYkQXR3nTQFSXgO+9l+QEVTvSw2c2mZZG/NqqDAZBFP5tBEQ0AIX2GA1W62
Cf7NTpJQWU/gYjMFUHNoGeOjDL0yexjbo2MTvc2AIc9IXfZnrHMEBMftuu+t1U9rom6hDo6bz+Ps
ZWQYR6FvvrzMvAJ06LeE2MMthoWZcoOJbftMchU05g5p7DbgI8BC0lLNkjE6+w6rBet2lDJ/h2xh
DNmdFQd0PLQem4TCBjrbDmiNPfTYdoXNf7F3ZstxK1mW/ZX+AZRhdACvgQBiYERwEAeJLzBRojBP
jtHx9bXAm51ZmWVtWfXeD5cmXUkxAu7Hz9l77YHW8e5LZqY8q0Xbv3wg9N88kxxivuR/09QevdhV
eCIIYVM+oVZfus+vP1zucwSS5y/x1pfC8y9FV4WdMqhoNQdVlyM9yWoo4twrdWpiCyaAdufW3MOF
IWGUCZ0vngHdDpVDgDmZDLyq8IMpdWaTPhjJFSTk1Ux0xYy5kB8VR56z/m5t9fawat+8mndSa9uW
9/WXZMXAIMV9+CUK+xLNcVhDF/f1S+JVYPbI0CjKOAQxRibtgGqzyiTVorOdsZa/qkeGQfaIKkMr
XQubN7zJnTlWtOK3CtXqkTdO9mYd+Mfva8M56XMyHPxhZtr7j6f/Eukx2GPSzdqyySCrAraT6GAZ
fQki/0UGqZlkMnLrUx/5y5lSxT0umNTicv1h2aj9GaW/OpOR3bEXGLTgaDI10LzOdWMBux1H6PHI
9qxpGxZS/gqgbWdageM5ccmTVXgv9z2pieevH8nKDQs+4FDTGz5//XDSLUpLy4/D1zvs16aGUzIr
OgG5GQyJRhvLyLMoa62XUmNZDJdymSE/N3LfSp11epw0LgBqbc5e9BozkYQ9ftntc+Z/4t0bzvPg
f/v/Yr3/CQcJYurGGv5/q/WuxPt8/rNU7+tf/E2rJwS8IgH4yDKdLSZqE+T9DYDkGv/BUN2Dz+cK
oCoOKKO/A5Dc/9iiK8Er/F/M0d+1ejZaPcd1gSLpjENsaNj/G62e8c/Qasf2XGjaOg/ke5b/31mA
iNp0bVg0Smq1c3YMB3L24YE52878ZZzl+/isnZL9mu8cls1/RyL8F5kgT+6Bh4Qw7fu8G8f4F5lg
UzsNJGR/PVoLM8IsWIe7cr5VTSSGg45uBvSZ+DT+LQDx3z0tQsj/qk4cbZRjMuNpJQcBxH2orw8h
0ECFDbYnTA/3yL95pxu57R8Z19un/M9v9F8IvAXaxtibeEYWvnF9xBRPPgr9MDLghvz1v1x+f2Nc
/Z96rB5wAww9RCzX+m9P56Hm3PShoFBtMGz/8rn2pdbmydTJYzLMMbkj7gEI1v0y+LCga6+7Zn2R
UmjSGxQ+x2JlFfnV32jjqetQE5mkPVY1fjYt9iKuXIzyCljc3LVNsMrK2Rs41ndWr4/R6upvsUuu
U5MbOqo/CPG5/XuCUocXxQFv7taIMZA9Savaogb5hIsuxoI638dYx9EhwG8SDI6ytc/3ztLXBAZ4
EQx+piT6iVh2/WSDkWC7tQP6FLtlUUCrV4dWrahuMSzsc8zKWBOCXpDFjAltebGQZ1AOud8owONv
1zGj1DU3Tce86rjL9AQ0AoKHtDeOQv7sFfKb1fqZqhWXUq1enK3nXtOttUuHZXxyARz35F+SR+o4
5zoFHmMOTMT8mxkDIsD79ulU4zVru3d6Yi+zwobZ91eORG/KnF3UdXyya264qGBi9A4yGGeNdiv2
lAAYUViKjzFjLCIUaKd1Yq7ojfPL1tII2laSLMxgNiWpowY2QJMzJZAFFJLYCkyrOXbFL6M2P4mB
pzNr8U2YRcZElIdCJdMGWwyRUa+PjdGQYgmYRY7oL/jYjlqnvhMHJpqiCgFZCkCg8JYoResMH08L
K8y2m3c3aYI8K0J3VJ/FurykSD2dBAmDXF4Uk6egjNvDxHAGntT6aVnVS9L+piL7OQLF2CuAhTug
B/CStAC5VRW6c/seMzCDxxSR/slIS0wvTlt96jMO6Q0ivD1OZS0vunLuVfMgOr9iGm0bOyDDGYzv
PcdlTjrpU+KwXLVy2a81YxhyGELb7C9rFtdwxMoZyUrb7SqxQF+zrGkPsJtPtjWREOl/aC4sO2r0
bQNt7E/NJQTBGIihrHT8n9pDbFL6wXL+gyqfB6ELCAB3uBSWoSOVWOkFlBLBI/SsvOl/+w0FjJa6
SzgSMlAV/G1ttT71kkF2CVAphogArZkmhMEMt9ugX50t4mClIsPEl4Q5IVlXxubHTqCmSzteM4lg
j74hAahwmZQG0ba5TxYKHI/Q0imNSjIrB0TENeS9aO64frpiYCCG27xR+j6LwWvSK5FcMvyDqTt8
fdE+syrVxT8933vgsZKgGVjj/zJuyUOr2TrPPuyNFJlhaz7SYPjr8q1NeBhx1/wycjHtF6983Nwo
pHD2DEls76mQMdDVkncXa7T4mxVxjOVQb7qiOG3XzaLq56Kab2TNINooh3ejE0nQa1PYNK0TwFWm
7vGl2k2mzhNs4Y7O+EnbeESuph+nsYq4fe9QIubAPZgXQpPj6CIfMsg0h37sr147vGi1dGg88vF9
XXlEPiCAhREtkvbdJIhlV2ZddcjzOMxkjC5hu+MaV+eCOehdChlIRxuJJCPobDM/ThxZ0SCHRcIk
0xtQV64FJ0Op6Z+VMXwzGWMWG6zS5k41th/g64lyHlnjEVtGvphfiLPkXTrynVQZuXf98VEqJuS5
rw6EgjDC0jZr/GsMtpv02NndVUPVBkm3IChGRGAkeK3jESYfl5PXaNOeNhHRZKCkieJ5Ka1X2Zl2
pIM0pbIXj06jRbnghkwJlVGNeh3adqYq5hZP4zUCx9RvJJaN2k9rhT4KDYvr6GyTxxKoXxXzprbB
geBJ8sT+ZM5Mf0LxjZQei/8CJNWMn+iM8cd8qfZqfsqvsZnvH1dLPKWWOghe2LAwS6v95jGzs0c5
zZul/0WDjB/JTGX4LeXXvwc5Hzlu8+ab8wvJri/Sr/q9Ft/rjOEDBrkuKorlZaySKHGzb+PahSyq
HHVm+9MkT5sj3bbGyOpdZs5LV8Nn5pznS+uzydULzUouosw46Yv1ONvlo6FXj/BV//grM3DHxC67
3cc23+i68HFhVIrsqRl3ulcpqOgAhLejma1V53jt8RbwUQAAaIMxv/QpH+uyLe4g9XatS7eR2CJS
AAoaMMnMOCdj/wmkWq4gjdk1/QRYjTQ/M1dj7cyzZxQkIM86mPsKv87E+qkRX4vyg7HcoqlTj81v
+0hUxxZj2uTSJNxNFVrpoJjWrzdoEDaB8CA9f13wTju8d33OuImQW38Ne54zUAb7aNY4B4RmP9iR
EyRIaSiJPQRWomL6HdWja/dXtvb31Eq+ywIhRubaAI/W4qLYxke3R2iaxQef4dF+MElOlOXHaogW
exSrmhPT2JyNQqO5s3bQCAfClOYsjOcZ+MZcPHqzVEfCUntIczHKcbd/JO4AMocviXSS4gD5+EJb
mlsolQpBFsS9mpvCXOYHu0lvIwrYrnbg0HHsK7edLx3Kq5UPKKiBThJy9Y09+o6vMN7nUwNOEwSm
N7+0JNpHpDiAssmhCg2L/2dI6kMl2QHwczAuqHWy03kLkCAa2qiIytatScYdy9iirgIxqBffJcBL
ZHrIKqsd2raCpZKR7ZapOFL9nZyf16QKgQbcDyZjZzCC6578ke+y24ygxNns6KyZnTuFlYHQxd06
xoQdoj5zeCg21d89qLG2sh9yuLdsgMul4L9mYEam4uHYmpP5Nqfa3nOqQzlR1sT5eDfnw3iXC6B4
HRmtdUVuhCboahIRvssyuwtm54cAuotTZeapFvN93k6kTRHUaUsCklzH04RAqpkT/36Vy2O6phpr
rP1zgaS1K8qkDibisgLYaRueiDeV1rBl7FJUESPC52ltOiRWQIyKsvzQmmLrPaJDdJmlIKUAX4PG
2NzjMssBgcKfXskJ601e0TQPp7yrLZAmNGQT93EU8YetShpag/auDSa1jqb4NBSNKBeJedcHSzV7
Oxa+Jw1ho4QFs89NhIV96wBGWyI3p4DjrbRAQjlH6yOKYM2WF3Pt7q1ZMONfi9dEY/GZFlMLrZWQ
IDsg1UI/egAlI2GgQqwzBCcuwnTRxwtiEoiFxupkx8mbf206cjoFtGMnxwgnwm3UMD17w2jvmAXt
2R2gkqa6h3DfOyuLPV3asxau/W9Wu/lOTMslsdDjDxs4x5vHZ+RnoKOc+CczWKg7Xy8iQwM4Kedo
q3tTWy/+kiEuxOfQ0fUgNxYHBGA6aoMGzauV+SbynyTKNfBbCckY2dAeEXXox7UdQAltQoINYGpC
0D80HEJ3RWo/KyuDU+RWe5eJ7VmayGskwNbQ8uN6b9AKDdrJkodl8W52aVEHWmfJ3pt3kP9JdqWV
5J6Wxv2IPRq0pVaZaD7IC1hoVnJTxanRXrO8PLEAUxQM8RB5ZG+j62r142A2T3XJvEXr+l89t2bY
tL+zigsindJftlnQCFxdhV4SUpUbAxih4t3naojDhagyZ/m96hOtkLrcJGPYIM0Vr9a25Haan1Hg
8eK/rigWCsTrGfdLfM0ake/9JYpdOaFKpBRTF2NGhGOONTN/4tuOfBLWdpKgz8dcAN1YnEHfw6rk
/E5KvuxeNEBt6vrqFMjGGUPDGgffy5AObZwX067Psg/yful9VxknEPpkti+00EcauONwS2VD/PEu
rgdGXZ1g0s1IPRwNuCOaqb9klrYbE0TrJaevwC8791DMzs8KBxvF1gnbG6yQTLEMOFXgJPEhZguH
7yC25KjhD5gBHPdL8cGpaIuTYC7adja1cCUPmjX6nB8SdnS1BlzG+X6w8EMkjRPBQ38l3wbAvVGS
6JR4WWAgqsoKLbBShEVZzDivTQvQqpgm8il+LiB4H3wDl4ocKVvMvmsisNsIy+kjbkJir5ryfeNY
F+C5H4Chava20+iaFUNacwoW276Jxvk9cmANgOn5B+mYQ+hx3AL7/htv0p/aXoszenEgEtjZdh02
b6A+vX9ASnoSTl8EvZ7nW8rzWymmJ7d1EdqC7mcLSk+Jh2i4NOPhUaZqP7nGHKZuftMSko3kEtME
7TnYqvzF0ssUGuaMpW0tbg70NLMU/cbgaSLDnCDoU1oMRqTpiO4XEiFCakqxi9vegJU2ctgALJAi
ON9zUoiEyvpD4sYR9rIpIEDzOzEpzl7a2resdZ/MdsK+oFX9obRg0c8uikkIpuQSElkj0YS2qu0P
MfjfycmulhN/i69l7ThPPQLsAKpRuq+nM56bwNZBTsXFxL9F5pU3ZNDRySapJ18/3JXEREMT0ewj
zkx8QgFTlW/K2INlv/nePPxcSv+bsNRworKiybyIeMenJva5725YaudCIYxUcOG+9mdyuteEEzkt
A3QQ+F56WQcFUNpo0M1nx7TvNW/5sCX0IRfb8Vgmt3z251MtqbZLKJVVu3ygKkKFnHKfYalpSN6p
ObszVdrz6XK5D3PY5LnYu3bigy4mf9azIbANYuEU1w+XZdhut1zOR4FKb2X6xPR19bfTJpcnIpVg
SWQ0u452mObtSittHd+IfrA6M+S5oznlxCgNn3Eyq2WwcsZA6sBcf5lOq0atn2K3jPiq0ibZ04E4
1kSDBMKl99DTbyC+BHYaa03OTKzWV+YNxV0zt/AeS6ZbQh1MBhVQwYp9ShbgXk+jdgEpKmrrBxqn
UBpTcZ6q8sPV0vc5Dwv48fp6ZsjCl+50P2Gfci5YjHNh2OeO+ODRrMLVWw6bGJ0eSfWor91nodTJ
ZgsOfElsRZrj8Ugbrl8T8ZTo6x+6Ivq3qY2TatrHJtN+tknl7qizkXbpHdsJaY6TwZ5GmbPrhf80
pFO/vzcaobhi5W+MGUzI2pJeAdP5g5t10UrM1r5B5xU0zdPocJKNhwaicgNG0Up6lPxkbimbcQZP
86226RwWqzrGcTh5nr0Xo2UwIfLuoE5ggnnVFrc+rMJJI1Q5N9OjBZYprk8GLWFVZ06IzrMhijuy
2/Gz6tunqUq/uXX8SihKHoiy48ieIiZJShZVVyM0wtH2VWoTmOQ0b+2AVr+sRRPFHgNWmpbdTLIz
UxnUct5614IoJZmwPvDpXhZpPfaZfbWELFG2N/khb0meKq3lRMoIYaXCO6ICuvjAX49Ngh47ppOS
87VR1VoPRLvxKhPFNA3Bi1SoOzGhubD9qoigU9Qi9E+WNN/F4MSjose8k7TVg+gheBt0k0LVcrwb
ptrH5IsmUcwsgnGrhaKbHgZr2TxSLOKjLl4FRVJk4K8iyRS7oj2KO8vTT9mDpnvTUaV4Rqp8/CNS
QRwJJlP0/nXLx4WoghrJHb093g0A58S8cTgCRdAZ8ZkAeOABMcp/EkJF07gb3PelVZkfbee7wulk
qLo3kw5GIIhLSWuWNyZLh1hXfmCnvIOuvY0ut2OqyvRS5pQ/ytbODWrTcu6/k+St72215sFUqVvh
Sp8FZTQpVrCEusUapQC1RwM69tz3as+kBM1zDCawxpltpRDcioXI6gHtcp0hsyarvWegruZIGYAA
NUsGvsXvmrK13sbcvYzdPEcrmh6yJFYU0AXC33xlfq+3WCyd/Al+VHVqTOfR6izrDhQxMeEs9XgH
znpMmOuS99xzmClTF1ZRr+j8WsRjB52WOEdLX6ArrtZH2stnVMv35HS6eyuWfuArdVcyIIzQDdjc
zj6xFiuIq7k8TSaT6q5x7haoi3bSzcgH2V3Jg0OCltJw6u5YcDjYb3s1YoMymDmm5QAtd77Phg21
iVI3dplbunq6n9furVmrQzXCm2Rs2u2XlSM8ArKN++dRybnxg281EHd6Cz0ON1JrlheJYLBZVnW/
zPNbnIPVFiaQS3y2uLg1imXXkqcOXTHrYv4CbVmefINOMcLafS+b5MB8eAC2XJWhtGm1dg4e7NUK
zSUOpJC/20r7USIIxtO4MKEs2BVKB9XQ9gGajjwZPWWFQd5d65O8VSibQOrMP9RuLoOJtZcYGyfq
a/8VShWKI5vPtC76PnS8Iqo8uc8X+1wqUDZO9ZiSAxv2PjvmvGDuGIp9TqeNT6aOZkEcKlcN3rWi
5kDZ4xhApgKuDYH+RBipvV1fA8ZAXHueAkHclSGI1QtztZ7j2y8R27TrHPMVLOo1Y+jcJxmONMms
uflBzvR8STZ38nJY8M42laGfh5nmY73m3CtG+acWApNVmo+R41CWx+MwhL3BNc/FvdzR8f3tjBio
xpJXJjX7Wlra/ZTLSCzLhUQdANmLWQCa1D7qApFwgcwJN4Iv9Wk3J7I8shUZ5+RdaH/MdYseKFmA
kx54Iaw3H71YAlN5YqjgQhrIzEOpVHo1ZHWExYmjNOPv0O19zKz6ggRmZuBrOEHnw5NdWN+V3+WH
+qVZl7ByIVtOjo6K3iW6oVuo2AqE0MvoQBkxMHn1bnVx/JT2nMP152nihsELk6ZZa89uDTY0s2YH
l2Gahit5ezuXLKSdFHSC/GZbgLAprkiMvx5ZH7zn3lMYhVGdFmbxa0aMg+CseszUz5XUuQNdlKvQ
ao2inGE1u2im+cTd1ejU+hUf8Oj4iEW2JuBKb7yZu3tAsC0lsWA0Pjcv82Bru0QyDogNdglj3Gpr
cr2lIe4xtL/Hg34q/SaopupZ++1gh1+xGKAAX9E3ps5jp+C9tda8fWlIitMIAfRptLufnXNS6LDp
kXIk7534Q8RZFOfejeIq8m0Zrj4cNhet7C4R3psFNl9sbh0XQm89GBdN0Mbu+qgi2sGfeRdeI38W
kqzd3Gc5pTdKAlzYyOm3D8Z5h5D7JogQdwqokkneq7B5WsTFEkqjxQ/PZSBubF+jh0Y/Gkctycng
QhHojMaz1uqs8PAsp+2QASAGPWr6mNTpyZF4qYnIhOBUWG9xgWun6356pmJoM2qPVKg/WxPz+aje
8sS7MCd47A0Wu1k7txlynhVg51IQZTu3EBQz3ppcmp80Bt8ytEqrZj/PRRllw3xF9chCZvkl/FUE
mlzxP3uxfrO1+oeNOw1Qprzze0QqytGotVCpCK19KvHMBj2bZbES7KEWAxOB8X3oBpI9M/9ScS3s
Gqv5BZQO3YxkPZMWP9RrZRjvnfL4WGzUcwP7nVnYNDwbVvKxWklRIKuili5BSKwLRAGdJbb+kvMV
fCN2kQ46M/aWapcs6XXy49DgWFsyH9pXpYsQ14YUYPvfrBgYc8YhUONR6rjDzN6jx5ctNTch4QeR
Swj7g5nticvmlgxI25gOui5hGnuVG2ABmh+bqTu67vJu5gBDMotEA2j4eOXtoBXLAwdJl/45guRN
9WWKa9E361X17tvqiO+6mLK9uSVDYUYjnr6+pcM8sUdLi+ADTu56MlJ0tnj3CraZVMCV/TrklfAG
IA9R0ul5lGrZhyzUcusdlv1M23xLSc5r4Oy3ghXGLuBCjfYJ3yAT4dEp6OgRqrnBEVR7Ms22i0Q8
+I8zUorqc578D7zTaJu4zR2/+7FMrBaD5LTjPWty4flygihLXzFKTtBjUhitdKZLD6sAV72V4+P8
OtgO1hHLOFpcbqvSMuCPV+gnB77CnAVySZuzVwhO+yNliWu4z5ORPMkOYypBGSl5pOevgqXraBEZ
81SSpffY17nca537sADcusxMHB6FfkL89AqpLot6qYuzs2Rv+dglZ80o+6hQVqQ1enrXMKvb6VK8
ON1sYy57oC2QHSRen7uK2gWC0q7rWvMoq+JpcqfuJrzx1AylPKx9kh9s45B7q3YtGus5VcvvXuuY
DdH0v6PYk3fg/wNtqfx9rTGPijnNEw7EbtLjDOkQjwRmLFip+Mw8d0vZnuSzdF4qLUtOJNQmR+2t
k3tlDLQKJEz3lv5Vt9WpX3thsml0c/MJBQC7wSJuicOWjc3oZmk0gCuaqmHpXDvLi/eag4hJa91n
x7Z67udNMuT7URZjm4IJieSPL+9roUexQDQo9qvBaXN0sNnH16ULFIQjvl46+q7otgo0pe03a39K
w6YQsvyLXnkPOsagfVVMt2xNIJn1A+PAeNwJQjDshQSFieTjr/uc88ofS/K9m/mHzAz6yl37Z0xS
lDM8LMDfHEkXcYqxSg9fVwNy5md/e43NVm4Be98PHq2LrtkqIvqI3cYHITmAmZiiETr4gWgZ9yLc
OC5Zw0O27GZpDlA7B0k0Gh4wbYS/ZzP3f/ozY1J0+2FbeuqYw9nd5Sj6droxbgtRDmTFpt8BLOdx
tL9ZNBbPbkNaYlOGLD9DmJUj0mnJUU33Qh/LK5fGyOhbzhzZtT/5NKuzobJxX4OLES6JG7lVrdQn
vEgSgml1zdpx0GpElRyfOHtROepa6C36n8xAH+QTbHie3LMxiN9rn/oIqPCfowqw9imBPLevX439
ZOy5UA0G+ksW+THEpNFDQ19SCmQ6W8SQTPPRtmxzN1MdB63lQa9XBNYMRYFr/+gujyYSb3IWK9Lo
UAfvEHqSdoUfNUiMNzOL75hXlmdj0riTMUAQkwXQptWt5NRsVm16DTgeE0497I9HqS0PjoeNN/Gr
7H7Qy8/SZpdZhMSRQfkoYhOjBpQhqfsHqwTBUqTL4+oojpLZQ0pnJkrW/Hetu4xJTY+pjWHt7TF+
dybNZdxvkdNQvas5GWlloz/P3WsNZmYdfVD8Q37zfdiI3TpVFErdW13EdKM4TCEezvp+nxr5dyxK
eFnXMb9zJGe7NvH3WcGhlU370jh0FszOIlSla7OD24hfyAsRjRLqidSgCRwviXBFlz/cpnuYtw1t
de4tBFxseFiZUiufAHQS7WFk6s84TAQokbCALuJh4hyxc7L+R113EB2133GbXeFuGOAydFpvKUL4
CqfXLiNnCklz/JYMmvbuTpFrDeRLrs9NRzre4vafPnP5vYZNyKbf2w6u3DGgb1A/TxTIjFYxj2ci
Glzn3czM9awXzcqL4rgPkuDeyLpLW6cMkaqpP3VtcataGI+12RECVPQwMRlgGfH0UwMc9byMtGL9
YuNJ9S+1ahtcORChqViDxQLbo/vMPzNLJ4uqwz/aTje3gITkWIk6UN1sXfBlutgtRJlxDmvk0y8m
x7N2ghOP2f/ZsGW8Z+PzKAOVfYr5j/SrG9PxcyyQh89uDtOj9q7KQEXUVsbPEsMdmJnS2OTC+b7k
4o3iIlnDxiVItsJAoOy6uFiF+mMyENmP0InPJr2lg10Qepwy7PTNheYQU/4oXaIpFvOd2fmnPgGt
LJyB6sg0D0sOP4y4rJ45UVMyscXvlmujjtokw9qZbNoJA/UtgaC+qudvra4AgThsoRQ2G2xSbQiH
7gkCcjp24jA2/sNs0ugU68Ih3BPHWrMKOF5kttmzcW7XygvouIb1GtNM4TyUdI4XGaV737qJwbHD
T3t8XPxo2MXPloEyNERp8PdfmjoXmIFdRac/TJYWMWu3v/4p80P+6OvvdoNcre9fj5DhcwYfXSJW
4GSxoRftaaMqdBn9eB42r4YsIibhRU9a57TW12dC4OU9yTHAJ2osa5xsqiCeTB8Fyuo/+twBgdUa
CgxRS1wM6c0aOuYlT+79VGo/n8TaSOTofnxTLhdLbX7Ug/tZPKpEM04o8quoVfF92893ReqvD7yH
7Ky3cJ9yJ3QxFkEhnvx73WwBU3tJiBEie6wzpsflSCKDJCrbYR2rdNtF2EYQRMHzfTPY0FdP+xaT
D1OU/kWb7VPtDE0EMOJHkRYDnYT5Rw5IrVri6aqLdDrMnl2hDsjItfCtayLtIVIl36FFlszSzlvU
Kq1TC0v4XVWhQwdNscfVy+GlcqZrR7o6ipbl2Dac9UxKpiqvo8y38HjGBZV18VRVgDgwJmAnQpix
ITJXdF+szQvfYDW+DU18EUX7TRUaY1pzeBCyGIhTmNGc9PKOnlSN3myaMN5PzlkzNZYYo7BPFrq/
wNGX7YTVsCAMmCqbP7QWKdKd8s1vIMRkbjQ7ccvXSwr1SKe02zVGfqdX251uI8/zLcKNaqu5TbPr
7lI6h6GR9D75HtWp05kuzyb8Oelz9JmTfV6Rd5YgrfI2KxlUd/aZbPYi17X627hSQZFwerN0szqs
0NW2Npp/6Bmr0X1wxhdUOjkHbxWlmdmeaABm96nuH2eydjmRwt1Xn6r2ijcEFTuPWNwJdsgJWkG9
y1KmzV2tlkA59PLqaZhCge8vKmoudtRa5KlV3d3Yp4y+2iIJIQOYu1Hj/i9IPVhTy4Uj5z21LV4s
OLrsGorRdL7JkBBSk4e4EIpcSXFWpqj2WT//MclVGxuArj6zO3dt/uSAjpxZ/RrTDllRZl8c17lj
9kaimU4z0gAFQ2fpDVleGiZj/cxF7NxsorCooEu8a+lqfxMPnpaNj6CKOXYnNCx1HOiWDqugb2AZ
oDl2TzXoCs2tqrBkunWW6FG5VSb3Cg0REJNb0jTjQH6UQ+Xd5bSLTmmv+YQxxP6ps7B8zA5vg8u/
OiW+sO4avek5g/jmBbLcCtHEBNUVt15UWJNza2Im7Hl67Ts7vqGHMkPg1/qDa8R1WHdWfVyZ9qBw
wd0yNH3yZNCH3DuGMz3RgR33s+ZoTxa+2EmjnPeSavk22IzWpTZkz52t2YEmO/159DtIfbZbvSDZ
kUHnNhTAqWDIyaD8ZBD2wXQUY7YAfP06c4zBrF/IV19KrnBIIq8JYutg0cf6lTjnImgXUvCMzUFR
zcyFdUnqEe3L/LXfHtRUMn2lF4poziiS11gxXxooUl+AZNVBCVjwhYWJhjxmmRfkVRBkJls+xIUf
Zqox6XAjj/IkisSv3+bpat6wNOjhkn0HUiR27cxsPfY1Roud9pDmjkPgdj/f8INMt2HI5ttct9Zl
TJljbv9/6OYhxIMN6aF0nWtvDHcyd4/wS7zXofBeBsB2LNgfaMQzoA7beEEzirDykh/g+pygTLGQ
2ps9Uyy2wacE8rKZMxn2Y0VvfeKL0JaGhM88+8W8UkWZlA5tatKKCLncoBGGuprUJTRGCissBoLo
1HrRdaN5yEU+H9b2Ns/gQcqucB9WXrGWiwv8LbwbXflUOSzHTIDBoMQ+69kE1YWz7TEupHtXzGbM
RsRE0G5RSti1swl2NNw1oPYiQwtllgp0Ae50deyJ6ckce2dEO8Am5fg0JPndIJv10PUz0xqneJBZ
dhzlDHd703zFK4v8NDFPXqzyAvWerMP1HHfwdmjsU9lRTrEJDO+13qxHhmx9WCn524tzGm7FzdxW
7aRstZ2oNjtNXXE+2ih28XauZUoC+ROFlrVVa/XUXzrJ1iDSjqmfIL8CIRZCsBaBgEmXJ7XI88pg
6FhNT8FeYs0fXG+9WI4Q15xik0OTH3mWGu8MG4hGTQv43m3yC5Ovu17KdWfHwDxx3ZonFoTlyOVH
fk51r01Lh4h1jeYpo3nu4gGqFXYM28Ug4pSpcxyF4Ey/1HtdUYek68TJIWewaOcvWBS6h0SRnGXR
FGPZXg943NSZo5CZZK8rnJSnhDbCxe3QttSWHl/7lFQhi1S5EdgUDhF69Y0FkSktWUoS+C0jLCW1
0BPgTcLyT4f1wV0NImPwEulGces9Eal5tC9lNlHnua4H51pkENjxdpe6OkwJgDey5O+ZCiJUtaw3
KFGfqpQvKUJmrix1L1qG5YtjWFdtZcVNe2LJelatY5k4NC0berWjzPF09RtOTQEj8ud7hBaLy3JM
DjFRALodh0rgb9PV9NYszEeU7qsgG2vJfMeeCbnl6GG694M9YuhIGdiMrVmdwdXorPrjBX9vc/LU
NJOk3nQXKrNbssZTNHK9MVoHYqinzTPHOgO1kbiTi7+ch8WW9O6n/tDCMWIcO0acTMqz42oynBVK
vCb5oekEz3u0jA9qy2laKrYGadhH9tDvpskxKLW8/6TsPHrj1qIu+196ToDhMvWQlVhRKlUpTggl
M+fMX9+L/hroZ1mw0BPDz35WFcnLG87Ze+25+ONWZnWyceEtRJ1E66y0ko0Xa+XK9hBXNYa/a62U
xbOozrXGCRguFVbitqeGmgXachoGerGejJ+2GRmM3cE0G1BpSYWZ2rj5fXDkTjoVSaGw3ScX2qhP
uQAFQadv0KQaZ8mo1EXZ6gnGNAGnVDWPuokcN8k6YxXLnKNLWUUZLvmnKVWLA1YXYmC0MV2lBp5T
07OpEiLGgyaKbhyu1oPmw5CMp2xryKqxt43mMEZ644ooutXzkSpJ4hsYnEW7NcOes1DjJ8rex1GM
xYz+YDEv/r//7Pcv3fy33mQjS9OrkWJ1WuvL1DAx7hi16+umvEfGZkkLAxaWgPCw1YZRJqePv/j9
OxWS7zKz9bkijufZOlrVWpy7hpiSxeTDjnGMXQi1lub1uXvqkbtf/WW5heBzmz1ZL927fQBKI4JH
RVqDcqOwmy7FA8cFcS4ZCGLVn63x6L0SOtn057rc2GgJJWcuq4yLWqwD7IDPfrcuNpFL+uYmWxnv
/MFNfjH4p8joFc4bmPAe1HNYn6ZnDJG8GIjs9NvMxgzpVPfmIVxPR0leS+5DBa0yosjtTDdptLCv
tAjlN+hgp0hbaJf4DWCAyCF4OPJmWJbxMvsorjGFtvJoFjddsDTO/oNI3bp864ojEwIpIxrrCK3M
bK/UK2y1BOy0/hoGYntEGQ2lmLI1w8yGXFFwYkjW0cFLNkhh1LvyLZed1k2To2VeJemdS0ect9bu
42aBtIcaU/9RbhGWNLQiX7HlDSeBTKtaFLtiU8bX9MKuW2Rb+DoyckXmjjMeknabPUQP0gtSAkpJ
2B5W+abVV9qDeEvUvSo7cG+m4LM5avfA/hiqbpuiPXZ9molOty8P6NuS0oleutcU/u05WFq3XNy4
EO+4Th+LYdc9Bdf2QVlX2gKp7REuPJzC8cKqhoRow4kT3g+khJMwnWJRJagwnOweeiFqEumKFXOA
K9utOiKzm9N0AwcvOtgZ/RwaPpQrnURf9NGi3k2X3sX+ApaMfxet6G7tzQA7qjPuskP6oNzoV3Jy
hXFuVTdB4XsU4HVgvGGJXNsX+Wxe1XGpMnCkrcy4LpdP7Q5vwERtOFpIByzyRwrHHCSv0TYZ5hHg
c+IYXf+Rhl23zj6rY/ksnQeCKNbaJt1OK7G/Rzi5CmAIL8vHsF4gqKGa/E7cR/haLan9nZSPgXK/
oy8xtcY32MGbF+wQj0zAKaiRYqWEmx5OEH0iFtWTjc/VoWtmbkfwRto2urfkRctJdtiZFJl5VZft
tVxnJ87haAlATMm74CGZddVLnkhNi6Va1gfViXb+ZbiXNtFJ34Rb877KbnVY+f7S85ePylm99bbs
TSFMZo8AmOPPak+wHZZSiiXUVte+YN1x6ud6mT9Ve48y4GO7JlHyLgSbhI7NaVz4ZahJgtPwmuyq
o3lbbF6HYFEftE2xQpVbLq3l8Bi/YAi5YP4M+EECMs8Sp4qI15DOAaQ2v6JfSeMgnqhBfq20k6zd
Nq6yp+jTvzCVaW/0+WZBPQrwDdXvBFneSePGoNR0s4v9pseL8iW/lxa0TIqNuDZ7q0fu4Cpv9YsM
x4s3eiUdy63cLlCB2othYT2BWrwQsNC/Gw7E4017k15mRw9SXCjibnxJele6UiuCaEgJDFzOVazV
9/opevVoU63MjX6eTKd6LKCrXzgnTr/IU20SF8LmRTvb54C86trxthMF5BN3iMN6BGXFqd8ksWw2
bDeyFW0iYxfs8hvjqV+bL96h2vubzC1+1evAW0Rv5dxpImJqb9I94YcDJHUAG3nwSl+8fWveJWdA
TOG6k5zknrr9k6wt4hucrzqbJpw2bsoEhHkGNdAvXz4K9LotS6JjfqDjJFjCsk490hptAaWvAtjm
lKw1DBoVOZgDHgXpI2RXkTqetuXOO8VD8AqbdZIX9TsnVnicI7ARh2YsrtNV7Sq3AerjDamOxr49
4AnPnxhMmbKYl6ZZ++BYN8VZbqgSLj2WrHAv9RtTXyCARl5nrOqddw9mS5DeVN0hiBymW+mi0ne8
i+7Rc0uUgp0k3dRipRxHF+OdcOnGwrJ+6979k3UswI4t5VVzkC7DrX2YbkB8xuwYjvbB14/eJ8Gz
RDquOSXiw9CurIgKe7cn/Wrems/+hSXh2dxqH9Khdnn/Ig71FAxw99aLwK0eSLMYnBCl6EK+sVeY
GRbBs/HL3yMT92m+Ouoz9GXRO3QkOnqkrnKyCZvZzHGAu9pHp7CY0bGwRu2VdYEjXv2S/ZW0i16A
9nh3yla5KdvX6JA+gomiagfthtTHZsGpDZlMvuQ/8uYmYSobPbdkPpT7jdjW5dLfpuM6+mU3D9Lk
wH+EN9mII1HiNHolwgX0JW+WQF27bJ/TbU32B3CmyjEZ51vpSAsWlfW4BFmf0QBxp3OQbWTVyVb+
sgGYtjKRZp+10VHXzYNNZOim2GOCBGlXboaDsbF5TZQb6QkOu8vWXb0NP/0joFPrQ+62BnPq7ag4
aBeIKk436ITZBIn3zG329DjhHoflPSgWyGxqthj2yHyDVX7Knu0n9ujKoZQc8BO0AaVX6vzIcb0P
/RT3jnobC6cC9ssxpXmzZXR6CIyPlce0sJTOxsXvzsawm/bJst7UCx8D0KY8Asp4yx7V6/iU0jR6
o/QDhGefnVKwjc/BQzGu6ndeOcC/zV57k+64u2tlR8QpN8zsb7gRU7kI62V4jQPXts9R77TKVqWN
1lDW5CnxTjvaoxzuDJgEWz0+QPZ0lc2ESOOpccFF2pZTEDj/4cEPB7JB7MHek5fmsfvVyK5H7Uul
FrTJHmoEg4vuXnqeuNMwkjmM3Vj7UKPftIISnuyTbO+5Nmd/pzwErngDodveIEwkZ3cBROfd22rS
wg7X7V2ku1K/ru8lHBiglDwMNE7KzdtjUBzJJKf97PY3enswAjhRC/Vg/soZ26Gj6w4AaMXRz8AA
NOkyst8IF/pDde6Ryb9hmodVjNPjVlr7SGpQ1pook+Hurngxs02xsdy0cavphhFW36Yz/GIZyAsa
Vsgf2n3SLC2sSJDQ7/j/TQC/uA26FQj0bm8COkFbGROp69BHMoK1lq0tfceZPTTO7BSi/N4Qx4aQ
SuvKQVJqj2zYis/qDm83FD5SuPWXCJ7ymQkK+ZMa3lMUzO7qm/Amw1O56wEmXNrHuNzENF505iiM
Q0u4hmxcincZnj2L/oN+AwQFoCWnYpQBhuvnpzLeUZxjO4cKKTz5r9aLemSSSD6jc/diUrtzu5X2
kh/KbbBr982zuCuSzUhHGE3pRcsDp8U2BaZvcglvLlal6dovTbqxUBSRLKctxuwmM5dYACHfeDf+
dMk/ipciwLkBD8AJYffrnz4Z7lzNL7xdqfjEWzY+4V3EhpWAzEUBqmNhXLBnbNbmTaU68o4y6TXb
hO2+vtDt9B6x0U/H6Vd+MC75U2QtPNeCoO8Mu+wBD+pCaxYD3rwjQJ+Ch4V1xFiUvKw8JQbbGTxI
hQJlkdyzj2uyVz9wgCFlx4G63iPfE3Mo5gGWrx2U0jmM+o6Om1c86t1Zuk0vOGUG4bAdp3sdIRV9
Q+w5fbKwlRgj9sBqqVESwfCIbuVSc+rYSYT70Ws/WW6NYJq64rTQzzq0WCd6GNcee9Q3Br4ELm7H
vhXDz5KCefYSwh3+bA/1UuGVYXlCVYcg/4HUZWnnuexbluk53mvVUl8TKba2tuHROhR4wSx2wQvz
GNywc/BfeGeSfZfviKqamZWyU1yMaVdE69lvG6NgX1X21cMaw2jTd/rJJFNjT12dOoVwPRx8BeGK
KzqexYX2r/+iMGGxo4qWGEuyfWxtkgdPWU75x7P0Ugwvcn7ukmX5RNXZl7bemh1UuEGigJCa7dlQ
XaFOb6y7tliBA0vOTUbbbcGdsz94GKyqMdt4DjRbcqmP6XW4t0Kne7HNZbUji40q+8cIveWKoYXu
pCKW0y0AMWldPsouj9G785AU9ax3+4CNn7qmEAy5L7jnBc1Rjq/FLj37G0S2gJatXbJNDvlrZzkg
7K7+CVh1brNXgt8WfVIIuBNv9Gc4iLJhtVbYZOwDimVinBGL78Lb7I6vrdzKL/JZu1LM4GNxR3FG
eMbrQ/IUe3F5Dy/7zZf2yQu1Ow4KyWft7RGQzF32q//BbJxKOxRVzcl6xLD7Fv2q3IiW3rZYiXfv
YGHWBBCOzwEY5NG+w8tIXa84zCiPhb6sV8EHoFmO2zLhZg4qmadqR05zRTit0z5RKmC9bgmAoe++
qDC2LGGC34g76Tldy+/yuIYMD+1Juo2ZDxF+csubV5Ae4r36xarVl0uQY3m97LeEU2gr793b149+
tY8Q827Vg7Q0dyk2t2AJ6re1tvK6fIa8mRGu88jN/oWEXiI3e4cPxEQrsfSGtb6xz9W5uUfM+Ugg
DvmwVH150zmWxevxELyyq45+MfspydIIl8nbSIHPdz67ApXlmm0T+mxW+eaxPQfaIfnQnxidd+Gr
t0ld6PtDuLT35knBX/hBbwHRhT09BBQwwXEjhXfEi3SQ3RKjPDnLDjEjvWPsaZ0sgyPDilzbaFsT
IMsRX7nMk80sEuMMZ26V22I+xFp0GDbU8/zTeK88PZUKbfklZR+atnjOWRjLlwQt+2JYixMDh4cU
nNV98In9FVIteWC/omv3ziIgXZR19kxEeLrJWSfO3mbYmhfmqJmR90HX7aAdxh3waPM5Bt2QLKYL
P2x4bvxlO20FuanEHEWLYMuO2PtEOc5xHe1t9Ck4YrAzEignHZhv9UK+Y5b3nQG7xTHCA3PNT/kr
cnT7MNc3Jbo+K+/OvwS8T473mHwyhrsnttDjDj2mfA5vmI5UphwsZ4QNLurH+lF/rh+ZHoM7eY+R
4LZc94+cXcUxOyhrc7+NzwQhPYFTWpcISgmrl+fJUn9mb33fvfQu3ZjH4h6BmrQc0ZGS5bPEbvfE
gZ3QlvpQoJMsl0CvafnR7Huwd4ymt+pckpztL2JEYdmyv1pP47C3l93Je++Hx6gm6WmjkxMkOFs6
qPpd8xRT+ue1weHDIQ5ekOLIz/MLNJzKfl/88ta66k5inbIDaNdy6fob/sd8o+/HU3HDLIjm0N6N
fNlqU93pu2HDHZAP2orktOQej3HgxNSDsodBxwu0DVkoaW6d5u0zXsK3jG1ZsCIA+6O0NnG9YgJ/
lJjIZ+GCU7jmsXitn7BTqBw8lbN0H4Jx1JuOV6kVGxMRdG8nHowf6My/fxcPM1Y8LmwCKYj3MSte
acT7GJpefNIjgNbE/UShIQRug1c2kON9+PvPY0RYadyUDBU73tdKZ62iinUcz5O3DCMMU9qUPEmJ
Vq/NRue6jZlTJ+sZv/WteIfjkI5fhLskZO+FShmFaN/exnJUbpKM7xMUHVbnkZehn3+JkN0sWjob
eLxJkDDN+iCUge3SkP/fXwarOraiMDYx+Qy7oc9oUQo2lElFgKj9aX/mtQ2WG6AZ4fE5fCiSHWh6
FBInld+/GNN9Ykr+huYCRUwExsWqqYg0SgLrEZFl5QYFG3N0j1gQKTyDTapQclCiHacPWY+uUnzr
U7EgG9lCNKBgfa5OvVA/1Fiu4aNxmDOss8f17sKS9l+Ztsu85MzlSZy/bdzdYHE/tcI7eg2JL77w
W8xjT5Gh1rwqRGxioHRaAYVVllKSL8AFTsPZrFuwvlgtqMzQOPOKB1E/jgL16vz70BpK1CL1hxRF
VzspLtVQ3zXSFDNHEm40JK+9UVBCHR/HQtI2jZBdKutrZTRv49F3C0k9aRw87c67yxRxMT0OR6aq
O7ExcmKpNFdNZqb2OK36xnoo2klfxz5qIG+Y7vtJveFxsIHJhUedqPiwpA7SVNcuK3l4t1Rd2tlg
78I0cD2tOtTZUBPyxsHYFEmyrUy2rubg9vIYnCoJ0wlmjHHjlS14cj9chGLuYtbm0UrsYd9lbDLt
jmJgmVIOkiYBwU19Hykaw940ibNCnLH0FQ//6OPU6r9Ej/BR8njr4pbk64TtwgxkwsB+isqA07Bi
Lf7X/0P8fMNYUUAA/Ql0sRAvmbphC9yZfOgXoIsxJGrWSVbl9gI+RG6DKehYL1QwXnUK3Yws60pE
u4J0x5kXf//vj/+b7zJ/Ojl3smXQIRJf+C7moA+NnpuVK8ekqw1iKdc+pYOIKoY0C5S8yqDaJeOV
/vfnKto3l62oc0agTnNLkBP4BzlHro1iUAelotNC9liFU6wywN72t6OBF36SUdOn1REb3tEgwNKh
nczJNte2wu7/Jzzyffjf/mf+3ROYr/EPpA5PQFFNVRPCnlMLvzwBJdblEXlo5XoyWISolMBCSJ9B
bqGKvAlu/IL+5AyEYfgOdM+6e90D32izE+788YfhYH7zXVQFLapmCV21v34XPfQUVcpDeuVlhqEq
YoGfsQLJWLwGeNE8yRI/PAntuwGoYvEwsZjIhjC+PImYjt1UFHBtjYxyn9mn96amo5NkpwVcFPEm
t99Umpei8ADGZJsaJ2o5sLVHDoDLJNlpiUemKUU0GSutAyqeu6Tzj7x4je0Wx1VVPZCCvC5GlKlN
yuMtWlrgJeQIDkSIw1ah1Zz/Pb6+e6aqpplYZC1LU+Uv43r0RcGq5NeulbIQwtWDklP2P7w8vwfp
15Gjqbw7ugx/yzTVPwfxgNN5bGy1crtKv8KmOXepue9JffUb3piCEiwJROep6MAx2PymJ00n0omc
5EYgJTwbASMqqYvb/uAJ68Cz3xSWIPJoZpYUL0lZHacRgEZhlBu59m7lNviVV2m1/vfNUv/CWPEG
aKqhq7JtKbYi5iHyn5BNWxeD4qsaxwGbralv5tAKDDROtFrGlGdKlFzqpqa2HaA9yXNZ2VpnVfLg
Kz0Cx9+RhcOnb6ufVlzd1zNzQfOhFUy9f+ulVvXDO/Lt3KEJGnczc0w1fv/9f76uVttGboZ8XUbW
olWg2mC4WkwzdkpJu/uYlvrs6X8Z9H2kUbv0EcBRk3FIG2t++i7fvT0aE7csUNQjDP0yBHyEJYpk
jZUb63RPzDIelzNtZCQwDeNxSU4w71PT0WL3aWP0Qfrx72f37eurkSQkZDhvBgPxy7PDb/I/Y3BA
ULSsFNiNcRciEh3vrTYiPFDLnXp+8/BlgR6fKTFap14ii7rSjJMZsMlhYx8+vRmIMiH2XzSR8tmY
MQVX/1gkBeyehFO23WDvH69d4L3Bidhjo6RgGnW7mbLUzBiqf1/YtwujZluGyWqsCuuveQkNKgNI
rtw63+stJXZDwxWIam09gJppIrTEk2LD8+fUBPnl35/+3brICJuJZzLAPe3LmiAGT7QiZU0YZ06P
RGmix+DGSxttFN+8j/SMAknf/HDN381aQoaYJOD7QLL7gpMDMJp1I/GO7jTwLBHcvBhW/vLvK/vp
M75cWag3Kj5RBiwiv+NkVBthpT9Mvt+OSV4GhcfHqDT/GpN2BKtFbXgpSmWtkRpIQCGdpIEBpufZ
efiNCRLhSi/bI36ZM6YmmvHoh5MEYnm5D6vu2BGlsbRUBSAquWzCpGIQjMFLWBBNWKMA7jRGciuN
90HB2jzOwCjfvCtC720GjhEjN/zwcJT5Vf5zticQQLfIMBGyjWT/y5oi9KLVJGBBro843WlYxh2R
pCsVEdQiSnnNzDq5x91NywHcjS+VdE0Ktr6FnS3//Qzt776JaZGmpuqqYn6ddErDlK2x0Eq3zH5J
Ps32QKV+bTYKfdzxPFSNt9cAVgTa/t+f+/fuBNWkhbDONCxVs37fof9MvLavNFNFbqU7TcHSVHkn
IR5jAiXDUDKYdGFt/zC/ziP+yz3n+izdxDiva+Lr7tiuw3AaRwt3mLDgR6DMZiv7VFTRw7+v7NvP
Eaqs8ICZzcV85f+5MoMznGZXZu5a1G4mT91IPWaG0vthr2lp313Pfz7ny2ZL0hLDQziSuyApGskW
SzTfnPKBzQ/IApRc0Fe8S8J8m9fRwLxdPItoa5bRlcun1tC13VqyZ82Vlq409FiKFsC6ZycE/j7l
G2ejxd9BPuhRsJUCwE3rUzMS9oD9vpCzDfxQaTXo5Edk0H1a20JU4fkXP8UHpnoc8yNtq5cEck3d
Ok+D9NALOnRKZ+YL2xcI4PNmFeTTOz5zadtzoMQz2SOPpJdftO8deZ70IwKfAzF+MYAir8TicTyl
1eYPIMgT61kxUUqAfSwwN/XNMt8iQ1Ku+Bh3lh889ynR1kQ7SCt9EGe/CH7JMPGWsUcH29QtapiT
QqKIrj+RTBpNtxyay41HhTW3aYB3BnabKEY8YA3BQzhNVz+8+fdIUb5ZmNhQmjqTgYwyTP+6W0oI
H9I4puVulAIEAO186ZLsrPXqxarsN6oRnSOP8Rk7z6OdRre1HQggTT1W/0Me6rsxExfM60+6Uq6U
oLifJCDuBuleqtaQTZ6om2kMKOyUxjKUYWV3BvTwwIPSrCibwZM/qhp/tRmfsbXRpRLBQ97ROpUA
gmr2GwDgi97Yp6lpLyoxtHXnrUWU0RBJ7VNVBiuBjbAR/IMIGL02tMugx8sZnVNVHPCSnNWmu2CZ
86uPaMy2mqZ8jL6yIa/6BA8mdrRKfW0zZVMMtB5DbrsHJF3M2bN0A8pqQlyBZ2Exf09V9PGyNttL
YCgfv/9dZxzqvD6jvl3WHYQKFTlfk9i7QfNcnbZgW8mvddS53sCcpognTc22+Cx2SZgdp0C99XVx
4xPbaATVvTTlR9wuMHeC4D7o4+cqKKZDE8Dk8XzpjuzLo2jNDyLFqOZb1WOOHfE27sgIy7JbrHH5
HWdQxpSH4eqHEfLNQqHa0FIpPumoMs0vkwkhgSWHghF1NBiy3K/GXQO5dGHY1CHTSl+Hqf0RImBH
klEhZ5F57HE90AT1tN794bvMy/mXCVRTTQFuwoblYX89olBl6bq+SHMXHAjy9F0sSeFsVEtXBCYs
WkPpdgjv5YVU9K+D2bwruXypK5Q1ZPGKVd4VdBMtyd/2zfDDIqb8ferQOKHJhqEqFlTMr3N75Y+d
FLRG5vpYBqh3FRZSWRoviMv9vTdUz15KwigngMStTThbgdRv21b2fljUZjjy11sE35b1zLIIcWPH
8ufc34yx1XtjC17WuocIkG7w/6US6Y2AMDB1OEM0jPssQZyo5dtqpmkQxtasRGcjK04iHI3Gu57u
E+wElOWHW3h/0zH3CFnrMJaognwRG+WsVzXLyZButS7hWsJGhTgHW0vkE1FmBqFAVMx/ePh/H040
zkcEwMk6tQ1V/XI2qOOmSGI8VRBa21Oj2rTeq1cYVE6XVNeSiIOkHZH+aBOwmPz13x/+9w5azKup
YoKENm1d/7LPJAkUd5MSYUexaDfhV1oO43ilWrcODTLq1PRukhAP/ftDvxlT7NrBXZsmGyNNNr5c
cVHneet3beLmMZJPtIRFXL9ORgv0I7rRPXTSGR654TWNzDMq6o9/f/zvLeCfb5uQNS5bVYRiGPrX
jZkfJsSfJWXiTnoj6C12jA5DRXonE6wrbqLEOHeYA2hv6/SkJdAWPdWJkmCdQbYeq1a7tvNfW+Rf
jzVe/mKwqJjkr+N4p7VHMH67KMeiT8TRD0/r72mCL86hg027rvP15yntP/ufUqdubbQpXxzTfaDh
Bp6sjwgTPgjK879v0ncDQ6PoZ3Cb2AnpXz4qQCrsWY0du3EM18DE4eGbm1Rvj8Q1TVjGOFE29uO/
P/PvDTOXBzFdA3I+TzZft12iAKwpWTFKIH68Xbzmo3IFybCUC+X+9y2PvXQlVPOH8fj3tlLIHMk1
ed6s88FfXgK9pojReGbsSm27G5POFSK+CQ358O/LU767p7pMuUuzIAuqX8u4bLuGMORnu36mn42O
MzyBZXPBjaUyfy4l7RALdR3J+tqCLSBqZtlKw2nVjtsQUSCQKh0O3GQ+St5PI+ub7RL3QJHZv1uq
TP7Ol1dykNQhiyJsvxU+oCkMLpo+MAd4hyZs9m33rBAmRnYljCjlp6Gmzyvt1/dxnvpMHUgYK82X
z2YBaWwoR7Fr68AlBEY/KiCwFmQzZ17P+20D083BoAmuARJJRuAzV4CqOPVvAkzwTt955L414fE3
8NZSMAJavNSagvd4IFFwilkJ/NDhtadgpqjVEmccopCizdZend0lAhP5MBNkfkPHmkJgoMdNgk+M
yCnEEL9ZBlJprfQeeNHv/x0gng07CegTJnJKreDg+v6lqfVd1YFkmHJ5NsX7xEFp5QL2MUiO8I26
Hsq3AbgfeXUuIC57oSrlK4DndTEfA34YcPNL+teNtey5NKNYtvg64KYIhmsgmOjGXnrxIvRygb4y
xl1aoUYrAaJ4OgluGSQSTFMfuHNWWlHf/vtLfPtyETlA+8ImxOfrnJWKks0DWYUunk4kVVy2HCtX
y2x+OLR9U29kBNsG514mdYNa35+TI243LSvKLHF7jaYT2kSrBdnBPF2XHfFuyhXmAXpwnk2j6eeg
VQ+V1xHDOv30Rf7eqcwVeoU2kUXxk7v/5xeZIhkbMWhWV6nhXrT8shyqTe2/xun4pM9WzrpO3qpS
P81G+NR6+/+/4dwFwYIuLFn+WpHjNTC6OGA2G2PvY77fFfqytPJ+mKzVvw/JFMGYGekzUL5Xv761
Qx1nypQzYxgxLQYbzr+TFAnqLPMcjwQjGcxZkTaHyBu20zeMcsjzTofGRK2giMcYHjg5uJPNlndu
34XCfkxh5qgeYQMD8sBaQeD08zT83WxDOoNQaDt8U5axjMoC4dfFKDvbndQ3O6koXrmVi0wlVFT+
cdb/9j6pGqw7sBfWX52bhJtkGlS/3HG4kZQWJHJcvLaUTUFCWihrkvCtTd4E4JdeAlfVsyM1yl2Y
IYD598Aw5zfg63TAg6LJKxSNcJIv65zdqgCe/DJ2MRnj0gH0bwF+gEBZQq0M0X5hksqb+jZgN8GW
4Gxb9Ua2nk1LXFO0Nfnn4GNdCdPOrdkuRSyQoKYDohz4pbNJIuoH/ajb3nFs1Ks1UMwoGAwymfai
iR8Iab2kRf5qD/KhAFRPhBBepuq5skjY9SXUteyXKFVTgrSvk1LeadCaCjucwcOfIeHXTmCl2ipX
jQMe47uOzCJI3NU+aDXwFvKaDv/SM02Ap8ZjFnLMZdjLKE4HGayleggYDk6sh7B2Xn7/3jQI0pvv
clFSUQnyt0j+aVUV3z57kwor8x/evq9b+8ojS2/OtHXtstplwJasuNv1NDmX8wtR9T36oGB0daWt
OMC8GdzpyFauUZW9Rn713gb1dpLFVQrZZTY9E3ZZlRdYHLcTkY9sS+1FXAXv0ZtigxyZA3AhPd7i
8HJzWGTxzJkyEwNltGR8dAwuq9DrRaehe5znYs3kr2QI+OCliJFLOpwEuX/X1PSzTOmHZeC7DYYi
C46RGLzt+Rj356yYmC3BnQBEXKlRHGXI7vzB28nRSvHL+7waX+UCrY6XnO18/GHXrH6zBClMhvOm
mWat9nW/ryq81QL7tjt5yge4tidg/w+mEqxKO7tExUuraK7mjp/GbCzTEe4ET3JuHnJPe7W65pKV
APWsgq5fMVeqNvWAgEL1sjX1HixVdnMJqmT773f1u9mVmpZisN9nP/bXsbuDtjpUfp67fYSizcy2
ZUt9J+0vVZxtpyLeyb251gIcWqg0x4wvh47E6eX2kjSoI8wA60xwk5jTezSIp9SSPyZYcJF1r6Tj
a1zLP5ypvn28ikJbkl4MZ7qvq6+Q7CisrDp3sdOdSqOvEA09+E2xl+Xw7LPZypJhNUb+ZrT0H3OF
vtlY89lz5VlVdJu5+s+xxZTXN7UoGVuEpyxURrMyiANvzYZ0Ll2KLjjrd8EkfxSJ/EGdeg2xbZP1
3klX2wvWfCcmV9RpgU9rcnb895P87rDLl+M4o7EH4+T2ZdZNvUoAnOdJTk3+BG5sPU76U6QzXfqB
6XA+PcgZtSVf10+Gb+/E4D/88A2+OVfxZGRbswwOWNbXbWBhirBJM6pL5dhd5ufTG7br10DMmydh
dxdZjh/y1CDW1jqF+MnQeeSR9hTV00dj+mcpE08ZkH1J4Jo1lR/ezm+WY0VDVWNrgjXpr+58B98y
m6hDo4RuOVfnn7peXpOaART65dlqs5+awd8NFo2YLVVXVCQlXyciRoaXq/WUuVQH1pWPGh6eiQN5
dVkYwSUKRv5w+OF1np/xl5WXfr2saxodaKHa8wz1n4N7MfVDJXsUr3AsP07oGAe84WZz9PPsp8K3
+d3T/u9nfRlvZGbGkRBzocyGj1WHHgZTBVIXJxwlfC0HEiNDC1mj0DaBXJ6mIjcx4Vh7izBFhuMS
y/p1Jvqmwlz79PMqMlflXDwCqk/p5JNOAm4pmTaF0hInaMrbWiquWGIDEPpaQ7EWisTe3Bdtdf1N
PkaimdJ+hM1XfIpMcUeNfaHegV2Jpm0dKNsyM1dZ3t2M4Yevmiu7zlDSmTsLDzYlF3XI3SYn3ri0
90XVnewU6Is0bqqpPkl9eY0B+LQSVlMMoEl3TLtxq7W41Mr2VxQ1167mW/rZacggmKTedNETOiWq
TaRRjkl7EZogbJJhcoo3axvEHM9yYcN88eQnomye49ogm7Z1pFEbF4C07WHZyYTkaBBp1iV+tN+E
S5tLWQtUkrjxxM5AE2RGfrlOB5TScvpaIM2isliTg9XsJ39MYKFmrCNGSZJPzggEL7AR2qQCRfLD
HW8wTlBaLZvI7xFuNj1sOkBR/RgRENHGd23KJlGzBWCQRE74ETN1H1kirAT9FJBuuIEshGScCrZD
CMOTV6Kzjuz/Q9qZ7baOJdv2Vwr5zjrsG+BUPYikqF6W3PuF8HbDvu/59XfQWfdU5i7f3Ae4QGKn
ZVmiRC6uFStixpiKl2MLZArlBYwePTqM+tnML6DOHfy3kQiL4xar7Y2iQY1L6Bfu8Q6ykg+L9iAj
au5M39xrZv3RR8UlqPOL0LRoKXw0Tyot7cVbY0qPckrfYp4UD/G4hWW4MnRwtxQOHg3gSH5JkzeQ
YivchBrvlfhHEVOrDnCAEmrrVtguQ2LUq4s1GXtTn2gi5UMu8wCQdA99q6ckcA/98DBE3VNhBKOT
d5P319Plt/ePZBgSk4OCbGXZVP/hXtWrpsJMnQlJbnyn1pmRw+FmKnG8QCWkTrrbzdaer/iLefC7
IIX8B7tXxBRolX46rBZOMFSCiS4yyj+SaJ3yJCOfn/9iJvp2OdKIMBUqtpQRrZ+OoyIOAl5v5Zth
sjbd0NETBQk+o1uXbEqBnA7oZnixavkYYYtTSb+OFL6b8VlUDZ1zTBb2542jVWZVVg4aFQV6ONIK
xWmH/n0Q9AO/PiEUYNNnrvxgvjL5u2GE4hUk4kGsASSbJB87DHnatr5JZCy1TH3vZzIVLA1Yso8R
zQA5c5VhNGvEjb8J0vy9CNprFwY7uOJ7a+qBKeA21Ws1HQo52fwAo5CABuIMI92p0O+UDgxcwnTZ
TUuNMBVsuYZWGk5Lp5M4vSr5vMlnDHdCw8YQ9pSFIkL+d7lJEOb0NODj64WVfXStykttFmjYVZoG
xHZ+Xa5mARmM/q8xccxYf2ArlWQ60IYJfFZ8qeEtQe4lEnnxhQHhwlKxC5k3FDh6jhREJGr6+GgS
pOJVEINTIAvVZEbryHEfkGUA4yiBEE79yMPyAxcCBOptWn7QSAWYVITNPfZg+RFGDIGKpUGr3pXj
UK0nNP9G2QbgHSw6tCU4FNQejV7fNSJNlGkdrLqRHts+fpiTEvpGtojE6fmMfA6wYAX/+h78br3U
FbboFno3hupyj/7hHozERsvypM+hH1Jjku8zPd1Pg+glEnY1/1+H+nmL1pfwhjEPzjehAUkxhy+c
k2MHk2gPrfCLr/VtlKyzr0KXghyN7dyfv5dYyWVRqTXfK9k0IW56Qe6GY7Fe4vZYmp6lAHsxOtnB
Df/ia34X9ZClISVFqMU+7KcQWa+RFeQp08tI2RcCepbR8tK2JyO09lLJ9eXxX5/Y74+okclfjE3/
I9sAnBp1CxzDTR3XNIDVd1BlXiV/eizS+qNlDYHq5P71Ib+mjp/jrEUfS64TtbLxs/hnbkqo/jgo
bOIRK3YVk8MejSPNlhZGo2K9mlv9toHNhBfckN6a5l2VQHGsJ2KEelhKfQU95u1FYKFqaHalzzRr
iUij2bMmpA2aUECdwHnEyLR9guiNRBcmweq81UtDt+d69gK/bG3D5H4b6ErDa4Dc9r6Ho+twr+yj
CL4UxdsGH/rbOqUxroUJl1nKpsjk+9GqbnIhn1Y+mVgEzU7YhtCELSFxZPwTyM0OdB0v3edVAzQJ
ASAmYYXN7jO34fg/xybUCQ043l+f1W9HLWNWoRREaRoN6p9H7TD6eKWFVrYZqvIjnR4saCOJP2/B
151kzOc7J6bfcf5VIvO7AQQPiEQmCV31P3YGTS9MYSnr2QZC9Uc8c/msuXmd0vY1WzQYY11e4P7c
/fWX/W71p/KE4l1c/vmKrv8w8+AnnSBIhnyYsIQU4GpsC53WsvTXhbaLTemcFtXdEp/89XG/m/H+
cNyf98/xrKZ9oYkZjc2jZ6aMsdhsToMsPdZFf/rrY1nfZKhxIdYRibEtZVb4KVXeDiaGHpgybZQ8
vo5jPzgRsvWAbKxcpy02LuWnhpkb1afZm8SQXnYTZgZ5Q4kL7fuNsdKajRK8pwX0I13HuTxQLrAq
x8wHcKqkiPwE6T3Q6cVqVGB5vvYco5F0ZRlZ3ojtXgNjMIwB52jzfduBNJmTW+ZG2L2Qp9ZhviWm
pS2abpOGbm2c2x6/mkt0MxaxfaLtzjolBd1IlcB+QwJ/vWLnRcK4INYX8jtsNhpaQsg7+5IX9Boe
d22Dmx7GkEip3FwbnvtZHTCBY9sjtZqH3Ovk6wEk5wH4JZ4mLMEtjInEDmQYwokyXtQ03C1xc1Ur
jyYR8dgwNrBUcINwfFSDGRus9i4uuhN2D6VrJMJ+TDR3AD8bCeGnMNeTq4XtDo/Z9qTVIW5RNL/i
0PuLJea7m8ZaDKgpPHC3/izqTNOyQXdZklcv2V0VymMPjqIV1Uet1PYUfB9bLMp+MdPL3w1eC00G
3RAGpeKfxxP7ywDfQiYIPTVOMsB7ZLe+7EiNXUHCjRZ3KGkpwTWRtdH9GEvDzD+NURxvgji7rTvK
mqVM2TfDtUOOP3O/fEJvj7lVPy9oiWQPixdeQgdQHWyWm/a0AEsaNIi/vi++6RRQ6bFA5yEz3ZCr
/Om+CIQpRVOZwjzyszX6KTrcRTLeYy2d1Ixvhf9WuYpo6hMm+OuJEGK2Z1kIs6eCDHlAI6JgtV7f
MQu3+S2ueui3aHXycC2gExd+O5Ye6UOvrH1dAR5fQrxsBQwoUnGxhhbxfY36cPPXX+o/Hb9BPyIa
kJZgyiT9s4yYP8xolj6ZWSsr6WaUY7ciqQ5KzbxrC6wsanlcS5ZfOkUGOjyTpbsQvgJ7+Jz23gBv
kDZPvChhGwC10gzNX8xD3wkxEG1TOlqiBOM/ErPBqM2l3zPZlmZ46KL0VUirS1jQGK2pNCK3eJzU
cLwbbbwD/ngOx/aoUfpa9T47z7YxHoZ1FuYfbcKFglKPzC37mHArMAbeosvNPaY1qH1U4fMX51T8
ZgZFG4FUAIEbhZ2fq5pi7Ac6aaMMfXaNkVJCv183MW344g7nZzQinN1xLqLtEO6sAfRAESfz0RJh
NwzhuzhV8pkCGtXtFGKQ4i/+nF2F6k2aXoOZ22VKf+APmbtD3p6ho8I9wVnRKslx5Dp3ixb1ghPD
VcW3k5ttgjqumdGVyQpAZV4YmzSxVNx2c/ZSprIrZBxylJC88FL5gpsS7gCoAelLSVD0/cI19T/o
U7w+NpUSojW0BFesSpSngnI1tegxR4a0UjpVWg0lsZIpmIfEejMGpmA97t4DTXR8jWgm7zcI2ZxK
f4FY+hH4wW4MYD8FseYESnFZ1pPeuMcG82UJCttUeWzq+k7quneZWh9188c+kiWq/7yxIrZ3ITH/
MPRbq2wpkId7qPW9E0TD59EXlZPFahCoceKRLaQlva6wTLGMC3bIbB8hAjLF9jC/ynYzpwt3dBJf
8mJ6+8VY+G4oIEhTREQrbGp/rqpNFBPSplWyzRgXKVhIZQXe95oFzeixn+P8RNalVwVMPJf5iz6b
JJN+oSz5JmihQdBEZ64tK/rPCV7srqsqWwI0q+DyDWn5oBsghnur4twgJ91YU+XO9JGuIljLv7qL
v5n9SZVQ0yGNS4T4c/Y9p8beDVmUb5IOE8kyjzdqAcPMAHTvKBXtVQXNSAdTu9W4B9aZHwIPbTZ+
WeD7HLamJ+fxye8qeatMiwVgbwEhxJdL1LZ9N/pHaJkOhkl3kYlxKLGFR1RDTFjXv69i//WnFsPm
n//N47eixHg1CNufHv7ziC1b0RSf7X8vL/ufP/vzi/55V2T895d/4n0Up9fso/n5j/70thz9X5/O
eW1f//TAzdHVTJfuo56uH02Xtl8fgVbJ5S//t0/+7ePrXe6m8uMfv72+cwmgEdP2/Nb+9q+ntu//
+I0JzCSi/68/HuFfTy9f4R+/bfP36DUnnfX72/3hNR+vTfuP3+hm/LtBcZuskrW0ktDL99vfho/f
nzL/vigLVVSGJg2kX0/lRd2G//hNlf5uUKwRRVSAkqrTmPXb35qiW55SjL8bPEFjJRVzRrVh/vZ/
P93N79u93y/c962jZD6XffWf9oVsXtj36hZiv69d8J/XwE5msz2HaOGhVM9q56Vs0mmLirIzjhI4
kUFbwg/bOCHnjzAVG9HiE/Jqk5RdUjWWHWXE/S1FHRmK0SLizvUdHFjwVzrwvvqV4BL8TCL/0I1y
ckhyX2pCjF2fkG+nEremzrvklc12vwgfsWSjdB1nRQAqLRQPjRC5cyHQa5k3zbYdn9oOzJKYkGLv
lJ68R7CLTDRLSVb5K8TsBLtZcbDSHFPDqT/05GjXYkHBhM45yu+6jNVoDkGlin9MMkwAQR2h941s
VGHx22XbXYV6aeZVSeggznD8TJNIdlnoYjBR8OWOHp7Qx6PHeCmEMVxPmYTKqU73Fe1j/EnlFcHg
YUOLuKWXiiP6zbqGJhOr+TvL83OcZraB4zKc9fKzf2R7t9Zglu67IsY3Sk0sB08DAHaZ4U3MSbYu
kHyGh8wpHnVoWZK2GfCKTq0BwIjG6lSU2VbsX8PO+kjoQq9k45Clidfn0lkMUOJX+owp+1A9aFXu
lGWy4X4Kj5jctyc17g51R2U7isKbrMb3Ty7Ar6hhew5VnV6NRK8w/xNvhdsslIJ11KgA3DPK4W3e
7cxQcic5t06WP4qXpaLQnhHwBo/DCJeGTsbEQdr71hFN7gaSRkrVQqSxIpgPUFCy2bhOUYk7WKbq
5yq9JPHSHMJ0pifpgGG3Edw0aWtss1a4CgpIuapI3vUK0Wk/YwRoaZBhY2EI6LjOrkUPTySUJChL
UQxmqPLBABnKBesvTD30WHT6Mn3zCyvdxUbp6TmkC2kYZKcxhGYTmfAkct/FlUG5hGHacenAp0RT
kO97nQ+dV2Q0H4qx0IF/TddWwT5EKYZm6xsSsji9PEhjTW0GlzBBqShgwVaVNdyOJ3EITjnrg9sh
z3ZbUb8dkqJ8BG0yNWQ506BziDPwYhBpXO6R1dl5CyhrDmkGNQCumipgIWx3sDyJHpKyuG1moLP+
GAxbuYHikRqNjRpF39BiLttSkldrQBtoqem8xthmF2Yq1Z9wPunaizGo413HkmP50E/nQJ62MYwp
sxPwnJIFRFhQsrKiOrOIEqDlpUkutqptRAsHqUjWNEpD6cnSwRnELDyQh3yNZv2xa/DzEwB1Glb3
Qqr1HE+Kj/6XBRXx9lUwA+1A5GoMWBglcQhgMU5pouuhcvQYGQRRvB0Wi9+5lz1JNfACboMfAsyh
pMHQxpqzNyFJTgh6Jy8f643M9XZlUtY4B030bNcabidso2jbXpKvpiRR/pFi3R0nFQeZYVpaL/Wb
KRfDTaEW2qqHB7ym320AOg3frX2Kp2pP+BFuUuxgO3N+ywHGO1GnH+E9Y0g1luV6CNpLp3UfiRhY
mH226uKU5RgaBva+0YFZI3Gd6oZ6rY4Kp0vFi2DV5whXZgVWVXuQ5eYUSCKkqgmKOelo5KprMcMv
1PBNh24kjDFKJiB8jExXMucNua+joMjwpfUyZFPX7SR0GqtSKgTQUwDLuuFAE9i0HfNxEwe0OQuB
DkA1Z4+QG5Pds1NbwZFC1KQc1ZSpHS8FfG3i0Okl5SqWxrPmd/4qyLL9IDymEL7XWZc8CqqMZVUU
9vY0TDn0WfUiWBXbDWUKnhJa4a2xhCfbEnqHenGH7cBTiLLJzaW+dGa5N72xrl6DSj71UTi4PdUu
+vyMTdPjVRritlkP0Qc2CwPOF/mShTTvsl6gwUdooWqCPAyibIC8Tdv13F3HKJvpfcYzV6rbgc0C
pOAur5xkjAFj0tpvmZ+BFPkE8d192WbqRYs+TMzOPB1ODXWUyo2FUfNieCNzlq2aWX+yyvhYiOlV
GMVrK1bvqgljLOoz6GkDDewpS140de0ORZokNmtTEstdUNKhjXSid02TGnHYeQF8h6VrzSnF09BE
5bmTjPs8lCB7S1CA5zIUsN99zkU1wvtQwFnFEgCDza9jFZfeLIUfylyMh9j4lOZgQa9ucwEvWFNX
thM2RnksdRdDSRE1zWfFj+er6jOHyonvdmMncxbiCdQeucaqiQovGrTzV+O7ZkAtEFP6uGcEJ24D
hjlQSWqPxm0wgKUTRPGMnBuppwa/j/Z4EgcoQkJxrg6NOb/SygrGrUyIkcXhZJXaNigpXWvlWF6z
MVoE76mnqswGui9SRIWyWVf5ZZBh02eNyMbSAguW1+ipGrH8oG9UPNSJzOwfgbeX9e5VxzNzN2l0
FWRyfKx8OK++KXee1uEHn0Jyi1u/WVP4mEgDWwUmt8OPWdFO8HOEB0WHTKNaP3qqm25bmZpnxHK5
1rLFD6PIbwRN39H3VezITb4nffcjnsADNWpMybvNpz2TEiQUhXU8C/FA1W6nmKK14Iulo3YsFd0s
Dc7UVndiQogjZHrvasrsllIE7irEDFjO5zvoOoLbtelNmbEWClOjr+VC9IGw3GHhsjjbMJ215Rgf
awoysS7o27HO8EZGPmHTzIFHQdxmzih9yqRpPbPUjwY0yKAzdGeS2IbObblKMhboaoNL5bRJFKzq
8lIn+kJK58WEichjsEJMW/NMTny2pempqYPMacFYxTjMHDXAuxnx034yRKj22HTLc6+e8GaftkYv
v/r0R7I/7oxj0CNyUxtB8jQjsWxRbd+lQBsPVYaHgpZS+SCXdISDVVkl2fn6fTS6Yl1IC5CxemlL
BAtJwzISoGBxWwhQRZveRsisHGZDU2JrWQrZYxhRzjd6cNpTWq7DHl+8URyZs0uMG2Vh/hE1dJZJ
5MzJJOus7jQCS5H6ILcSVLoyIn5b91b9UN6IvuAVJnVBDO9Z5EtJXZsU2VYxtvNdACEUA4O3cABp
KxPprVIoSjFdhE6JS9mG3pbdgL7SKycR07dZeha6FvdTDEtWVhJQQUhTWF7oeawIzli7dJNKzGsS
ItBCoCWh68VzOlbrtFDMFUsEQGItGnCSAI7biRCgBGKQYo4fTKUSz3F2DAXrNkqW6n0ErUqXJlet
BriizT7DC2/XTlGPD1fvZCM6UWt6mJnoRyDqo1UMazPFgVuSoBsKsbyui1hYmwVRoDFW27ZmU9iy
Ayyy8pSo4ksYlcVuIsoH+4n2McYIaNr7oQa1FVh0YuS3soGv+5ibEfLGui12xuQXO3ruStEty5zS
TwYfTwAxpqc1kKfOv4vU8C7yKYtOfd07aZAEcL7UunCxwV6wjVG3w/Sz22mF3u6wia//9fjrl8TY
0japr8pgwVmvVbPcAUwpd7w2dgOD7wsmRgHuqI6oL4cRJ53l6TxqxbXWicBx1XLHKlLtvn767uF3
vxt7AMJWEhlAeXktlCw46RlU5P/nu3z9nV9J8mzrY0cyrxMwyVmO/vWPhs8ZPjf/87glhndCExDz
H575w49ff/n1noEOtLKiouz8+9UCxkOrIChkDPAIpn5/3//tt5SCkJ1XOeg2t8AL/bWS+++j/f4N
vt4qQQkDZxwY8L+fxiFMX9HIY9qNmnDdNfZUbYG/5NdQqBWYrl9PFMsI+PqpSavMCXyWs38/UddM
NwhXAPqooDildikFSDNDClwaLESypsXu6x8/zvcFwTxsQq7qMtX94Z+v31kKPPwgJ0GZ5fHstfS8
yamZ7zqhyndJOkIbp8mQGB1FFQhIvJLTLL2nClPbYcYIbRv8t6xszMCvadnvP/30O5AnGzHGm20y
iFtwLNOwNrXynTqhYRi0EtRjHzDgl3tH1hKgSOJXV1Eu0z6aFXYfYdkiF0Fvfx3n3/9MyxGLQfrX
Yb+eKHRrjahU87B3z3c0seQ7bCuFtT8kBzKN+e7fv+/70UJYgPJ68bHqjJIdd8Yxv15khfo1JFO5
hmpjwd0JKtDQX88oRucocg/oaPnA5XKuv3766aE8TcB+1T0jGqPiCBdQPgF5uMgTKprUEzmud18/
mdyyvz+ESofCaik76c1UUYAy+EctK2ywefj77xh3DnIvL9neTOt5d0NB6SYGAJvRJqCuH0Vr5aUD
QVZ4xcFjnRyQmRwfgcyugu20hlHoaF4PctnYDJ0da+ubefc4rD1KFit6RyccJWE0Hhan2Xnr33o9
/KwDMD6PYrCrXRB+rA+YCdidAwF8WnnzrnH0Ve0+Lwc7MDlXxeomqZ1HALeH0U62j4B1H01hrZ+n
N37RORwwXfm3GmmO4l3KXCG55cb2ssOjf9umpA+QU3X2woPdRVui4AufTfIIAS4e783Y/mwg9VaO
tKO45bSgVNAiONgbldYtjCFqzVA8FJtvNzxF1VHNz5wWDMub+abQ3jg9UyK6M8Uw7Qk3rPFlnM65
NbhzBJxW3lWNi8a2mNbi4pYDHhjm5rmab3RjS0V+nLe0mxDknDi2f0xb/EeI1BG+0Xq7kvAXU1Aw
H1I6NyBSfsJNJGdhpA7Ee1FyTJCTmZccOtPjY8CJrOGqo3NZ6ywK23jga830HCjQFKAcuPzAQ0td
UyajHR68PyK6lu7C84IKHxAK2TgnchEICXTrCHewe1M0Ftw1WSBZ30gvve/yW5BG5bA4D9TJ7dDS
vK0Ao99F6drITwT/y8Fw5MRWhN6nJ9iSzB9JZ3P0onEF2AGLbwE8fCV1xPPMunbsAtdCjHQg3Ojs
fKLvlPkJA+LGNW/NM4R/85z6N6xYLv9THymqesx38gWgiYYCKnXm1ksepsmOHpQzGNjS9m2YOOo1
P8qS3R/DncA3pdl+Ndyxw5TwNTJ/gH7tNhrn2vTCH+INxgWcsP6jwhnyhbOTTQ/+lVlxZcmnNHzt
3Hkd3uEhDKjwx6a5E9fu0tR0KLZRfWwF18o+EC/IwjazlWtip5CIjjHmp1nygOMn6lrcj47iFRcA
J3Lg/H76bwSLGtdrtk/lMZT37Sm/T8uDsP2ECAaq87nfjpCB5Y0B7mKrMWNgYG7YIyO6hw1YYeaZ
KQpqPcCoO+Vz/MRnl/L9IX5lCHSasBaNrSrNTux2t/0pey+xg36Q4q3ZepliA0nnOsUPenmx8FJK
yjsp8xAdNvkzL1+02fgHDI56/t2DgqsuscfO3HF8EVIH7RbjkUvW2Y94ar55PNk9kSt5keJNj9CM
zYoN7pOBlKIc+7SARdtzcwVJm+Vnjh1PDEgn/eTyl8D8uG8Ai0kXtTwyuALKMYazDDSurHmbz8fw
gS/HW3JDhFxYo7m2k1uBe8cnAdi2sGbgz/Mxx/eZ/g7eFAsuOtxVPGkSgOefQs9evntlJDf1FnKP
JRzC4MigTA10oLaGJYTkdBPOCPkep7306yzlCT4P91V5Z5VvnfIeVrZnLSQJTDnRvML8oNt5zVtG
0BfrH6AvVN5AM2+Vep3Jh57gvgeZDpFCGibMzF4V/6aHxcMtn1W0i1U2c0WVP4ugv9LiRi6P5u0s
7SpaRQSuyAAol/tbQhoTx9uevXgoebxFWLw/YpNbPDSNG9QEYg73HrlADTWPA9gOo05jC5qckteb
Ka2mdVJvu/nGejHPXGGIcJzX3n7Fje7crk5ReNW86Y07GM0B0xO3CdMCnCf4jsYmA36ouq/KBRMQ
QEY2U3mCXRezJz9xOQyv32H0whzMHPvMUOIYnrTr3phXRzZFk8uL5l3+qfHA5aMc8gfyTHTDEY2B
O0XLY72WoS3fCh81iboXbhXoZNObuC7dctXUGyqFaXGa1uqtfobl/TU1Rd3iP8BEr+wYhHyScTc9
tViXcA7Iu5HF8Gb1qaPDOHD987Qe8GS8Y+aMDlw4CAOcLaO75yOo/LGGa5QL3+PJHNfTGq7y9Mbs
w1Q6cq91DmDvZOtvpJ3kLSuHGji9G9kw2TM3f2Cy7Bw290il2Z/B9+A7GJ4ZHfQzRgnzjlEv3Kut
BwrppWBxF9b9jotFGkc+65KjBm62tQzi0lUWvzyrt8LxY/Rd8Y1T1zl8CpqkuZO4HZe3jx/JpDDt
otqcfe58m2eZqr8Or1CdN+zigMbz1XjB1G4l3BsXPC+ezJX1Ak+ApUvlo3GCwtfhjR+8wcFZhlUk
idB9rtsVKP81CzuuEF8roeowO0g74b4HYL9ibCj5Dd02+H7EhsNiNl9mrihDi8+K/aSdHdjYMxzq
lcnlUDhdhJLJdvnKtvj2yshjuTBsvB531YH1yzxzlbBJJR/KStysZzs5GHRsbsEIa96j8cI27IDu
wA4Hhz9nUlA88SwchXuUnkya0+oxfhjtt6WP/HbE/M/hNGlHzjg/8v35Wgx+llB8qrlPtX3phnAN
VtKF5UXTHa14SB/kWy5jcWB59m+NY+syohXmKM+KmbI4V8aR1U9D983SxNvGr5DeZa6fLeP3MW04
4uyxlOEFAZzaGyzGDIOFPSmvZKokz4q+aNU8PfNiYpSMIY0HDFNlsEVPGx248Ew+6QPToLTjzqNe
cuCbMQc8sbhrx2e+hfLCt6GNmzWUM4t5jNsIaw5lvDzXzSFiQX3hHzKeuMAETnDHsM+24MONSycw
oEss2LhACkZbr7m2b1gntwBCHGZJBis1Hz6AgdgVp25HuTD/86pxGaT6uGaYpZ98LBZ/DsFWfMZ5
cFP6N80bt7WPcw5z9rxlyZ4SwgaXQ1vH3hUQADitcOCVk74ZzdtllIIslzyZgX5QRJi4W5LGI8EC
vQA36Se5eJNoL7gaqIm9aR5vyR+EJF67e9ZNhCVm9VILOJxpw82CmT5EN+hpmsHrEHBs+xV+ptho
dNslp8+oby1HlbmS9IDYmVFjvXMUrnBcoMtwijXsha3mQPKjJ1cSNg1/V2OG1Ov7NIw2s8IWftsu
TFCnwjy4uaH/o9XvSsoHqQw0WrK146t5yyZ9VWorpgZavPDUlLAjGsZTYNzfTNVTnnl0uUYveMLO
ItkAtGHKKsGWA7510rZbA97HcvKx0lhCtHU03D5iiKNUa8Km0mVZNfu9fCtLmHWdmaIAka2Gt3GH
J5QVLUmAEk5L/MxySpMNtGu0EnG/qlnVxsr114V1LIsHDUDtruQiUhChj85f5/nJGqHDLMPALI5l
veSG7fugwTTLPIX1eppuiMxFcNzFMWS4EhGre1AUdKB+UZSIQXBLPGqFq2T7MPuggUx4YGkFO8iO
culacBXu08Ch9ENMswywA8A5Dn77xphlOSfOZuyiG7Cc4aZW180zplcQ+lsNSZuXQpl+mrqtiGMC
F7rrNjFMRXXNGpjne7Q4LQ8vo3mSvpxiQCbpiut5HpNcW1+F+7peM9KKJ+YrRsAoAoFdieO6s44Z
4VDgROVRhY3vJl4xoDn+mlYmeyYBJm8pCrLDIFoZoeabkaeIriDeDf2eD8yOg7Hlhchy2O+wvBK7
rWDqmHc5VmJsDQiAO5ZPrILSGnbSKiVOIRAeWKBs5ThOGxlT5EPzNjafWU7x70J1D2rafG1pYLmT
XrAYcFXDA1gFrj2s98jkTEJjJmR1pwBl8MmypyIAHzLSra9ujB9WLbHhD58rGYDPK1p37BPSyLpN
453WPiQeLwzYokJ0us7YHZLU3WYvOJaPxk7VnLh2QzxLWzuzo3Q/Q/64CC6xpasxuDYEtrXLAGzR
zGfRQSQgUY7N88J+xdTGtIla26u+oWSR6shlbIi7Jwyx3rjl4MxzE8fGiupyZkOSj7kfKTMQyOET
lW/JfMH7fCTfNJGPD6Cxrqq39pNlythbuYs1lnBkMllsgHDpSI5F7ATCJqU56TgcST5S7GwuYgRS
9YXibrWj0kL1JFyLJBAJXbKFjr8SexfmRWhPtatTEhtI1+rbSVh1w0oAck6h9mQqNyL0kRVDaORW
pke/ezdxvbmpcIKEho/TGr8Ib8Dj5N3DQKUbISzmSAybmt6eo1DRNbub2Hk/QGbXThNQDcVRmfmb
VTQ+jbgnyq1NJ1TnNtaHrjMLPXeaLeFWV+xwiQGS0MY2KA6Rjofu0oZnS3yloM5X0SMPKWNA9Kw7
RuHq4jqxzburZWMmdvoKTDD7YXOEFRs3jnG1NC/7CO6nGxY8fKjNaK/iSEBmFyx3EmygyoAy22UC
/qP5IVYIQzzBnt4DkvTXTnWSfc4yuMofhW5t4RB252/YdOMF0IVK4RR6uhNjAzu3dqDYc9GuDYlh
4ICVl7XcSS0K1OrFYP6pXnpImi3c6SxEprUYaVm1rV39C3JV5T1V7OzBf1EFpgx4c+Yqvg2O5He1
q4XXNo1oJYW1bVl5A8XIWwlHqN5hGpMwU7OuLV41tOslDEv66GLa6F64zGq/jTxTPuCT4d+OO+Yf
hgLuKYSqEHWVTWUc0J3WFNrr/dRfIu0mGO6A/Ku9W4STF4bPCh+AjC7mVSuYHSsFq0vzIDU2xu5v
qDC7S/48vFQpW3mHFZhZcj+u2L8e8KDxcUVoDqzK+F317ar+wf/pPT7L9+0NhZiGLnXcv5BZ9Ger
Rx9r++pi34V+M4jxsMtkJ2rdxYIZ4cErMwYy91hc6TCvSNE2cBlcrE0O5Vb3ph3nbkDl7r/M6/Gg
HUJmN7zRAomZsHdywoNX0zsGm/kucRMYEhaOdAFnpN/iiBzoL6gXnAqUtbHbxLg7Tuz3sMZ5bQTz
RjS4p8otaP0Xay2tmTNZzN3qITBxAtXvSbK4Mqlh8ahq7DB2MqP2se3XPrYdVNpJ3FFHtdYiBpHs
rzbhWiJG8R1dWNXpMUpI7mMvTEBvnYX9fsq2lDH0S7CHPXwvd5sqdhIviR36JMMzs6n6nBzHPe46
yiZLXHrynOxqoYAPDyHTmYOuTNhrZ8kh482sAPBvMx6KnFrnq7KClNDndv2Ub3OKP47/DJYaCzDV
K0BY4qapHrotvn7VzS0N0E54MM4CKYWVcS7cYi9Oq/E22nSCGxKFyofsc2R7d65GZ7yL3HStD3Yw
P+nPwUt334qOGO5ip7pXOeMbPnFjx3hFo0fAvw6zx2P5KF1p9y6OU3Iq5H2Bs1Bzy4WmOZHZY5XZ
OC7mEejDFVZodYESg2DLK44D9hHMidAsmfNPZbuSt4bbPMWPzKLiMxWywJM4y8o2QhtW7/H4QM9T
9Vg6vJTRHTYx3MXStVLp21tJxmpWt6b0SdQFwJ8YQay3cWTnRN0ZjrlkQ8XVM1snokMiBODyxKJZ
geijHm2BkvDy/0LDl5OgyIkPppvvZjfAT2xb23XCnLkPR0DsO4HPgm+drrCdX804f9ndYfg/7J3X
cuPKlqZfZV4AJ+DNLUFPkfKubhBSlZTwHgnz9P0B2rNVu7pnes7cTcREVCEAgqRIEEis/NdvXhwo
CNS07nN2FWGg5fpdhHj1eabFEReZ+pIEpU2pnGhmMauipUOrzYUYtBrJCbs13fV41r057a0gtgIz
wnwztIe822M4Xju7XuNqjR8pN5mhjy+JviYAjVIfBrp3M2m3QP3qIZ/n7DBJCChZM0/j/g+aoZzH
7RtnAalKlL3ZjrbNGP/AbTr1Ed1dwn3/i9Yfs6Z8lTj0TVbiMSUt6d7ZtM+efYRisYqeOiTC+d48
Ywz4Oo/e4hHrCcar7fCSfEbP3TtJigXw+1r7aYGerD0UMyTw+AGS4uYqGX80n2mJAS+MCcZx70xq
blYRfiM+bTJFyN0ColsRIlPB7lzRgNKbK+AAHRgF84ZVeqDNBD8I+AAGEBUCozyMjhJq7Et5HyZ+
s+vpYOzdA0X+/VQdGz+7izgz4i2qVeio2GOUkHFO8J8Ah7xLeG32qA326TPeQU3vuxZ+vavgV5xr
m+SAodBVgzubz2EkPHM4Rq+EqYMUGfPsJXyS2q7T19bkx3dEnaFeHr3qtXwCUv3ZxrdUWgrZZjdd
uyanwiOqCj/ZgZgSwsgZOpKjJ3FXJFDy0F+0Z/e1U1a7asf0/opL0tjK+/bZfsUtf0VLfIvGwOeu
ZA0Q6G+SDvYaGc3M3D84AswCP7OLPgvpOabmlXE3UE88Oiiw5Tl505n3is3EKVKstC2aaD+oNzQJ
CtrLz+V7+V789M7WsWZmD65xDV0AtoBR3adc0N3gIx/cUKp8xEinkX9HN97FOHF2RHsiidwd8XLl
rQBfOLZHVfvEPuw9eiyfy81clV0HD8iLRXstKtI38WggUzP4qBqTq2UeDLglpdE21x9dMrM+WgTi
/rQXJI9lzgZhuLIh1oop+vyzMGXcyfd2ReI7lw/vGtJ0Ow1koA1wEXA39eWekUTcUt6evUtVrR7K
bXFJnJcJGG2rEhOWyxXkjfs77yJ+0K8K5+zIV/UejO3pjQaQPY+2T+EzJVTMr8yfdQjCfXRviJAt
qAEEgRsr+excsJgAF782GMlhcQN+ruKtzjx+l52t5+GXDvD7w7grHoMDPlvOc3QcHjgTP6r4RuY4
g8VPpjg6dw+mwnf7SRbjo7ZyLgHshsZXLslRuXTckTkVgpuU8K11tUO3WvjiRwZlcXVNaqPUN7r6
Mp1s3z5SnIFuJPpt2wf7BOc078EplKtWETdi7qeIbGDuv6z2xtwLqkdqSMy7tqIvcABvZULPiL7P
2CmkLlm48WQ9HaDlMa+KTiU8nh0BQvkxHKec1ujM6tJrIMl46hF2/L0nm9e+N00h4T2oD62aZzjb
0p1bXr8slqe2Zsw7jYkVwrasGAf++fpEr7WD6I+RSmMHP5vqayHmzeWxoOwp0UPXesOECdic6bDT
hb899Y9XLu9hFfSKvt+tqINimybNPTRryH91uKFRuw8q2kPLQlTz31hWLRr25GTNu1wnaZDPoq/c
NUN4+n66/Ptjfj/m4Tj+11ssDy7PydB77bnVbL+ftzz+vfm1FqI19v/Yk5ihAUOGW9P3Dtdo+SPL
dtFTl2GI562Xt/jtzy9fG0aoYK48clkR5+rqXNNZ6RFZ2XPnrGYMF7PqrSwJcasJfYplhQWwE27p
7Ks73ajOIqPnRWYU+j/jQUsU6lEyDjWk5SXTv8QwD4psrTUODavaJgm65dZuh+5dJJR3N2nPjamT
5dfusLD52bUqMJriwas1nlGp975BywK916xbAP8ZFVxa4fLmvuphuBDF7k5mmgZiLM2tlNperaEV
JIHj4WEATTZMnlFVD77dWId2rOHgqQ/lwvVJJH6C5vCISJdRsIjv+346ZQHlmVptcPdfx9pej73N
YFJbVslNnL0IQZ0CytEzecOd/KA0A6VinIHKzRnVCPbKMLoOm2yLrJmxyxA30xuKqaPTEZNsxYT6
ZfVjGSlvqj3hZ5BsA/HeS4NeUM68mQHH06+nGik1HBUyOwtL39hde3Y6DQB0AtQJnB8DdFF/cPMb
qGYCA4vSYnIEO5IZAN1X7iKW9yoEZL3SBNApeqmcw/TSB87H2A76Oin1XzBJzqpwXkQChVXvpt2Q
/NS0o+jTn3lPEHWfTxQBYQN/tfsMc/edNnJ+6lRD7gp1wloiiralsp8qqImWxXQabdEmaPNnh/Q5
rdWOdTUeIZMcsow+yxRcDZF+19TyZhx1wn9r2FH5cUzoCNXkoKvtNmsTv+5tajGGe5KMOOj6Y+ft
pPtgm3NKo6NvOmvaIac+CTDP1vrBYXpvIP1pXnqt6fE7Ql8E2wixJk1sdNPvS1CPjGNmkJFRxt17
I1BYDROOGSr3+BqSC0dstJ2r1tHqlVJb4SmcEI20msnD9Oq8yrDX5XBbidL8OaHeqgPrLmtJ2S1r
cFCvA001UnhG+Ycm8PsIOwQeTbHGKBgdROXsBtRUK6tjTmXOfWoKyzhWxkNYxb8K4j11R12LrH9E
+MSg11rlKpcojmUSXw3wgWbJ07pR6nKVqWl5iRr1dUIht650V0HSzHwy05+GTitIn5p+JPbEkKJr
cGWaeg0NQFnDDXxlrk/3SfhaCvMyquMtFjwfnEkbTWufgt59w+biOqArPTlQNSZ1eEQKepJptKnt
CuauxJJOU8+jI+6dMD9mmtGCWAF/YKJ+NzzVGYBO6kn9ENPLLPWW3LPIfDQ6d1hVlv5W/VQN77NK
MnlICg7XgJtC6IwnfHmCbY/98tobR25eMji16JlWSjVMm9A6aqFymdRgC8OX6GPOMC9uP7A60wmG
bO7T0n6ETV5DxIR9O1biPEnrDYdJ6LwFdTQdsSnzqo1CTpnvjMWveMw2I5aC14lauH4yXSA/X2sV
Oa5aPXpbUwSfGHrHV333YmkMc5U6HK3Unk376W6Ho+bCRvdyP80+ayfwW6/nLu662KM3FBk5Bbn8
NJvpHrYz4lPBtDAIooEUrPhk281z1DG7yPSefHAYvXSsaXakbpVsyqdUy6xda02XUlGeQq5Njq71
EtleSQgaiEykHlwx0qu08aLo4h9jrz0j1Jq43bZipyrMmKPQQpwwkv6WYBgfNP3BaOyz5WonO9Lx
ih1V7ClSKlUyfooPWZe/gpY+j0UDMjsaOGKtKzMiGdgRvqMHGI07zUbHJ58ugT6XhHRcgjE6em73
o5joflrEGqwUxp59nQYgZkN0E6bVD6tsHqu8v3DML1Ot7ysK2qGL6Zoq6rNwAb2wkwn66iabMLEu
y5vIJAZAybkx1M5Eil4WfZoDWcIDBheGjTiiCG9000igBqcg8mriY4uHZzwMU1+xJIwuW0UjmBDL
K9OfSkE+QjC1n6YNvFWl1UGYyXvC4O23Rvju1lN8gBo8nJyAKT/jd1oh9C8TEzIiVDinvcck6LON
9PFGazn7JwFbnQgzIAjugtAeim3mktYTpV28iZvqJRnK3kcceW3coPmblBIGS/ZhZbru/7JN2gVV
+Jq27wRHcamrek/SLDGTWjZtIOof9exWCeqLGKrmArt6ZpUCqGsFCcx6QL5Zn9KtabMnbNff8ZEo
yfCYW10zVmeSqJKlqd8XucLtuX9Ez9VQnXrX0D4xUoE4V9L3LEcI7PpGScujMjjODvsm2sCJQnYi
iHnZAoK4cHsHMtOMnN4XVFwSF4P+WR3mEFTTPdRFgI/PoDdwqq1ntVap2NWcs7ZrAULq5EGd9J/F
HGzedEdEzIMArC0tqicSFzEQSWAQjFibGTFIesvsMwQR2xRZDN8oSOUhNwvN7xvfMI5Kd0UUK+0m
lTaDCDy4JkO6J+8tOAsgRy+D9OkY408vBZ1SGyCjLAOixVWUlvQl64pgHcrO49PSJ8nzYaTS0QDa
y/yuQ4q8laY6YUYHBOASYhlgR6VFw7COAoSJNen2EeSwTdOVP7XE/tLe/luSMpRi/PtTB/YPddn/
mers/yFJmYNzwv9OUeaT3vDxs42o6H5XlX297C9RmYM8zJ2tH/AqsnFPnSW2f4nKHONfDqIwFStt
d/aIsdFD/k9Rmf4viHAaFisG91CHsMC/RWWm+i/EZDbRQFSoGjYo2r8jKnOXmKd/aMocAyNLbLxd
zcE9/E/ROwOkTcIZJrd1qu7DNhB+J6orhlMatbDWfQt3vVb5TGoktFjMM9+e2k3eDaChMehG7qbm
KlIaFx0DE+/CpAvs4rlFvqrIy+AkK5C39Eq6s0wL1+uogPGuRodUVRieY+n58L7pHxBZh6goAIEq
zB3BMgBbdgBYMj1GHuKIUZsu3FFvS09hRm84b82QPKIUv00x5l+poj+bClWfc6NurICgFx3dtVY5
w0pofMg6I1oG+pWhvTFElP5YJGvqhMCdYl+PTHy67mTqPdS9tVam/KGews+wtlHixO9d7103dnju
a0rAlqmgWl8SDfUxGobZw8mmoSjrF2RAD2FQ3Mmgem3SGruJAVo9liJZ4Dxxl7jpiDiTNR/etnAF
KKJP7JwMXME5zI6t39rYGtQWrsE5xykRfGbh1C8mpUBEJkam0+sjw7nPL61Xb1TNRD1qXqQXv6Qy
2Amt1ykJGmqx/JdRxejYyExXOWxBAx5C1hC2bdRmEsaeaDNsNSmlDBtELlFAv7FwX5nJHj3uKgnB
rdSKz5DKEtYViQqqma8FY/8Q2u6mVAGhBvtH4LQ/g5rXRRIrgTRW/KLPTlGewcUMuGPby5miNEyS
JvJmYCyZNXnWIWKuZBAHu6IWkAhWJgeuVGno+/mNYxNV1vJrY9TyyyyfxchxKFMDVH1wn+NOh94a
Dy7WuOltI6qjNduVU25HNvhYUubWweqB2JgUNSY+GVHTX7rcowlAsdhVaKuN0uaHn8Rj0lBlIwdy
116RfzbG5G3SON8XkbhEDqcO/3etiyajcxrNbwvnuW7pnnmp+BmkoHstZuqxUyNUFWcU4aCNVGkh
zahGRQkYZrOPXuu6gLbjjSK1n3rNsBwpd7MXm5bSlBJdqa4ROVce5l8WPKNZpFI7TrT3hiPqapJm
Gj5rbzkHGTjYGOT+crEE+DT4aig3U6WhTlA/S0eqa200bjPcJPxa9R6qQTxHU3pJIn5fjQOkWrcy
quleaeIWbUW0TUb4dWbWoL7L+ZrlVsSkbRPWOyCa+zlImHZlDgU+1+88HMpW4k7tO2oUXML0IgNP
ZFbepd4HdLWQZmTJzAlO0y411U87oOyZ9PnCq5JDGkIVz3AEHcbkc/AoVnF2cmEeF89Wvw+hQwVm
wpWgPmt2ceQcJalSU3KCx6/MnlPEkQStZRm/lchnIVwvXrSicdeL64Na0ZGpm/qlj5kmwdITYLwy
5RJTuOgIStlVZXYVGJwOkfHgzC6SElGl0CaM9N+TSmwTN/P1Wene8SlUTXyaNZSxfmtO0UM04SmR
aDduiMDPdbhoalky2yaDPIG7V5kDWFtGzW84ySYN2Y+ryztudcDdg0drvwpe8joc9x0/oWM6D4BL
is8sasOefFXS86dHBXSY2oynRk5OgAgBFaw+3XhO80KuFYxNp0KK3g27sBmv5syAxKYv15c3eckI
lOFUuEX8AWEqyd4VBjIUOdUhKxlYyLj2/ALdid5Ym1JU6orAnlWphva2TrW7zjVITBdVt88aQA+9
7Gld1CPcaWxP4NuVNC4i5zLEDJZFXb/phYcEJk18aGzrBpPGGYZZFUkZEEyuwK9Thl0rjJsknCAk
G/rGqPhCXgijjeGIxB3Uo71xFfVzo6TDraFqunDl0fuv44gWspqcCSsD5M7cswhOBFTTYYqMe8Vs
6RMopu9O5srUkmKtxsmnUWTkdSvQrmVoXXqFX1CaFh02AQdG5jnNp9F9VDtrX7jwoWDnwNPMaurX
Li5WakZAgucUDG8Z5lYOnhciJKysD9AKDgnkN4x61hJcAYaVd4Oz4tY0rpWMn0IJ8iu9DH4m6BaE
piEUKuNfXZ7eGz2/VmK99C2s6snBH6Aoa29XjSDRicp3bqwHyc3Xt42QSy91aaYiXcEJuFnGEtHo
t2NN40x47Z2ThvfoM34N3fBY26hc3JYWlWGLGyf5tZzlg7dvE2QdMeZ/rb3rzZ6w3Ab0q3SK68iI
tm7WM9zmZn2oDOaxyw3LCvlJJoUPWihN4MumyulhGBKCd/RuyPJ6GNs3p8s/QzPbxVP3WlScBpqW
/lIVrkXMqujf6Bngv25tImkecAWXvuspzK7U8FTFXnUammBnoeKrGO1H6DuKiGYbMPsy9c6571US
31RG4EDqWOogkIusDcUR96lJ/VDt9smdaPmG6Xg7GRn0z7x6jbrJWZWCm5GiYc1vDJq6cmyu5UnW
NTen9KI0uJ0uiRlOnL2pffKMSdxRA/6JkLu7tG5KVf0gugwhWzD8INiceZyZEr4h3nC5BVwor3BS
CtuCRNMaekmgVdOqHijae5vBxkvsg9fxaqdt863W0MjPInVdU/YrqWCQIqhw05UMPr2jPDR4/dAL
FwZMNf1Won+uugHi1TxA2ujCV7LhTkyIS+qnEFFmxoOIYYNIvkTfaYzJIUrpcRapahfD4XdNZ3CJ
VIjVcjvk4sGZg4ojnauvOMJ7BUGYJCzBV4TyMI3ty5BMyZFMetPPacrXlnkLuL2ONDUk6oM7ZWic
rbaY6zfKBsUq75We7xJ6Z6PBBi4pUnUdVmp+BRosCiW8zKUL+u+z0zTKytG1yzipL8uZ4xkYtbhw
AlxlxJdSsTeANjAoucVtzdymdz2ZtOqV5ppok+cozvapaVUrcfEcI+FEQqRukQOGf0Zwo099uG5j
h98fkCvW0NISeLyqo/zD7TWSBCy73FZq8IatgLWRzNnCDum+syoqB9ompRJGRjedjfrZowuMrdzK
LmW8BQu745DjCWbb7anVh78WFfK3U91LXGjGOqdk2tiDxDpRa3ZuW2p7KvDXkMAT0uQRtjTZUhz3
x7r2tE1fpM9wd9Yh3rG85Z0VOm/IpGICb0qa60EN+U80LL621WaCJiVjZv4gicewSK/j2MQx1qBP
43bNsRyN5qjlWXMsnG3rMjeMOo2+jolKC31VdyyjuDsum8uim3cE21Ewa7XN95556tFRHCh+6IR8
e+wn2rN6eEoy99q0R2JBG1RfHomBqzrWbF+BEefp5Cor7dZ2e30/OdFmaMyLhnvATo1smmtJQPCj
iTCMWDJgzEynLWC2JAfm82fJOY74pKWPVu2lMLTmHVXCKddGtULlLdrj1GqC/ssmqjDgxVoLoGx2
24vAX9yuTk5hfhkToHI8uXW8+zVx5djtVdmFnQ8qg51h1giIIOmVUujqzgihcrhpZx+x8NiEtjnA
eoGkkef3gfVhD3mA4N6gAPPkz6KoJUEJqryabtPQvpSVQe8vdWH3aOLRDn+UrrCPRmBBV5LpIUUm
BgecE8ZtQM1aGSiav6wmjk6JY6efy1ZEvhkVPw02bYrv48zuj7FWD8dlLcVMLidKDrvY8hQXUbcd
dOc1VyboxJys/tTZL8TTNdtC14xjHybG0QZYxGb6723iVsDKc5R97cgUn2RnvN6WVZPU69FJqB0D
/g54qn7UlAASToojZIaoeU2ZA9FgcKcdDoxXVSGVUw2l8Chm7di8pfcR0ylP2DnAOwJwVOfKaVk0
8+6vzb58MiJYhXbROhsmKtGqyNr+1HqtttH7uZHq2PKUqYBIqI6GdZJH/ZUd4P9u6BaQcy0u2aRa
J0xMrFOVYVS7rAVm7azNFr7k8tjylI6407yZjpodm5vlEWN+kZ3D/nDqcvC7Rj1rhnUO+lh+lHzY
clDr16QO8jUJ6TbdgACKl9fJE5mg9nlUlKt4ogrHQeMemzzl0mJumffwCyqjx/SDBsSD0uS4dhS2
2C2b1hRejCyEZNBTm5W9qtO4jbWrZgKC6SWSbpxTym3qQcNtI6P/UU5i5wykYSaWDtqfDK9Z52RP
ZedZG+JH4IPmYJIq8JXRcbRDx374DV/4yxPmf+RdhiArbxtMbf5T9glYgE0osI2q23b/k4dl6in6
ZBZ1t2+zhjjQAJQv/IyQQK+N3H3oaqoaQ2VaIscCsip3r/+bv2+SSoT/DFkg6h/Wch42USOJ8R0h
icOjNVWX2qGYZCJoRMkvin2dmKBVZ4cI6Kb/xtB6Nnj7A6gwyefG79GcUwD+tJak+FfMaIIygkUC
7AgmjE3nPQzpiOTAhPJpqns1bMSXmd7/x77+Gzsl3VANvL3/13ZKlw/59usfbkp/veQv4EvTzH+p
Bs7MNlYgpq16QFh/AV/aDDL9hnSpnM+z1S0xTyRr/Y10Gda/yBrgPKO9yLyQPKx/B+nScKD+5xmk
2tihA6Zg/WpgH+T8mRIZtuYgMZU0ziE0jljWOPDX+CIKr4B9EcIxipQ+J10b8ivqsA5wiCrbuqqr
Hu6VXj8GBSUzrahhayvBLm/1egPlq1TqArNBbfIRetOt1OuGWnV400K5DYO+2XQdGEIP5XdSm+Ig
FYgynQb5ZXAe6ywYsRAKwIe1/Aa0xtpp7rHGuvUsscXTC8tZTzW0lnyKYnOloqQ0Qndfx+09uUHV
FcXdg2sQmVt1QbvVarwX1V7i0q/Lg9oiJtdmMFvD9PqpFfWDZXRPwHzFs+H1WyMfLp4bNBS3PUoB
2TNyKTOV1ayuQ9ooq9Gq040ltJ+O4iG7CfLAj3pHOwV4QqUqg5hC/gL5M/3a0zv31NkVrLY4vaW9
vWoT1Ae5rj53jrONtenkWcRkBqJ8LYrmJlLHM74beLzJSoNu2cNSoOMU1cgDB3W6TXosT5Dzcko0
m2rqG9rV2p0nZM+wzCtsQS/GtXEu1d2c1FargzYezn5NTczfHuzUr2Mp/SC5saao3LXEEGyMrdZH
8O1SHeKLycEuP7uOPm+hoiRtmxI6CVk4zMS3nvnLVtDWNW4AOcWwT33iBSCXCKpO09hY1706i4WS
a7Nqu1WVj8OaNsun0/SvmHVUewUVqIgjZ+3NOotucNZxDNmqjmG6ENVEGFJgbq2EZoSV1wA7zBeJ
qpe04Gn6piZNgEJtHcRU27xJNjrI01F2WYx/Eowjo8U/Pp4MxLWKdlPWPVPnsY43FHdnOx3VleIk
xiYVnuVLeQxuRKxE5zSRpCBzbDA8UB7aACsjbQ73m+9uveQ6cEeMUoqcJAhHT/HLqNQTTojtlXPv
6jCOSVnJfLv7xG0+OFda8Z5jgLVraBpu4RfYWHaF/ZHI72dhUt4JF/JOngSniTjtQ4mxDzwjcyWl
NC5G0/h9JuqTYVTrYuqN56R0t5Fw9lFtJadBgw/neMYpNuAk5AHGQJqJVsCMxKNn41ZKR5vTtsUG
JMjUix4ODeCInm0CbZDnml+RSAWP7r5OZJaSDGiusAxV6XHbPTRUGsswZLF3dG2da75Prc0o4Tul
Sf5MwHRz5RZFDpXhwcBH7bXqFvfTR1WFTVnI1Np70dCsp+GE17A41ZpSHsawdvAoClDxav30ZEcR
ZBNRK2+KEZ21vukh+Xv0lTXGEDeQe01RDolpqJc66vpdMCnO1o2yZ93JChjEcBnwE5Qrx4mtXRqE
xsXN3KvQ1DPEwlj3kEhuwBoVk/Kqptq5Vd3uo+pKZGJqcDW5hdyi7Kd414Lw1Kgcg1FH4aAqbXGO
FBAxIOpX3QKWF1U0bPqB26XVJNCCXDAje7ThkylDeh14SbO3nSg4RKWZAs1A3u9y6fqibuTaahWU
1k2j07Aquk1lh3NPm/QTReI/oRINsauBmtdx1tOPDYKnFlLUQ4dGv6hc25czUEVcgHss1NnKCs01
37MdDY4EcnggZQLcYaRchallfy3SOD7nVgD52eRy4ydXbGbKWt/iY2YMH5gLWPfYU5nrLCYgsxzl
qcuHtWW1+EKo9g9ywQACRHZi7CctzgxqX9E8Zb3MuJaFMc+9iCmDiPm9vazlhi1hJcyztK/9I/ky
HC+2l/3fm1/PXB50ao93Wnb9trrsGix73DaDdrO8xfKU5fE/3rEzoJYZCRzCN93FFqDTMBDwpsW9
oQQr/VpVClbDeXtZW560LL5fkziz18Oy223IYVh97/p+zfdjy6uXHU5KYyforICZR9pNMHn+/rPL
X/ztEyjL51qe8PXnlnf5bfXructf+Vo1vJh2B44T3x/+a8f39vIef/6l37b/+J7LXx8gvvmDU+M6
8c+Dsvxp2Dv3oyXy7Z9/6usLfn/1P976z6cvu3/7dsuf/i8/2dcrf3v75XM4ommn3z5hiaHDGsu2
AmBc4Ugv778sTFJc0Cz9ceSXXcuDy1rpmYcytWq8LIZXYUGj/N6nDHCtk0AyjzRgqSYt4vdaD6xz
XODTVwgBshoyV62guy5+MovRTFymzYSt3Gw/szz6vaut9RSbcQXxCd4j348va9bsUrO8w/fer3dp
BOHluPP9/Y5BWK3iEtRjqJLq1KubeGFASpdJ5rKqzJTEaNkeI1h3YR65698ezINkJuQ8fz1l2bG8
LoDqsh3U/jpIIo9xYOYuiswjGCQfJ4b+EMTd9U6Lf83YpDjWzE42i+WN0RmNb7ZpvNazIwZglwi/
xN33JVouQ0GpX+AI6VyRxYkAR25XCb8ZNXB+cGlINI38cJoPRnKTLv74I1VgMtAHMmDbz4tx9hpZ
FnaHncl/tfn9vOVl/BqYTNEAKh2n2w9DCcqKYM0sATjV4T0PPcwI6gaDGm8KUa0ZPVn29n0RcJuP
7IbuwN/mI4uDyrJZDa0PzSQnUvc3aEX1FPAVEmf8YOg6GsEwVZdFM6+5xWwqlGVS4IwLRjl2MFjI
0T6q89qyWbYTYKRbHOCDhKdl0Rd4VYmRu3lBb4dWWe3mpya1ER7PPylYOB4v88IBONXh+O3lzMgd
/l50kfJZala/KYsSvosXGNGMpN4AwEankbgpzAKGyh9Kd22nAcqyYeb2TPlhjmrGpVGxaPDYdHwl
PTPEFnEN/wwMxnEaWBtCqaEGYztJ16I6xrWeUUFDprNlhRbTPtdUJNzO+Kni4S7TsPELyzClwZHA
RQFuC/w+tIMDekpCn7Wjp4QIy82TY/YIx3ALX8cWI3mMpfVxWettyEKGURAdxeODLhHFarjm5cxb
jpnocBdRlb/WPDukyCqsM71YeVx+A87sqsWArEIQkc7S0fn4O/Oib10yyNI7d+IiVDHwAhGUuGkE
yKZolfWkcPEZxgY3qQRHJ9wI5tVlO51ySgPKvMXOR59/DKsKcCfWvHqCH09Q9bdZz7exjhhDd8Rl
1KQFk2tbZ7HAWcxvLPr3+PPoI9Ku0PPNmbK9GN98W/j88RjkmnRNt3BOqGQ0pD2DNEhsG6pAFC0S
JEufv9Jv27YTRhvmZxGA5Dy42PP3/vo68xdNlyM+L7y5uZVNPVyu+Zxavt5ywmXTyKX59TvMe9zg
YIIaHhaLouULL2vfi+WxNlH0Te8aL4tF0GIKxPwRE6FWdxMU6vgJLQ/ioiRXskVdunzp5RRa1r4X
yzFYNrmbUK7G5n7xADJmIyBRcb9dFt+bY6q+9kKkGKqoNy1WgsSFWy6SgWXVMAdvJSEG+GPUVUcd
ffUxXs7qefHHZkFucWaIYNdWVs1g1v++GJWQcmd+TOj45HJaHN1+TnxOev2jVRFh5kbQHpdFGDbl
Zgj4vZqqCsicz3fA0p9llODlMdtDLcdPzgZQy9ry2Pdmm+bHZibFB9gu7zrL3soEh1BlMvT12JOL
a3c2jm1lXK5pV9B4FhYI/cg9b/lCJpe0VWDt2qsg+XnDJHClCT3FtgVOXDrDszrWPtAP1lLVr90A
1ZkuHVSBIFko7HX8IEI1PQ1GfIW/6UPfw5wT5O9gY0nrYvmwXeKKyQ/mAZ1Y4v3yLb6uAuxY8YqH
ADE17bqvhDh1dL5rMSr75ezATh16Wpg+JLOn1NcvPa99nww0eOOjeZ8POVK3QKjrYZ4bmenboBXG
0asR+EMzsE40QrdKBcXY+pvqL7w+OpJRkgvPO9qU1vuIDo8Mu6cOlsxW1Cm2CSkGr5UMocbomnUV
demwm8I+PrVm3u2cprytEqXG29NRuM5TBU6lWazHqiOyRKVFpbiMINIpcmx+SbbANnqvlQ35duj+
u3zO7Z0Hi0UHYS4SimVbCzBv9RJutZ7dAfPm9AnBFHFHcSmbUU5w25+r6DnebZN2mEViZpXr8pJm
CDmdxrtxZ7Mqt64fIFQbTHsJy5sFGiCf81wNH9bl7/QTWo9KvcoQc0OXQV+C0YnWtlQ6Nr7GjYom
YL6746tfHkP8WLcRwdwl9qwTVgM8tuyd4nCAR9A+hB1jzQQ7JAjSYBu3ojg15vtk0tvSG6FhA4jR
NG835AkCjko+WkqDD0kGYo1Tc4w0dGo2ywfL3bjZdYl+VXjFdQ0usFFhuqyUT/DJ4hRW8kVrxIiT
XrsJRK9vpTv7HMBU+RK3zMNlrigCMyL1w4TEfnRridcO3aKgivb1MS7a9pjOi2Wto49yDDytpRnU
2bC58QUeoHiGtFJyxpJNThwOvd75CVy9h8R+cyQGCW1M/1vihynbCPM1eLdf3w2HMcdXh95dVfY8
6M4LmeUsAFnWKfyG1Tg9F2P9JJR2YrI9EfflIOYkavKppV+yIbMd/2knGs9xm4NNl/AxWji3y9HJ
xnncNSNMsSaFPuSizGGymR2XNdeNnL/kOsuD3rxHacZTpqjhbnmKPo+yy9r3Ynma/f3aZXt5gyTK
w12p8QPOEqDfnresgnQn2IfYn1+vXR7L4v4Q5dB1c+tnAl8Ar4QUYlHRijUuzwq09vg+z+YkjElL
7giJmfbxf7B3ZtuNMmu2fSL2oAkCuFXfWm4ynbZvGG4y6XsImqevCd57//+pcapq1H3dkJKslJAE
RMT3rTVX/xjX5E2QBW/iaJxLaNpIJIaFkksf6DF6H0GfPU/laG6XGIduUHKFjAOr01TJ9SDRO3X5
PnMBBVqp2NYhYMA6pzdG2AnI0no49xhsPv2B1Pm+9N4QQbgocqkp+apy1qJBfkQhtYZxkKAhUpP2
OJnhpxHvB9cSbw1hx3i5e//mhEENVpwmV55E47tTR5cJYPZPk9rXgRJTtzOUrd6I/ln+3ltQvqXR
pyfl1/5TZXQ/5TAN7yJsoI0htbnDXdDc5U2HbZqSy3toFo+56euXIIX1XTYRtpWpp2c7/7HBZDx0
yXvjwajpJlke48DJf9Yz+Hp+Vb41DvXIFlcvKvqbTV14tfyhdbXXMBbZU1/W5glRfbLNxpLk7455
fYGhMBq86bUyBgcoho0VmWCj574Mj8uHGFuyRosmsi6wm417Vj+cEMzX711JAkMzAqzy9dp/cKbI
OHdDSIrHvLcTNYXJk8lLphGK5uBpgJHYhS+2T8Fx3t1uhNsVxtI8907qPtgJkT7f3w6xDYBPI+te
BaNxyYEyf7/k6IgD6CfzeczJQS3GwqM72/av9KG+/2dYuITqNEiKG9tJnjo1vC2vqKegbbPAH27m
mFnXSbb9Wsz7YITFnZvqFUbmECcFBNudoSFusEHRzj+wqDicIiKojqrXux9RMj0uL9iXdoazwm3v
wrGUd4RmYvecP7Xt5j9NeiksCxPowF2XnAw7Hr5/QJ3WcWj2b5N0211iWv7B1B3752Sml+VVp9Ax
0MJxiHW+9G/LYbe8qqj0T6rR5qPQxwjyBwD9ZfdzqKmt6RTPUSERlwP3GKtSHEOn8B7igAIrmXX5
Z04irYhD8xc9zmrHQjk4BXE9PAQDEsblGV2QH22pxS9aJOId4K7qVHJBemg0mw6RnhWfsx7Et6Px
pYtybxta1cRUjeqoUcgDqdOMWfM7ZRAZB7JlXpltmVsYxO6JcKHmfmxdSpvz69hRgRZTU6+pTSVM
c+yM+UMe3tc1cpDlGUFWbAJd+a+N58BUKrP+zMLAuFEmzqAO8y71HGZQjO1bMJJnhCiFgd7Nqpvu
h/X3a5CJw7Lddt+mygFpURrxJS+oQ6ch2q/lXWZCvJoIk0OpaG3iFJdXRv7SnY0y5/tdBq4BXuy+
p4VLxuygWRe0rOWd09T290t46iAbK70sT9BLlFEOyRvXtnXg/tSd//0sB0J3PDofqpMZY7rTXBO3
nTgECQFAQZF+Ej86fzFdYYR4h3q8NaIvrinvtUnq3vigrrl86qHScY5riEp8whvgCaGQrSyRfmTa
eXkFYyqtdc7QdoeqVr90fkgkz5Sa70r8Wp7QjOCp0PFDSDbG8oLOU25aBPZ3RcfPo4iFonRffzEl
pxTZt/qjE4QlY9vUHHBSqcfJxdunDFl9Nak384jEe2XBGEmxSN5VHJ/nnH3cqjjSnsHbP36/mhc+
lW5hP/taqm3pZiVnx9DEHQeTx7Hu+u8uP9by1MRCtJJ1UfVoF0IdisRPD6hk7MdC0tBYnpIXA659
8p0EpP0NjOP6zjREf07sxtqaqqx+6Wl1vzyVs+dHp9ftM6WVZNdySpyqyQ1vfeEJZj5580Gk6krM
n9hiUbuSLSAaA4vagcmTtp/I53pyAkrSObP8r4yjUveU9hZrs6h3k2pNcBc6gzi3gTtso4zTS0zo
iuevR5rus9Lr6Fk0bbUbgsE4mVFek/ek6WtTlPPM6NfyzKnzQbwrA3gFMqYD0WbJtlVY6rqqe+od
YFfL08Yg3RbCG9+0uCSuqWvta68H4QUaMz0y3wlfpi5Bxj3/eqX3oqvO+umEmtqh7WrRXcNDNxyt
X+NQSj8NdV2+oIqVHOmRU/2gmj45QsMfMREF9hPCZNaE84v5aHhc2lVvvs612jW9/uqYWnHxBcFU
dtS0L0aG0Wh+KpW69yjEEN1mPeHfPvwmQxuKo8w990FOSNLC0hKfXVZvTa/WXkkK8jd9WzSX3DbC
O4KBog2TyPYjcx/GLrM/B41MS+U52s3KdPNUViLc+YXqftX9eF1eK2z1P1ocwHZRqYPxthsO3cTQ
jSwRqeL8Goq0uWH0jRfPntD9yhBr+JQHt6wpdKqI7M+yWe52gafdkW3TgyTj0rT8t/n/L8+wgu9E
zf/rjf9PvXFaGP9t1NA1aogAqqO/u0JYX83/6V9ZQx6BQrYnHFPa0qTR/s/WuGcTGeQR3bcYNf7V
I9f/IQ3DkLrpuBY63fl1/hUxJOmRC0ZYnkAbHU/4/6ZHbppzJ/7vKgs03Cj4BGtYosAcy9ZnFcbf
YvZq9DhVVwXhyWwhlongoTRyCHNLSSU0yVpIYDQQeb5P53vLRhIvw2oxPuhjUh6V8WXPC5hl4xYj
leTlpl675Zr46LskysiSDidmR6k8xG7x1jLorT0k3hdjguRiZb9lAxqAq82VyhUNIbrVIypwrvuo
r6MsvhCrsglwAivZGTc/qyLmz7hWKO+CCe1ZE+MZ2RJqyyKym57UaCT7cprOXUdbRibSO/qajioY
mezGAIeAonnVkHa8QcwGycgckluSbGXvnCpKvNjJTjkuNSi46YVq5pFO+EdTSokRga4b4fQWJXTZ
JB5FKDjcRQTA1HRHhEqGSb50N/QQq7G2+H7JOakhOWgDsnLDo6oRXPZVJJHU93BH0YRbrDqihmZ+
6pGrp4Jhb5j+bQjCdyOCotXVBO0Opf7bMn94jTHuYhzn1FnGBChOWK9Mm+iQyWXpUIgK8DCSy6lU
P0tiYNatb8MAM8ddV5xLq0yoCMZ/ZOw8JpUJMAvyPqpeLt2Wc5+Gwb1bjsfWiIeNLqlGJUCMRNUA
qu7U3iVkx53CW4DJNtrqyLs3GektVR7BIRmBHve+RFFqBtiFK+ceaaKxyltgNvQVb7WGsSEycLiq
hD2m7Ev8jJ/8mPK4W0VGr05REJ+y4pFgjem9MXdD1f8mjcg/Zr6OzV1SahkBtTepjuqqSJ/s3tuU
LmS/Im/EhpY8ynIU3Zg1iwFTMNRht459DNqopVF4DMdQS0/T8DC6+ZwzwNI4ccQPL6vp64H/F8q9
ZjVJg3w1Z0Yv4xzY1m81EVOCyMLYoLa0kM1q95FiN20sh6OxH3Q+XZ2m6uAw0UZn69BeTlR88GkM
EDtFVPIU5COBsGMEHMB4mCYDvGdshj9czaE3kZMORGsb26cOp7VttZtuzlCXJDjaunodOnvcWEjC
1il67tyQZCqOG7OnHesKC263lhZ7VQ0hojpy0NKHMWR6EyT6eIOkgcBBs3+qwmPvTfukx8xCCwt6
ngLCowEnaC2rfiTfEIOjWaGG4Dxz655v3LbHx1KCAHLFV0pN6y1sjk1lnzuRwcaFF2Oo5AKS2MRM
/COY8lcjB+LjR5Eg38mfdk3xSD822hWiYYrNyFppHeEmUqxMa9zH2Ed2NlrIfYZYAtXAnBgOHlJX
4cYLCeahiLczwu6sIp/GMBZyrJertoJ4046Ntu+xYdZ7TPD31gBviOIhBZBpnSnBE3IK9JUZ6vs2
iw+lYw4IIcddWM5oBJnk656I3hLNiOrIciLn/GgTKANcOrqZOEq3Yi5893fZ+BMx4QQYs84ohx3M
TAueLJ5+jd34DunSq6NQovUdsHHNuRSgcYaMAxnXijqXpv1BT2UTTQVRVg2/8SVCk4xhqcFRb+ve
MYh+Rn1DMS2pwx0QigcfTEILBijADbIleAbbTU7vhypZuvcz/KiZfT8y6b+ppnnRVPgrFglsMlHg
f2+q4lj7LpEfMHPt4qNGcWzoMt1Nqbs1A5BKQY5DQoNLh2UMp/oax7I+O2YBibfZn5A2QudhrsYg
dGfSSEBtE5JJCsxkVQ8kg5fjFG5MXQMxMAq5RjMrViQxKYJ+1kIAjmpLgiFTp78SgnWwp9jZiRTN
zCRv6ErLfSFLVkNd8yEyjWQSz/sdVWB9qxiCc04aVmSWN7xMqEuHqdqEpl7urR7jjxAx9UHWOGMk
j2E8Y1DH8X0UINydcjr4ymkOrD/UVo/CqxVY514FFiMRMLGow2qQ9+3OTTJq4OrQpJF5X5vbmpVr
7OjFvmwDuMRQS/AMjne0JdvpmTlxiw9dN7bu5H71lCRm9B7y+O6CSee+okpyICbzq1LRZ0y17+xT
d10Rfofka/zltAmEsNGFg8a0uh6Bxwl7eq+jmvOlpkvQGNLbl5qu6M0lUJ6jtD8kev9nHArykxJx
7RuPVDNcH2lMa0vlk7YlUas6MrQ86OIJ37f95fSoTdKX1kmSJwKcWb3ajJqC/sA61fvfrZephzxW
jz4Su43rDSM5Y96ZOq5GMVZ/i+pL7ybXOPdPegEWraX9PGTTpvNpYEmW5HPbMfUDb+PMFksPD8aq
Veozs0E9BsGTHuKXaxquKtndSKrmXp9GYz14+rPVPHQW0jFJ4W7289EeCEag6x+kZa0MMsfXCITU
fsTfoxdZgogn5MJcJYe2pHjjGGBWh6Dh9KtmA0L1po3jtLVSk7AZrweogItrnfrFrAIfUHNPL5Eo
8UpF5HD3NqrbGJe/iycNEdVrS5QjWNBArlrD6dc0d3fEa+8ca8g5+XFQ2IQ6rQ14JxieSKP3jOjF
csz4TCXhi9IIFgab5UkdW9NGuI5aE2ZX3UUE/q36wI+uvYdEjmRXlwb7fWH02TGg2r1yKhMSpCTT
NnaoRpfoupNGUbWagGkqTFBJaYMKYbKRVgkjRaPTiDHim12FeAbqFkdNEZ50Mz1qndVvhsArL+Vc
4Y7s5lDVQb5OulTunEJ/7nT1YkXI6Mcm3yJ00ldDAre6SKxPYhU3srZxyJQCbkOyz0sDri0+iHWZ
40rrtEfpqnucdikyoLNeN5zGUaN9ejHWpF774enxLbAUcIqmvdPbTdpO2AiiaMT353LVGaeXpOTk
FSbrviCIR2DrDUgW3YbvWtNwcxnMcB0Twa5PRJpBkySUHHKd7ga3AqtPQwHPdxq6Z/UAYL4wToTq
9eQq5BjeqQ1SJXnzyR+G7+REp9o2fkct8wx/yg+xVsUEIQW7ysKDPzaufrQD0AR2RtJ55c4AGmEY
94bOOlCz05/DLOXGmkVxytT9uxpAzLZF2Y38bkouCdSmTcZcYR2+aIb1wl6CI/aQgEaGFjw3Nrnn
jrcXgWOBKGYSWaMTKx093CaZHZ84vVK68Zi/7IL4hxSppM1ovWkyCMA0Cy8ig2XqJhGjYBlouDMS
ZqS9mTwUaPltPEqeTiQJkbo7oo5IYfCkRGC6RTlqHxplGQdWF3exF5lnfcC82dviq3a9guINEYQ2
M5bO/sHxaW6LHnTjKHFZiYKyucpc6uudcWTw5siwWnrfQbt1PTdnanawiJQ6e9ZEW79DvVlr5u8g
sZptZsg30YpqM+CanfsdxyoYcBcrexX3AgY1LAnGHIo9WoCFK0ZeGfF9jgXux2C+dKLhW2l6c7NK
8TaYHCuRqM9Eq8ebLLHfMI2329FpFBwtCjxmx/C43K0Iw1ypmLOxreg12Z53H3dMTslwObacHJsu
psocpwUGOZFji4qmC0UErt+I9NelKNUecxjtor54rCB9tyZV5kSp6pkg4xM1dntrVxRomI7EZ13P
aU8wYbftsFkT6VZVD5rel5s0Bw1lJ+gRIpYpjaxgoOTOvcEaY03dKtpa/ORZzJU7KyMMb9QuVZXJ
6+RHrPOnX6Um8HlQIDqTURaYm8ptigM2m37rSFvDyEtX34du5BV+fKGv9jHE06w0RZ8phz7bpJ55
FkYrL0xEbl6omq3hUeYiOBJfQbpz6e5eAaNMt6a6BIOstklj7YUnWH84aseao/k1pQOz6iw9k0XM
pEAvnorBIq8lBH7T9vm5peZ56ZMJl3pS7wUwZM8GgOaaj4PZvRJwfzRD53UssJDqCaqSrkBFUWBZ
jHsuo4OBpMOLwfmV4WayopA9vdbalNzpBh/EhRdiB9haXQINpuAtLMfxVLfr2GcFw8LhpXZFvG+Q
B6zNVu25NH5GNYmAkGTOdeYhBJ6Ko9UO2boucwncuDwEp7Bx/D3C7U8bbA0lWwD4PrWveBT+kxar
r9RrKFPZpBDhs1ZB3T6Htsz2UfiFOVXf4f8eLtMUn1PNPJsjFOwBlm736tmZurGU0ScvujpVj0qF
AiFz13xV1ygeq+mFdrH9PhJWSjk8/xNsSSm68puTOqYb3d4j9q9s6Z92oVvBJjTNXTpAl528Xdfj
CnHso6P3kJxrMzjWMjqULtko/OBAMAP300RKDjWUXpgvuTJWqvlJNyU+2CUpdZykYV5jWQGEEkze
oxN2lzwA+xtX1DMrxz0Wwhj3wm0eNR0miTd44j2L7W0RF9so1vIvE0KoVAandllVzHBznLQZZzJr
4G3QJxizhwtIsFvdmumPVgJ47Ww+f2lo9ckaFB1g0z+mmmVv61xnrsz3sjY5uzeTjjtoSo1inzhr
Wx+bWyn7p44C3Lzch+uD+8pPBuvQZAyreO1uQz+9WmV2P+hmd1FCmbvIbJnPkrKXFvk8sYKIRqoh
p6MBmBT/Eyj38cFUFn0MPX2G+y7gtgIyFsBFa3sEQ+EQqKJKuYuEPey7LKBRJc1fLWaULdL7/qil
kAs847NxCUO0nexPnFS7EM/x1VDqhqEBCy8QhBWQnwajvfrhJYY81wJAYZgwxg8WnWXmBZfc7JmM
ZchuLHp6R0Jsr2XZ/C4lnsciJLY+dZ6iji87tghUTFwCRMeSCoCXl9W1iiHL9PVzTSl263EdoL8g
kaPryri6+CNbHRxe5RGTlQOzTh2x9UB8RU30q5YALCcNl4Gmm09hC223Uc5p1Jx+Mzn4nGOQjhHJ
uLSh0UaUhkIMa/xshkAcnYDsuOCs+yJiMscSRt8GCBrCTaq4mJReZ8P5TB5paJ5NMVaImBviWrWI
lDDSpOnS5cVZT+Zsiw7CRqKzOC+I2dESwkbLFsueTZeoiH5PJi+XWSPLY4uTf0g/mPm+mybBka0P
dw5RO2FInG165oE5rkuwocA5uBwd5OgQlMTkDTsWp4PDR8gDH6ZRpf+S1AfCMmByP5LmUtU3zf0R
9YkNysKFaGx094tkalFLcZ3CK7fcnzp0E8utZQPE2O/mCGTZEI2nPVRE8xEVg0hr2VR2ZZyKebPc
5eJtIFvqEdhgEziV8yZMe8FwVId3Usp4b4oQeG/q3Us/8Y/LuzWzYGvZlFbVnOid/7UTeosIwcaF
vx0ICOBvbJZb/7+7aBJWEJGaozPvoJ7Z+qlx3gs9N47LneXhwRyGLXL+33pN1ABTEJbes/Js2ePl
lqWiW8o0f0fsvIVDY/6rhh6Lwz44pv/WmS3fjxXnAlS+kaxFF7vIAzpYYJ7lxKid79sWCYzTmmIz
anp76LDJVlx4TsW8WW551Oe+b9X8TMszWiYA5tas/YhIXzQ2zGbb0+JQtZoAez4R3ySZqgDJQNx3
J2v+f8NAAOqcVC18Tz+gjtkUeUWoSx/+czO0iQeA9N8PKkYUjhKoh6x177UaQYaP5o1pJLe8efPX
Yzmz9UMuCOge/P6EUeefm1RTNQiI6Mcg53KbYzwGs+RqScRTYW+syk5FGxMd1+mvzZKGxyQbYbnX
9htXD/Cm0No5Gqg3vFZLysMivko7pKXEQnN4ByUKuBoJVZ4h8mHi1X3f1RISQbwOpquYK4SLizTh
TDwa8nURXUKkyPdVGF0GqyB2YN4sj3/rMJNIaavCnex10ebzDPjfcswq9YBZaUmL/Tp7NeLr4hlO
BjttDouRWMNyv+5hRa6boGwRFv5rk86u3kSOA+akHMQKj/P+8ckjQkCfsO8HBpLdSUPFU5LSTBWv
t5C5g8APCudk2Um5jktEJ9lsN/5rsziGv83Dy4P35F0jn59NwtH8gugH2lNHu5U59HwfkCfCldSp
YfoWPwqb4y4WWGW1IULnw2XS6UlRoS2GwlaXYKqHYhe2z15POkjkkWYeGuINUB/wrqSnLjLJT7Oi
OuvE1rFPtKuvmqNbO6Db/BFaCapoiHAJaW1F1dAQ919dp3gIwnqvdGXvuth4qizv15jl/dbPdloU
h/sC7m00KmJqjKq94iwjG0HKr1h7Ep5Zzfmc3hoH+TN6c+BhJHvTnUS7GvbeLhu/smhI9y7ncQZ2
aBWb6V2qCXsXA+k99LlKNjmLhgNGBXODTUIzs3hbWCkI9wG+GVHKSZrt2s7rWF/gZBN1+lSUrgWJ
sf3DlK47otrf84me0eBB84i5Xup7lY72RtgcgnIul9MZwP/jq53nOt0tLnhZVwN5MQXF1Rq0fJ1V
PbHJcxIlDiECmKA8d9ZXi8U6bT3WExI5T2xqr0LnuChG6XBqofnxgcWrHissVKl3LX1uMmfa2LXU
Vl7KgssE5Y9HX9sVvXNsvNg+IfUy0AXV8urkZF/F6tnLFb3nYjxVBcszwSdbpU3V3YMMWTea9bPK
YPp1TJYz4rALK/+hdcWEaX9eZeaKjh3GblLDfMI2tsWr8jIwprjQ0lOW178iO8VOLyW1DQ0au2G8
drRzUS5BZi4gxQHnfY7bvv5BJWslzX6feFO39lL6gZWfPgwBjrwmj3c2dv915REV4xjdCyoKpnuQ
2/me3mnYpB9Sda+5M6B2ccKPFn89Wh8N3VTPj6EF3bDCavjBF/7LTPFupc7Oa+HlE/u6D5T5pTL1
BOxwpYEFDwL/fvKdERQhdU/PALboUQChLLEa5BDtwTky0xcuV3AUQBBOvC3l91veH3x9IBBF+bjn
CyfZe4Lo9zqow306BL+tBJc/LpMVvYW5uqYeYKFOBwNj81R1rOz00oHml15GEVcbq/F+skIYVuPA
EnNOEo2aN2oFb/0Qiw0pxMBSqDDSCmEoCaPifsxBuCRlox8sl27IGP5UNcqoxoE7SjB5sW7y8JwZ
9/XjZPLBE7e/MgV/nSxUJbLE05t1RDOTmCWHor9aVhJvbVOBBrhyanF0gb8CidkhB7VfRRZlh7x7
LDIQMoM1POtGJnaBat98DVmxZuuEITkcZk0MNSLCWtWhBQzD/DXgh2Edbm+KgIiQuIXQ0rFibNz4
WOfwbvEMkFBXzU2ozAeuwZ76touj0oHaadjhlZNrNbcyUqcj7sUlNkhlztGyiE5OIwhLTtbFj+Ie
Wm+6sRycZpS2iEYyrZNeue+BW+gX+sEQcHz7VpqwzO2YBJCOUt8oNWIVwGUKV8NaBzTEgIYRRGiu
wtR4MHz9RcbJG4VtMC4BVP2+PJauEZy5tm7zggCNkQ9bt3JLrDoyZ1ka4GqAnzP27u02gvBj1j9C
GissTb40jX/xm40ATgG6MHptGt2SOygBn7aAdAZm6k8NJqSfBuOZ9HeiE00PQJXIfsi+D+mqKSoF
ftJtHeGRkeiTTzOicGNcbLlmUUv2KHTDTM4AzZDlkY+nMpQ/+6Q17/VDU22bgiPPLyv7iEM0WCea
fM+b4mc+pJvEadtNgkxjF7jVobLBhuSJTXDjmNMs58JupiAz8sDdWgHDadRzBe9w37rteDEJJOeC
BcMzYnFjWh3vTWmSxSUE1Wdbkd4k6+rZnGL/pFlqV3lBS302QjuGj2GDMGc2jtjHGohNMVqUaM1d
adUjATYRlDzvOYGgvW4R3u0NFF/UQzKcEdFVJYHBoouwgxS+QDh+BFoz7WMfc0Kq5A8mnr/00NIo
Yw17x2P8L0KSUFrAn2kWXHERNlvd+9X50IjtFpImT3kO/ZJqsnPSe4vFSOkZe2d0nnphbKdR3+PM
t1Yx/RgWfHbJUrl4L1L1q6JzQK5HAp1GvSOpQ51YG4/NAB+nhRefVbjhsiLoL0rvbrhIflMMFEqu
w1kSrxaa+UxaaAo/OsbzY8sflk00y7sXwHkcpM/UNeNdODFLWTZVxeS046LrZiFlsTEPDpHEKkAe
hO7Vj1mGJQH8P+bqU6rqbi/nYOpl4wM/+r414mFB42BE/q7xDYCaW5foJlg0tFY6TZ1HX0D7pjHh
EkTbRXqwjahJ0qYT/ob2J7BPWn6BKKaTI5qBfILkmqUMPJ5X3sKBYdyLDRcZZI9MvEzFEZHJyAw/
Gk6DB4uLepG5WWS2DJII4meZrUTHa8b4uJfHK6RJSFJrFvXuQ0X5nkQC2pNR8ghNSpIElEGUkR4T
a7i+4IFPpdlRKcSNQPEni4/OLIiWM7w8bXG45FpB+oOuE6yop9nZmlySnIwuO4ugpyLC8ioYoZCs
etl6cIMKch0kvRlpNvFWYAo5yXmz3Fo2QNNZUi0389ltNAOzdNKBIgpDQ2IZ9IcBS3e4K0aXczsV
TOBGI+q2VMu+gtmR9RdefrnLUg+VotYeasjq6+XXcjBqf/9ajpr6vYjJBxscyKwmkNupjiEwO85I
wZ6YVY/F3zqa30oMObXzgKQ0vo446B/0LNL2lpDZAQwcyk6mgX9toLsyTTWh2hFayM3lL6Osdr7J
eiGBWngOWzT6Ko9Iqy1fF5kxCEaCARKyXLW8d3Z/e6yV2OthuHCisvKTUxsAa1E0VDm6jVnQvtyi
H90eu/wZvJyFyXKwTjifOBMwJ8z6BjGbNJaNMS8RpkkglQ99EpSsjNrM7LnyZhPicmvZIKE0Ma0W
5aaZrUumIpEqp04dxQDMLOp5qJz3ud8Ep8iD1COtgVjCsnKpNs8GHwGbc2U6RLpP81R/2TiYnXdm
4Nxl87IOFffvYqRKyrB+hOgDtDlkGs4ULo84djA4dyfMhw7LloGywazpoGE3G/NmK1CHv2xtYALG
kI/W+68NKI70YMzW/DwkIJHvNSM+SfsjZluOFofV98b79y0LADTqb45Ruw3d3RB1d8nsF/lWi3TV
Nk1kediM4eTMjC3dPLRSrNVMMcrm1aJnW6xnAuq4yw8RzE6pdDHrNLUjNy7tayofbU8Tnyl5WUBr
cWeTRGUZ55YWEAXKbED9ZhMAAVyLeqpXHkJnTpsKsFfvu1EcutmQkpX+I0TFfLe8T59lSO57GPdU
WRos+gC1H1p3mu3YHXN1n4w8W7TsrBIHMNjrflkIabazVUnx0swmMWs+NPQIXPliPotnt8c8wJ+q
xUI23xV53e4trz22s6lO8RD0Hl0HcSC4UFrzWtALq4iRo2MF0kx0hkIaT66iKGx1H9IcH+Mpbghc
ZRXqzPafNIGIySA4exMCRc2zjvgu8GafnbSKMODP+Qfs15DjRfm+WczHZ91Y9YHuwWbZ9ZCcPplC
jJv3FEorCyLLbK9Ow0+oEnN2ES/HM7m/U0XQBm9S6KN1DOVhefWxm+3Fy81loyfR93vTqqpOy8Zs
Bnb0r/sAAaD2ielB65K3MLD2sg/dfaNGDjNzPro4QuBqhBN+mmG+uMyP1UJWK4cuxGb5xAJkXUqT
ie8h1pqXCaPJJh4Gsmz5OsJLjhjnhIFZnlrIA0WfWN/n5rKLCqcLtveKPt28LK8z98Mfi5/pbMNr
qjHYy7mUMt8DH/6lhgx3ymwz82kfrkXoN2tjdqUtu7qcL8vdZTPNf+iBWW2UR8192fNh1KqdZZkX
r7HvApGiLuHXjRc3ng34vLR2ScQiUPXdUWVZcpIWpzxiUmR+4wsjmLaKZZbuy6R+0NJdWpVQQFzr
4CXdnZEbLB8CH/KjYWwGai0EEdVXFen3zCAoRnLlMlNC+2oFUTCqAtJ4JOXryiCLo9dOZsG3apbq
s6SuuSq87NEtzZe4la8ydRHGGsRFaInYe2UOON62L2kMBL2MY4ZzvT3ZJWYZp3y1O3xbla0/atDt
V5mDKmcM0Rg02VvgmXibFayGFLZGHgIYiagsKstN9hXE/W48Q428gp+j2W4DzjC7u7hP34om5Tor
rl2fgQhOik/K8c0jYaymSjFbodV/TH390DIfc4OqRR+aH51KazeOi7WlTuWVMj2OIh/u7YMBO31b
CuKbBhndhpSZcVS2+dYdxdYyWRgzSWWi0vbHsi4+OSNB82lMykwID4zMDWjZGKyC2yB/oFuQn8fK
lqveyo9jXnUfhX5vOz6KTJ/0atYnjPIEKXRzBIHb68+B0AAW6OB4jYQk3b79Y3jM66tQPUBRJ0Oj
0LzdcjJSdCYpM45pvtX6vpfufrmKeLUZz1Y0LihwdM1jNZJakHJdG1vjZqSTtiMpzgPMho1xgfv8
n9bzf9B6IoOESPRfY5A2v9P3/r3+/Xep5/f/+RcAHIqRgDhkSGkDdNPl3wDgiD2ZndqQapBcLjLQ
fyo+Le8fqMiBg5NlASH8/1F8uv8QNK5tndczFzno/0bxKZz/BEUSnm6jHXWFDooNULn8T0QvCi4h
fB6vOjCGMbZy1ZoMVe1cCk89yNBTlNmkkgvgogSjzXMekPXbPqryg6H6YZNVpMQEUF5RUmS0B2lF
jDHKK+qyGAkTpzrbcZeudrpDl6Rs2uCsCD3TQZVArcXp2xdme24yVENJeOk4AXZa8OZKFOKt3cp1
I2V3jlw0LZaGHIZT5V1HPLtvHAhwNvmDLAaQUwn7nMhNHupkz00uy4Cx+A2md9oLrFo7l4+4TpS3
VagTxGDfFSUfCwBO3aVvcMNd9KjdfqBguBlHJHZe6DyPyOO2SegTK1prW064ZFsjw936NQDVycdv
lNv/wd6ZLTWubVn7Vc4LaIf6JqKiLmzJvTEGEkhuFJAJ6vteT/9/S+zc5Nl1quqv+3MjZLmTjSyt
NecY30CQZRj3RZwe5QC6rNQZLbEA4Xw0uXTks74trag614rhexPmBDsb93YnzztLRlGvN8mtGgQv
pp8q97R0SfwhpCzO6gO+ZLoQ0wORAJSJoMGu2hDph4bxhUxgBmljJfinAWEq1IBQOjjrWTXI/lFR
2uiogfzA+h6VgH7PWo2IYmib0Kt15X3O6d3GVnmjpCKQaHLW44TjQ82gBtVN9NLRNAxwN8cJNssi
U0aMxG2LDtbLYL5tSMIhzrLdcAx9JAPkT60E2CxYVAuf1VT4329ktX3M1IBw2BH6nDEHx9CE+WIH
P7l8oM71M1pLoXqtexW3VNeg6UngQDFdR+dbrDaXMFFvKOAPrhwkH9Se3NQ6zL1MqqxSZOcuwsut
mw/QqEi9ozW/burpCKlw3jhx9VMpDGJtqslyE0p8ayPObkPeiKE0/TSrPbcFlUkEBdec4LNJs05+
350VH/Z8OOb3PX6tdeRjUWEUSsdO1HUS8tXgbO7xAF9VOzsVU3Yy5Ddm9rdlBWaVKfAq8DGjxTH/
lGQiwxUcgPBTlUx/ChjYmnZNpuSlMqDkWUVx3yUZvKU8fUwAbVN+ztqRKz8wLD+Ra+pU0q6T6YxH
EW02/8KE7iI6976FmC/x+eR9R03XIKYGY9aqJDhqk/UqhKVqprQqi+huHCeBROT0qK5rpBXrHisr
c046FGU/7ophoI9aWbsORDGxVAhie/qgWJYwz+Jj2mo5rmKrIteoxCzKgOTBVITotG2rVSjTQ7XB
gofHZrArD0npxdelQxuQQ9ExOj9P9n1XN8PFrLNTJptbay7vTWlq7yQ/3Th9hXi1Dh81HNbjEH2Q
EeRnGfWvwdiB47dRRbYVwH1nF0/3E7NALx3B6+oJPpjwbKVkZuL/XRdjHW3btCRKwBG1RCTh9OMs
L9ASeQXADahWVWHRa9AnJpxqkrpnLPpWp4Z/a9wAd2KSoUk3cPDDTSnObfTH6Kb4ATmjytM00FDA
vnWX0Vp1VSZgPWjhVTep9op5aK4x7Ktr1zeZyukShLfBrJj9p+NJm8dopcLLXKEyCbCY5VjlYSht
qbCQVE/U1NyDaKgcfYfyEmnF1Gz8hJq61bUg40OZZFmEA76DKpx0PD8K74uwIm8lzO+bFpV6jEwz
jX1l2yIn3kwhcLboING2PAz3JPnsempAMiM0RQJrp9xaFeHjzjTc9DTSNWzfOXJlTQuRcma+a/vy
jziiyZWpxuOs5vdR0EWrXtXp6GPeO5p6bh3jsVf2uTl5vZ0Fm6AcicIGLoy2dc42AzugVW19RGZZ
wxiNkY9L888e8FboY3+dxsdYMeyVqVCup0i+1YK23TFTuFpjM26JLQOs5VPlB6ZvHukZB/uyC1wr
e6zFiV/FKnqUFeIlizRnOMlIc4ca7KhHqbJOfMIbOVqSk0GUjAKNgihq0r2Swdh2NjS73uY8iv6F
SMwir4GJgfzKtOZDtdAXlaC3js1USccobQxRdL+VcgNiaB9B8pZoxJMIRFkhJZUSghJZjKDXd/kw
37Qx0Zow/2iTTPLRVjLD5atwh4BpaFg5xM3m2pMDPZByhuUQU1yVO3iE5F5jOYjzKaYqS2RP1ILm
WfYC+zB0U7Go5o/Qiq3DcgPy6rjjQPvcS8A14zHp2ghiFr9lVGNMXuhEf65iIdjb7aPhUOoKTO2h
kBmGS124m8BpbmpdvY4almmiN/qFPCvQJ8taLkgoONzBkMeGDJCt/8gM0PiUEZgOxM9AzzDgkV6U
Vgira3xfK3nSb4Mco8DkzOdU8GkDjRhwBaJ2B/5gO0jzuRqhzf97AEoPpJ3+lwGog7r2fxyAIj+p
ox/tP4qPf6yLtMveon+icn4+/9dg1PwDdCoFR93+DKP5ch5Z1h+KYtkOo00qkmI8+hejU7P/cFCP
MTzUFNvWLZO7fvmP7D9sGQwtd5qGparc9Z//QSpQ8F78ibNt/nb7d7ytMD797j5iMCobsq4phqob
mqmJT/67+2hS8kQJp1HeSVTsSdTNgg8D204QbGR+swoWDJkRQWwzYlPejSZEDXPfySFgzJ8qeTLI
aL0ICm2A4n8YbgeMn9GlrZ4V2qBtdPvb1/znzv/Tztr/am8h8SqaxtejOsrfvFIF1ADqvgF7O0La
DO2GaW55K1vw63z9eUKz2/SJF6CuNKydlOFFZaZWzjeT3e+YoL6pNIh6Hfp2hjRnSIhR9s9RYW8G
zdxPpLEM1LmiIoS0Qd/vYmnvTTmRn0Lxy7/wMhWnxMSnJpyXt+LlJpMQXLGNR+C63ehV8UM8hiiD
VVsKqhUTewODpuOvZS534q1aJBmldrLprIlN4iHiJZnvw6BHNFwOG/FSg1EeGsKE5fKHzqv/2qkK
tZbYJ7GDyw7jYipw5ZgWmW7suOiABRUJAIPp+iWPLSQwFLiUIkYvrFesN4O/JnmBt042TZB4kS3D
H0TGnZleTZJAyFO5WyedMCh5inhowLYY7lOFxaq96Am5JV22rjD/VnXniWfTmcER4L9QW4ftzWtE
RY65pDz4DPwqnlsxRwmmbcVeDZlzFi+H6rvrm50uukDcTKLhWvFoKPTJWrwtbuIPla5wkHTIoy8o
pnVUsDwjyXkB3mPZL968UiyML58fVbwfAsSVRbemxf4Ce1LcRSTQ8nfcMZhs4m6tVpAUxQfgdXSh
ipairfh6xGcXb75sl2KvyhNi2XgvvkJfrHMfcE4KDW6cPMjsGu7yRx3khFqHDSUfkgTUQN7C+iHm
hJ8GQGyT9b64jdUHHz+3HHE4oMSAms+wEguFD2SSnVZIPm/s3YQXSKaFVGGV0eMeOUTGeZ7CB9v9
ucZyDelxfol4D/G6TdJvoiRbQ0xdXkJl3QFmmlPFEntlMvP49VRbJV8drG0yALyPUECyLu6rxMtS
pRGDN4iWOjHKkdLeywR3Zzxd7IF42kCMu/Nd0SQvMf1dX02b3mHoE/cFGkg6ZiYwNNNCyOBw+J+Y
a61lEndeKeMxLE7uRsl/cAIJrb1WviRo31Ki+XCp3/pZCjjCjN0IzWtuMzhoLC7C1rmqES0xwG5j
UpRD9dxR2XZzu1MIcNzSFBdwRfshyZ/VJkWxF/kVQweiPiZ5+JHrgZuFOaEE+KHgA4e3EFg9aj0c
Z52nDe2VeuW6hHeLmIFvULtwEvs3zPof7/8/11AuaCp1j/++ivM0FVmUB78Xcf58zi+atQzNmraD
rePKUkUi21+WXZy53EVUHJcBW9dEwNov3y6lH+I1Ubo4pgxtTv3y7YoUN8exQA3Z1PahXqv/l+vm
39Doss1VU9E1B4cxiSWOAHf/ftnEfoeK26mGG616Dts1PORVJW1ysDP6rZx9DsT+6aL9+3VP42r/
+0X6v7ybuP83i3AVEHE4Drybf54+xn5lPuIfoq7vX8muZ9ZoPBXJMThr2+KBeBL9ufSi92Ab7QGO
dauawJB1eBoeldPoWns8CShHQkBAJMh7xfG3f+K/uEQrYMb/vrOMWPi/QZLSHYN/3n8ZUTRKaqS6
Qh8DJWYplIu5WDgLz0yX6Ov2QWgJRatNc/HBAv6/l7IJj0cHM+HQLmQ0sRaTzbMKxlpHMmwoJI7C
0lQxchyXhegnkrYpv3BFGQ9SMIxEicwD8WTMT5dtOVdB3KtT6RKV47h4QaK1X1XwDewMa5XopS8L
uwnxLedzT09X4YytiY5khB8IdZzohC23e9GxW26Wcn+bC/vw4tE2DYSehUKBnbJVdfha0P6tDxNF
hE0wEyD/V0smq5lMlkaw+9pUK6LHTOcFzYA2Ou7S31zaKZ1V0pnpupJp3oi+eGkhGhYBInlFyUC0
RvQFOmguy2UDeeKUFHURGSGAhWSb+Vut73GElrSq/2ohLmtfLcSmPhUECO8NpmiHTAsbWFihReC8
WFRioYxSCfUNlbgjyTh3ERUcrFyn1vh1u9BTgt1G/4kw1V1byer2q8k4G/KZnCl/s2xqZwn1Iboc
0/Pt6LstdK1Bm3zYfVx5pri1bFoWXzeVKn42RDI5aLYCJzOf3xCLuA1G+Ifiky//Fbsm3KTJos8G
1vIpl8/r99RaPntDsp1QYSNX5OsTIkyne7/ctlCkkb6hdT/LUGrIayfv3R5LDtKvD7usKXpK9UdR
vUn0JiWZNvqyFhECsu31eW+PzO4cy3hc7ksjP9g3JflZKqUSU2rQnwt2YJgL4YCj0hm3u+Lx86ZG
q/KAPkI01uAH0PcSa8vRoRqyuhv0Zr1sXzbxH7fXrcMxHzgCQfzZB/cFSlgJW4msFYTSYyChG3Qq
BHsG2DZp6XsuLdBhsGiBYpmuvAjaBXQ0VBmR4PkNlCeSIqeMKvZhOWx7sc+fa3N3zQz0vL8dr2UM
yxjBOV36BsgRUpL6vOzN0gT9rT8veqRfPXsfLg4j3dmgqCL4akICkgnm2nJzWRBr9/vNvz0k1QnU
rZtJworF/0sWyLsACy9N0ry2tqZTbAm6qA/LvbNY+9vN3Idh6DjEuzDwMjC8Y/RGBKIq3vIUIgcs
r0w7YiJ/vfyyJjCVuy7tPx/FKJBf3YiOqNb5vgbBvF3At8vasm0qRVs2rwWXu6cvt2xEd4JyvcLf
+Hn3b49s5Xepl7I9Fjz6UEI1sayNelzWz8vqFOR4OJbVZVHZxivG2cFrApCCq687lmdXXxu/Xm15
jGRnCloxnLTLN5/89fWb+qDws1PvurDCnMZ1lvgFgfQLDHGKUhj07WioI4oTHw2YSvX5yZcPrRKW
s3UC+fh5r27OnO/CaVHWiK9HDVUbYJYG4m7MPTPWTv5kkYTAi3w+dnmV5XahgNb8urmsLds+X+63
5+RShzJsSI9KrVpbTZY246LO+Vcv87VNHSj7r9W6/Wk1VBuRDaCu5DC1B+RCSmq9LreIAUN1II5X
4FCmu2wbBDF8Wfta/H0bvETEJQZAXYlvI1uQg8tjclJlJvHh/+Vzl6d93VMsz/u6vaz9/a3EHn5t
CzpqnQ5fw6T2UD3UD/hUpdeLy6wGTcQay3Qn5fKz7pMQF4ur3rJYkLXkQRBgKuGN2/aImKlWAXCY
C4kImAi5lwwZAFkiErJlgcv+Dn9iTdwFZ+OvBW6B328ud+RRhX0Gi/okrq5yWcTrnMDR9ULOxUPO
NL0d1G6lBV3tLqzcL2Du183ftomrXp1UI+cr0aSNLR+fro7IJB8akiYnXMKNIdiBVbZRQZqSb1Uw
327xL4/9XlLkUwxxcRuZUEVzri1yhsVB7u915rxJcljeaUGpWssvqNKhHI9JRtLA6NDLMfh66ppC
nUG1Pwe2RZYEUjPYJzU8RwG7X1ZDML/gMVnUbUh4gBnMrj0Vm3GY/B2KgOW7gSuSF7uC4Ml9o94s
dN3lW1qwu4nVXGLMssyUiJskVfGji7Xq2KEHmUb7Fb5KsBmsAKFCM+2c3IWdHSBT+xbG/HgbMcIa
xfDEsboMJxSinKigBblsE4eDpurprh4RAzCVnp39oJ4GhUtIU1kNdebkairOY8tYd5qChJD4Y1Er
yaEHDbY1gnBfGYHIy9LwtYvFrHcXxzCTXd9OOz0p7BuR3Req80OVoYena3/oh/IuUhjgFNRf0T2g
LPdz6wpFlqzMdlTchQG7LBYm8EKD/dom4wyAjJqjhI5hVy6LzyNgWY3MhEFwQphFFCLmVy0aEQSu
rImJq9061E+DD1nVUjGGtzO2NHsILu1oALod6G7g/+E321kXE4/ntpSNngtqpnw0o4wk4i+3ymJU
MUS/dtmWa70CDsze5oX+syR+IE9BSie21B+WtSrORvpyYe2G+C0OGZ8Aoc7Mf+a3247MyY4ml9ic
OGBJl/sogB17o05Ryv/atDzi8zWQcTMka4RgEfapsW7ERagSizS1tZk6DKudDjHDj3o0G7pQ88iD
A4p1eSjxmX8+flkbxfl5Wfu6Y3nc51Nov/xM8fJ5yzbRA9rawjVYCguYWMhzrvP1iVUOdoUktxz/
74w4bdlmSTp3l/UJZJCxXzYtd4YBVqVlrZCSALMeu5d2NUHBtuwBSrH3eWfcjr5JoKmfc0lXaUbU
/oByAzc8ZF+xra3fAzsAHVYyMl82GZkiuYgGYJqIR3zd8XVzuJSMcGnopB5Btv3g2ZLLAUArydoq
NsjcbUDGoXZUHM+wveGJtEQlOw8uLjpJ3Tau+ZDeMO24kyiLqeHK7bM7ZCkhca0AkpAE+cfK5Cfh
TvVdM5zq6EbMkiixBoepf+zg7tGUhUIOQCRRvTB51OMLRNGsWUPsK+KLFW9bld/MllwgGwKz5PP7
PuXxTTWeOgy3RHs6rojJlfa2cMRcA4RuDp7KfZLtk6lY1+OGLne/MQ/5CQuDQJuu2x8z6GIv+6hC
OrFbbB+W9AIGBFjtcN9ae4OMZcA2E+T25EmtVyLDyQ2/mVT23mh8YfXqVdqFXoiGjnLRCiu0pq5b
aYPRQ9e2lrwxsz1YioAoZDp1+sXOVvG3Or5t5Lf0LG/K1ck4lK/2Kr4ZVyU/0TUmzIN2MNbxy3Rq
3PiD1tarAJ94hSvdGpyJ8tX44mzHtb1XfypX4Dz75Fl2y0d0sO64cwjdvGi7fodjaRXdkq0nrcxb
Jp2U1va2m52VXfkGajRsbxR0WzBS9FUabXwJsMzKPGm9WwJlZYTduqKs6L41K+0C7XIzP4CK0b3k
Kt0E79PP8LH8KE7VCfkbymove84FPNW1vrW4am/UB9QP7jsttOO+e/H37FW0nbfRmh1mTHoobrH8
7qwt9SnUUMgfoO3HOH2xiWzzzDOr5zbeReEdtBi1cuuaJvKOsCTFRrK+zUbSBa21eU/UJQAA+ade
XENCpb8HxUaSPVNzZxws1Cnr9dDtqNFrMUkdq5jiAJGLwYrMgVkhJqddyfVLfTxZV4ePle/NdX5v
jge79xwPlx3eQf9Jm3fkD4Cz4Qw5c3B86zazfwp3zlV18zNi3heiapuf6ilALNC4CWyKyC1Hd7pP
gXE4m3bctcIks0e8Vph3erHKX7XyKM+b723mxqgDkl1Z3MCh+FFKXjl7HigarhBoCIA9vVk/LWLA
cIojOrFWFklJDIWHtXZRnFXyWE3ro/GAN086KpvSJen6Z8h1sInXDUfSyb8D8m19B+kzYZZ9cVqX
WETu1I+6vutfpge6Bqq+k0+Mva7pi/Iut7DEVvKbAwTo0L/KHJXVSSnWjH62eeKWgNP2pI/HKPbR
a9hUSpkyrtQnkr17wFMr69F866/Zrf1c7cezyDbD3p2f+PlLYEvAF97j0shAWP8M1vW7w8+HqAwT
jZk7Kpu02Oj6lj3k5aEAo1RQztpBu+bTGveak+1A60fv8nl4lX6kt7pH+sohelCfg5/JA/YZ0I/E
SMBeWfs3yVP1hKH4iko62IReh2hjhaVil2Ijf073+s3jdGfcSzvtNn7PEXii+CEfy5U/otw1DzgS
vQo/37Stv7Xb/qru9KO8T6JV/aiGbv/K7DjZY0BZ6Z70LMP+2Phuu+pccLfDinOhsmZWAJ+kT91K
cdtwnXDKZgJx7V+yPQRgFRueSddgBbXY5Zz6pCsH1MKkaLh89MIjahIRILPfYaWu1I29y6/Od/jm
j6NnuvMuecm2hieViNsvEJ8hxoBG36ZuAI5rPbiom/1VceLnFm8o0u3wARlPHIcnPFJEl3vongew
9TRct/MNZnF73Bjb8frD3wUnZp67fDfzQyV+275tdzIQsRXWVXAP1MkzjVz2FZrLe77TfXsk7Dkh
4nKdc6QiZOQz9CRQuTE/61vnWcgxKesH60rbACAguR5PVnVj7Xxjjc2u2fqUd7YIn9bVNv4+nIv6
G3OvWFoHvKKzMZ7Ik0f4U2ZrekZusK9OcNUO5iPx8faW3NfdmKwvNH+sY1VuaHtzTSFRxYX4QznS
p3LvvU+X5OS86rfJt+AcbMM3cmiMmzElVv7r8mfnFQWf5RKpcdrAJdnit5kOsm7V21DzbxSbgU0r
Zji+CMfRxdyoGzCjRo1J4qxq442yGVvvdBPDi1aWnasJAwRIKApoYi0QE5JlbTA0clA+Vx0Zkk5M
MHMCIGQbiceky+zmv3+2luAyqBo4A1ZrxG7RmeukLZqjbX2ERW4hKA+x43Z/LeKaPF9JQ9C/rC13
NE35IhVYWaXKxkY81PoBpukmTBJ131C5sgdg3TPIisPn6ihTeyTUuHItU2/IWYD0syZXHmii3Y+Y
FSzIQlkexpx3qUHEy23f4i5LS1HlJdPOXCKqFha/8xeVv10SsL5u1xQdIWjIRxTvKZlxiFoX9Dr+
OvJaBJd9Wfvapjj9sM3q7taXsWcpHPzmxD+Y6QnlpAqJsjvFirT1g0tgyvLBtlLGICb+9jisIeYL
Tf6yaBPjppok5U9hvigxfFkBPsX6Yps6hHxLvXxZqmyLi2FZqxdXw9dG3Wwi2P116C0qbRPtvgzo
dreUg1vhO1jWTFENjhJV3gn7rmIq96ms+RvboTRVjhirJrCJR78rq2Mto7uiU/gqd48jbMj9EA0b
yRgdBNK/TB+y0JRPiSl+jFFH17RqZyHuA67UQkNR0WP96YhAgjOinP68KQ8Ran+GSk7vP2DXkA9h
BhVmFc7KQ1nb1YYewHigDzAesJ9qWw12Pz5GAa7UjSeY6NCLUejM68V8oCca/gXfLl0klznP4D/3
tfja1vdovVT/lAtGvtLXIPj1rpjcSa8e5Ka5sZj1aJZv7npRiFtKdKILsjb6nrOeKCejT6fU8lk8
/iomq2r/YhjYX2WJAA0JCs0hn9ojc19SDM3qDViww2+ka8NN0WhPfWMrzNxYyJD+cnnovKY2FW8p
qy7/4GXxddNui+hA4CRUYsbkXyJ8aRLOAUU4UUpMt7jURbRUJYrOnwtRQzbKmo1BoLiZEzIkEXE+
0qxQoVsqrLGKA+rztnDMeEtz4t+K6v9F0IKuWVBl/4dm3HvT/uORsM8o/2cpy5/P/KVlsf6wYP4h
W5b/FFD/1ZKz1T+oWhETjC/AVIWq+asnB0tXkxVabhYNYNu0vnpyGgoYZCy040xHRs9hOv+Xnhw9
n79Lq5FwW6JjaGG5oCtHfu0/NcqCSR/SPKYCMUhChawW71kPYYAo7ktjIZobNC3FDFEgC+i617az
s/0knZJB6W56tH26uR86RKM5zTMRRpsTqelixmW6MYCuNK3XKPYvHRcDr4Btwfw6YNRRlbB543AS
fLpzZB5hNpruJB/gbTq4vzHlIdVLPH+Yn4ZXhNMllsXKcrt5Z3fl4FpBuRvkHuVoASoHKBmmVMbu
wINqGxI2lMfM7Se65qS2vsJWz066PWxiM4ei54/HPkghcs0T7SP4/kFYXTKCKIQLeJ0yUQiRAA+I
j/eUCkK8bvlZgikjytump6j3XZhFmNe6fiPr/ZmT73w7moWEHdDUvaphKtq0cc3kl0ixsi0db9SY
TxhKmMFAKioGNkw10ihB06KO90ln2BsjwvGCMg97RrRWu9d6ItYQRcFEwUqO3FS1Ahed74TtyqM3
d64HBI6W0H2aFaN78N9MLtO2cgNadfyfIjg5HT7XUAhqSkay8zQ+aL19l9kC6J8W+9FgEqEazZmJ
OCOirFQfyrYfTnIoPUBa8aa2eTTD4WroRJQO5qYy4bZzZc1rAlGjp1mNgCZOXiVL1Kedi1nM575z
vslW+aoTNdOXU7dKtHrTJlPtSq29F/dqKfpSfGJ0TPDkx7CEjBzBQwuFlEROYPkRAnXZbBuoh8VR
G0cFsF2OZj1UdklrHoaAk95ESYgaTXq05f6s9vJzVDTJCde7DQYFamKo4SSswBtGquRjjBVT40RX
tnE/U5q2jQ5VltluY0E/Q13I3AtXZcEBvmoNKgZyZQGOjdLqedaY1wMhs6iuWUEAgRlQoFuKfmlF
AFsxqcEWG3TEQPhHmwUPsgq7T6Gmi8oSRGsN98uXtbtSUU+Jb1zV1LkUSciodnihump5tRI/V2VY
X2qBQ4zmYSdp+HeSzsKfNtoeAPfGkxpnE8G7Xo0I00+NgTg0jcLNkCvbREbCFeS0G/tyXumDQ6G6
m9wqMUMkxtKw7SAbZ10HvCGF+Ej4lddROuNMwM9sBHPNQIIqkn/ya2YYqsE4DYBRqA1nv6m3StMP
bqGDpyuywkszy/YUhL5JA0Rkmp2esDVlVZXWTatn1dmK+k3ftsO38EFXKUvWd3amSttCZ24vl/NP
FME5xWEVWmV14yO6dXJSoBWCEbZdWqdr6twdcT314BV2Gz4Pxq2fmu3OGSOJRDwSB1oi96B28bN5
juO7ymBC1gHB6y0V0J1i3Fh1XBHQSylmesqV8X2Semsb9gzQzHHf0c0A2VkxGbanzZxA0w7HnkIs
QUFdYQC/R+SDz0Jygf3slNSpSI8MrtTeNo7sX5v+4qvN7NVOyCukN1ZeGJwAUO6oJawFS7egn84G
wLJCQ0dkdA5oNnLem1cHU/5aaV7HsctcS7bcKZBfZej4Hum4CNlVfWP5RFwBsF3XMZ4uyc5BkwX1
j04VOIiMeW1az/tKddQThJOJ7qp/N1aO/y3M0kOV3mdhVXhtlL9OXai7hRYGSL9NPkwRvpelDJNv
0C7CLoaAyLoQpdYfxnB4xNJDyVd/9AGpU3xBOz7Y+ygJ7WuvMTkr0XiNwKTXtlMHrhMUJeLu0PCG
kvAO23g3449IMh/TmalhNlEeMBL1fejy1ZCB0ZxMuEfwLB4s/PPe0PwIBKNYM4oEaSge0j4rNppq
whWy3uwcXGE22aCUNU5YrbbWYrt27ZIzUwUwZSyID+lSEO/mVrG6+txKU7Yuo5L/bh1lJKVMrtnW
6AclURUgZyshByRPtONYdsYxdOhthPq3rAQ4qYXMRZp4Dy4jOviE6diFyEiUWhpyVOSySJHhRYC3
0azuXGXBtwrmg11dBqYLY1naaynOoVFzlSRiSL1mDqJrEXBZkZxCDA7xy4rhGQY9UCEM7dURvWSP
vSSha1Qlwpai4F2a8vuaOco6dQIm0onzYjpWv8s+nLR9jm0d0VZaXRvamXsmqjOEPzuZLql8o6ew
3CmTQ15mohjqZJ/XrWa7kSya7kG91UxmvL7DkDVKgXIYvnybdg6NKY1jJ3rkWgBKOZGTrSUFyk0f
AoiruawNWXWrJY19Wyg69dJ8ZQIDfx5BiB3NUKq4Rkb7rs0BTtZtcYrM8tzsSBGWLrooiIVmf0M5
nCtkLx912bmHzKodwBMmt1Ins0ihzUqxSbhDszNiy1Pa7n62qm+G7jwkPgdKkDwxBbVXoz08IRNm
XD+CeSsBcBcWTanKhLsdSLM7AL+uIkDKcJE4r1abSWIeNFcXewj7a2Ify8GmGmPVN85AR7qYgfjY
Fo+r8SpMvXOdNWm6+iAWD/o0/+wmqgjRWNkbfmovZT3cde1EKTPg+Heqfp2VHJiMOYZd5KMAnCfs
9RRVCggqHL8XQ+BYCpLIu9wJ3WIo0RCV74Whi5ja4r3qJnNtVpPtKggE6l6vN5ExKACF7EMDm47Z
Q/g9G7WHurOTTa/rd6Rlww6P+1XnOB1cwGnldIW9ljN570/tqakzyhlcjiK4Uy5WmDUXhf5s9c+R
Gu38eaRAi4bVzIKdMWbZRa5t2qJq8FJZVrOJFCnZyX0V8rXAuCkopEyZ+hL60XaYHS7wMQ6nZnwy
66SkbJo9KIn1ZHRUvedxbR7Atfo7rVRCqlu5ujOdllomAMhdoSg9zvlXQ5qH51oOfhShkm+BR2+B
jx/Namj4AfGNybS0qG473/q8c63IBhpq6urGCQbFNS1KvIGhPmb4XFammb7GrYzesQUKVyH8NSoS
lyQJn8vUPqZdP7tFFcJeIzjWmiHQIHiCL0rhDDPzt8pB3TnHnLmaQUpwM2i8CuaeczHi9O3QzpRv
sl+R8J4TI2hB6R+jMQZT0O6zKLxGSkm5tDReyz6qPaWer5FUImgK1uYcPE+lwxmxejFr6SGJW93V
Qh9oNoSClT9KzW6ywnOjJ80qTOcrOVjo27TYuPq28pFlzNx0EzuhMtv7muHTuh6seF9iektt4gsK
/ykRByrWWbjPbb5ntJKebNxtRs65DlpMvclAcHhtM5SeHRgQGZJ+2oDz4Piqz4FvQVC33uKEyuk4
pOWWPmSaqG+SNPZ0GsoBSCYi3kB90XFR7xspuiA5i45K5pBIPpfVSrrkMqdo3COlJ035HbKvi0JD
f2VAB4pRchfh1dfxhUHgZEiJcGRF4gyF+ZngxrLIHixYUCR2Xqe8Vl25I9e9krVN3ch3xdjnNy1j
HytkiO6gNpUJPVvBSuLkHuvVdhazhu7OkAfo3EV9JfTjBK367CfII4p+7HapZHJ58bFw6hIeeWJm
NHccewleS9lBlZ/r75lePTHkZWzXoBQHLQA0pWxuu5zyzaBIAO6KcF/qWvWQtK29yvsYW11KybTR
JJtfN9+3BW8Na/lt4IwjOqju22gpWOtyBIORPfqbuc2mIxmoiF00DQ27FpAaN9LIImuSItwH55iY
MTk5PkaPv1vBhN891nKzkUBsn2ZdvekDSFM6nxmUQgFpo6z3U0/vZHRon0Nw9lc251VLcRibSTM6
oImSZytZySX25ZmBdVeh3oNDnWtlt5t9mleaFISemVXQKfzhUY+s7WzlZ2R0MbLwbHj2y/hHbzMa
jZPx0oT9OxHS2jrWTfpXgPplJhsno+OMEuHkzgIUhlBe94G4i+Ov8PUGF3j01mj9UbY5RhN+AC7x
wm9hepIyg7eSimiDcuZpMqZ3IHZ3TSyXYsSar7pRPTXkJRnbvMrPuQIktGgIwDBEdmYDox869Rta
dYKp4uola+q9bU5c927rODo0XfnKLOpq9tPjINWCuD27qnrM0uqllYZ2i4AHkhLMWaAnWwPOzope
dSgD+5qDlIS+O7N07owxeLXtgG+4Rqtfr1JVLtw6eAW7tXdqCru6sgmY3pCGfIbErK5EuoHTC7yE
fZBTa0/kFH65nj69HrpmY+5MP3xzlG/jPHszs7d+LL+XdEfg5X/TLbx1/4+981hunFm37Kt03Hme
gDeDO6EDKZIS5c0EIVMFnwASHk/fCzznRlWfdtHzjvh/BkWxKEokgcxv7702g/XRfwon/5vV57vb
cwyhGnQtqndDP/tWtlEOc35OLTBL2BvIy9xy+HMhqEXGUcbVS0ItUoWgP3vNxfKh57W5+2AvkJB4
ZnCv49CGwwz7J6Wxkv1m1OP8y09pXtxXTLJ7WDB6kTGTDg3UUzHe2U58grBxSWfjTaoSM8fAUIxy
3JAjtAi3OZVimoxuyyWuoo/UCHBcAG1LKYDnLCYH477U9BezVntsqkyjMvsr69Fvy/MsPCSnOnvy
LfOMt+pucsUF+u62gRBJRYXIylPkhWu3EZtKWdu5qpLTm0rA0xEqeqLIat+lHJUp1y0Nh4O3dYd9
9aMuK0Z6xjmqw9suA/kqWBSSnRyzD9u3We/V9ldX+CfWv6Qg4hHCmdV9j7Wzm1jiZHT1gJGHx4WP
vmEh4FBawtLOSeWta4AOauJv3x7v8xCxKETWo9XoQgSeEtD+KSG1UMODur40koSr7Re7Qu0BnrAZ
Yjtq1I9pGWUbfYDJNwIRN7xhXYniZizh2yylOWZF57Hx6s0dWWaO7QNnpOVvLgbvSZUAKqL4KazO
WDg+XS1IpEH8pHcA4gPumyf/0hnDS8TMsmqQFMO04hC0ZgwCfsJ5YXpB8W/L7lnE4SVz+l2UIvnh
1bQfHyr6dY5S6N12bDOitkV2yUaRHMyB9RQTlzNAT+2U2E2gldg22p6DRkWj4jCzjyoLA8ejQIpx
DlG/iE1NxUZZ1GuTzCLn/o4UXXsmRXE3dkwAOHFRqFwVZ2cQj0lp7EScqL0IrYtsG1LCBm/8Mm8h
wU7hUUYo7ZnLcdcvtqqsf5UOTyBEEzD5DM2jm0MKd18phKCQjl1E7Axw8jr0yDn1O7zX8y2Z0lWG
eG900Hg1Lf5ULOuSHu0sL4st7ICTGVUBkyuWcZF5a1OysHNvHe+sapYFaWywmY/PrB2/3N78Erh6
FMu4dOBsgfUDqbd2bonzosWzRVuNeUItUflVJb13KKC2r0mkDdhYhl3sN5cqQvhvRfkKcPc4uhV1
IyjzSgzTE3mu2gOK4oeAk8LWfrIi78yp79KbKZq65oJEE09OL+7oTXgxGkYwZcO0Sqt8wJ3GnWvn
nBfL+UPPaiL1JtS/1pv4tFEYWsQ7Q2k16hZ84kFm50TzvNuE5t8sNOKdV5Gin5P4RkAI7ENQWWU9
MG7ifUcldRfElfFB0x+LaEJSPZPkUTkb6Bz2wYQbkBomXJMMJlvIyBkhP5/dU+YbJYaLpH0CU3MI
faKhEPuOORPPja3FiECBBhFnlfSADcls4lyhpYm8ylESWg+gPLNv14efIm0qalfEIhKofVNx2NAZ
dW6LbDiZQ69vRxfouc2Woxwf0xg7gV+Q8pHth+4ZmE9Y2Ay5wjUnpoOtY1iP7PY4xQzY2i58iwiq
1kok6yHTdtJvms2slkYCNdyWiU52mqKX9VJxw47id9HzAe3cmp2k3b85bcZ+YXjMc1GsI6UWhnTK
UdxnVzLkrnmkYJ7inkrcd7khN9wbcLfBxq+w3WA022xvUCRLrdai5EXuKveoJ+r7hl0CizM/5WQ7
uG1+yGx7P43OjYpz4kOFu7WsUDBHYbxR6FP/MHY/pQmtYmhKEMuAe/Eyn+vO8g56pA0b32q2pdGx
LijGU1stjgYabYdUXdwRky6j2NUw9uOWUEWm1992yCgwddKfeSRflLGhW7MS/XZD+1fh6tCk8pAw
vOemx77SHpXf7DUB0MLqogs46HszEbeh1/Ou9pFKQW+zxBsq1oJjt9Y9VMAsSi/g6L4TAKnQrvpT
Am581sNdBlaZj6hZbJRbp+uyKlFmM3GQJLlmuZ17lwfOG7AOEGU1xpcgzO7z0nzqUBdXjG0/pDBM
GAMaZeSuyW7MiWnuhIgLgCwU1S7RICo4Ces2zcwCu+i1tRuosH0pm4h5bORsKz8tiONT6G0s7KaC
ySgdxah223hQ/g+Y8mdnZiLlpFG2LjCnBQxUgXgX+9Bl3yGSHOeSGiXuesibUYptHrPuVrosfseO
aEi/0CwOdXjKdULJqv5WAp401UfDsmW693MCx8iGxg0t7QbeutzeOXpzMcdW3ycpOW0iVzdaCY92
iJt/XQN6Om+HARu5HwpxwwdlST+ynbc9Zp/XiyLOnZsJsvyNQf0sIZblO62fTGvD5KPecMyEvkzP
G/7r5pCaOOGiTr9lIGPvyppG8ysQmdEMYPRFNrau+jItTvnq2vs+XdlbZgRmkykMm41U3wMewFCw
eNerud+DH5tgLywu1SUVcb02tCxqvOmQV5zAqFM9dOV9oddJutQ2HLEJshW5/vSrfbMCe+iAA8GB
47Fjv/7c65O5XmMkDu9tgXv9uY1V6GZMK2PfLB7JvsCwMfguphA1e2sjZu7DGNr4i6ceS7atKCuv
5iIkjjaEtbgoKaa4XnWv9dv1IuN6izqctJx/KG461YmGoNiAaemh0AV88pDvE8hxVI2HK4iDQMiX
WvjrRcenZjsY2uefmwzbI7Yjq6A2Fn7in29UEwmHP19i3tQ3U8uh/c83qO02N0h7sMJptGMC2ARs
JcubPxe+MqPFbsiNi0m2VvgnUp9PAQXRFBQYnQjoysHKEbV0zRoQDYv60c3D4lxGrId7wdl0YICN
f/RYuBJLF0aSXOvnrd4B49L6wtyoFsRNV3j0ChxKqtK7AvZJKdmspL4QHHgyEXAmuC8kJ/4B5D5Q
K3WbVKyRUs6l2D5ng/PpkJzcFM5uMTPkdYws3Ma9A4IfJGMl+wN7AvvUTUCBW6/YVkylxPhoRFCx
Cla3TCFJY1je08DHkLoypopTUjxPaTME1rQYGFL9mFrmN9Xs8CptJhDZlD7pYV6dRIUGDst4yzH6
ZorG5SQQJewzBzpnwu5C0oYGoTne6vTC7yopiTXVmF5GM923jIbWlRvdzHAQ1hzmwEz3HdGGThvX
RabtpTZ1N8Co32tRPGtjA4KGeRA6Osyve/aJ1NLZlQskt2O7pOiS1xwTPSgQacdFySLOiL7Y++aX
SujJDqQO3Xc5DUzWsFGy+qmN8q7RQK4Z+9pkq2JOQe4y9yzsl0yH7pUp81chnEfFphqq2jHPp/xg
TthshBWurTw9Q217zmofgAelL3iH6JlTiCc0ckf9+EQ49Ib0bW9gy4jM4S7srAdYl4fBpyIumTZV
Xb4wjGe/Lye4FKF8niyOuDMifd/1H3HhX5YfC74XqYTMtOtUGi7+9EeW8DiY4CPETW9hrQEhNMGW
a8WjbbmvFmBLvg2RO9beZMeRtZzVz6DMt5bf0E4ZjLSYb83OaN7jiRl2aTyq9lR2CU6TSHdX1tS8
Lr/d2mLccAaZMwf+3H66fXTxQYDbS+kLo92bgfVE29+mkcfOzYLDYT9VIeufmY8HBYoyCCvtuW5H
DPkzu8Sk+2mGluUV+1wm4JwrjUOlWfA22icjHcMtRvaW4xlmyToJEirrySFwlq8LtRqS4leGCRfF
pC83EopaUqp1HBE2ZlexmkI1r0x9eqoM/9uJgAM0FTMovRuoxMKQficmB7bqQJlR2dL/I2LFxCGw
O8b0FC2CpcyW8H2cOITmWELbhPM1tAwaSOS2UHSeyplfQaLsLX86hCLzs86An5ji47Yo2aUaISKE
29lvwqGUpXUe9S4NUCmts4EEl/atWJPQwaWpM/ANwT85ZrJaXg9VJnKnYuXjgmjO+uS99kr75Fhp
bmRpvvel8tjL8jvXpBjyfvrO1FStaBOJDBUF7QC8wwrVk2NlDBAmh4UNGWFZVbthqNWOeQ0ou9Sm
QpWZt0Mz2E3epl+T9NBCmvvEaX67GYPQeQYWR1Uec8GlS9mHb50hRGi8ihsTW6aMzY+58nh5KFSq
LZ9+0/ohhPw+FD1h/ZCZa4nbFWYewTWuLN9KEpcunQzHZaNRSWC9OAkfUvzcfBxLWk/0O3/qBxqV
sC8rSwR5/cImy1+j93vrKAelZw0qPfhhtG4ytpRFYT+hqGMXiRj++oPLzs0UTBvrrZlmOA6bnqUz
fW/1u9ZRFGgv5VppwkviqSPNPK+asG8tILcbxghpPL82fX0wrOGu1SNa9Rx+suGRdUq6gxhsfd87
8VMa2wv0jJLHSCHeecIKomhibSxqDpzpsnZnt+UbwQR0CgG0Y/u+Z5r9JmIz2oUeJ3PcoPpJKeej
ZgnW2NLkXJrBPfAeat/58lyUG9420ux+GeV8X9UX1yi3E9611Yg/h6lT94uUC0JwHb4tb3gVz9su
8bfCig4mjKWxKRlOdNZ9lrkbMaWfpMf3vkORYkZfTecwi/MH7TJR87osFoyNPY3PcVmpdZqJhyLL
T1X/JaKQbs++PZB/PEzE6MFfR5DddMRDDORm061nm4Iio/Kwy7g+bFKxpxLiljnVveM6FzNv72Un
VlI6hH7Nu+vPnSjWoyMmi9nt5Tvllg9xQ1ergStBn1lyWxpORGIs4YoFEiuijBJaK392wY+jukZw
CuT0S/htQHEfXTnMVFYjLm9OL/U27R4al89ST8/sGs7r2Zfhg6NnGypnVFBYnz5zXFJM9nfFcWsg
L9qo+jmlHa5R8dGW4tb06ZSNOSqO/sVjmmS2DIqiFpAbKuxnk083uIU+Ws/77eVfWrm0BkvnSeJ9
aCAwahA1V1mJ6q5oZ1DAmpRiwgqkhBzEB2NcNoseHnyvDSQHWiHrzzQqHjBT3CncR3llzfu2p7St
pwphyxrkFGvRjeZbT6BQXiuoW07BL8Da8pBQQA6uyf2Y6D1cLRTUCitFhQyzEoxPWZOT68Q4aEPg
K5A7F5RYl1fPKc6+PnnQ7PZbi1jjQFJvhybI+Zxwog3ytr/TOBnoMZINBSNVyZhYp2197VU6LAUd
tV3BqUgnNLEqNQLa+hgxl8bZSxJQ1NZbPWuLehUeSwDHEndC54K6j2y0FM2GtVW9p13/2mQt1fAJ
JWixItGcJvdDK388jwlSZnVvXg7lvW2+6sn6KGr5InOWBV3yXDv9u0WL5aqX4z1rDblj/+hyAkhG
TMfZZ9yaFOr2C1QFoUGqL5vXM/RGgw+DS36cks5cz/be9Bilor1PYepj9ja0usawN5p3VN/Reljj
I2bfRhs1H6XS3CQur2jVYWOWA8gnUi81OmX1xkB/gzFJQ/Bq0SX17LOtcQSEnCiQxcyd09ZnclgT
J8+FNpikMQov+q0RvTcC5PdUH2XLysfyOFNiITkyeSUiAKTGjQ/paH0OPe7+dHryJv2ToRnoqqEP
hI+nAUTT9/L5DssIrh30Q0Zs1bow2pnOK+fJ0txDH0NQSxxUuMGcTrBGCS0rBw+lAWM7yrt9hAv1
rukyNqCG+C5rHsUWL5KjptYssNuCdYutrFesAXtLglPTHH06xIyMr8t9t/0xHOZTbSTw8wt9OTXf
yT5koVJzyMRziVvyW1g8i0boXw2M5lnQReUXvH2WrCTkeEPZlIZG+gHA3bwXN7WePGeG7HZRmUHn
8y5alibHDqXEBAZYzjOKTIlAWsLjSJw3LUYXiMLxPGXhS6v1R6fxsq1O93TYQTRJZfUL8AuHDGOm
33QOXHAjgHeyY8l2iKkCUkiLi9Y1yS507qfZJDMFz/bGHVOdQRKe2Gzcy4IQLQr/miQaznnGICvU
gyEohf1azwmR0qZgSqejT7rJa03XXsciMgg9QgC+kd2zBFpaLdw3jDd7NQPSY7lFX41Gc1ZponF3
01bXJKjr7nZiuAq0b+SQ4XyMjCu2c8lxhRfX2kkRP9SQ6rd6SN3xkO6ckmbMuHmjkEDfDiO1owJj
UkPlheG5UaATAeavT78PILUb1Ju1i+KKGHSsGnYVZWPf6mFPsNIbn3krKE4mF8OmCQ3bz71w0+eB
ckrm1pxqE8mJrA7bbToO5QZ72NK1Aeisk/zmHKIOEu9QODH3aZqcjwqfFTgnGYs8l2a0yfG73ZDK
el9Fh3keEqBLklILE3l+QC7VW2tgTuBc/AljSGkn55y5VYDmTBWNnj3YlflVRVl60uyDn90qNtn3
nT4fRzDQBySzVpt5SVqCmyMnrCLtscxH3nywKuKfpN5Wc5XilWKaV3UF68iYqKM/PreMhQZDPrTl
cKp7KmPR8F9aADkb037zq2+nJTIomiRcaUYC329+kCZjOoVmOTXR8ECY0Cuj48xMxBWMxUqm905H
JSls3d9qnpGUEiLt1Tz6UIr7g213v42lnDEPJ9j32rMlPqCb/8JevB6kIY/w6mMEs+REree89SPD
ZvlubpNB3hpz/mJBEQqlX6Fg4CeYm03h5XInnNjZdZSfEXi9xbOubazJYDjYtruQNoQt82hoxBjP
V7MJArSjaA7UYLW8aqxt0kPTTYseSPwmD4FQ+oEzWh7hTZfSoRfGM8wI8TrTj9F/SQNZBg764zC6
b7oxvjCOeO4kUTG8MCoQhXM7yo5Z9PSjKyayeceSRqHaRLmTrIsuxK8uDnOldUHm0T+jDxGhjZIT
icibS+rQxB2XSm5cSD6ttA+1z6w+oiBupl7Y6Iq3gWgZvcofTezvZKvQ5asQsL9Hh7Q0zsRHnY1W
R8492qxryl+OpJQxC1E9um5MNwPbz2gu9s3s3nkJGdti7gEMccreO7NxZ0cWCy1Gnba5i5sk6AcD
Ateofw300xDRxPgbpXvOfVFQ6s+db4EGMljsUbAkd6aAK58Xl9SOY1Zn/b0vjcfe/WnSYgMPLV6z
Wv+q2o6sAcUlqjjnNpyDlv9nLEukoXIqu8P5ZGod21yjaQhbWNQNwNpIHLpnSdLi7t6z6xPM/bYD
GzE1bp2yeE6SDv6VOa8qS5kbX5vHJbJCkd1v8E/l1u9wLHuJ82VNI9U5Reps+0R/iC2tPYwD4Zlm
ct66L6804n1WoyYxYuxg0azsCXh72rLlktUuDtnSZsOzZ9fn2HCSwPNI6sxy2tj1cxI2deAX86Nj
CCK1fH5Z8NFU1BqVtenGuIEu2xlbXDKB0bYoa3Kvmy3gfQScOQopDY/ubMVkXQ+TT8czkkNv9HeN
sFHnx45ICiXpJNnHaTNbdkDjkwsxnEYJh8izMIdtzHgFO6WkeFR162SkNkLP94g54bachn5vi71R
9d19FvHMjLTHodej4UbV1tTGn6v7+P8btf8vRm0DyDTu6P+9UfucNM3yH7Li3+Skf/27f9m0Pe8f
umZBmIZ2qeM4wVX934ZfTfuf/yF8/R+OZdngSP4wk0yYSRo2MJcFu4b3zsdU/V+sQe0fugszyfcN
WEoOeI//J3+2ceXzlTlrZ3n4+c//wAZlUyC8PDNIg76l2fyyf4OMEujMVNY1MHqZSu79of3oLOeW
vjD8DHIMb6A20RXJCLsYM+rYEnmIIH7AHI21vTIMdk3w71fudGF+1B59f77zw7Y8OKL6JICR0ZbX
/RoLYK4lzJ2brGCdMkTD77405Akb2l3u0tlKKdS8o1FMWxKRE0i6yYVhF4v+1kzfNGL4mWGU/6Qp
a8rNgyEmodyav5WRz/TdRkdroM3FvnQRLela1bC0jhgX4q/aTWmHdRu9r/uOYhNJzbMeHYlpBdIH
26co5lA+5zssSPO+6NtgBOwT+BotY6WXiL2jl/5dmlFyNwvmeWmMAxOI720m7Owy2uwUrblvgmSE
8jTn2nQDAPxbKN2/sWhDf2qpYQW6E77HZprc+jiCb92QIGar47t2x3A6pe7MQIDkCQvv4mAVppVs
JVP9rUqF2DY+XBrfBa+YjU23UclSYQZKYGvDzvPCjg3llLf4CoozPknQM1l/Bmyi9njHAiYCwwVJ
/5EEAFjDFCq2p32NfckKWva/FAniuQnfBwu8a+Ez0xacg4IpJRxYD5s6gSc9lI2Ljc0rYEkbLzL0
rI3B4Emv5BT4jeKB2KPV7BzxcSwMPLs/esMwXnC+z1RExVNQjvSwzARC7VnkJx9DRal4YNMTLABK
9WnGDEKXe09tfEtxuH8cWZOE+K9Di1KVCg+HxgOmRU06T1vatsKEqgof0cSshL+fVHZDqlsFnskv
qcE2mNAIji649N3QJt99bIP8XS60ePjXRRNDrPrz5fW71/tdb/tffXn9RsjaJhhtCxc7jyRg06+L
HnSXSjvI5f/2M66PV12/c706F5a/4xz+8OfnXp+GlS4Wi7l7rc0G6ML/+ESvj8kkAvm+rc3N//np
Xf/t9V+Qd2I/qCXslpdn+ucb1y+jNCJEcL361/P75z3F/GI7LI6jiBnMX3f86+r1jtcfMzc4uUKb
MmKjKNexx57zetGwY0Da9SjIGybthF2dfsa+8MlMkDLDXpHtzGh8ksWJwrTsrwsxWZCDjZzbRI0A
m1uKSQC3jfR7IToFbj28X//N9dbOYzBgesa87SPrxh6aV6XlRGQNI1IbM62xzPUnPKbnZCxJEvu8
lXStEKewHcTpes2MC28LyF5RAzaiObuQlfxhPqjUGLZtreH0BSupsY4qZvPk03lwEsuFbyfGyVoj
+pkUGXX569JfEFy/b7SGs3cZOoSumLBK2PypHSPa9dVg0TLtWKfrtTYnxtBM0wP7C7+hci6kLIQe
dIaXkRQ9myj+hn9uo/R6a3YajJDlHpMKv3GLe5ucJpdkGAi4FNI5xgOqOi1n5JWXv/s8xiZAzMpT
pxiGo4+vOMX/VUFbWc+5p52u97peaE6u//NL04vToBqyN8MxSw6eFD+EdRGYBU2XoY+zdHa7PWkj
+9gY/D9pNTlBdip6RJjWkt+AUzMyZGmxk5penQs3e5FV6wRUnBW7pgYyD4XQ2GodFgxm/+PJhety
mlIqb/yifCrQBk7lcjFCsMDOqEA6LPcw1GXoZ/NYcKS/oZPhNr4kAwRpEbY6w+vSPox0vMeTjE/p
ctGPqYkVluZ2JJxtbmLvachSS5cHxHxJyXySQa+WH+zF8hMNNNqAvUvhkCP8IOaTmPT5pDFoP7HS
zVjbh/TwcNP19nmIaiC8DLyuX6bLO/967au2bgAkliekk0F4MZEB1ESz5iWQPvk+rO/GnbS0/lC1
hbPWPLXTkx5/TK/yE7W/+QmfLgBzg2KF9hFbL5yRwjpN46wfpmLYW2XrVBvbz8ytrAbe/CKyg8q0
X65vLGWKcQcrB8emF+ZnSDjFeYbNiqqHHHX9cjE37miLhy2qTcWZdpxyM7hltxKKmGqDqQTU/X0e
FRdqIdpt6RKOLzM8jFlEg7mZVvmhQ2JY40f1sZBEOmaSIijJcL0mQkJdC9M7wyFPYyzAPsaXDOTj
BV00LlFVa7lxCuEERGqA+Tegcdbtojv+IRtdr/3zxivp6Pr19R+mV/zf9et/u/v1S4OXZ+eb3d31
R7sGvNUqSZz1v/2Dvx76n1fpjH5uFm8LEul/PZPrz7v++PnahwXdpFpHTlKv/3oSf91fyUZfI31E
GAmW5CTzckKTy4W3cIb+fEmF1P902/W7XW/FgWXFAGECQ+jkNULN2UlazUy6wsSUUzkapnzgnK9a
Rl/UoNUbrai/nNn9gOrWn7s0pR+yT/Ignd9sS9tiHs0P+cgA18ZVu2YhaLDvsQLL0Pu9oiiAOK/D
v0DnFa1FE8FMXUaD6ncoKv1V+OrgsAFOmnljzZhBjFiP1rZbPfSO3MdyegAKOQI1Bt4aifiOqgW9
y6xNBkhrU1F8sjJ7nA4RvRlOVOhromkoQPAhD0Vun+wkJMyO3Oyi9egUj6O+skjz6kMuko1m9c6m
aXn4knpWh8kq3DHjbZAppJE4dXd4WwpVaGfXqP113TZPOvxcGb7GPeMZzsvt3inNCStPjTds9m7T
kpLrLB7WcSE+iqrABZ/Y/joaPVSwzNg0tl5symZONh4UvVOHVK1xIFxpGh5WvSTvn2oHKlI6TL2N
fyi5XPvunCAOhoeMejeWKHYCkXA8xIkZMf4l+WPUTrg2oxTvj0dBmL1MSzVtXIZ4tCzMZMG9psU2
6I/1JmmG11xnBRbmNqAs06XaajqohDKD0CVJUmQgY1K7AUYZx/wRhhwLOX0cE5T/iHlghv5kl/Gu
0B4dnYlAZFW4ZpkywbJ+c6IGS0Ro9TTCZLRz+P5NmBfqUKks3ySUnq4BVaIluuN6nNNq187ORzT3
lJZoqtkNvD1ZizmXye6Kk8zUh3yh0hLgw2ICR8VbF1r31tA8sfFH92twaXYCS7bJALYHFb5I02/m
lTfIYWMMgkXFGAGfwVzqkfc3tJRkztn1hkvlVhR8dH5+0CdjPQ+gqQY8J3lqW5hQX+c5/BV3/t4t
G4JkIcCHhOGpP5t7/mLmWWH/W2lHnWYJIjzxXZv4GnMRgNAAorCN0/2Rg++2Sk09s2+Pl1FtW/52
LQVxIuw0jF7cXX6Wksp2VJu9svt1PBXtyU+dk1bRuyG1PPAVf0HTGdetBKODO2LTm8o/mkl/sAzs
abVufozzNN07ADBUnKlzMvBe8kAzw75G+m55g3qVdqdE/1hQRMjIYuVzgkNGRrCyQ59XylqOyf6z
Hwto2DT1rFN8iV5oQiFAYDJN7qjRv4tFtxD4jsgMZdFIYhYvU+r4QYxenfreTjeiZ712gRUpPlJh
tEdpNfcdnNK4c5IbF9uULd1zRCiU6cqNMpjJlnp5hyQAOQdCt7RRSzwLYm2UdnushHs923ZYpFZa
bnkbU9v3aTi9+Hb7jLz7OToAskdq+Db0MJoBM98aLPBKtBxWbFjOUKTJVRDAEBQMUReoCf95bMyX
NGuwFFdASiNVZwGzHCp9V/5MWwWrsAAJ0VyHBXtATJfWMc3ukL3w4sWxx1xTzuuKmorRQidXCUZb
P3oLu1w7DM34NtRlvfWG9jZOXA8SU/XutfLO1sBVtXkb469tSZuMvvgcY5XvZNIC806NTTHxvNMK
X51dF8m28BeCbazt7Ch7sXEYbo24JEcLhRR+AX+fbpq2k5mKwM9VssM4injiRXTmhs15WeLk0QD1
iUEYJAw05bZxbhI8Z2WEPWPUJmTLSpxne0MSCFKe6Hd6W4pNO0QPIS0Gx7LDrZ3TfhgLepn6iTIK
R3ehlkTeRbCSl6ObrcdPLwJ34gjP39scQ0RqJCykfOzWFKwwdKso1FD+wQPfHrrhPnELRVwQtd7K
an73DqRVj2yJml3Hhh7Ihnr1yYUML3g1UnsARZNUP5F9StsvzwRyYI0OHe3J+MGOFbR7rxPOnpfU
W1wSxqFWHXcr8Tjmg7yDzf6s3BS6PCgiYTk8KuY6HAuEg32nPzAHBImVDQ90Hb7LXtnrxPI8DJAc
8RB4sWzV6ZtOZ+Q2D3O86P1hjmqyJJEVowy3BQf2nGyaZ26Zt7k7HCs/EbCzOQwfmwU/El0KR4bH
cIqAIETW75gRBhU1Sbc3wc4PsXPDkQqB0X83lToowoi3UNA+DKHSmwmRhHoFDs31u5KclKy2/V3R
EsNA1eYMaFHgFS/b0dgYzrHAWEr+70mhv2xZPFxM0k+rRCu+Q50zoG/iIlGS6I691DOQxiw9b+sS
4yGUfjAzc2PlCLpT321KH1tpNyla6BtiDbrUbnkXnEyP9FXiPcghO0faQzR0Zw0YGg1MAnUzwjkr
cw4nmvUeGSDcbV4GB1GEqOsmzaMXunecQDqobb18qNh5EuRjrGlX5aZKGoyU3i7FdoCjNISNJp0P
q+jaddnTRYS/d+XH30ZalpvOGtq1XyfH0K0l0D4/2fQgnjOsqJ1zaRrquwUmHZV6i8FGr3aXyitN
moudR+nBP5J8/EQcD5tMNj85tchDklsBgL9vZ461B0v88op+j2HFJ47KdHNmN+SMdmDWUMLw1KqU
hYU3XVAcWfkX0afseHuJDE8qUSiWyACgW2brlbXjz07ExlDFZq6SX0NtvTstcxMOIgCjKkqr5nSB
34XHvGSuBdSRF1G4e98T4YoTI+ClnsNuZZefbeGRV3GA+Jdp/O4m9qcpEVHMkcGWATY7lgxtoueq
mH/iGTx0Zk3drnO8t5ne8X0ZU+CJhlaWvK5xpCMAlNo6sQF1yYKZvTele9zobTw+AEmhy0d+O+RR
VBp4dcWjCloI5Edbi2xjt4JjIhESWnNvid5gSI8JrhWZ5a5q0oe3faiAjWTlh2RGI7XsYRrkh7Ar
0GUt+Jl+UkE7KZtJXATbqJggwbDkMjIPWJziBK2n7E7zZe872z7BZ8qbCcsFlo6TcbDPeAk0DCyi
3Pk2PREOEQ4fjpyfUVEtNbX2yyzZqmZ+hVBcrXqHLdCoUa0MreAOJWzV5LZ57N1snxBzxvdCTUKt
fNK4PaC8RoUXPx/vpuG3DSNmNxIaXQ9tZu3ofku3RN1euw7LoaWsR9lpL1OszMCL2cJf81aleYzM
G9vUhsNHli2V647izwwWhjXo0UAaOOIPRMe26jcfElCAy/qXaMtfqFKsvxwgWFWc6OsYo8k2Loxy
l4e3pW8Nd1PBqEPQG4LPid1n7EFz99DiPG/vRRnLCC9l+O4M7Undp82sbRKsuJvcK+dLN0MfIK5I
5BA5oKxm50g0/3lvauVH5SDe5OZ/Z+/MtttGti37RagBBAII4JU9RVKiOkr2C4Zs2ej7Hl9fE8pz
btqySh73vR5Sw5ZTIgmCETv2XmsuVDjROZS+sdaxxizRXHFkV9YWXSliMwQOS/ZJj/oa8bOS/g3c
jBVGamK/Kvse7ehPkQIlGELfYmGDb8VS3C3dSK+P1HV5bHwLKJpaotfXhaqsTVQqBN4cSjeLUA7T
qUX/UvLpvwplTd+Blz5GxBi16in2IC/GIu3AY9TU0+bRgCCHTRtY3sSsJksxRDiGedI1/zHLyZYj
fRDhjpsEkJnSL4w07hsArey0aPcst/pCM9ze2/UyajYyFt+hP2krS0zhvjHFBe3KocKjsjIq01la
+k1iSLIljIxdtz24CGE8W/NPjV9cd3XHiE8DGyGtnOjSojwKx8LuA+vMn9wVYnhkKbNoxYqRR3YY
JERwh+gkRVAu2K6G5kH3j7aRdYB7pnZJIPyacI15UKWh6ECaSSKcy+EF+6unYViiVfpUezX2mH5+
KzjheJZ9rWo6gX0R3diprugC10smMmda7wcLj6ER8HQoqk5cJ1JjvRuBuRoFhfM0DrW1GvL6Urj9
XVzIS2m2VLyN260yLb5LjJZpZjFaa/w4ODQXwdcEL/IyVEm3iqNym9su1ipzOw79HRQUZ1do2E+c
Uh2mNrJXDM7SiMSa7RiLDRD0bN8q0W+AySCBqJhCGl10TYrJdVIjAJlXi6IYOc2Znrmr6fKDgejE
s+sjsvf6NFgXpmAMqgOqnOOzZO47a1cTrwVT1AOHIIR5NP8LGKjuhH00LfbVwK9TQXHQYkYHqYd+
27fcS0fv+skOGoKaZ64zaWsZrfVXM7lvURnSkvedLTHVd6EoEN5UkCFSNodV4f9Ii5aJts+EFagU
rq5hpavUWjuQrsikTMJ1b2QZ72KWbvIs3A1I8DUbqwXdRFpYDXnVaIU49UAnoyaWKfE3JW7jdTvk
O69GpW6zdKCPiZcQE1D3kzyo5AktfbfhTrb23tCj3ezOlVM7S1QBES577UG5PohRneDQuN7nPgK0
qaU6avZ9lO6mYDw4ObbBTnopW6s4TomtFlotwWLVFWKMXliU+bRImeyrLcfKPc73n57eJbswU8yZ
Q1JHs9Ze6IpyQ07uFSlkqMls1uCOvZBJaIyP3W0mGjLNQ1TX5DYHHHrSSBgHBIt7Zg2MKXSso74C
Y4i7upwVzbaZsYU3d4MK/bXf9f2ibm16cUZaLHiuHfmMq9pje2/VVdfW2UaFI0Vw5gB74IYyzGKn
BINW37XGtQpluh77gi1wBgGMlrfs3EkwoA6XZYKw1TGsHwq9AT56/0sY7RyYV2x2EipDa31tkpz1
I+k4YngQOZV6Gf0iWcKCpg7GydhW47VLv3np16j1RqDUOmLrJVeMo41pw/bod91gP4DL01ZGqxLQ
OLrYWCz9hZ5+8f2BUiVzLgj/Wq4xODbhzr6zWUyjZwJuflECbg5uMVDvqd8YHum4oKbyq0nL2qgv
VYKeXpLNeiL1feQteo5H+EJ+pX2raFIY+mAea6PExDEtFcJZJy2Z5s7RynTfr5qMGbVZjrhXYvnD
nfwLMt2ULBxQgXyGmN6a/Ute1OkGd+llKq990hNOVZDl5zABQTRRm6+z6pLhfmI/oZGjyL5uZLmx
MNPhWsxQ56WRs0Kj5jHgTx9AccwePcpSoWdPtUkPeBrEeoqnV46CkyWAcDM0KsbkFp0awihjBpyc
zZ4SukGRHg/wglrXvpVl9DMe5E2Xdg+4z9Ra2Yw8jKaY4EBAmXX9bo1+0BvSrVbOSFciZlCq2hWm
nvAh4WS2hwt11044KAjGCx1xqnQv2jL/K6jkOauGF5pG6Ybh5IWuaL6Qsrlr5g8p/cgVaezaMkvk
Vd/44aFXi/jb1FXzrYa9wOjflEYeDBvSD6MWmQ6Yku2gwXEyRYtuVYGCgSCznmNotrrqUevICzxi
AAUWWEY7mH5OPQGbjSb54Dv6svzu+d3WDPp7B+Nf6w+v1tQO22DUrsDOPXuD366zvHCXgQmyrfbc
n2mrhk1RWl8nMzF2bJtEsCXEDTBlueG2aAA3EchEbARO/xQdTD3vjs6onXUGs7iPviW1f6yc4oHh
fbhBczAs2sKgFR3f6rp86BPM2EZdp/TsFSKsmCGkRBKOdkvpPmfg6Zshkf+Rh3tAV21QsXFU9Ik7
BA+UrREWR8cxAOdEjOSy73NC00gE54krdIV+QPc4ea5Ms1gHBRYDNtt6YSB3YKMytWWZue4ubQt9
QY7Yla/GvVkpSmtYmr58tTT1gALiBg49GJ94eEFNPgd8EokKvEZFTX2iPbnS/BqQfXrf1d+iMugP
pWl+TYkbLwZmr9heggX6HX1vD6/UmNG9spk2Wm13mJx833YVXcDC5VDer0kwXmNy49AWtpTPdMEw
Lnf1PBX9MSGNhAMJ4Bd9rVnWNZ2X7CxcBs8Bjr5VUPU8NVbsAtPZtWvmxs6CSraFr/Ua+222Mark
tYkZgQdlC/rBshkyth6DK8pLXOSovQatRZPOgrbSGo2+pJ+tqilPN/Hkn7AmVPscMrpm9M62cPwt
H6CFEfWI1JIw3GtBtnFCGe7iBDdVVI6PY1N7SyGMZDNWzr4Jy+hKdtHKTUEa9rlTbgPk/LM2H+Bz
Rqy71E41yWOU1+mNjOoj2h1yh4mCB+8jgyuzo/tSk9bgocMcMov5g411hvIVs+dBtprETNqfNYju
u9ykIsma+NZtI/bMvqrWbd+0qzrVCH0zkNgTsYAWyD03if6FRO+OtJJ8AwXbPZr2YwKZa5Fg615o
0RyJq7cr1qctgbMvnKxOk74XmLZv+tK9HsbCoy2ofW0KemEdnYLt6EBrNZP6hL7LXw4EFoPmx2Sc
Bzpw9+y6y17DscBU0+9Fzb5Zm2DgMcqwnWAGtAEdBfm9mZz7dpyZ4hr1rOeTqq0ptdYynCqlhZlZ
o8ugaXeOiXoM9VVlgFK14hTVDoweXT87dEu3meZm3FDYpt3EPIWoS2FxbTG9tVsIadWq6Ca1LMME
BzniJ3cgXpd2Z9daOT5ueNHOSK43hpNiUN0+TIaTcAjjKwh4XFlhjoMYarnWUaIPmJ/D7HaKxQuz
KbFQe0GqBp5vCZQ3DulC9xa0GOy9gevfsTb/VIFHE8Vl0B9FotskHJQAeu1DRyXnMM2PxGss4saH
Mt5CZPLIITGmuNoJszsz+Z/F+kQFRhFgL92zaeQkNKq7knAZn5g+feieAhIj1lMTc4HjFlhmM6C0
bYILlYi5EtzUQteXQZmE+6mmpYpr0gP04tWye1ajvSWAoT+HtUyW0oYpPuo57rcOWJlXqRYBezBd
9ZpPG6Hz2y27OO3PenhR3AkMJHaNHnTcHzV6B4lU1RZHy+yNhT/mONCZE+E3+A8D1UqxD8z+g/8y
Uec/VfOXf7/39iPOW/jDP/DU+Vf8Q1D9n597+39CptgI+5E1v/1wJjpyoogbSjaaA3dv/rF/fs0/
j/rhr3Tm/Bl9rDEWvD21t8dhN2QI/e+D//OTKoLulvcRVRpqTVgupMs7PgXv78/vn9+TNcZRJ7Z0
88uvxSp84MwU/ocJ++/ze3ukf/7Ht1dSvyXLeN367VcHtJ5iOkf/vQr/Xoq3C/f21wAw7lKRrbN8
++u/V1S3IOyEpjGDgB69zqLZ4NKrDKPiayJmLoduQ6rz+4rmXYfqO9E4uXTsmIMQnCShDjYCu1/a
cSimZr69tk1bX6FTd/GLRltblwauAzph49Q+JqxwUSNW0vC/c+QHr5HDC2OL7dcRmA4T98qidxnf
g0/TvBZ8yAjD1s6yR7ctd6OJnsWK7pLuW5dkOgKTFBRrG1/r+jwyGTFbjpoCcOUfjQysShl9n0cY
1ajNtUJxKszpJa6x8JBxduwF1AS0JAtKDGVtyD6+NlNy3ZLJYH+K/H5Vdw1M/TmVOvXOusmCGikU
AqYVcteDpnGmQmGRpQCEV+izRGb4/if46CSdXVVlkK5DEyh8aG9hOgG0TIITVD5c/zZmtyIVh75J
v00VlzdnxGXOMAp9yOgY1pDrAfz7MeMaxU1LGNqAT8jdaQVRFnOAQ2CPLya9vLHXntHp4IcWwxFp
ztKkZ7voYHcsrbDaFnGNqDAwN1Y9fkGWw8kBLa1Tg2DToo0caoJj+4qRuSygJdmveW8Oq64cX3uV
AlmKJQu3iWsqIiGbIrtJ192ESUc85AnlbcFKtuo6LJL5Uwv5eBomeEvGWggdvaMWWrs+br11ZkQu
cn0G6FE4Iex3nW2pF/y++OB5obGqRjoDkkiwZduwmnYJxw10m8a+6WfYt9Y+l9hiF0rGD71HXWEX
+O5d/cuEhJdGGlGXevVtXPlt8m1kU1trSDwQ3YLfDO3+qEAHhYAsSlqc5VD5G0HoOHrZ7JplDKwK
4gWr0bRllFo8+dIlK8O7LWqAVkjg8vVQ25feBPCON2aZaUm5aUaitNgQJkz8M1LrppncSz0RDhY3
L+kQnkEd5ysZtF/0obXXloEhwoP5uHnTPNkFNqtf1IcfxP2JWbD3u6DPhghrSkealEro+n4X9AWe
HJOwpTk1jgxdUsB1Vwp2w6wdPSc66o5Qeg9WUZprLQV8rjUBdGefrnDaQjTSTKgVYssMBRG877cA
nDT3Vg7jYghUehNzI+Sqvmcp8P/yxI05hfD9E7d1bgfTsUzSat498SnMKnukR7tnEBzvNdtCroFv
f4H3FYR+1NAajBxm+klwg88gvBpNN//bc/jg4tH/sE2ouczQqPJ+v3ghrnJ7AMC6R6wx3hSJ2MdG
FOyp/IylOyltl4O62HicDrSSkqHVr+ybKciKL5+/ieYcVvnuWiAVhdxrCN0xbPtdqjJOq1FWsfJJ
6IBmGTiV3LcN43mdRbCviSSf/HyLv+3BcPzy5MTGsAtptnSF3BderZ06tymPFPREUSIi9xHMsF8l
7OhGgCPBZ5lGEWqcPOUfPGldOU1fnwqtFjiUmYdXGjPpLPEIowzx5zggU4a8JNsmn3EdfAnnL00y
PX/+sj+4d5VwYRYDC3Z0aFjz2/NLqmarN07QdIG/tw0QqH0N3ydycZ4avtoUllgGciKWpoSnP3bT
zhLFPh0y5vvJRNk+HLPUB3Wo93JngG3YexKJPsGW7qIqvG6bTIHYQb65b73c3Lw98/8vj/6LPNow
dJM36f8tjyYdowpffwtj/8/P/Fcarf8fRJkQp03LsFi5/kcY7Sgg1cKe1cnCIF5d/aKPJmyWVQJO
tdBt3ZKznPo/+mgh/49FQCVSOx0jprBd63+ljybR9vfPoW1akhvSsnDlg8x+d0P6/aADegSMY8XJ
zDaowhstytHhFCVxVB14QWaF2zDV4mPo6SyZAt1iTqEdFWdcOgG5qO211gDtc2BALpVVZUergf+U
+Jwo2gxEktGdaqt0dhVOqa0bQPT85Xqf/1k0fo2qNd69BhTk0jEtegVcYgHs6N1aMnSMuxBJNFsL
0fYyqro7vyKr3BwtAxEb4hXTbPwV2IrvVecky56lZ5HKLVPyLEXGYBaVtvz8KX38jFjg5jfYQN/w
+8e8GSiGzaJpwBYwaTeigarJkOXx80cx3i2ivHCOSoZQjiNRHFBu/v4wte+YmJ6RNCOfy1ejw0Cn
GuzoUnj9MrYb/Kd+5l1PNY5a0RlIIzggq6rCcKlKcSxMFFnop+xDxDB6+/lzm6/5L+v721MjlFcX
piG4U+V8hX5Z6CxsWWYAq3Rbl68Iwk1a1MF3jt0g+r2HEJ3Q0p6xXJ8/6J+X3RICO4ElHWYmfHJ+
f1AviKOe0X27jYhpW2aeS5dUJyPv80f56KoLyPGuoxilWG9b2y8vTXdqERlxzEtDX7WaHF5Glds1
gGAIyZ8/1EdX8deHevcG21L3S99KOGGOIXJExiJ+G70WQCoXpqKRNRJ1Hgbj6fNHNd8h7d/ePEeR
PgE6Hw/G+0VhDGIbkbtstkLpeJQ0klPcVD80aCo2UyHkonNvgoiJT1H0D42SDNLLbufY1K+0KWJq
Wstc9+hFtN4WdIRgzfit2HQ2n32npe04DvGxtAZoRa3brT0t/Ik9fdpqnjh5I9aFrPJ/1oY97caY
WQRHbz+2UAiMSD4Y6vnNrdFqXyVz891fXvl8Qd/dtqYulW7YFEcwVN/dthwVbEH8aLNNRBNvjCG8
hSVqMs3mVaF8uG1QUpd9p61V5z7UCSaNSDKkx9kETJNRhZ3dJzVQDLQ/xlzVY+vO4VCNUU0aGgPP
jptFzF6IupqA5Vv5taOmHY3CRVnqK2MS5tESMjoN9fcwRffjO72+8545MsBKidqjJqKnz18ySLCP
XjPzy3mxsvjv3WuO3MSOJyuhIVbCZ2rb6dCX0Y8hh4xS949ThMdlah1t2aMG2WUjl0Ozfo5ufa03
4aaYIu3o5694j7Wjrn8RIee7qjC+BB5JX6GJjsi1jI1NTwlHPrnUZqIe3JYAOf1bhID4MR1As/QI
7hZaSRMM8AaRVgzsAT7SlG3SQ+oiGmg1/k1GcGI659bNi8emPRrYnWkUI7Qz1Uk0urHPGIEPh2ia
/ZGB4rjeE9vadrd+gQGuO8QQLJd5ytkul/e6bmGKS+6rCKqYi5tnaWftuunwHObZVRLTPoBiMR9j
CnOVC4ZHrQwvHPQcAxxiM0C+8R/xvJxb1d1UdkGUGykOzth/HwsxOz2zuaqDkMasLFHxlXDO4Mvt
VNt1RftAcd4se6258fvwABM+3QzFYxmqibF9YkJsTa6kPkdh0cFajFYlYIVod0YOKzF3vweV9T1X
GM7lg40ZeIF15Ksw8I5P8lnNpFxGufuUqnvhKWZHQAuIKO7aR5vgICws6BbzFNsN6xWjyaq5SYLx
L3fVnwsX43EqJ5Zi6dp/1LlD7Vut1fM5amWzgbe2dboY/2M4PHhDRaZUoCM3Qs71+b384aNa7LqW
bql5I/h9/Xcr7g53itl29Utt9rdtnvxsK7ytk/ZYyfgpdu3nzx/x/ZmOpdKxFDuB4eJYg7n8bstB
v9NxTG6bbSU7iDKYv8Yhuq+0pl5XLwwqcAPrB72hd11Y0/nzB//zg+tYjphLRNfVTdN+98H1W6uD
vZjzclX+XIDoj0ah7eUUa5uiEVd6s1PaKxOt9C+X2TD/WDF4YImhUzgmcsz3p5hUpx/b9Fxn2Spo
4cj3zDQFUuiPwz4m7gV9JECCroEbFEzXNYsnA97kxe4ukdUaf3s2f+76PBvHwL1vKUNREv3+rseh
NhlwausteRc5vW+WDR9xEkNrmmTOyCezr43rWqEe8WV+g4FjhQgdoU3QP+S2yLaMGFefvzPio7fG
5YxvMfU1kZO9uy3KMpdT2Kl6K4DQLAEjrgsbh08XdpfCH392NfbyugQGYGCdYd9LnlIzvxuJDj7W
ifElHlDt7mrZXAUOkuK4Rf8NLgqVFs1E6IIPRiRODbi1a0qRbjtA8GwAlZUEOgfSG9YYEry/XOb3
J/a3O91Vaj6VmC7nhXe1iM+4QfMCs94qOblbMI5+e20oL13TBmRTNoi77SIMBAxB6MwnQ7ybasBn
TIj54KecGGrdfhETpYvdERkWk99cFIje3NpFR2iuVJ8kG93KdNS+nrlvIZjpIqdJyAxzNUj0jJV7
RIHd7KycF+zLvW+yrQ5JsvO5RnmIc/Hzd1EaH9zns3fUNJUpWc7mf/+l0vMw5xCtAGOli+tlEwQ7
DMsAPrRxN5XGsWtK4CiB3Ac9Ddc2yxjkBT8jEjesgIK/a6W2ozwHCOThQ5hKwuO4Nrj5O/TffZQ/
pwOsjmg+UDWQAJrkm+b0j8AtnaskM2pGVnP9Q6ZmWjChE9YMRxCFubS7mDY++Zw0QogcDceXqU4t
1GxEzSRezXRDr+/73H79/Gq8VX2/10bOm5P2v1fj3eesbxIcRPlYb0EikpKWjNUSSwoUIpX2qwJp
3Zp1oVj2tBhtlDdLV9BuUcp67KLm5vPnggn4fZ02PxeHTZpVyGDu+fs744wdti4LLpybqm7bQ088
SBE/tZ5LgqkxAujtCF4N4TdVPs4CPTFuUsy6N8ot9q5MdhNP/OjlOpe0IG29pn2u3JRuEphcOuvU
OEAvUF3H36wZAhWWiCOZB+xdjAfwvmycab184Nc+YJqIVhOIFqCWORNYJwYx5oQ/k6wZl54SN01i
eQw97Oe0QNhOzByupskbtjFynNHU94FgiXJQvQKDddzN4KIZDvUnU3oviKAf7TZib4cboZryqcUB
a8I1O4YlEPTKf3WMKLn6y7X989LaOmlBkhrYRuTy7m22IJDEXsRySpbGi4/VeaVNcG3Q75t/OUh9
sEjSDkUmxkGZ3zrnhf368apBaMDSNmoIodnPqCiXqSp2LJ1nUEhAbsEvZSmZkzKTD5+/xA9KXvox
mPhm9bqt9PcH59Lz2wKQK8tzZq1J34Ku4QwSp0v9XZgKbSGuMDDXDaMYpPiWr4eIHDjJe9T1YCOQ
EivnVVotybp4jJYoNCM6iYRtMkv5/Kl+cKMzMsIHT8Nb0Al6d43QhJTCQ+S4zQKfyUx5yOvopdOT
84CALw3Dn7XK/9ZQeSta3n3S6ToJF+s77SH7/Y7qdhoT3ZBPl9G117oJmAR6uFLharLVzCIn1tCu
i40GqZsuw50gGVvUWYepI0abkMvzYFbNKqDTuak8Cs0pHB9Coycf+m8l0J/nNd5Ii61T8b5I/X35
FbZNZwUda1Lv5M1KL5TNOghEy9ZjzEtB9PPzd+PDO5YjkkPesYUc7d0eaLtR7KftUENwPeGtOEn8
iiuR2dcszgQ7cv/SRB+SlfaXG/bPx5WO4IhGr5wHpez6/ZMCO4jEqIkOF/bfalmTTxZrKaMNphg4
H1DysbsgZiKzONeS1eev+YMSlwd3eb26kpJezrsHr8yoM4zUosQt4WN3+bZMzGlRjSRvCLQULTmf
hV1oixglnYdy5S+78IePT2eScoqmuS3fz3smY4iLEc3UlvC1syn7mRsPR5yYpkWqfA1Hyb4M+5Ue
EpbkWExG//L6/+yGOLZBl5Slgg8DY6ffL35UGz7RPkW9TafmqR/lraE4mXsBppRgqG44KqJl5+wf
D/hlbB/kP0a2VdDh/+89n8STtLaXpk7cnRNfTUjl/3aB/mxI8QQVB3edhZTR0rsVux9bawpgKuKr
lC+s6LgBZBNtkEmcOLP/CEJOJp10NrbgrKzG+0L6K0+SUsKwcKI7mfw050na55dN/nnPOuzNwNit
eUwn3y8ijd95eAZ0vB4t4fV6OjJlAg2U1NgRhpGDQz3TISNg+Bu/0/0VRfu+EDRw28hJz2O6BSkc
3hNi96ONUKu1hn8beGSU+tnB1czpUDrB9cQqfyzdssX+ZzHWp8i/ztiT3cg4NY5B6IgbuKepYIvO
OsrnUAepGdguFLvylCF/IZec7tq+bhpgHtbz1BLtp8EUu4jSf53KkPBxI9j2WTCcEoOSwqym4kgM
cV1Sf31+wT64Xo5rMwljP+Ic8z5HMtCccLSgdW07xHvmBP25hbyx7rMWJ1VrPYRBe2tr1c+o/+sn
/IM612XHV64OHwgA0LtPOCp+2v3AxiFIJWoX6a3chZrnbYVnQg/MCTPpq+qq64jpSjx6y6ZZWlfB
aP7vz7OcY7HuQoUxeS7vVtciK6amcEizicPxppK4WMtY12eKFgCVwHhhKA2LO8+OkRR/myp/sMqQ
IGrSSecAqVjo3n3KxeSBKW958EaNFrrIYCuc/FtU+P4x9UuxDtFSLclr3kedvylm7Nbnb/8Hq8xb
xKm0DduQaE5+X2WoUrPGBU+Kr5Csi8Ldm94ycupZ6ZQysNT/+oo5hpr8znf7PKcbHW2oq5iGvj/H
O7HMW38yeEzgFd9ygcOoh2VwHmiYbcKmuk8yotTJE3MfNAvtaN56r6YKgI8MHmriwXPPkfYC1YZU
8nTEihCGwTLuTf/cCiK3jFIu/LwF0a8CQjiVqT06Xr0sZmMOZ5T4qMWDutS092rdK+5FkDzVWHdI
OqmiFzCeGxPSyy0+PUgKJpGBfNppOWRD+Jg1Rb8OC8K6UjGYT6CEv4F3nfmMQ8YnvXVOvjH/Iml4
L7HSthECP/Red3TStAfpUcKr3rqEbhztaT16J4/Et0WeS+2MFrC6nYhfWbS9ectQqXxsfpo5joJw
6Ownx7y0kxH9IJxgWfViUbXhg+L0dpv3lnbqK69bQqqg3+EEnnsXKVQyAGYPQYtOYhqNS43SkZhS
032GUZhtTZXTniPq+SZzkwtVZAuZw5+uB6EfrKI1rprG/coBND4VuJ6PDgCeBdVJdhnQt+uV36Ia
JVDINZrxS0DNTMTX8CLJWGTtgGDeTFq4iPWkX45jm99HofougmL6rsezuC/50qQhie1ChqdRteGp
HZrXYkQ1jDIzwdKc5gS9FIAVfUmQefiWc85MvFqFQIvBJqaDvQ4BB6kEPDvJEJyo2uSpgde9Nea/
vX1LBUDmJw9LCgEZ4TVVVXjd5HlzNdKievuW4RQIyB2xTbKwP0bzF9x93T9/evueFw+okyoPChHu
vZhsK9q+9vHtT/9+6RmOr4uefqhjFUgCQ8W2J/Lw5PVjePIlYqfeH8u178X5IRiIqgZq1+QHIu8Q
7eWcHCevuQoxHIJv40+YGwnuJe1oEXf+dKPlFXxIXJW5V968fYeyaLzBsix3zhTv8so+Nplnnf/9
UuLiCKkTr1Vao0+owSpC/oh3NTkBnC8K+TjEYI4alW5R8kwLTDeShBaOs1duV15QkhLHqpS/TgzL
u4cwsDEIWn/Sgjw/kAYPHYMjil4U2l1TGNodEobbLlENsW2ZdjYq+vZu2GzJVjNXFhjXB1hQwPjr
Gs7B/NeU49VpnMjwrId91c15CTht+zNlQtWPiTbDXdtzHa+UHh3Qqnq3ZeJaIEGHZN/NwD2jhEsc
6XZ0K/MuuqW5162HMZxW02gz+rC74GDqYXfwwDguG1O5lwTgyrbI0X4h+fIudlQjfsffSm3lbGt7
mC6jJM0Fafl0yjRvumBoudKk4cLirKpL+jWZvymxsuyHNuPDUKhtydHx0Yfdcm83GYpho3wsR2J2
69jPmE+YsEDzlvEo7YgbIuLNm7c/cWyY86EWyqnDDUZpaqRoxEWgykltVBl/NRPHulJzQMRbagTw
UoyxXn7d4cZEZtIgpDWCVcpreZz7w5AasYIGlt9tosw07vU0ixHHnltcD2sXDeaWpHf3ETAVqMPB
Ad4Z88DQGID1GX1x0kYBF7OoN7U4ELqC3Y4pyW3Tde1Xf5DPXdtj/s+yG7sX5nVec5/kwhlWWoUD
q+4xFdhF8BrY6bgQ0rfo/+jlJvctJGxI6+lmNOn9lLa3ozPYXzBSZOu6IyJTg3PybA0XwtvTixnO
HjONpn0WdVsvLZ0vbXBVitH+yux92AzV1OxqzY+fLdwP9fx926TKTQrYtd3Asmo6ef1oS408jUqM
qIpDAnKn6JKN4VcWkuRrZmLoKuL7SOTV2cGiegkiWElhehnavr01nfAUjJdClsaDU7n5jZMOj35b
eY9WOMXXUaN9f/tbIsPwhIObCBlCr1YAbXg36HvfsskslG979+78ZQQBTU9ukoeE8TMJ0KLa4TRq
VhONvV0hjPHR9WyJj7EwmXXm42MirXidKCBiPcFXZR7V93AQDfI5wrsK0sx9M38xINkvBijWSzBS
s3nYouWP1fAKGCjzwfmvUdtE9yGpn3avf3XTivgnZ1C73nafBzMj+qu3+SwKeMiaVDvDj8mH+8Eb
jctH61s2H0eePQDvCLlXVQLwlZFoihM+dnDLNoyI+qpcs+DZR0tzwIeQs0EUoz/e+E453rz9qQso
ZPIYaSTInc04mMxShzo+D2kR3NjJxS0hiKWd5dKW9MVB7xDFFoJuGVzmaWVrtriyCWvCweFOO3dM
FRgIDUsm1vFR5QffiIuDLFJ9XdeRu+3HaNnGFi6AWtS3ItRhzw1SHUrhFIfUltylaoJbMW92ueRf
gwiLIQ3vCWAcX4AnX4zY1bc6uOGjdAEb+IbYS897mcLmgJ0uXUeEXmndd9sz2HPocfICDi6YkDYJ
qg3dDHeVq2EdYi87GLrvryy0mKQmp6S9TLuKY8TCAj6nzRxJs3gN4/gujgnFIVNh40/hDw3XcIWk
HWa+XGe15FlQ93UDsUHK2U1iYvDtRcc6qJ+w6y88Ub1G3VGyj3OAWQ6N/NKF9p0OywareXtLOb/K
Bs7rKM7Y8zuLuEBqSC2VRzI9n8TYnKd+nujPjEAICtjEvhMWyDGbAGsVPznC28nJ+i4E4BywpoO4
8jo0grH2M+vCawK7X6cGE0aGXhPgO0UrmJFlha5x0BvCbBqme8LPu7XCTrfUQKZzGIqujHy6EIN2
Lm0c1UZS7MnN3JvYpDpQCYSFhEnR7+HooFweYJJl07YOtfXYiW3s2ysrYdyrxh+cOG8Lk9k2IEOo
zjgxsfWOUJtqSlaLl1UQsbDX40M3p6LbBRBSQmHtyLqLpI5EvJZwAjpvJvbSK/dSfVWHznfHSABf
kxeIyRQAvQsCfgT9rw2jsa1B6Cw1PZ0bvAq/dM3H07lJIsT9kImbJbFo+6bOrlLTxtSSaTfhMLyE
BE/B3COepRp5QabxNSv0a9pU3dJBW6wLMlA5e0JweQ36EGxNJ8h04/5iT+qWpTYlcOArZzMCWROx
Hq1Q44ABKMyzXuE0rK0EyTRgiEQ8i9a5Hmu6Ih3R8Os4TUiCjaN6XQbldQ/afqMPRrVhTAhvGds9
YdeCm55zRFYV4abuhHsYbZYEObu1u2IFVOenlpEnhpWDqMzJvY676VavCdFuDQvzk22vpdDyJawB
YLMeUdIMXfSlj/Nh0f1fys5sx20tzdKv0sh7JjgPQGVdaKAGSgpFOOywfUN4iOBMbm5ujk9fH+Xs
PpV1UdUFHAiSYrBOSCT/Ya1vZbBVSLDkIryQnAZKekrTbLtYyaEdm4sJrFstRGA4tXNmCvtRM8ZP
cFR0ffXu5/mH1TUoxRfMj1i1CGUY4AtVvMf20H1xB+t7awjEHRKiy4v9lIFACRNMvS5kxN2kB3LN
jucPjK0q1RxtK3LAmT4JBp3Y6WNfXoc4CRfT/YGCBkwNfM4Qj2GyaYlJwWPm7vAV+ZuW2F4rJyQk
16evjqGRzzNC2xcDWHe2zhujHaO+4bokBu9Umei/Y7TuVqKD3G37XzUXwFzM2TMggKchL3H7ZalH
8IaYomKcp+hxr8t0siyD/oSB+8o4xybQNyGkZbKaKPNoc5nxOoYgLcYn08Kf0yioIZ61uif3QRbU
u0ZnXu/nCLmrREZ+n0gUHgRKbhuH9cfjyT632kio5GJNeKfYm7WRoZEQMgodr05QtJFJf0MixijM
Q6/3V2/9B+EciAh4HGdPY3I4Sn1ydiRLicb2t4/XnqINDS0v/8VaJovy1QLq0rtv6gyS5iCBrPF3
1kkjLLrIIQQCed8quZGYwIfMvzUFwWv4O/ddXP0cEpytUErB4w99E/XrH6HIWewENSZijazPKHW8
+dhAZEoROlSTOZ4qP2GWwzVzo9EEnmHU18CDCED0g/44CyQ74xjD2PfMLnrcsJMNvc4MgDFj4uqQ
IUsFvOvUVmW9LVO0F630yWh2tDepxWPYrY8eT9GCX3AL5/tFVhGpXnW0VGkd+dPy3XcolqweUR+D
KLHvoTVsmnjBLpCvf2WsciC4xFJHvLz6tMQc86qyTmSFo53Sy0glsoyK9Z4xpofFSdWxqPuv/hA3
IY/i8+OmWTzc/LVBoEFScTpxMMKvX8zLgFPl4+7o5NCrTe/Y1nMSzQC5ose9IAWQD6htiUc77GyD
SGwxHDzZ4o4aZPuWim4K/zzU0qCM+EhhZ7ZAfFgpXR5IOaBhefS4mYErR1PzVuLD/vO0r2x/U7s5
yX4L+S6YZq2OXiNmOtr3mDrb4qdBY7pnkeSfrX4oOY+DnS2C6Zx63ZVsHr8GyE01PbJt5rpG2EW/
KxWJIAbvOM6NrDgadHB7c7Q9TJoa8B/dv5ZMrK74IoDnBLoIW02YHOSYqyCqyjBJ3xffiCOGfHJf
FlJuZX3K3RZ/dYwVrLf886wF4NMLMDg2ex+tpVctC/3X2BNZA2MOTq4e/J5NFU5+CpYBistI0sQW
C2i6bLvV+eQ/HEqPu0tmN13EQVyf3cezwcMvNawmocez/foDTmvkewtKzgaa4X6BZHR8PG+ltcFB
sf607vZEBCA44tsfN49f/7injxaemKDw/3z1z7/z5/bxo41mwLLpNUnWx+rqevyQeLzcv36dkB4g
khF++F+vbXq8+Mf3/HklILzfAEaQKLC+pL++MY1Tdz9N9htUeqxdj68C6j12zsRlOhEE0oL5PD/u
leu9vx4+7j2e+y/fh4ymDKEkfH48/7gZE7jDLBb+76/yks4J2zUjYn1qycplL6vmZ7cGmro+Xssq
8GyAdjz862ZZvaFg4Hi3H3cfXlE7mJwdFrMz/j6JpL1ztsQ4xTvZtJdB12zY6K67E4vThYXKq8NU
GTEYP1Ae+rqHnfIZy52tPqbcUNspMeAoVe4vLkRio3NyPhQyPRGwsZBM0Vt3NRsddJN6uro+nbhA
YFAB7NzILjAOtoBjOCJuM4vxvdQn/bCkYGpcf2F+v9N6Nu2Z/tOndXlKGXXQZ3+qvG9UbOlOciLf
tBXmya6ysJbbnHvconzvJnWTjvmMWAjJ7UT8WpzGbw0TezANixbqsAwD7+4YethM7U+81uU5ntt+
75kG3X+sPpc5LV1PElw+wGqvmozQjsU96IHzCSMUwU1Le6S1wnRjAa2BuNclRKiPDE8sQ12I+1Bb
v9fnbYDS0nJx9xb2tLFGFvBZE+zkAHNs8Cq5JQH6Z/ZpHNpnzDLmRoAgq4PkbjXTHfzRh7IdODQ4
YLh+vg+DER9SRePhW4DMOvucA/cjCoMtwoS6hcZu5d/NayS7pEJSNKXkLxtN418qS3yb+qdeJw69
aMeDTHx/xzAyuHtD83Oo83Rf+O1vkfSvmmpJnCHXfJvVU5Tk6Y8K/GglPd7ZVRLaQ2YmWGtftf3B
a+ogIu6RlofayKhHDd/DOwQs/OnDZxD57UtCXiBemviCgSqISD+ZhwYlmKVfgkCJfRHk2TbrG8hx
bVXv+iwzuDzfcvG7sZNp39ECh4aTJJvCacrtkmE0HXQiN4JEdtAK9c1KIN8aXcvFXhaMtYzipmky
OXbxAgaCR569BkRKH0IFkdazM4zPFqK/rBJvGsGjkWf3E7uOnmrHbptrmYmjM9jENRXE5lbVF4L7
8shh9LHB28EKliyc/WKXdth4eXzsTPGD7nbYscNpDokHd5+8Nx1IFLARJBGiVwn8F0/uBlbLbOsI
0jMqj4awoXdnBAYnhOkAX8heaWjmQ8aaaJOzE4/i4RkNWUBlQm2AzCNypft5MH0ojDOGQ0CdANry
viIQgm0j2P7aPkEfE5c6I8S3rgR1cMHINrY6sM9jiSINmFTucoVfYGdauZQXxXyo81HF2ZUvt8JJ
WN2N/tfJEOXZ/1k0vXxq40MeSwjejnnrEyYMHTnMx0InS9dAeTM4Bui0NIVxNQ9V6DpdcEB3HBC9
aH8fSyzdnY2vM82o93uW57QV28XI3ogQLcKs7sktbmicSM4iUyTBjVdCidOIs2D6kYmd14wAO2co
4I3o745ZSoyFzGSYc536voN0CdCzz4i1mGvMW0TW3sqVqVPoa+rUSs6OSZk5lvqPVX8nyNnJcTOu
fR0T/XL5qFnjk/r+TWvERz9O9plYFOK2VIJNzUUqVy0ihCVTcRjx88GkzL1mpL/SLA6n2gGYqrKG
8MDAu6YQM9GeZ2DKa6S0jkQPwNzvgsbMJwIY+ErBVDEEezUfZdMsh1xlIOHN8XeWNfMzZ0BESENP
8FU79ecM7k5I9gJp9kvlnqDpkgvug1mhd0/ctokM4BRM9cwvtlbF8DgDi6TL3qEEWlnlQxy1fU5k
XpCnn9Rk/Y6dayNuXc4eRxtI06GOyO8L1vtr2lh4k3EWGrLi0F6PotFqyeSZYO4mkiYuGCp2lN7B
tWYksRTK13a9IRE8xdLl1co7Ky+wwXLICxz54vrnxuTcqKzgI27T1X7e2nudyKCMfpNZ6sFrU7CB
SIQIdSJWxwXswsJ+NuHLOfg3ow7TQkRDSbaUz/6iAqgC3asmEa/iTLVWk+bBkckpALMDB7VCC6KR
c6ySkXhb7+jOtRbKrD0Rhyk3U/3DNoirFZbIkCik5u5LN9RuWCKAY7RFvEkKQzlpyOZrTM7W5L0x
GArGo633OOmX9OTFA7+r2mpxAJUpMIAuEr/pi0zsRW8mWx8y3VYnbijCQQ/0ICUYM0u6X2M1/DLB
nGQFxU6tZ/SxK0Olduf3xrROswtVqZhdZqH+ZpKauKAwPwxUsHewmpucXmbTI5slvMVC2SSXr5mZ
2CHpCG+Lyq9pzFIjGav8wC5H4+OGyQZ35TFh6hWiepPzaxdzli1T5exZN39j2IjDNA3QTZkwiyYI
L4sbkLQO7R83Zq1MzlE9R2bA77Q4PT61/Pnm9IkydQxFrxM975HAUhWGF3Y5sLgXzEdB2NfWU7D4
AapmQtU8MyuB04y3MWnA3iBq2I/V2mP5pL8FcFY8rZ/uaRepeQ32Uf5TQQWYlJp8lpb4lRUBHzp7
KK5T0X0t2hyYA8OXED5l6DA1A1DjJ7usQZRIaKMftoVxTW26kAYuwNiMReSxTN+XnLR3oDwJF5AD
wHuoNDOT+q2D8vypC7i4WMOLscBUmsCFcImlehhEZuznb9hpqpeBBdIuL2ob/zq0p4aRV9jYiAd9
FV4m9PmnISl+j0Yitpbh2huOCRY8pfWzLEkuJGSRcyyzLqK7l3ivPJzbLNROzGXIjOtlEXXENg5K
xCetWuAs+dNPzQmsqFV5cJmCIAlhpHBOhEh4sCccqB6ayxujAP1SlERp9XF+b2162Hg2n4ygmXwS
D5v8/qxnExlcrFePiZPD/F4MslocdzKPyFrk3YpfBmlVn0RJuHmemHc0CvUnRC9F6NdK7Yz+m+xj
8UoiYH+d0uwbh1v7qvyest5J8YnHH+aQV1+zfmgjXWjTVl8fokqsdoqQXAghDXjikhlD6xGNMI3G
Bwm4kS/UXgarz9vxvlYzQX4IMJmSYJy35mZ68muiC41Z0RMwSnLiPD+aJvEQnjEuT1Abko2T29Wp
rCkhZ37RIYBMNLfpd2caTiXorGcB6OPGzvSmJlG9ZsAgGEEZSAHLD+WoAQgTPmy70j8K9ZRjoLi0
408GEh3gLTQsqkTWmtbBOa96G3u/RS5uNp10aJQcXaBsEsy5Uc4ya0R9ROaFsNhtUXbOrV5yjhxZ
ktC81EmcHS0BsnRNBnP44J5181fm93tnHiwUkID37CymwY3Vd9Nqbi6ZBjfs2gbwWTWdnG6B51WH
U4ZRrJiXUBOpex9yh9Bgyz2xtD0OanxxbEfd5lzqXEFIDhYNIXVJxdU1drwTusn0YOl6cClbatix
/irNdKJCytjtGYB2hPnTU7p1CnLrOlmMEazJ2rtjLw9kAw/nkn3TxupSmnjfvlRT8o7uiIGo5437
Il/cfVmPAG0a96RSYlaTUgEg6F3i0RLoh3EMlF6qyT4C9veGGDKsHPMnSGdAeAznOcscB1pI5ZGE
lduhWTMR0ViBITSZ926G+V8fu/64yDI+IeU5LWlpQjcskbRxphilG1qMqnZOo0N+K5x54wIHTlvD
iSzcIiRIIyNPp4qAK1/Cve0y8ckoq33nMlJuULcAi65yMu8IB0/Qmj4FjMc3ZtvNO4/Fm6F3J85I
E9IPYDGdHNIXH7CLjqS9c4J3w46H02AxGe4sEm/njKJvzMXOpMveCnLIw8TnMqpXNvReu78ahTaH
VQ+/Ye0/o4V2FqlxzJLAyb6bjFhBOwbfkzEertLZG2me3hOCBMISY/2WRTsUmsxjoiLo7uho5VFH
KG9NbX0Z5zOidRq/HHatlzryYGXZAQEsan93OsWFxP3ZwaUa6zXMpLjnoBhvsnW3iE+mz2AySWnQ
3oyJrYwHSHJu41Czpl/wMsZL3dB4Mly7+Hm87AvkOLj5rfgo7Tcwu/Fey2Ltuzv+Bhruvhn5LzFX
8T5wpvli+4N/kkQzm8jHuagX6RW6WLY17PozcdvdNVaF8TKMrwLyC8VZr13T3C9uleJMwij/UCA4
ea7SnvFQmbnXobw5Pr1c4qNY9yvSS4kuV88krcUfsHO8m5aRfzc4CIddC8WuT2RnKRgvDA7hA94a
p+GsN52dqBCmlLehbAxugf7M2utSzfoxkU1xJG3uVaQqv7CimF8kgXLaotFr9DnrJ8f+2kLTen7c
MLY75oX5LhqL5Z0OA9eWXraldseIlcyvS5xPV64Hw4s96OfUTL+PjImZWg9saFJUaZ4WgGvu44q+
QJM71ED8Wa36ubEKsAhePzIa7tmxw+rc4ry3dr4Y/RMVg2AqF8u7CcfZAYhqBnu7tua95+qEeKZV
frHSjsRwf4lqBsX7zNRhGujMPHVtYJ3jsG5unfRgzPH4XKAbGVlStvnkX/DtTmQcIpzPxPietWPL
zmix962op7NDw9pkROEMaYvmsCINrU/JGTF8xopGVJSJ+FSTNEZsjoVhjEQKvDdWnYbSEfHGzBzq
9zgNtooYxEvm1/citYBfsWBgAkoImSW+snznLGLXWTjlxL25GUgEq5kVBBs3D02SyPdwowmmnlkG
Gc5PdMDayUmhkkxGdkZvIKPHjSbHYCtAwOxFk1XPsLz3LsKb14Ej/pwPYIWLXh/Oc+Z/q+PkXcM4
ey8t8MF0TSfEVIBNYmukZKwFALuq2s2jBR9ZmmyOWzc5VSqZtpLIp4O3wIVxBEGMscvkbp5hp2np
uuMHues4ocrj7qCIOt23GVjebrmWfbMGCI4yAoMoWIrUXzElKz4SQUYAlfFztnXq37kcz4qe+JAb
frvLAduYSy9v1ZBNT3HcRPNMTNZcWU5YcxY6AGfWd4Obb1APpW8zKaGcJMtub0Hb2MKJpRTKAc0I
JhLE8/0IzI/WG6y3oBnR9bnltwYiFfL6Kf/GXF0QrLdtCTs50Vi7nL0xW46p1SIZsGSYVuNrZeTy
Sobu4lTAglzlwryJgxP2I6YDh0IN2RGP/WudQiYnKwlIszdSeyjfDbNC9accBPhGBXp76yO98t79
nvDctI2dnenMr7ZbrfSJfuPrHWIFcgI2VV3zjipF3+GjE+gRvCG1Uc4m09yEde3y27VRQDcsx+ke
BRDCboZXqqkt+wlMBxhxVNIIAmmIqlrIuS1HuqJCFYhyEOEx11pM3n1yFS3Z17sCCkUb77sVCoHL
5mgDEj6UwoS+HTRHYc8NQoO03wp0poeSIK+BSPDdJDAcFGI3+gnbT3Fw7cb+GHXiKt1NwaQf8LV1
1wyDHN0WsIde7ouSwZU5Mf9x4/4qK+3bVE2/EpNZSNUD/K4XwLpisY1To81Py+AFQDMKeTEa5e9Q
U1UsNFmitoYR1pZJjhefYQ5dUtknMjyt6WvekFmbe+d2TX/x7HYn3bblUu8lGzvIxdGinMrmcd+M
9XRUFvJhNzaRXDKSoZZAXyfGrWrY5lYNKJQiT7+2vcaklhk/TSp6HjHTyk3+rQShexZ6cSji2YsS
JzQMuIKL1hFCWTP8Mp1AHbUgg5nT1NYhlnHFNqRU58ZRv5mH6wcfiB5YSnAhI0s2WNA/WJO5hzmx
GGtp2JqogvaJSbJQ5upR5RT1ZrL6+KVluDRP7Gt7nCORNgCGnWr10hZwz/oiQQ4Bi+6Tqn94pl2e
kcEOG1XNJI6lAnTv2tdrDNYGlVnHGWv1VstwjDiMwvE754zRWyrHyntLNaLZu0rUh1ZPp10riHSv
4skLORtGvFkTnhJJb0IY6xP8vDPWR/h4NqlDnGf5GOJb3GBCs7dp2lkXUJXLqRqre+Cp5lLXOZOf
Tsqb51Fzumoik4niHTpQ8FRmzEEyZmtZ3jqbqVOvVFCSD6uFWCbtTuRR5Ttyj7csP8GqKhkcFr1C
TkHwQ9tAQ6xaeeu95dVgU7ZOpLyzYZbVzu6bmZ6aP9woZtp/F76eio3XtljUmTPc2Z7dAsPT+KMf
TYNMCPIbOovxXroHvJvuzZbyLWngPJdg/JVd/+5o2g+TqOOt1rzXRZdekNj5oefkv0dnHXWZSXnM
wR04/pp9i4MztP34p2nWTzGsLua2DLJnkz1Zl2K87vlUB5runow6dQD3sX+pGljHiRJa1Dk5hSy2
zu2S1Dbn2eqdPS9NVkX5QqgC1+2BYZGv5QwWxHS11HdmGBC0suLNG0+zkt65MJSxNZycd8dv2Yqm
VbsHnnAm5OMH4QF6mOlpcZ6EqzBRwJXKhv7U1nlPg86phDryuY4/DE82z7oNkTYndWlfE054cBOO
TA98MzPHgIYagWqAZSex1gtrFZyKcvymiG6IEjU/i9qDntmKS4mrY5u7sC5LcNRMEpBhjWRrJMC0
t9D++vNc2FD9GdHYheJdHp1j443DxnWmclMMgXV2fO1niYlbx08cMnLkejDMfjRZ/O/BlAZ9Xrdq
V8XEnCWsHJ+COT1aHpIuJrTJzm5j6+CxbCnIJ0gqEj/G2WhOvuauGT8OwAD7mz5rftROKsA8DIbb
s28NQxbIncWkac+J4cDzAIK51UzQX2Mp3ywvHs+YKpsDHFB327B+mmyXhb7VClQkgvO+rYLocVOO
zm/BbI3ZX9aGDC+yE/uie+wL+5JK6yc1pf6rlPazE+vpLZ1bQkfS7OqReMD1dTD2jIQgVsb0P7j9
eIO7uKTXdI/MW7K3PGhuy9hPm5IhWC7W9ZhKXhVyVgqmMj+bdXVqi648J3oiT/XkPFsrQJYMc3Oz
FC3rvS2XjDRZGW1q+qUo13rpv8UlpP90tIrDVNgFfDFtog6wPudeDcm0+2E2XfEqGAkdWJeh8Bis
9kYe+CtF1Xya9AopQV2SWRYzXlHWaQgkfDAorrFX0KaJtOOMNNrboWBgCsv+znpm3qTKTM9S5yra
TzG9YUvmWNYVtAILDhgjyc8tMIkLkrlwFbLv6ynxn7u0GbbaJPRwnoPvHsK1re4mmPYnvAc+o+9t
2agjidtWBEjb2YAGPaic8VsBkoJBw2iE0qKnWRr9GizkIrAnPFQJu5i5AFfKaMy7ukFx6JqAVgdv
P+9x/HIjQcMN84DgWrvlKO8EAc1NWsfXSp+O+mQH55Ja+jSUOPxd0aF3MstbCujvOCUhr4O+XMtf
5sar0dvM6S3Arpnm+CfMxICmz56SFdTUEZlm0ypr17xZg1R0O99ZxiJOqlZjSKoM4b16TLg1fVs7
uV9LjpV7ZcySUiE91Sioniqh3apZDqfeLbpbkCRgJ0RaXkeOy9SajLNTNYhNphgIBVq4tLilCqp2
VzrZpYgFb8+gzIOsS85WtZ5vHyd+f6Cb9DSC8hplmieuHbdsplTUW3FvkvzJMhn6LjbhvFo+RLyZ
AOX4XO4TIUgpLvorU/l2K1vpfopdlhOpND81NTUKSVgEHBZshobM+Fnnor5nXrcfmtb+5jNo2WLD
4iXh79jXbWV90YejGt6VUPZra+nq7ufqte7QT9EPm0RAJeUXp0zfG9cd3puG+Z4zg7+T6GEdjVY4
W+bLoLnQ2sypuPqmfVgCAm64DNZoEMnJLtwmPfeWZDrez94tLdCUxElTgensd4nRlieNVXqcma9d
Fryk1cKHSKc7nxtLbDGnz0gWK+umJNePOFfO0yCAFaZAIBpGeU/tejPrxK4UnZzu9jSazAd0+/OC
anyTjl/wKAZrjwvSZCzvs7CmYzeJj0oU7daHnOjS9CMoIr35PgZGcpO6ToxL81LHdL6MbrzIYc4J
qB+QcWmlZMfoNWEvSe/taK2dU9vJDBMAvsJFUPdLtLQ5RS06OACKtqKpI24KD3VSfDcc4wlnuHZY
A6tDUyJy43T/3TMWh4q8UaesGZOdIhVwv5iFi3st7Y42XqdPRbV8CD7fmT/Ur3bQW8eWPpq4Lf+y
6IP+NE6cfnKvQLO6jHhP10zBSq7CFtvvWa0ucVQBBU6zJbtgJi1upnFJJMttsuMqBCTBsyqT5ml0
G3kuBj51OIa6iLgo/TrYdXczu/Kkt/BuHY3xM86cky8lBY1ytqZHxWUEifV5moMXhv3qPPjpzsYi
QMRiEn9CI/zFHv2RHJC2iAgjK5/NjgO+sQhr8ayMCRnTvCvJNQz/TMzRU2pWF3a09FgCjFpgzCHU
PfO5mR6GbGfXEvt1IVOhu/W6Tq5BDUe6b8x9uV5FtJLRrZtkKO/QNo0ssJxyaZgL9uol0Rr9OUjP
nXvAbFX+KhhPbd1J7+7dcG9UWV5KzAU0noXxFWEi5nlDskhnzfBGvziM11jY/jcrVw3bHy6KBuMf
qkOSAUgwAqOf9D/qCZQxu0z7XBnddzoCPTIl14Qgs/Y6VnxvnJtIoSfnXeHkVJRDeh8n67XxqfVs
I2VCst74LKjAnfTPOdfvOzaIZ8OCOAqf5Qx0GRVRbmTRMAPPVi1+o84hiiBORj613CSKfltbxvEI
JfowDIVxagMApTHCOFdv9x7nxW1lDUvkMsA4zm4yMpIhzlLDkikCK/kCyZrs1aqLL7zrNe7RlgG0
XdTfy5hCBFBK9lzVvXno2I5+YbeNTO+ZyZ5rF09mheCuUmfhe9A7+7V7huwgByihi7raif45ZqH5
0Vgtl0DPuUNS9jZDp/NbY9+6sRV6LkaKIV/FpFlB6No1fXVrliGjfqJFByusX3Vm/YBI+08KgTJ/
1zoDJMx4p/Xxi42ETNrGbNHRGluHIhRkPJTVApJyhSqTPVTASTh34rusXOKq3OaQusMnU0ueZIrg
ti/q6RC7JFAVMf+MtMtnZ/b9iD19wyZ4zJmTlPGxLoEuDQAAn0fcJSO+g6+uZPBZFNkzySRI3HvT
3XBM4vKIT7j/Qrcz3d89PgU33hcNs6nHTe4Y3s1ObP0KCWuX7DT2QV9LG4y6W/KBN4pa/6okDNeh
Sv3IGpH39V3qHUptgJufESshHKf/nPLhZthbfEFMlR8YH9JSLYl3El1CtNsYiJ8zK6I5MwjHzcFO
CLJTz6ZF2ohqXPSdHat6q7J++UiFPneMcKgGnHbreVDidTFOL/PsNpGm4veJcdBLFucEK9cIFYLH
vKpGY1qLFNz6+tCVXXXx5w/P06ZpZ1koOwH6GFsId/2hVavrIMutz84ygvQ1BxJS48H63BrEWz0e
uoLrHVbamWT7oT/qDbLwsp6q0zzOmAWq5PvcW9nnUrwEImi+DGacvIwEw5lkST8HY6o9AZ04wDp+
ZaozX2B3p8jzAo/Apzj9Yjx2ESC4z0NM9AS+z9e0XC4qcDzGKcX8WqwAUkxmkSSfkMLVsCD+Y4lK
Atl+XWJWWJgLSPFb0IdJycwhQM0G1KEPwqKnhXYQYdervJwwvenQVaOPv6Ssb86MD7K22OTOSM33
A2DBkO0uikqna25mU30waoBDa+ooGMzRghwpOSQoNjZTxYKfqA9OM1S6W11NS9gH9LLU1vPVpeDf
imYcqO804xgYtnoaFlpeUSTml5ndg+r9/oUX9jFLGeyICrf3PUmUxxoZ2kaqIr4g+1Z7tposWGPp
PhUoiv1iq4Y+joaEgrfq+g/eTgaESdfxQeqtkLyo9VJsWHc6XftOW9lj+XGiSnOmvZqaYm+/zU5V
vLaJJl+p35IN4RrpwRHURyOZTOG4KDTlE4MyNXtvvaX3n5HY0uJ61fzMase4LSRz9oWXX7FwOGwg
5+/SVcb1caMNBssePJDML3iONdlRtsFw8LMl4r0qz6j1jJfYOWd9X6z4XCuKq4lzmkFb43rW62J8
UuRevBm/yq6/+VOQfEk1M3mC5vI2uYHYlY7X4G9Lx6deduNT5S8XHLBxcAY3lNubhblBWM+UqAvG
V9bEtR52reweNIlILxauyhaBtY7IzHtvlz/yAO3llAvrDZ1UisiOSCI6ktw1krCxBnlNu/rJswft
iYYBEVA6MONZchkZiXbuBO88wJo3dzH6oz14+Mu94RudBam8PeU5I7vkOE0GIRYTnhlZLvWeIMaB
wUlhuxOtaurtzSRudw3eOdxm8kvKVHzLsvtHaZvp56W/uwpCNNCFcb90/fsg1MssDH832c14hRJy
HhrLAdyXfE6CVo/6StkbZ9aWHdcJ/wC9evhjuPxfEU0P783tR/Xe/dv6U78allhZkqp//7d/eXSF
C9l0iJ7+2+96bSr++6/f8i+/t/v3x5eT92b3Q/34lwf7WjFcfu7f5fzyTp72n9fwz+/8//3i/3l/
/Jb/iWhqwfX4T97U9bX88yfXv8U//nb8Mf7Isr/987nT73/8zfjzI/8EmhqO/XcwACwPLPsBLR3f
O/WPv2mGq//dtF0b9KJvO94Dl8PuVKX/+Jtp/h0QpGcG2Puw0cNP+H88U8P/O9R33KOmxeBzJSv8
b3imhrX6dP/ytNrAiXyIIkASXJzM8ApWs/x/YvboblAuuZOYn3SRa8dyZhurEXyHA8q4FlmhvZWE
OG6YWUYIPezP/so2MYk9PRcVs5PBWL50TLN3qAbhCGc6zoGFwArFQkwVrRbpet+QjGHIwxCQbzEp
o9ozJwanTJVQtw6XC1+rL5i7XlFDhSDyjp6tNEYpaIX1uBx3GsMIzg0oW8xY7Tm6Sc0b9G6fjMS5
G5P73Q9WQQ8IYcKX1qGaP5KBrnSxmevRw78Uc+wN3XJfJgmp36X/bojZCQu/f24TuDuLrswQ3RWx
AvCkr6pPOOLcz22dMgPrPrXNdLTdmE2DppwIsOJ+6gnMyS1MPgm07pqx/ap+N2xyA/hgSJJo44T4
KabysQe6MLVH+6kbxl8dqkttFixoc9EfKjH25OW6P5Uzv/m1LVFhcNmzpaCclxCi2IqMbVE9z5RO
J79bB3R5YNMpZM4L4WI7u/XUW+fHH62gOnKLACieReAOYzqxz3riGypjV4xFdzTp+PYsyOsjRXGY
D2N/c+zkiqBmONF54Wpx7XPTTB+PTg5B8Vct0+9dYy4vFbtCfEpd8qnOZKg8MhLT1hbXQVLNmKK0
T3mtf4z8P0aIw3/lKnBv0iPpLebkukv+g7nzam4cSbPoL8IGTMLkKwl6SqQoW3pBlFRVCe/9r98D
dcd2T+3sTOw+7YtCKrkSCSY+c++5esvAgpVdNbqK/UCY78rCra4Z/q1/4wd3FmrDbxfyAgPgxcHC
3DO83+BT2SxErAUNeZLkkyV6AKLX6uxNOKbTJrD74IAtod3we4kGjd8BZ/m4XouVR2bR0Q7N5tLD
SfS1wqCfHIrdAMngwWXK5Ddzb12RyDtSPeHTRcc+eerolv1DlOg9Kth42jD925pGjmipM+5he4Fm
YMOOXTYj6Hxcq6Fydx7hMMirwMJYlODnXg4GrzJib4E0FFmzRArRMKXkYzm0RG6ZfAeH17w2bbSD
NP7Sp519I5MHxv7wbmaEKlFSKbBtDu4gq7jExnRrhEco+zI4dtVgksVTgEy39GrltJl8/Nshd/3j
kf07Rhhs3u+PuNDd5RACW6sL8d9YO6XnsFXSy/zRrZLOD6dFXxZOGxS/1p0FyEMG9muuQnVJzyBJ
0GSQcTSW/Xurg8dJmPr61WShme3qT7vDUeOmfc7GI6vPFDXEmZh3kRHF25gB+grBIFqACuGQoaZ5
05SDcYzHwSbxpaNEjK2rEZMOFDYEFo4fjJwTtsv9K22Gt4/T6EqsN1iryA0B0GYvmCXwNmOMN8vC
IOeTNb1mEhrZKZdhF8AGVY1X2wtelBiZGFV5dCSxE0hwPvRrN5oJVXLLb4PenNOUjUPWzdpOeOeG
zsqfOOI3hHhjdPLKb5HeeFdnEEdJitFen60fudOdh9o09i6H22Sh9ch6QLgMrouXSQ1nEeA+Jjdw
0wqtpWRHT0ArsA1j0iQs0AFr3CtYn6Zs3Q3YAiN0gZB0QlTGpkGar3Of6jNJWBPSTqvFfLL4TiJ3
bSDn3X4t23Afvrl291kwg2DHG5zxVWdNET3aRHOBdGK505CLopiYhkV4az0NQ7rRm2sCKeVG75TO
LABmsCANrs3rc44DkShZ7b4PIQiiO7FPpWM8k1V6IRW22kIuGIlehLiTNtGwRftGzmeEEliG8FPp
LU76jAbCJKPAL8tqX0FmQ8GKUncaTloI6KslqmM9s8s6VcgSrdIsjjhXmCOp7iBwdBH0O6x7NOnb
ytW8I4U9khGj7LCZEO3ged2+7LvpOE3qru/tbMcL/UfrJOAIzF5bdSaSwMBLPpnyNPssrc0jJqe0
bfU7rivsZIlv0o0A4K0xYerlqeMwMTHI3A1LEzSxBgkWayiqg+QyTg9WmOFF7Zho4G7fjZFNEsxk
s26Ubsn8lTcu0V9l1VV4+nvi8vKk3OcZklBp05inweTPg/fOvlBtdQRoW6N09rwIkn2XZ74kpwwA
IgliOfQG4CPEIfWxQs6FN2AwlbVjiUVU1UxirUrU+Uvuiqf02jrNZ1fTafzrY8D4wuX8dfDauu6Z
0gH7bhmWhGAqF2rG3yoIE3ANEWmudmN3S4JsiPTbzCuSzNyYAahNfJ4UNUIGHCz4ufza7SRVOuHV
LuuDom4IEpHTiegTm4xSXl5Z3r+gGi+Zzxoj2r3xx6x0+zHKjkiUyq4bz41NGK1dHb1cI3moLhHf
g0Y8asibstBq7yuvfBslwuJqHrsDO5pkp6mJMXQ7mWepyIV03F140VsionB0rXnKjXMRdczCoGss
iZ/aBqXHT0ZL2LgUuEYSsAnqRlh+mk1YnbWZI4lDmBaOuMbrlBjGMODnj1BobEySjEilGXwwL4W4
oYvsVDfC74ox3Vsk5zLLNO+qnrN/0HqwW5Y9nRFCkEraamgfeWGdiZNCiaHj4cEYzXTQWcKQNXfJ
q2oz1LqMVK1cI0pm0l8YR7yjh/wgBVXuzF6tJVsDuux6VfaI2DqbRrChLQ1bZ97msvI2LvShtYzy
4UgmL5nHQJYx3GsnR5LZo3qrJ3WuZW9stOJuyC30PBO25UySeTdhHjtFiqe3HdnQA8CJOQDYKdQ8
o2Y07L80xYRHwWApMKkVakjOpOH+KCD47KrpFmky3AoXl6Nuac3NhJ6D+s15InsyEEVGMo+3K6oy
O3ezq8jJ5c2eCfWvf33VOstF+Y8XrUXx7Oqe45g27OoFL/O3i3aoDIz5cx3cCCqUvuyVPAWL8WFu
zWavC/OlrLO9ps3jrbc/41lOd4KduWZCZY7m6jsZkzstT5ONpqdUwebY+ESrmdswIWgnA/W60uab
NjXxcWwdDZuN96DZ6fTNy2lCAeuEtzJz8yWnJtoJVOgR2Vcb4LXgUOxarqVX977Is/GuIjkZn149
b2d012dTdXKVOUOAiGz+cCKEPa2dzHgD503bWHf9yM7T9c4jY7MF0EywaCv0m80SjCKaJ82p9RfJ
LG92WRAN1kxLLBSm+GHT8sq5xtmY+UWQujsXJlcVddr2Xz/w4jf4FqcFYD56GzRvOh5G+7fTIp9Z
DxjwwW+pM7cbfEnjPWnWavsmujm45iOpz2QQoO9mNTZAxJVaCMMv6s6lTUTPJFg1ocNk46xt8PVP
SDsZtndJ+aIHun3qGXCsa9FLMhawOLEeQZBiLDQAdgtRiGWRyuAQFIooUY6MNcs/4u9MohwKu8e0
SoTUk6HbQMq8b2QiFMe5D3Ecm0F+dvCxedzOH1sVNP6MQJS1v37QRBP8G6KkIRfc7W9Xp3CFaxim
6UoTZv5vVyexEvUsBvtGjcgdExnbJTIemlnvjnVIzCu/880x42Tt9Kyd9W4eaVeA9lS9gbek56jT
JHyvpOnYUzLVWU/IOH1HMG0p3ZJM0kQafhsbJ0fJ+U6X5M9bQcaqLc+dA2L5/pi07G2r+LXomH8X
zTnM+rPulsW2KUPwVqa3xGh129bJWKA37scUZvaeU3F+IthtVY+WPJSWTmRjg7OizzCUeih/9GVW
ScWIriEbfZRp030qOOSSqNdPWtRsNR1xdyELgSImxw6lEwzWBEOHVBYhC/LDWEXhmwZud8+oucf6
dY46sZ0Yod2hK1R+N4XiSTfQ4FnJ7JyypgRwUU8cJEelCMCO8RNdekR+K3gmw84ct0LT23XVGNpa
lmhokKy+waCgkqfX2ZAObq9qL4RlUjSE0meO4SNCNk7FwTSQEytI6HuNoulqiIF9g6xrwiDTDLQR
TA8s5H5TOOeiS7tbNOtbprYEsreVcz8XAaJ1BAxnaUdvndVwbDSIWYvkwxzH9ruXsGRq8dZVNjnO
GTUhqhv3ynT2R8/Qb0kybqcg9dHjkgba4cP+ugOhrr8ydKsgAlX3Uald0sHwLnWl1VsvTIuNwEeQ
p829IE2x0jXnWJBmXbiFcSR2r7CxlJqxqx2RMh90CBovVgIp15mi6SGqWGg7IUy4SX/NgMU9D+Oi
lKgbNE7whHWhGWsCB9hw9nmzbTWcyLHnXtvyOTOz+FJVdDng6rYojcZ13nDyqGy3DJlP5DODZO+7
ExGuCy50+OmS2OujW0aYEdX6ajIZXVrRMYy08Fx5qtiWTYqAb/nQUxCWs/jTKrLiACzoM+clRdtr
EszoSQB+CQ+7SE0C3VBhjEP7aFkTsboT+dluCyMUbZJ+x4Pr/RugH4fZ769iQK20o4Zn218Dm986
Ui830BckfXWzHYoDlM6xX9pkJzdMVO65Kd1m58uAlIuLm2jwvGBSoG/GBjKM1W7Cj8N2xKGioLsb
LbtmoSm6TRRcyel6EGacP9msosx2ftBN/AuRxUIYf4UJX6cRrCgda4UgI98VZvnUxp6NtpT79tc5
a9UtGty0GQ5hgH6TXK/h4iXBj97rb3pqySeWbtuCp/m+B267MtETotpBCMc9E9E/RKK12XvgmQK8
bUxnuhWNc7pthoV+pDnBPjDKkAWiQwaaFqB0HtxtrSF10WbPuw+qQiHtqjB6OVXOL1b5xe6skzZF
Aa2TRIqYq+6bW0KPi5P5yTGqfpMqsGnVaBJUUsLewCgza0X4bM1VtU/QVrCgH+OnLHh05PLV+qzd
jYGXgi9mZ9pF0lxVAaeb7qqH3sj0u0Dqs5/p1jkOHKzSXp1cqBRfG8fAwDOZydmpqPP7EBKXmvSY
bDz3MwP6cFMdOpkmjNQJQhuc+mKfS2s4GUs5o4i3YHIjXb/sx2plUzLdWmNet8wQdnhZ2hWiem2D
n+5gJTR0ozFTzUdatU3Tfod2CW2JmwX3QK7lCm2VvQ71uN15IWv7ttXy+wYcFtmY2kvUQyrJg1Lf
1ZPBGed0tBkUHUVh2qfcfMKrXZ1sUDurIOhmBNwx5F6H+BMrrFZzNiyaabwrQR552YpoWC6dqmpx
SnXJPkVjTIZH/BrGQHQqtMl+ihh7lSsDqEIq6WHZSPZEMqJZiRZQ1yd5pcZj4bTJDvqGOkZl3sDM
gf5dEJLYDlX2aYgLd9wAFx8K/qDlFakMzI4k7ALrlgGxY1lyH3nRsUi79BmC1wcDG+OuWj5qK3mS
ar5VoFSPKcPMJ3DRyUZBZca+9ZIhcLg0esOCNrTgWGM1A6uj5/CHM4+nUCY3b1GpJgXtt0h+BfXw
4VSe8xC/mJamQHwN8xZ9ZWwVD5H2I2pDb92CMTmFKZQN5SKIBEfj+YZeeM9iTrMdU0Q8hTFy+wSA
Gvso50VrMtQfLfdKRI2OHwBmt0Luv2AbYEzNGdnXE0EX7ZjHB2XnzyWoP+gVuY4s86m3FktbYUXf
vD7bV/UdK8PiPCubqMICAaYVe6cpM+ut204taif4ISir7mEgRg+Dag+21pMVIqCmmHY5vSQBlx3F
EUjh+a0aJy6epM/9jCxPPDlOeIYfkexF/q0cCUgE+ezuzdg+91hwr+6IAFrrx/RaivqxaxHLprLS
toUtU+TwFZavgPEkQmdqMq2ZjkTsvOYRvkmPGmrdeRI6WT7oXC3kgdqmEb5lhlsRNd2719gumTnU
P5hTmPehKiWO5CghByKct9JNnZ3oBej4yNhGqvWe2IrZ1o1qBRTqbJwxeDzHAbmMpdqncVvvq2mI
GYPZ2ckpJ8pA+ifcFyLYZ5rXbI1a1dhnDdxjJc5Lu9joLVy5FNMf0PI6uI4A2Faiz9MDZKjW73BO
HEWSsZ62I1xgBtuwvIlMTh0APW01PKoiTQn1ncad1U9HeHfV6qtsnuzvbVrWB5r3xzmYoL1P7H5z
GGX3ESRHOeEvjj9TUKRbPfX0s4nPZNaQ3bLNhFZKiLByJqzXQzXf4yXFN1tWFjttQTGrG7CUDOub
m8O9appvqFTMvZ4RHSENigRs/846idzhnsD295lh8Ua3MrAl3nBjhyB50OSVF0t9jPVuuE/LERBQ
bv1KYSSD4DWmVzHlF1WzwRRlxZkmkvqWYN6R8sWQTQ7Xo5l9oOw6gY9ds8e75f5xp/xfbZb++Tro
/7BX+p9WVP8PN0smjRCV//+clXcJo+Lve6U/v+GvoDxaHqbdbKFtQtMs6os/V0seGyfWR3yWXCb6
rCWb4M/VkjD+Q7o2OXj0YCx9+Lb/Wi1Z3n9YEq+9JyxCrJa57v9mtSR+a7GFSxSER3PtGpZnEDn3
GyE2IO8Zep9tH/IQq6knpksgx2bV2wABMmV/WB3B596H1xs3tANMHZeJTd94b5X08i186Z4bB94k
2rlDpQCrEEnjS4sWAhXpNS0ye20MY3AsXCKhclwYtqwfSsMpmHvQnhhDZmI+AutpoRumbZCHOb5H
5LdkMRhAt/RvCXbWjZtDVGme8mKXTnO4z/DzrufGPOInNP8Nstj8Jw8JY3QsP/aSSfjfgsJk59WB
MUhxmDVX7pUZWWvctLwoI3zzAJucnAFM2JTBZpyte12FewaP72wScd+XmV9P/KVYHZJ1JyHzxOos
y8W4H0tcXIx3vSXznXvR28R49PC3K++fjPsNnr5/rGcJDSQs0BBLzAFhZ8L6DXschGZaOh1e7UAF
b+i4rXVp4d4ZHR2dkSx202xc8oF7gduup5JSs3Lxp4N0eC1ibUCkRazdqFKHWwGSSRehmDMAPeRG
7jAHQDaHvaRZjubqoy9L17dMraJ9pzFRuCKRz5+sFEhFFs87w5wfIgNDAiTDn3gNCEwO2hPp5CmW
ovE09epVmPNdMggavdF7Yyz27JatWJNfetBnohJ6dOtJDAHKu6qwgNLJZBFESPI8n9Mex4gG2SzD
RQ68Z3bWGm2NKMEmYYxNgPay5CSbfa5WCJY+J8g3lQfVje9bDyGiBaPeNCgtSKvpJbuXH3SCap0S
wo1NbzqoFHwD2rp9KpzXahj5OgBcCKrilaO9lMhy1r2pfeL20lahi9IyXPLSTXfCwSu5lQeQaylC
scVytQwhI2TWyAfyFp5ymoF1PWaUGfwQrVAVzA7xILL8UwX0buYARykG3iAn4zv6mhF9KtYX8d0L
D+S/hkR1tNfI9k5CLxFV4C9eJVlzSkhMVmn8bcZSKgPIYEUtxKoR07QCIn9Xidna6iELXXs2d5iw
v6Pd8dYOW4z1DI6u6+s3xlo8lxit1lU3jpuqMLuV8PwWmWYmZ5wDbc5CLnbgY6SedSHWDOu06VsB
+kiILw/0R2yyKU1rcyNp07OZwPu0H4+Z234ESLLtEKpKO4stUsLvmpMhrGsH1w/0Pt/OxYwvEb7o
VE7fsv657ifC5Kr8BU7+e902H25abeit3lwPd3bfYpWIowczZF9rRNGlTlqdx7F/dary24wvX6Dw
bt0Jzok2b5TX+bYITsjnUZToJIpF0WYsmPAyfloXsbmLpgAJW73gYQy1c0sj4/rpEu77zETAliE6
rrYztAyMWZep79jZtOewqJn4xmBxhkOT1J+u+WDJ/tjJ7LkxkM0rffzOHGRTdd0xgdmK4JXXysCb
mWhmKu9RsfzzJvc9nNBJaWF3sDP2DgW2MKGLVy9xn9IkOgptPsdlqLMoxdJHwa9TdLFSzKZLHxW3
2Gm+F2bzLaQ9ESrd2rySoCZ0763Har3h17kOkkdv3xgGtj0ZGCiLYt+VeEpz54kxB6bX9KPxvF8Y
j95rwAIonb5rmJbXZsuB7jYxpBJ5jXr7Leb5JF2ZyClC3qp419YVYtbqWPXq6tr2J8z6cpWL72Ia
6p1rsF/Pg5sXl3exZAukAyRfafYtFTW7M6zDhikxdQRQTeasRwhv/IRFRvBqOILwFOkzhqUtQHwy
CR034DVEIWrOmNutkQSbRifOzy1uoCK2pFfyM0BscWpQS5epdSnA0uKJpZPqHybXu0Zj8kA/dC/B
gJUMIJh3EVdjs6Blq8lxLbFwNfcMK0n2VIVg0GMemgCnXR2ShInJxs7OWh4+Spwva2can8uUEfoc
EIETDPr1j9+b4E9A97lte7VXc/yd6A5/eX1PTRHDXQxPNYS4IA027Ak3i3R+BiXRV6g55n78mcJl
pwfueZCsctMa16A0HpZPxNJ9S5BKO6P8MNvgppzUbwZGpxFSO8vz3r3RIsbkFCQHt1l6xqp/mw+T
PgWrymDEUgYkT8+ARCV50hWwl0HTcQuVDpOHoKE1rbN1FNrVlv7zKRhsY49v/WCaHJnsJOS6QXPF
+OwCQOeQt8arZW9EXKd+4rr3IF1fUZCdksgGXcAR5s245JzvuptHzKfHMynhIHzQG+cdmOE4xHeX
N6zXcMSvutZ9whleriAPE2M7Qy9H6bcmUMBb20UUcP96saJwn6bGsBlzc9ii4LlQyL8E4Xh1XAIM
VO6+GHge4qT5gcObpWVn/UCjiQwDeGLOO3UQYZXL+vrrU5OsbqWQZ3Tu3AM92vnQejdHIAqw5vyY
Li+Uc8oRArRtzAqk2fjUyJPUVs7c/xotNMTMwEaVfTj6qB/HOoZ+5zhnOYAkUdFYL+q0cmtO9kW1
wtlMWXagYX4atYKML33ifOHeM5G5aCfGJ9aynslu4bsJKnXXsklKI/AqDszvpRa81mF3ZyGWXJCo
kAyUvrMEsxDE5pkb4dE07UWDjXy7AwYq5STuSjPZDZP3GNtwtzz4EB4zpy6Tof8el9H3KWMIQUzq
d5tCJGbYV2tmuwrEiBUzavNNgtZWeGYG54hLsQSdTxzssNctRAySbdVqSPYhIP2rAM4U6syo3Chg
7lta7SU09RwIjGSHmkeEqzYETng6ypJ+XvE3jKy86xVaCvixBrMNnWg7OlbwMMXPSC9rFEIIptm3
b7Ip3ilDHlpFYGTWYhnw7CeCg9SZeY87piiNM/eqs7oGbjL8mCOrXeFb3ZmT+RzWTb4TmA44XKp1
57pPA0SRRHlHs+3v8ZCKsDw6EMxglvK/5dwCrPg9dZx5Z3NJ3G0BoN4NQfc6e8AMiiJzVhqjyVY8
Eqfhu23SflseujaIFQe4jr/MflNV94NR18SlpL8N7gBvN8cHKtxXbGww1hxIna2xaQrjDbhVuXUF
Ik6R/uhzMFgl1TaCoWI1yuoE0uVK+uC74Ia4ngVQ5CBnT49ApU+h9hAl9eKpmUkz/h6nOuDqvmnm
cIlhUq+i5Iny8wgQ5ikII3tlC4AzwSwPhoRMpfBMK/v566/j9rhGb7/KEJMdll9LEuPWTOSjFzs/
mxis/DS6LyXS9Z6/EF/wZkhAwgf3zlRdmKDzHxeDH0KmCVI2VrWH3VzK9Nr1H3OflYvcvNnVzY41
JzCMcnDXNnNMPKPugb2jte6H7MEqnOLIUU8E7qbKy2c2v9+wFXdHTFL7UUN2bzGNWZn2VKzzAXlE
W0dHBh/VWkRavNccKh9ZM2d2BJPzOdoAbm5PhRyu7G5BSxWovavcbPzStI5GHUYA/lKfcQLjDZE+
GS0+t9ikg0kESu5l0zIsNqxqHnZzlD2bwMpW4LlSPyS2L8bPB6mOUK22a9dBoj+ips3zKGd3E++6
gv2cNIYDdUm3l7n8GSnwlDkcXnwzPPDJMERnaOimz2oNEl6J8iAL6ntCY/QbKXvcCFX0UGUo7hOp
aasyF3j6GU2vwS+gyTiMqvF8SF7rJqgtH1mP4Y8LIgVFIE8iBmlUFSeopWhbeuLeciVIOSc+0c2q
x5BYH7+GPgx2IDx1ML12AAwYB1fEkTizU6DGDtN9G5mYXKwpYrvYgAJphxrR9/JG96Ly+NeHX+8Z
kwN8dMCEtXxy0KCjaXle+V+f/OMbrCuO5pHKSP/7j/j63KTPPTwT7Vp1ojwWgy590C/c261dqGYY
XR0jlHUfhbD9yyLGCqkmamUumK835vI7v37Q14flaF7zOO6Rd4CWHHtkfauvd5GY0V/gxAfR9220
7eyYI6ZZ5/aAVDEmWLREj5PVGsHqrlsRxQD2za0R8NHAqSO3j0dXqFUXk+8tbPDFXz9++TFf7339
Csat/Lavn51+8TuFQbBDwMGkNAyPGEYQ3DDL5vmqhnNEcOihB/0C+4Hdf2zkQLd0/RRIpPDAYuf7
WC4dk4UWhVn13ovETJZuHV5qUGkXqKHGVpsgBLCqyaHOV8ZaGU18D7wqZRFm1n6ppORVOT8OIzeF
MWjNm6tU6pPDsex1Mqq5lNm7GiB5Cwc1naEJ+4ERYHRkgwPkSVTmenL7EpGHYQG+gAJTTNpdEXgV
dTu++CaJ9UsSahunL96pR4qDUJL4vrB+aTNtpErMN1WKJQIf8Z3eWjO7kAVxkeWbEFPuVjNKe5sg
fvJBfKrz0NsMVI3PuZ6TQ5ZRpTZ1cGSpnTaAvKPMLldCK8UtNOKjnGC62fZizGo4H/KSW0WbgSpo
Qjt9n7kheTGWblRlNYhdzlncrtamUvVDJkR9Mo3a3WCUfxSGOd4NM80UQzoWYV3OmpVRR+jU6kJC
Nr06sU70+OLQgEd/aCV4BhYw6IDc/KNvz3D55RHke+E3LHpOuUElFleqeUbC0gKIllSXLkb4AA/m
G2kXD0UA5wZ29rgtol49gaH+ZVWc38OioRnr9iCHwDpO/fANOem4cwd3vuMSwYhnwocdBqX2jtlT
Y7reaXA090SQ0GJTmtqS4UmavzGFod0r5XQRTn9NsKntsFd82EU7HcpCfKSjG55ghCeb0Wkqv2yj
+B46Z3Sv4ZJZBWqsfSw4R9Dk05PmoBZOlpwcOzVvS2jlk4JCcND6LoMxplBINiTqTDXKqwSH4aqP
qVhz9E9n1rMm1FNxnQYGzSHjz42NXuM5cp1rUg7ZPurGu2bSyquUwf0QG+keAmdzUuPwnLopojHp
B/PsXj0/h1NyqxE0naPU2TOIXoW0Jlhr0FXFtW0ch1K8RYAceRKTfstiyDuEo4Ip5SiQcpK7ql69
BVQjPjcxTJd2LA9pz4IVe999uUBcRUbkqpOClLOtKyoYfa/h5qFFStt9igFpNTwZDYOHWTjYRlBJ
ogVoVioFTzn2bFBEnsPyCH60fVLejBGEJKnpO9bbCRARmwfMmL9BZkFLR6DxqCN+zJOT1evFyebK
rRuHZbr1nLHLD0PbOrjDCEs6zF+D2Uhubt75RlA3J9gCq0rPInQBXBD9bKGHy9QJb3figkJKxhXx
LAPOEOYlnjMC6YcKUNgzQ2SR2Aga6eMNu7T9tgFJZ2qhxiLn1PYebNK6REXYdT/jtA0v3eh9C7C5
orKlP53rXYk97KHmyoW/nh3JjPPnbrYORtgAKIfdkU0zxdFCW53r6N2Kiv6Gyg6QY3KsUb8CQirv
AyvrWaa17DhTzKJEs6CKOiE14K+zsngj5heEGgT+xBlpZ0R/Mi1l9NK6IwMFjPtTeyIfrzuRhpvX
D3aUXSNKGghfnhh3ztTgTO2schdiFz4RY3uhno7Re+XeIdB2c9LJi66XsFZzAouh/N8HyWwe61Rk
XDam3EWLGtp2Bk6ZOp92us56oXPyZwIT3tre0O/q16rWoqdu7PyEKQfrqxbcCAUj24qbrnAEzSol
W0EYmwq4SeJSnbc1TrvOIdYvsxpzM9qEAjSj90Nl2QRzANDcmMLzteetWba2vzjuS0UqhumI50lm
7b63e9ojJnBot+S+1Lt+Xbf5uU6eazPGrI94XZGsc1wYB215wu5THee0OaGV0R+YWa7QdIDwLoHu
0BWwrj26y5uv96LoXFbckrVKw7hYL++OZMQwUePuGGpH9Pb7Af7oPpYlsmydWZJWg45YpxrZP5MF
4jXTSu2YhtWvXDOmTaNrJqQ3iAGGLll+JyhZ0DsUFuTN5V1UxBYThSo9ZtXBY+0UXMw0tVD5sidz
qEuYL8bA7ZL5KCQNfJvF2QYz0cTST/ihi+aPDoPI6eWfvt5MjXxB4Z8CVC4GrKCROR97eLF/vpsU
VXTQ4X3qma0fp+XN13smSGn6wHb48+N2SmHlxoA8khQiuajb4vj1Xk4fToUvkuLojMqi3wEHs3xJ
FylvXYyxg2GRwoW8ifJoxg5g2aKGwbz8W/BVuvz1aYd7/0Y1OJpH4Bl2It2/fe/XD/h689c3/Pah
rscZUOc6Nte1ogf961sql3pW5RAJf/tmw8Pj/ccX/vGusSRe2SGQ97+++29f9PWPICp6bLlQkH//
C377D319iLq/pAUOYaAvfzTcoSX0a3TXf/2C3/5T/+yn/PUlxsgrF0fItlyqRQ5CnIFiTDcBq2c4
JI4drpoijDdfn66Ex8M+SP7IuL5FytUPDnttmjreuEHUHRmeQvX++pisv/Y4NgGjuwB1DWhKmjcn
y4h26FktVpP2CAfxyZFZQcIPVwCvq0/JyGdjF1Ohb7jEiyNrDT6hahr8oB6LrWemj7Kdj9Brqp1m
ZeF0ShtEgfjgALpEUJKJBHkf8/lQ98OPMCuGrRmuHRXcdWZ5zDMytyksuEFOpF4kGLvR9DiIPajT
7f6Z/Wa0qpPyMYrcX9B8L9KufGXJa2Go704BE9Xo4TPHzq+685se5fzYsfrrIiQNTkRiiHrrgaSs
WBUQU259OI02LgMfgrVq7Xtn8Pej2VzH84KoHz+hc5FnW2I+DTFyAh70+O3tdGcV2i9symw6jcd8
EM9xMjyF1QTJ0PSuXxuEHBTBKk2HT2uwCf+gM3LM8rUWP72RSa7t9ZcMZIKZHZC4MG0CXbgk6P4k
yWSBQZzcMMH+qHamod7N5W/WWFcAnjAN7wTxJqBAXLiJg99S/8UdaU1dwSJf5Y9akp/QNq3bDPYH
2TK5LS6m3b1EDMNChulp9dJP9s2GGwKuAF0ukoHGEzqpKNHFrEYYnfNzUvTj3hBwDollOrd1sy+1
+phSuxGhkxwRQqAMltOtVE5/3we/3ALkUVIt9hSIMRPBnavGse4qZaV+5LTUnalFpj2oPJh34Wow
8qMn0+fR8jCtol7wTuSrYD1NYLtK5hCymrEAcyatRUz5r7Tq1lbPUzINv0xaUxZpiWe9T9oApz44
ACm9r+xhL3t51+KfWbXWUp7f6178BFEb5EchH93Rj6e7yhZruMl3lWfvnWjyZfveD5hYi0H7HGR1
xjaT7AolXsr4pTTj1zEIa4awHe6KMj5pHTpXOWDdZoiAKMMMfM8pP4plYy0Jtu85SHZWjIhjwle8
HSrH3nL1wMY04TwtoWU+ShZAR7GEJ8USIrOKkMW1PX6hsghHMLaioJBXSyPjFEXgV9mPWhvG9Wzi
Gm/2VkoUSoicADZuE6B75gHE3cb8aaIXpFM/er1cTzeJuHNdzt4Pt0sviDXRioJ7WgcVcqAieDAJ
aoZ6lqg1I8Unz3KmjWsHz1EB601vXmjKwIpRwGQ9z53QwcKC3LxGFn9wOf4ne+e147q2neknosEc
bpmVcyjdCBVUFJPEKJJ6en+sbfvYDRiNvm8cnEKt2mupJHJyzjH+8QeCPq7VG5OV7EYKdnpPd5Bq
fs0OS4DXs5haKeQ25Z2yH1jypRYV3Vbr3sWFIXFUEFVHhlj9NojtSESVYDzwe/n0zFC3PXMDICiL
mUjUemuLfVnAxcQ2MS1w+2P+1KuQ2Yt3iYya64ZA4DxY4qTtY3jHoKZvLkEBr9ztcRjgkPPJh0wh
aeU0LVMIuMvx/9cEfmlG6QrAqXhpM1oYa9WeBc9Oo99ZWhW0thQ1R/UEsiszUAZsG3P7SdawWvXw
wkQFfTm8BbLGIiCGpxt3qDWaN+qySo6WOaMCTjPY+VeRFJjOHlBDu1gbYS0RcXJn3QOg+KMG7pkR
vHP336YCA7GvepfMHNQFeBtVZnoesyE9Ja9wPKzKHaxm0jDUbJXWb+Am4Zz3BgMqQirwSgaw0y/y
E2ekcryQUvJi/qXlS7oVplrXHf4CF3xFvyvwEO6GdDGDqMKp+JoTX/zubw1zyIqArNh6YuvwMPFg
iA7jQJppV2nXzR0SFzZNVUdGrp7jYGikw8vpCDnDh5WSXkrf2FFpOSkeXYJnGLSqR56rttWMH79B
NGaWVOoVZqa9hedAeaVjVukHkfzxC3EKrzVx3QhC57308lsu73WQyEPkleKkZpCGgJ4lKKvM/NTf
l0k3XGozDXlzPwL2zfhEwkl7EJPiyi3ZK8jz7bslkH+ZYGP8/K5GPB0/YRKSgApnC9PCpfJlYV+g
CLiZ6iHctmJylYfvkieoAnbGSO/4ioFuMF/9uPa/kEQLBFQKjFikjqjsFAHoO2XRiUCnov6LMhrA
rWB0ACLjNNkjvGvvR0jnhP8ezUz/nJrPwRlTJ3yYMWAnsfYRS0yNk/RbyeTMw2AERHAUSllRt4Gp
+J2yhxaCdjDS0ZKdp0GW5JWQv3qvldTPhmRwm+cbbnzNe8pIN3gICmKgh75K0ryFQQ/rzewbl6ed
q6/j9UoFkZR/t0LdM1jDi9GqcjaqgQVxFTHis4StyWNp5wXuZQ1udk/sJAII0VgZIrAVbhXO+eAG
THZaDS9VKSc1Ie/LY5qtME55I93pUCZFDplr8qJty97uyX9M26UoPkpczAdsBFu8eQY2voQiqXxT
HCDp/0fY8/9ZOf83vTe8e3gb/zsrZ/Lzef8ftBzpn3/xn3JvSfo3UWVQhLBbEXX03f9Fy5EkA123
ImkqiimS6f9FyrH+TUS1ytyJaGFS8qR/6b1Hvo5FvDFcLQ0aMTLx/xdSDgrx/5OVPL6EyPtC+Y3y
XDFH7cF/U76k0rVsNeOqL6UheZHc9ISyEEeTFgAZMmucKRlgodzQgvGFqc3L16P7FlionmZSTMf5
9+3fl6SmfSdnjjQkxHGQIPjyFu71tB+//P2RfqZjTpbd/ayTMdyuhHL696XFxX/Kefgff/znZ9hL
8xRV2NzDtOMIyUocI/jy951c9/wQOgnPnHGFHtADHxeJwaz779triRsoJEMIjc/Tu9QrjvkqHxG6
jIrPDAFZ1lcCdTyrKZc9A7XAunOwoYonl8Yg7AbLTaBfZL6d35g5DhCj82/P3ozJvq80rei2D7gu
hWVM6iH9smDBQiYsAVh0FfM/mBhTjDAkv5TrtcB8ZEpb3TJgN0CDorLYYpX58gWD9xQl5qEdrIkB
DBSXYDeK/JbstNYg02r0H/177D/+vq2rmm/xyi6mCuhvGgtV+Pc+hQLE+u87nEuMybXxyyx6T/++
SO/yHohdvOoJXg7jagij5JpPU8I20z6alqP3eS/DkiZz1pdAdprPJE5nd2QRUCQN1I2UkteumEQR
0zfV6IFh1V2exyWerPm0+Qt7GgFraYx4EpD12crYwv7rS6TR1Pzrj8OYK+U+umTTm1LrY4ZCNzx+
ER+P4p/vDAxG/vlOxvQKbgwTGCl/TP/e+d8XY/zj388EKiu5z1XdTpBF23/vpxlB+igNZDbZHZlE
DAFT+g1OvcQpN8pcqhGc2OVB1nZG6vQ/WLKzSwNyPBsftxBKlpfgS+4LsrpPfo8jkNLomMPnqGAX
diUxDG275TukrxZJHEfiHxm5ALMN4orMRrur/SvliDEj5QDfv8c5/ZVc2ufTc8F4CPY1mUF1ChvZ
feLnVr9XSr9Tic/RfBNba6zLK0TUMGqKuys10zvhyw5QTucwfCYxD/8h0kIm7y/xcC9sCN3UDPGW
qYYBH9e+E+2L1Y0uTmggRLibMplCFIxzQ8Wp1H2xCh+efksARqH4IDKAdgJz1YaP/tg9dkri60e9
dYGYuGwl7TxRyKrT9m6sTrMuAD3DYcW7WyGHUYYXjWl3PewuQINlYX0VP8h4uXyr1z7eQIRG+hl5
zbzZvVAkQQF3IV2820AtHRyfUXXDDQJPjmfPDe6S9ZafFx8UP95nOqG8mGHy1zuU9sVH+/SQP2c0
HC9OYRfv4ATHHS99w5qz1Wmt2/0rGOJ1UTs0WsOtBVStvnECNyyb36mnk2fpEN9twpIlT8nm6jaY
l1KVW474ScVpMdnNvHqJmQ6OLj3iR3lKLmS7pYF8rOWDcsJ2aCTZRDbUAwKc6o0iAtY7xY6Yuwnm
3eLDYyiQRr7Os7ktzJCBAWMzenkcMDrRy3Y69rF2c3p8GYfH0fKyVcLwtiNkdGZVH3jbGyEzSIG7
iDc/RIo3saSuyY70gvLjwEczg3iRQf1aD6WbN+7Dcs29MhfO0Fr4MCxb+DC3fs9INprpU/wUJ+Y4
3fIEGRc3N/t51oS1klQUJNABbKzG48TNF4wtyyxUj+mMadJYS23S5+41L4/9Wr6gVK/OFaIIy2Gx
veZmseSmtr96htUSxD1aNY8FpWW+TDQpaJAxQ20HsyK6VDMPeEz3nnugypg74fQmuT9MqTzJazYq
+vtfDCWJYrNlOPqe4aRT/df6vu/RAd3UHzxSP+Mfa8O+M9Sevou8AiqDDN/rcM0QgkJhAw+bFeta
CTAilU5XFyTTmuLv2uWOjrxl9QiRbayGh1dwHOgQLGxMPj/zp/dkHsB6yBEVefefsiZvxC7cn9ei
VdzXosB84YSPKQ7puf9aWK7uySCrnjJOtezrOabQ9zCbLBydEdmMmnBfQtOfxYicUVFaofn7ePvD
UcTPsfGU5lwrH+wd1wGLCbvXf9CRZMZWw50XIudcTCby5/B2ntgV0NvbDNH2Pb7mJMV9SGjcw+Sn
iQIdF1ebqPQtydlc8/rzvSdm6+t5w9+K/A2TCSDYJr8fyYCTnIeDNqeYZFvsgshTJ53f8/lfjnaI
mX47nQ/HtbW7yyvx35NinTShBNnhGnAv77V7vVJhTor9dUp+2YMhxVr4LiE5ABAyj8tAnZzHvr+7
/EI5Bimx+3l7vL4nTHdEgq6IvhR8k8/xBIyx64zUmpnWkhaHPGbCA3lFY7ZPWJR424KWo3CjwSBy
wruTF9QEYkImq6dveLw3+SL5wuDR+o62zXWq4cPEBqLckMAzZYQSSbDd+fk6JOUilQJrJ5RuL/i8
DMNYTFIHYW4IlxrKisRErJ5X35hLna8LS7KNYZ0O9ityo2MnEhd31HTa24oseoLf0DsFjXSkSxHF
Td2vDPGXMQR54xEW7ey2ucdkAxO5PLvlSSi+sC+15U1/LkDEsUalpdu9d9fXRa5vNZssT2+JgbPh
KzxCBXN2C7ePAnRwzWsw1aRfpaj32SxGsz/MLRgukSQEm8LizmCoc7m/TjhA5sn02tvP32zC/152
7197jw/G/i8G1GbT+zfja8neI1nfRNk5VRfykqY9bpz3ops413NFIDt5C6xZEl5JqcdHsI++ScJO
8OrMaaThkPkPLm0eIlGUn6RbrJ8VckxPahavLuDtVUxmB5cQDOm5YC70hntkS+2kccm7jWy0pxNw
y4RtDLvJjcHQSCIN9cOaKtNkq8+GUF0qq/fqejCnrGjw+5lwNjDJYItJCfIDZyGlxq9Hj+2VELvM
oR/KEokfuTeedA0Jb37IO9lyVW2KgOW6zbxu//Q1V/HBVTL8p30M/B/xMW6WaT/v1AXZ2sMMupF/
JNWUO6j9kAWm3v2rDPnDVhAF49FcOSbzvRgdIBneb5jAqG3h/c1IYC2/Gnx3YfAIDAbxuSWn7Bli
HF1KHnCRXAZdArXRb7WF9ApfqmtmC/3q8PflwouyzQNpEmRIxBusri0b0WF8qc7OV2BhJtWtbU2K
2xO394OwVstAwrOOo1dHs2cz00hucbqRgchyuMs2gyMY0rgho2jsSk9jVITpgQpY6JWwVpWZlR4N
HPdkB3f7SLLjb/VULKyPnGy5DT8dquA6u896YWlSaTjmqSxc3tJWnkGcGuZ9YH6Rj+mK82w74Bsx
bqfNr2C41TKyJliGBA3huIHsEgLuPS7NRgheG1ivGOVP20m96mbKRxludFiht+rSL5u3Z64KXuPt
3Wdq+EAq5d5bN+kWTELOYhhf9xVcTckxGTLCobEH0EW02bsRnbu6MuWqRa8weZjeKz0qazha9MJQ
8R+EHDBSCsQv60M8tfXpBchzIBj6tcl9wO16N8yolXgXGD3b2kDuQYBXVTbNFqB7yYb4lM1w6k7V
gevPL4vbWbEhOoTGP8fa1nOek3rf7bGFY8UWLp54DaBhtnxMYQAe3jcyVcnDyB+L96Ga0gZ0BQ5X
hGZ50Xe7Lj5VvyKpDga3zBpyRZB39KWw2bbtJNoJe+OHhVMF0kFsTtiNaEdJCSRCMkG1a7xAT+Z7
h2c3jrevTyB06ZjxYgVS4bB6bUnZ1Z4BIFaJ4tDHGCJN/evLnqPGBPgGLSYh+3GBSaBC7/Tr1svC
lsTMFmONbax77SvQX3YNSIFzBKE8n7j/jSmQn15drp4/nNMWVNXcV44IwO/B8+ftCUGzbBu8rh35
eqCrKlfNQfzKCS47m7iu++kDTqxt9E5dL2DF43Cdd1S369e22lbyQoqd11Z5BlY6ST9i4iDurPpy
jYkmxozlLv3mw5eK12G55JAohxjfiqflGveDpif/h9Qa52UsZdEV4il4Zb2CG8VffepeIYWPrdpM
SHN5ZJ4pYlxsJ5eBjJxlurqeeEft0PEwO49o9XoGaN6Sxqdtsn5JSL0K0FCcQsXXNKjinVFg0BG2
PyVK1+4MCJQqLkJzhGhTTVp1E645bDN1DpcDjXODAbN9J/rXrpQ34a0VTkNaO0YEdzCUC5i8T8mc
/n1hym5NBRy3TbO6XJVsDDWz2um7JbLp77u/n/19iVT+qyWqVBhmBUunIZS3wLpLgQHo4hvcge+l
JdU+7TLy5zEhc/yukwDD/r7LCUdgUjX+l0wlkg4f21mPq4To/f3nXlOaR/i//mu1KICKdfCmRguN
xHTKVDiXVfTy5AeVImaYoyMWfWY7/sI/ZlSscKmtuA7w5p5C42hC9T1ASnpUU/ILOPb/vlUK+vwB
63ZHXiNDxnOtgcd7g4opz1Ie/wUtWs326MQgfVVAKFKOzOPlxoYNHNnzW3mSH2OX0t3I1JlVoaLC
bZqa8L+/cC01MR2BYGoLS5FOgky3D0KZrnggzzHhqBOsgWyaycVLJAPcERLf0gk+cFV92S5etuHI
O32nLAbJfzKSMH3NgLhvy4aX3x6nYS14DbUoSgt+B/XnyUQXMb870aL9kD9okN4zPv0yceHCCU4T
6ra1Ge5u66sf7aK80HWSbUhY9p1ICDIoTI96rHjYr1OJ6+9HNBXX0kXfNV/C4EY3HC640OrHE1oO
JEmXez+UmNt4MoS12+snWdOkFtlW+zJdbdOPfklhet9qSybn/dfDf0woPFAsF/OG0AqqJKf+FWSn
ORMNcbv70iWh7vswNlD2uHSmPSwJexibZ5gszvWjvj0vZYS8xUkaBy9bacbFK28UlxCmPyKwDwx5
AP+P1e51dXsOJJhq7K5z5Uvm/NvUTHWQQtjlIvc6lM/u3ed2F409rAdo2aG2aaYRPkm2shxIME3I
fLRhNTxA63+6BPabTe6zumqSsMdazyYgp2xcIHR8lfhHvBSaX7c+X/3iij2u28gG9DnSlggxtTs/
mrMqGYo8vhLcjUG+T/AnSPR4nQTvu3d69rF4ft0bTuykE33yxvF3cfUrWAV+PFXCCtcLuvqg+YK6
ov7wqiWBm4PzCJuZVTvWFwGQwq65ezn/PuQHW2FbAlkv1AJOH+f7lv5ZmYGjSDM0HcUuWUVEE+J1
/HafnYdKRf2okWZvxQ4XaDKu+CVFmJ2qKx0+NZXN30hlH+1JeXiqtuSq02imehEWLi7aDfKltjgb
FjGZPIAwNj/SsSYLlMpms7UW4gRLtD5sD8mKyAnjVE4l8t2DbPW83HcE0ytPd/jBM2xzfUFIdKJD
c2VlOtwX5mxfyEDxXiOLqKO11GNP/lFpvumoBLJdHD4HinNGBtedPKnC/sTdKAPLL1YjHftDhvN8
wIouX9C9tGMRGMYXtfABpZETOe3TF2DybCnONwWJbpE7miQ+XSimpE9dkeuDbSH6DTH955um9nvS
4dQtI/Px4MwdADNB2pDqft09717ySWorWZbmb49wQlhoFRxO2/qm+KM91YNiMoJlzGnIZL17Gh1K
+YcYgBFgsH8Uf808eM3pI2HMdpf3/Pr6vF9xSnBizomaNxHopfOkLOUorf32U/vKQyN3sL18g04m
vsGYJ9o9sr128sVjPyEVCpiJPEWoxExJRLcjOhhpG884ONjp8QH3L3oHbeoWovsuvf5Lggo5w9lk
xFtqp76Mq+hi3kARsPHasTBSSKWRM7roQebegAoIZ5pv7YtFcj+/mfIITnlR3q72VQ+bHHp24kNm
Sc4Yw2Iw+VEgiUjdZ0atNnut66UgU1O5r1Mhk+fCJsn7ApyY6JtOd0G5knV3geUElKFHDjjWoJ1S
YnYYdZeeeCO6t74MhY9j+bxbJFwFju/I0WPH/K3BvzLfiO38go8VSqI8EIB9onjaLQhedg23/rpi
48lSXyitnR/JQAuSFWGMxLK8T/nF2g7aMk+9DoaW5GTZJkv3TFIfJ9Kh76nzqoKoW9T9CLOwherJ
sr9y9gIORfOr4Ms7UXMYT2+fbHo0DoAO4AQlGOr8fXqtn9NXeN0NSLXRVtnvDbAWjqMed7f6STc8
JJGywzmXuL+3EiqmD2Eqv0+t2GeHZi51kD26F5C0EJrscMg30p2NreiOoF6cRFdtTYIqDzZHTvVl
eMYSBC2eKSee3QZpwaJY6ethjXEDjHyczR/zmmIB99Op4kNIoh3l5TZxseU+ooscDuNOkTj3HXee
R044tYvM3MSM2NhhTR7GL06NeggS7LkUvFVIOEtnzwOBvmvjgp2Y5ZAMKt7Ib4Q11aYz4YuQZvzs
iWgd7lMCZkyQ0Njv0RlQRlhrXIt4DNm7wBGfwu3venNjiPvFUd8RzQ9XRL/TBAxqtRl99jUoVmR2
aYTb9A6bD+QigyLkGUJmQYVHmiXcfSwcp+IQAGGZN45afPiQsgrZWU9mnFDsoiysuFsYEq2m3ey7
rXxruM07Hjddd/LOAxIHu0sEPPb8MV+s8/iFqgrF1bY4X3lQZJvN/r58TjCIgyiP9TwCh8cnIsiC
ScAZCnR+Hi7dgieNDRvGUtLyqriXLbLkgCcU8XzkXE5gthPta7CcnhM6VK6VoByoFjrDe4c8tQKp
Fkg7ttjrWFuF/pb3zvVWdzXm3KWnP+ckNhYz5YKltvFwSarEnqRsnRSf8N4381XLavyJPdpjX8O0
L/LIDNel/cgMqMJB49zzMEkTO5cdZDd+ZnaW0gPrZDnaLLE7fwi1r4w6hSBJSIivxb0II2ONSm9o
WAp0lRzbuCWQCHx14qejdk4me0xrx4WiAqf4TbYhcqlGltR2C46NqvRi+uQrk0zfWrL92p2nH/Fl
uFNDyTOokTx33U2qd5bp1y+6y6V44FAEFGzpkn6emzqaPIPEj7U1N0U5qYdoEx3UH/LFjOVr9mqA
NtHmYkFqR6FFvi3Yryt9J+sIWx/n9SSiLuAZRWvCwnsG4CKQucTDkwcTS0eWxKm7UXuVGCkwHIJ/
wcVXI6daSV/Di3QP+/3Vcyko5zbNHhmLeRy8mKTCyL1uajaSEY5O6RafE+xm/W5bH/Rp/pluRU+/
lE9XJy2abN4/QL/tJtIJU7Ffqwoj4sP8u8NYByJt/42HSx1EofnJ9ov4MT9wSCIlFXdc2Gs7Prv1
jVocs2Bib8nvyIuF8MmRnk5rR52ai+IswU751aGtVJARDg3ueQkEZjEAsUm5h851mgKE8SN1BFZF
IEsEv7/wC5z4AlOFZ0W+ya1bEcbbut2h86JjzhNAgddx8Pn5I5Q0J8fYxdZ/7+zAlg1HRES27IED
g2PiFi9P+7n8y66LL1UMr20VzVhlze7xA4P0aj8qlwQABvbzYdPArLjdeQF4Y4VTgAMl0zfDj+6m
uMM0WZfbKGS1fvMm4RnUzRywtChW3ORyep2olG6Bli5k2vaLeSyXqtfPyELysRGr37YiszwBddpf
jmViC7O9fKD00mYpTck0m0sr7b0eBof/KjqI0Xxryx5VKaFMnCoDsieZq2OZcZVmkTlHT0VGN6N0
8TmntXt9WV88nAJUyxOLRf6RG5frZ9eL7gjHdMXTWx/6E7ngPFAul+/nku3f82pXH9gUE/AT8Jt9
TJngyRP14/1lnXDgGQ4QefIL5xJcr6wluuqbg4by/zpXLtfSvesz85vqRMAL7oF98+S+zSkf9toG
YZm5S2Xesg2NRZ/LexQb2ekVtreMvmcK22TRb8Qz036yT9C2zx8z1fCIMqfdw9wMc8emYt5iy5PC
sxYR3v32Pew9FYUpFbjmYVHjKx7Pzjz2lJCw3LU168N+252lwJwjfCbYUFgOzVg5NCsgcQYVd5+7
gTpLppDyqC7upi194S/62rFH1uO+YWdfUkUeUkj5HmEZPWLOJjwVujF2PqrJwqsgH75tFZPCuRZY
ATBBtxdjl2ZaxNTGdBX0A/DOQHhbWKszEiIEL7UCDHeeuO/s4GA9ZiZq14fDL0ghoxGhZLny6u2Y
ISZYJHAVbKwpWBRoA7osdDhhBs9Zcwqv+5am1bS5dPtX7RNMKp97Rycpb6yYW9nXaA5XdH0Uptun
4kgXzdMnzwMd34yBwITGwjhgP2AtsmVxn2QiuVWQyMdWo/6AXhKx6Uch9kmsHeHzGnbn/lfk4yGM
XZRnofHb7+YI79wit2VTkm6Kehsnm6M5E78ArrSXp56EaSUF921/7CpPa3ygi+cPqZBoakY0Hxk7
6VCNMsVxMyFiN2YAALjJDfcKHTiE9Cj0FDYvXPSOPG9EGnzglIuGs8Ac3GfYDe+54uEZvSvPEYgS
IyiKcWPwcsAYYJKtml5efKJ40p3jDude3xocNHckH8pzkPTvsCarbtNsuW3l1UbfB/BmI2ozJXcA
ImcbwcLcFn4ax/hVjgw9YH3nUaAxYpPCeK28FxIiYJYFDH6nNA+Eaxe1j4L2Thuc4UsWkphlDBzQ
LtbHkHQc8WGjcMX7BkTxG+G8E52xVBdVRPLYzo3XP65c6KX9Vhrc+5VKg/xE2k5avGGVLRvyn3hg
1uZ3RwIojwQP1IB03EsX7NoZ3Q793s/gqzzUzBbX5RKvGqh7nuwX05yHh1KZgyRaaB45o5/tUftq
5skLqxE3+iSxlVxRtt/094mO8rf5MPvxoGLWpwf1tJ7dF8xYo19lnwTWvp7iJkzDP1zU35HTRsBz
PM5G7+RKhDgy8aRhlLy9Cus3bT/WzZn9vk4rcf1+L3nFezvtz9fHrMeLSOdhstmskxbP3qmZThFe
aupcBe55OzBzs5cjQdTHR2E8sw7Sl/h2ENNLFtI3+rMAk0Di2gUzeNdnjCvLN0M3hzFRBSM3eMBu
HesIZqKmg8QWN7hyq1KU4wjIjO6svKZMTdFHEehUCx7HAixC85PieNRa2nC0tEk3pSBgXkjj547K
8O/HB45QD8Flt3xYG00LYnLHwmqH7GMwKWDs5Pv+sMcjy03D/JOc5AhtrYhY2yG7lgFHZwFKM/0M
aVxKD/M4Y5n4OCmIC4i47GNU955cM+Hi7lEBp7iou29pfAdvbB02pNCBf+KCgpv9XPbaxX2VaIv6
NTG8igPRIIrDiQK27CUfl8o4OVMt58WcyGroiyE1mvVpHHLFeRzTnwiBNLPDeepYHvKTPW97YDO6
ADPlG0I8l4xPmz3GmabhWvi47unhGShaHxXWTwAmyanEkwwQ6skn8IRb900icYts1B0PpBfBUNP8
8saM+A6LDV9WuG3Utt1SveUbArz7ifH91O3Sg6I4yJPrlWgbFpx2VjBIoBP0yD2XUp9Zfz/4yD2b
yn0M+PNjf8eQKmB0eN+7ZeUzTWZeZozC5uabA1Rxkp/h8DQ9LBcp04gYS13xiIR9JbAdyUym3tQ2
ZWdbipeQbqcQM4I5lv1mXWMpcoj9epeaNtqBlHAxeHYXeGzlujg8n6GBn6UKsu1JCZidb70mUoLg
6mgl8OWpndkoKDZ4K377lYLzBDrwjstYkLWuevViWDwmZCyHQEesBSo7FFIHcNkBiREF085YQ7fX
VvKU41E9Kn7l1yfy5wsCd3FsPMiSU5Fs9sDW8w4hxkle3piSuYuO752k2K1yibFE4w0yhmCUFZrg
5MSkNE6iObHwHCdVhj6JoIRWXgch5X7Rl7pXkyVKYpRTnWPIBsmBsDnViz979AjQL50r0bJq8BrW
DMwZGHUkRBkukCXlBnIwT50zPH0fQS48xljnljHlQVoLk3xV7rMth7pF3OtMcJNA+WFglNCPYiIx
YeAQO+zFO1FdJdNupaOEvzrZ7XoSTwO9L4X3pPx4BCRbutBU+SefgN3NBfwf2Sqie8mRZ9UFFbAn
TJpDvOPjqO4Vgi/z4ckd+aIL5Mbnvi+iVb94BOjqx9T6cUKHRQ2Lhtou21d7Hs1+zyJjw5NLX9sp
Z3xHYH6i3JpYjaMgqnt+iEAYRx0whhxMfE8fftYzk3WMxmXcXdweyow0PBNMiFkZRzTXnnInD+sh
JGsqa5i5+MPV09heOtwG/Gc6TcwJXucSjgfGpEVEZXgtoYQ9swwfFll+9fWU1W9j/8r8AZt9k3xL
ojrSE6GOYIqzl7CUFhwsZI0w+uLqQd8dL69G8A+6BubRtvJR3eJd/tXjtX5jILzh5Vkx49+a4k2C
6fWTRulUz6pbJbJEONJt6NKHQrVNWJrjp1NwUWSyBLRV2owAX3h8gPrtuTt8xpr+gzLsJM9a11jo
K2hCjjgzt2M4XuUZP1rioShk3u0YDAoJ4Elm+uz1OXwjdlVoRH+Zc0yaZdXbTUnaUNB1x6hdSgoG
HfY99R4bxBTY4oDsGgsjEJmNoKPg8VO14N26ZJpTbuTM7LCNlOzhi4xUhalgUN1dmBAQnRHZTTWe
Uyg9X+YMud19Uxxgese+MGF3EH3Ct6rn3Hr67y4s77bk8RiUbolSb6+uo5u0xb6h/iacuIFiyz+9
kRlHrjSvKZ/4fSgfTzKY1aI+iaFyYKQouM+d8KFv+48oCaWJrAUQ479rSpSf1h0TKm3tIESTxrEC
ZosHYwjYMupdNb33tnqKdmwKujgS0TQVKuvYpCzNRRcyZyig4I9Oo07px2sp6L7TdcPwTVi3os2K
Lw7Kh8qQJ95lqlsczC/0XRrgz6zdMzwZnZhSrwpQlwx7XqPZVBvxS52lK4vPWjk1A84/Pkp/fF+q
QInGUWsN0AAuumPIjJ8BUXCwS86ym+/uF5ZdtBMBmx1zxcinGNx8/vlJW52CMIR9QNxWczPgNh9K
QCEH9Sv+kwwxVTa8XXJ47+AGPKhq2cERr7aoWx2MY8ovi39jzX8zLqg1zwL0kWyccBeYje7yq8tY
mcEtvCkvuw073b9vMF+iQu45eCEC2FBIDgCWs2aZr/SlQEY20y/Iwe0s9qttsbEm2hrX+3UfqF8K
A8POhhYyk0NtbVpec45PPLr3KSznTbbsXKaLQz8TIaSfMKNQKDs3rjRBKPlyZJTg9mCE8PCAWQDm
t3gr417Jh2hPKD6WOp+W8e3PCNlG3GqmlG/3PhM0e+A6067f7cdBDbOtHnlz7be8z3i+9FB9gtVN
uM8/YDF31Jx10Grw6THmJaydNfgCdWCIaEzfG0We6CtKzLTcW1NxlrN9cvSUc9ZlMc0OkLWNT/2L
n7WSrdzYIlgo0kcCnYbK/lQtZBfXlzamInJLed01XsKkZsBoAT6dw5bNJ1QRm9DZlg6wc3cfl4i4
rzbwPgVGbnTUOWj5J9V7oexfFElvT5IDhd5ds8Xvcs4rQZY1SeltnerY7XCe43XixzgJxkJrdr27
2me7z/fJjPXJ8PqJLwLINkTMXbMQpukexr2n4XTClJ+ucSvP74PbTajUC7Y+3iInJg3iPTRPjLDL
1HkspA9w3RueDsY8Oj7mI0Uscs3+gq2YtSo/7xMerTd46hlOCHObwnm1djYXOO6hz3mFtbrCiIUP
d6zONS1456qZy77dn9G1EMogTqMjjA5hrm9ABchTuF446fZpOjU3EMs20Fw3zUd5Et2KOjrzi092
bAGBmfNSWD7KihOEk0afwhpSS2hoAOEOhaZULqLSIdALR5e1NOAMjNbbbqvNsK932rqbVUGWTmIE
YlS2xypgg1nh6y3MrH0WTfSlCIGEkxn44/2N3iByIcXMkp7QTVvw4TwCs1D1DnfsioIhsFx2gnNl
uP2RWXd1TI7Wgaa0If2Pw+YQ0QZRfnm4hU/P2XVB0JNBXQtizE8ttIyosO3hFx8e65zsaRgabmQU
ZDRNXrmulgk1B21N6Vxr7ylTKXv5T/NJpxq/gmRpXa67ilJb5ljAlcS9i2FJc4mtTjd7FMtEDPVv
/TuVkU3bdy7i3DBcLQ0Zo8dneqr2rA6MQzydwZW4Mih2cydddz9iEz53SfhYonShgzM+hTUnXa6s
8uijhMOisLgwXklw0xnmTYdRyDbONp0Skm5XMmqlML2VzP9O1BAx5+tFegJjYaHkN4fou089lEl3
eBK0OTxBppc/Q4ws8IDo06CtTsRockxyNJXAaRJs2ZBVhkFK/+/sndeS40qWZX+lrZ7Hy6BF29Q8
kARAFQyt8gUWIhNaO+TXzwJvdWX17RqrH5iHpJHBiEgGCTiOn7P32kAPsIpozJqw6CKIuiFVNdjm
P/hdM2UVX2dpGTzLOtrvherVwfiZlAeCCxFkn0xrGxM3P3ikP2CaZkFexFrRRIUHdxx6Fxfg6HHe
y5/kfJ8SzqBhnS2YT91rhkQ12sfV2QnJFoWjsqv0fZXfJCgzog0rHyzcChGfzaZtq37hGjrX9DKW
tYRld0PfMtp2jRdzrSIj6R5+NkXuJG/tA5HAqHp0HRnqmes0Y2k/YsGB/j4/QMfRpyO55ol11Hqf
ioQXXORvaohklHQvsAwp+dTVTuWiwjCC2lpb3/5G87LbmiQecRqme1k9JGtA601R7/UKITuw+t0i
XsR4GIe7cj46TLuYQVYMJkCO3Oj552wdSdTGUzc7tGvKPWUJdRm1EEUCxNyWZgglO2W35sHLYa3k
41hStHpnVwQhojpw9DPBaTsLSDHNwzfjwb1DnoStMpNwNoH3EnexoTAqa1+tPmAXgKQ3JzQcLyzM
iXUYnq3P4e462O/Xaf/vOf/1ISwFxC+FKv7QAly/L3aitTvSoofjBwgKzpQt3N0xMLUY+hlfm/GA
wjS27wZYCgeCpjyi11HBdZwJtaApZy2hPCbR2NNK4Z5do6gn9Z645/bsCIO94vVL1ye1hXwcrFbo
/NZvU5eSp9317vWx2xq+0zRuIFeLb5FCAlCm5Fu9en2vX2vXJ5rVJHy9mTusB9d7v5+4ft8fP+IY
PQgwQYDxbsBkiTFz/bXQC1nx1rvXb5URPrkk1bLjYObtbTQcJnKvQCciVOnDvc6LVa3ECdqxq4jj
lsGMBkhLpdxOozXvrNJLnrN+vmmj+X4KO7mLAJXj89PNWzBYt3kef7h68aAb4kNTBukbuWFsXcYb
2OMPoIy8lvO1D2+ncgJ/U6n4+/K3kGjYjZ3mk5+jp8uiYQoWjL1+kVZs8ugguCWjxhxZ7AxJDqC7
ypbGsdkm9+hEcz29iCR7K4ZqPAwJ9SmOEy59FtdN8KAMrrp+2hcWk+1k/KiUSjsZIbIo8hNmx/D4
VMiM4z0ylcHvgOdzDNIaHe8KqakneLVMN2wTQjSzeEf3azgCc0budzv/wBUCLA/wUdAPVoE7Eo5N
RGGUJ4wsE/SdJmqLjgwQb+6RNXYjF0LMfmxflemQV/HbkGrHCnXqaiQBQs8Mra73ikm0T5L2Pm9I
CRcuKpF8NwgvXaCcZoLIazFSxHTDcBNZ2s9OQc5sxSv8TfWXhXl5HY/KVlvs77QwP0qXfkaemCFx
CtnOtFEmTA7aF1zeB1DUW8NmtDfoqgocx2PBE0rtgP0coVS2t0WM2A5B4Fx+43JOPSLEkyl5INVQ
dqjFWpLkGYZFhIAu485s1h+P3ZzkvZekHcqHsMoQPMXavapw4bjmCtlxVQZlgdNO6fLi2Jmf07w3
S4FPhzUQy2uy4y33ugmJu5rki5cU/VuoxPWhLn5BB6AxCIKO3mQ+gh03jy6zgAHTQ6LSc2hX0Esq
yUGW61qTlx9Jg9tCvaR1g0ihchAtLCBm7AwKpW3LQAutTzdebmYtpynlqCiPFdOH+s+Yj78IPhCl
Z2xNl8JsULVU4d6Myf/KOdUOtk7S/DCBaZ8X1NyxSz+YmaJuVS8NRyLsHZU+ZHPAEYU4MmMxS538
VzvG7QoEuSU8PKY9S9hBWnJ+hGOsoNOAH6/k1K72D5bA+hfMlu/UammtYXKEI0SLCkohGKDI1xox
nKFKHO1F5yxJqQYIAH8XDteCmg5aIxkQtYYlPK3Hettq+YfZFLS62hQiKEm6MkTrbNePSsaWYBAl
feWBqapC3zBKubSluvvYGyAg9Dozdy1LGchf81Zl96+NJI+nZCoONCO0yNmRmIM6N0f9Xf4Cj9Wf
SRwkokTTCUBuqMiTIlnjxsxjT0mTAuAJwqXKtg2i20oz0BmSCjHJXAkIBjC5oFZDXvmzaZ0s3oCh
oXtY9BxmA/jkTUS44x58/kkubXruEwqVAj6UW9YZ6PmPpIPZScQCQkSHRogR7Q0T9KHBGALz53dB
bDR48ugtrhgpV3aubioYgnD4+m3SZkug9Ubpdw5mRpg/QQTfafxqFyNhA5y9Yht+MbK7qWY0JZkh
TtmM+LnnCI7XhExBE6ti8Jm4Yldks3JvG4W8rTS2MNn0pdjK+zTxWUOunz0xZx6y7M+uYm9Pkhik
ISLObx2DlqMwXsh04Vp9lQDNDFxSBbFtUaLBNduHqRDGe0a7UdOZVWLF1aJ48HNDHEeKCG2yuOB0
jjxmQ/Ij753Uw0R30okGRxVJ+pk5MCCdImwJISqRZG7uXVVunD7NT5XOmDhtqBykqis7UJ2tDzX+
VpOzp1l2BL2F8AyobI+kIKxsf3qG8PlJ85sSYqeXFvuNHd+WaoRXX+vfWq1/rlrOk36pyH0mZl4D
18VGq4svRc0G1GRov5g4mBVApBW7OXusoUmarG+aCB9EGDGnaER2RIvYSPMEOQjtrsuQ3D2HLJGV
86ZktClDMCqAjaNATWe576bRE1b+7E6rXcFa4bBxSNIG5fBofeZW8XOG8xkQRDRsLYUefOHFlg2v
LkRaomlFvMP+pt72FVJzV62ynWOwX+pHWlpaZAVL1N8ndRd7buy+GJWS02mmT8FphlKuI/HVcJZd
xFGO0m/bRfh7mDiPZWodcscfIvSGWPLLLVejF6V/mMfupauINSRgNrRjDqqYhC59DjF9Qx4Vc/6S
uHrsgy5Xj4QSojkme4gxDhoPKOxoCyWnIhG50nd7iumSwcdgCcCdkQLKFDAaKN/QJ2hw5dgibjaN
ynPb5dCrACesLr8vIPUQX0R71CG7Bk71TokXhA3LmDOumEOE9jBcLXs2fRgFGET4JSuWsk93hGPe
lhGHvJ12w25e29QdhbiR8Jm68DKxJaBdEbW6sVqay/CznK2Y6X1pocIQQpqvuULToHDOi4RdbDSo
JwDTSpRLy76uh/RYTWBmTIhvVUkJ6RZY+9KILn9thv1mCEmDCNmFZSJJmKCxhUF4MiJZiBy6hvpM
WqHd3utqLbzYVBgSTmzsU4OuBzwCZrZcYTc2g6fYdmcciDkzTIEWG+VIMw8AU6yuDqISCZ9tmZd5
omdcAWYbmMX2zPcT29hqLP1+3GKUyUgS2UWwPPYJg3Z1ykmtQyDfxtqr6tBdBplZeJKGWgWwgE2i
eHbzztmFTsGQE6ZIAyT4USvTF9FEe3ViQY76bqQPz2ZEKbVdDwf3WHYpviUuJkVrv3aZqb0UxmXW
QQoYNoSTngbmrIDhdWT1zTvOlt1xXy3HHN/m3vkK8+Jxgsl9KfoB1lZ00CfmAZqVjCdTi1Cau2zq
h4IuVOs6Z7csPsyQQIhBYYpfpXdT7NhHfemf1/QrDlbKGqq7eiQrFhdoNzNpTEPF3hbUXui4Frw3
zJ8Ky3grCgZZAhFbCkTTl9CtNrqS56jR1G89M18q8th3U63A9ZvPYH5J0WD/sjMHme9q1QjKDOlC
3D0stn1ILBKCE0QNmtoEThPRKlyJbjBbf+jd2LD7kl6eTDSxyKeBxMGht2AYY3hQF5rvClXc9rz+
nTSj9lLN7SUU8fsMbnBvQY7G754WUFWkso9muklws5agsQdvaNH/KB2TbUPJg2nq0kOYQHHqxrsG
p35Q6nEQJ3Sv1BgVf5U22JCSHrPiugUSbe7F1ALdwGU6cS/RqM4Hu6f70qbVLhOD6ys1Q3qIwrvS
uLEE4AUrYrxqWhgZFfWXOcovR5F8W3SHDHo+Ud/xhtXPYbE4h+YM7sB4XDQL3626qckpOy0UJ8Hy
EqeJ4eMAJx1axT7NMMcIOWrVxTyPsckwpREb1UYrZGvtITHp0k8dKFlruaujAsMtmD5Q91vbkTPa
2gLu9GKjuxpvJperxMjsp2ssFVoJasixf9F1PT3keXGHEGHSWgyXCOoblY86kZNOuDBgZNy+m8Fu
QMTbzcmYjOihBgATAQ3qWqSKBPZZvtHIH7Zbj+fCdU+zy3bFNetgmH6U5o1WJ+cOq7AnbIcR0Ayw
KrFfY9V8lPlEDC2vlbcpRU1YhBkFZPY0R85nYg7mXp911+9K+aDCrD4XBktZOWfvZiZ+ZpI3lFAL
Uk+HQ2zW7y15S9R03VuhJcw1lOqShA3pY2y4R87cXWG1kDAk70JiCjYlOZYm/VEpgNwmwy1ZMvNG
DZrIUXynGraupHJqyuU8mvG3PYLpENFnmNHZCbPZ9CjG/FLW80W31UsRC2MjJCoF31BrJMcQOjn9
sYisgLN7xWWiIpOqC+pV2Zs2/cG1G7GNdPRfGDbNZaCJEVF7djhEGnN+MaYCs6KTSMzHneqBWDo1
SuFVnfNOGBd5SzksVpXeUVVmKIU6mm+go+5arAVPCkOzMeneiyntIBmN6CbHzA5MhPnZyRo0ttDa
cLJ0rh8y1jCZlAX3ZrRzSqS3OztBn2bqrZckSDXaxGCB+VKWBc6pLPlL72WDB3rEUhar4EEsE3Po
COl9Y81R6ochW71Fzx7D2CK4pmdWy6dRbXsz8wjY7Ty1YGLELpp+vkP4MNuOgy6sO9Vu6Hd1fqbM
R4FuYioYDzkMKXR2qUiY4UJz0YIzMB44k92Hrj63OSFs/dpxQyvIyYPGiYgLNx4PeqUFcdgyVp5j
eU9P4VnkKr6NQux1WKRIg1t6IFP/I+tLIhANx6OahwkklXM4M61VzAIVJO3GGbG0ad0TZxEfVfN+
VBiIpfNLGvV7N4NHa8dklhURsdsmJ7vmeOn4asIs3cahiqzWXf2y3Qvm7umk1eitbmEyuoRqLWQU
G9BBEjMOdKCIw6Cy824pZkI9pRXaOBcdWBXCl+hmCddiWeXgpC5FkNPdcJwXO4es1nB2P522b+lG
pSdVDHdppN3why8Q9tiwibHDwz40F1tJf2R6RsgqieW7vmDxq0pUgnb2QKYdzCBdIi2ZeX+V9XMn
jHirq+FJC938VbFC2oxCnlK5+hSJqNiCZV7z9kSQS5NZn8LcZXLpTfNRGsREAd5p85tp7fN1tbi0
8Wc/mcd2ltmJXDmODsdgrNNGuHyQtDpsK6JZZ2i94LYddfsQpw8V6WtMNuRXrKCpaGkONJJNj8tc
fTLkTrHx9pcj725Nc8aPegQ7EnJpICo2F1aDa2uep3bPVQADdKuj00WPaDXWeBNXtl+75ri2MvB4
a4jiErIiCBABjBMuWnnoW/R1vbGU7LaN7aijJlfC2gl6NC7tGkhVGRamqvbXzNJruvF8LvqcEFxi
sRAxoj4aXTPcGSHQyy6L98Ow3CyKlp1KB93ftNQnt5fdrm5DtINh4kESuyctidboop1I14HObbAw
GUX3YuU2IzhlZ42vSxQpR4AgL4MBWKseOnvDi7I2fJ7x3hDkwk8TI/eSICu97DFKSbTTM4DEsRC+
buJrmF/0HCx/pCzTNq1RVnVcDiKO+nGpFH8qiXRlF/yKNKNWWu1rgcysJaq3rvo2HygG022XXLQE
jO2oJ/cVwo5aQ2FYz82+y/Jdo4rwUYFsuSEymZmsl6v5a27p/rAc9A5vBVycE2XhPR2TBbHFGJSK
9ouF8psUFMJcSnZ3JXBtzoBiF3aGgPKmM17T8q1ZOpUH1Z4NreM+lURhb1OLA9VmWDiyhyfsI7Yw
Z9lfS5KgCUH43hPe5mvW+I6DSvIhtu15NvljYxTVTV1OvmhS5hxCxvez9elED1gcanpShN/0rmeP
2g9FMkwZ1+nR/GaP7Fxyq/uhKWzrar8LjbewwluKBeuoSHQeeR9/SIWmUAozIK3SXaKBFS9ShpRd
07xxytFgCgm40BXjvdX7caPqCE8V8nqQuSufujU+EsABSsK6ZG2FFKBzkPOpCMjG7Du2k/JuQaqv
VYzKqnUfa7KFU6nh6jE6C4wTzkgLZMrVc7gkzqPZMhAZGV7NNL8iPVEvdqXuKni7EPmQamb1VD4u
uvLp1Gr8yd7m2yRhpFCtp5VM6yl698317b2w6L2YMqLKuq2avt3TzoSKPPlRk7yTAYIu69CPXFAT
AzNv19NWY2k4Fyhc5hLfvtRICyyawIwoYmxYDa0++ly6GE0YwHTH3NmW6vAZailZHijFq5DqZA7b
ENf1sI+NXPUnh+WtJGwmD93ncknxr+TXxYrhUzhdiDR+d9QOKLpVdOdmMhzmXfCBrQT6ses2H8No
BOs2Y1u1xKjPFsRq1yVPI6VuqZa29Ac1vGGhS0+ElBubqC5pbjjqU+027A2LSSD1xBRn9m9cvJL7
bJLz1nTcR8eOXC9ciFXtmu7ZIXvGmhtjN1UNttRKfzQk61+pGu0uj+rAFooI0KhqNfYnMiULrnP0
eACrbcsJ5lOUkb5XtMaxJRZkb6M80HO7D0JBEerg5NTDklWoUPAjUCUpCYxHSvdiIAOFd9kgQ7gn
sTda8VgQWXVqiyMZIV9JIdzbJK3vFgVT56jpk+8W7PYWB8dLUVLIEwBhpSaBHIo/zET/GG4pL/rn
iPCkYOHfsiNs0PaCirU7pg7hq16WnrPoiPSJEBnj9KOtK/vOoR3NrmHeWIP94iK+K7D64XkxZqI+
xa/S6IPRcix2buLW7ltQs0jbqxatxFjrS+CixFhqmvVNSNm9du0rpaj8yNazzRhH9n4M54szTTDW
bGakZjhTyJHbgEcFRXEo0CDMGiuGSv+KfFENKesktnbfv0eReEkrCF+EoTBerss3bV6KvWZmpzDs
FFhp2A/1fhVZSrkrZnz8YmQhrVSazXp31woHFANk3I0dxabf/ehFTxY7+X3aMmLqsEgZaTtI+Kyk
3W5Q8fIogPh3Jtno4OhoR0xc4bap6ub7VFNsr9F4V6Etf1m9+aB3hfnuCjRWZND8SK3pQ5HiorXW
mWvt3cgn+1KH5hHaHYmiZYdipeMcLHLDT8u3iV3xPmzhyAjUDOU5GzHyp0jfi5HFX2LL4kIybdiP
cH22mq88KilIr0D4KyD+X9+N5/ae1GwMVStJHrBuld5evz1qbGdmUL1uIoZx3rHxh2Z//ab15vfD
orFgIlwf/3H3+uP/8vnfP74MLbLn349thwnjGKhi/MV/GeOR0Mtjst5c711vRDWUx3bAzfr74fXe
9WvXZ39/85++9qeH1+8Loc3Uw5dKNsJMGJrnEmV+DLOav2Ze/8Q/7l6/en286BNPiQLah+ZWj+xP
oLCuNxxdOG5/PxZL+F+PjdVni48mebOLxdwT27J1hdJpW4NW5jEnn4e/UsiDERaA4mdnH046tByH
6WkxNOYxVmLzuMShs3MdSprrQ9ksf38iW7/FtgwmD0Lf//6B67ddHwqaQoE1xqfrlxLTMI6TRjo1
0ofMwL8Mt+f6fddnrjdV0fKfs+l8SBMd47ZVYuhK15dxfVpq5PNV2tdsaCaCYXfA3UrQ+S6BInai
cICytdKK7IZhPhnyBGXXTH+NVD7KlAHN0M6kFa0Q3OuNNkkEESRXwZ92FxQiUGcIgP2eBFqL0iEV
JUlVop24gBstE7O46xgXCgH/ONb2pOCWx3QFRRG6yeGyPrzeFMWIdLu323bfRiS1qwP2huszQ1SS
UxHW5c98pCv/++fyLuaCOvfWMSR4Pciuv+H6u+tIrOQRMZz4c5Lg9//3x/9y/bV/fM/1qUkySVHH
ElfoP15U9o9Xdv3u6xP/9Lv/n0///g21k5Jf0neH39/7T/9nlTj7JGtPuUoBDDOL5Y+Ag8AyCZCO
I/dxBF5MRwGfnT3Lc0brGZwU9AxSDxmGiYTW5UdmqM3ebsI1uDw+AJssD4R3t2fRj0yVMub4MtoP
8eClMj+ICN1KU4HyArGyC13xMbTKL8uIi+PQMIhvc0r9lsqFHafJLhtSgbAsemLMLLWQnadb6hME
GBhEg9sFIbMPMqDpt5Oq4mfuEwVYdclGljS3IS5aVRQI4xkk1GhoMCsxrB/KFuGnw17EmIAadDA8
yuLnECXCa2s0UNQCO+K67npadDvs8qiLrOpJEpwUNDFkEBUlxUCXjGASm3m3xK+Y5EZ0aCb1UbPL
W8rbDt65ghAhSfc5l+D9YKktcHsYPCr7MiVMkFM5+Lmq/o6oIC5mSdhfJoKh1J4JpqozpoOTCokt
co9DNQGizTBtpQItsbnUhFJikIxstMpwP2aEkk4t2ruK2WKY3sYhmU/F4iKhUeW3GWWOt6SNvdNc
kuTjsUd+GiJG78Jj5GAAUWz3NUNWSZxdsiO2HgdRj6KHWHVrgbHcE2/clt2nYvtZnksGjSYT/Sy7
6xo220TsoqGO8euGqEE1hmsnw/xhE8qkZT3m2Y5mmjGre9NCOx5XCAOq2yFDbmjnzSsug2LjOnBO
WhlFm8ahT6qSvcUlsFsAcrA+CKOaSIRh7xAxg81k0p7sUVyYE7SDfGoU6mKVnaksYZjMXbJlGHwZ
M/U86g7E2KJPPelUN0LqDbEK4a3QjM+yWfu2vBwicfGeESKzESmRInmJMSYLy192npzycMQ4HjXi
Ji7poXE5gymUCN6TXLtEUEZ0ZYAY3tEOaJDAzHWkbctMfVOk/tPKxL6MMFfwoze0Azhh4uWuENbj
YLXTHb1HLaJYy8iA21gm0Zw2PJqGZshRGMqMayrLDqrDLqh0xckOHzNjMO+JsP5larj4k/yZVEsU
ZFaJbtd4HzoFXIpcXuO9iFS2CYuW7o1s1fVa8oth4LrxG4XnNOz1ZIWJT+/JrUxZ1fRCJeKtoGbV
S0baSGC70lZ2jLE0r8rsr2ho45eK9lYYEj0Rj4nfjIDbQvq6Pijao5IlB5qZz1pjhIeGd0i4uqDV
WZnPaiXPeeGigXNYRI1ixFZnmPtBj529rMMbkrzbo2EQsDlUxZGWwI2CCWvqhneIuD+UmldQ1Ihg
i/C+rtS7Lp7Y+vF+DwJqM6Wg3s/famaJmzbBJ6B1tPBErKKmQYeVJcjAUzN8ixNE1UupwNSJC4pO
PMAyDm+qhaB4hfMDegQY6RTijKEcSheDb9SfDBR2I8aergWpxHLu6yM0vprkFzS1RfNZWLQNOgiJ
O90Cvmegb1Np7SF+yYi8WIzxsZAtKsMUoQzvLQJmGYsLNT0APxXR7VyeAOxGd3bPNTliLGQYSeRP
OpDf1FVQw5ToL7XseTaSPugytuFqbJuXIQ6/JC20XjVBYmjIu6ae19X06V0ia/CBi457Nuw5u6dh
QBYzb9yBzpQZIZoaxtA3FwDCtS3Hp74aGVuOT03XKWhL45+a3uskbOi6L000v5OqqdTw/FKmxGhc
+tWJOLrutsUznXeFhHeSap4YbnmJ2k7rQolilNaHMXVNQHQSB0yLEnaaq1MZjRJ0HmpShBzBIoTp
jSmmCmhARYbS2CJO+6DB4D6ZIr6tcipR8i8475ne+WHqSILTlNtmQRfGsOq5X3JMTcP92HXLVnPo
fcy1egU3G8fR6b9SSKk02srvKQVJOLZxSZWmvAil6XjXWzxIJqTMRs4nxXQwtvW2P6Q9LfxKp8Gj
2ysGtMRsAVd9khp6cCOhWyx2i1YvJ4m4hoj24mYVmXHk2tWQnEmNKby2KM70SW+FchWgJwDKU4DZ
c2O3QS/R/4/Tkh3nlg/aXbqLESXAaeohpI0wvdsZGpB8mm4z+vZEwTBYKRxsXFOqYxqu3IMyZe8j
gld7mt5zi2G6YqU3/SLQR89YLSwNC5PSEu5rIoWfh/nct4SPNP48Fvd5rbKmlu5HXXY08yUWX6t9
yRwlQTNTP1oMtcqFAPTG4spcCPvbWk9VS2OEkxXnduQEomdHtbdMn6HSXEZlroHm8NenON5VBUu2
U2BBbuIn8rtNFamuS5ZbwpmCEAEKKL+uOI4WcDvGzNig1q9dn1gc2HiNbTxVnYxObmy+ERoQ+Wmr
9Md+JdiM6406ZpgpovI5FnF8jIvWPc7G9BYLQBVdqc9HlWoPeQk3rTAjzyyQE6TooIj0LNVDA+FY
W7uHYacF07oHUGz2BQ37SKer1EBZIZ/XG+0f964P/3iJ6w90ScJgzrt+YZAa5dy0vnJnVJ9ElgP5
sUdl5+AtRxf5WkzyVJdzSS4iMWWbcc7k0dEc7jJIrzaVBZFadcl8m1o3KGEiFu27HqH9V110nteS
/npjQPWHgMPN9WEsHDrobNh2hmxJYA1/REY/LX+8KL3rxsWTc3cfr0d4ZnA9kGlGwiZnC5tLNhHE
uVTHar253vvT1waHVMzewmBEJAvNyXXnJERNSRvpPerLzLxEfc+Grlw/y9833Vqj9okZbRUmzluj
Ydi5V1cy6xWRGmURe5ZSCaaOLIphvUltEynT9XGy8liXhm6Mm+t7SwwA6BfCulC8QGYt2odBOurB
siEWOevNkiPkFZJQj1EZV1IVsNhjX+M6ayvzJrYrFghL047zmtZyvdeuYS71aFU0M2jFRisjttH1
tRYz2XLw6Poarvcstro7y0DCFZMpY0IVl50DWtz1htgKD2YDzUTLEP1GdYwJPlfJ0Y31B8Yi1bFU
nSaIUwcoW/e+jNR57PWKLWODho+wUnZhJLDs2J1+rDVVP3Z6SkIV19CNJAFjZ2sslSs6Gdala5fQ
AiDe5CE0hRpBac20bu4MbasP7GWYY97VYZgEamFzOLlseT0CIX6RNloiVOSmX2/UMURMv+g0hv4L
k0uAKYT8nIZI2zrEfA0q9iXBBQ2qV+0ixCWc+npDf/VQyUUNJuajx2W9ub7/14c6LcW8oJnD2x0B
0Fs/Ayq3v9+4EwwVB63AdnEFCtycDZEW64hKx6DqUbw0FLzuChL+fQBeH84pnvJqXsJd3zmPuj6+
1zWeumG55qIsaefHyvSpY49n3bcP41Sf/ldhDF1sSDFdNGCEJEPS3AG+GXHlpWcNfJJciMzLPBt3
mPJj+Y7ZQKS0CT3k1fAcPfep+RRP1YnRlIJIFaX2WgvCXE4piAmQ3drn+Hl5By/2Pd0ysQif4yfy
M53AniGcbotfQBTXk3IKaHsyQazxJTEKmDe6QZAihTvDcnqsvnxbA7ATECQkO2ItgyfdjoBe/V4J
oDrGw155WG7lV8XDGdngxkAMAeKIGeC7xumr7hDmyDf+K4tZHPKvdqM8YEZjSFjgBkd4Y52TT0IP
EC/XLj+0IGfAbyxOeKdk6lE5t1OAI0QjrNr8QgwD3rYGNPqkvt8DsPKSu55x3AabMUKLJ0GnVPjY
ztMVNOWc56/oTjujTgNc4OGPhUiQM3r9rrmc5Vvr0fo2L9qj+KEfw0f68dR6HXYsgk94x+IzNQPL
ivaevs634feEN/x1hIEtg+isJgcDA3+/HVm0LTaSvtHsBFMs5ORn4LNLzaZ7U71xHOCAX5hOMDU6
56f0E8dlTWKApxp+1OIowBGL3gJjL4CHnlShhBHWFnkcoKjxjkqMdQNJvHt/Rm0RTJ8RAeYPP13p
yxmp/HnG5+00XAz3RrN37UeRB/+Ea/8XUfaaA8+dunCOqvLw/be/IDxRTIVywrQdpKmqaVo8/08M
9LqZxjTXVYyayrEWSFa87Jc4Vfvssz9GD1BOc3QLvhLekXozFwFtRfvs3CxfHCHUtWj08pXtMls7
1W9DyqaDyFdOahoFsXMIyzuYnWMNQ3Wni0C4xBySr6kHGpK/N4gmKANfll/Q/fzCL96hcNzgAd3X
L8N9+lA81S+SjsOWyIaf6RFi7Vv+YWBwCYZLTnzQBh2mwgGLsX6vBzMTicC+ZzFDa7BHNoOdGvk0
vn0dYxORtePW2HF2bMG8oSxdDNxR8sW+AcM80c0+W4Pn9v7Pdvi2noozON74F8YEDA32LxxQ5rK1
TuzSdgDT3tNPxJDKN31r5K/jI4OFp4YPHasNrGKe4ayG1yCQ9SMlO2CYDc8midiA5TbxA2Kz5hWJ
hXOp/AtGCby69IZz3r8jkqh3O6HI3uefaPV9ca+/QMH0XS/6uXxaGLv1IHnKV06j9uaQSnPuD8o+
DowLvlDjBxGH2Kc8rPeSGGwEYF7xSojJgusFZZOH3BlzJOepjRvgM/W2yaE0wbVuOMPm2xUB8KQr
25+AyRLbozrYyW2y2wOzBPbJBDvGQHjqV+PFCZ8COHVPfWBYqcZUOmda5NDFV3oDhy0yvsu8o8rY
iWYPkeHAnxj5+p36TUBzs58+2ILzUrmAB+axeZ9P7jv7yoDKzac2JxqQQ2QFLVzezR8oCVGIesc0
cLx/c+SvcP//ceBbmqIalm25rmb89wMfkH2HoksbL5ozXPAsxbt1jeHwerbdN21VmG4SaF0/sM2g
bMJo9IwjqVuJ36tW+d+8GIIQ/seLUQ0DxbNikH3w57PQTMlvad1hvCQavUL+SeUQlx4Z1tCcOxw2
XD92+OxS6BjMwW5reRsxwMVm+Yx/JLm9vpz/n3fxb/MuXMf+p09u9yE//uNnKRM5Xz6Kn3/7y6Ea
P/7y96+sy6dqXH/g73EXrvJX1bRt1XAM3SbRYvzZyb/9RbjWXy1Ds1RLs1XX1qz1wy2rVsZ/+4uh
/9VU1vLN0B0XdYbBQdiR37U+pfxVt2zXpNG3xi6sP/V//vfX9J+QIf++rnd/evwfZV/ckc4oO14Y
2Rl/OsRcXTcNtBY6B5hmI4b678f7XEg5lHbiUGZmrxNSLdnGptcBe+obFw5lmL44tMiwknTnLlkA
QdQmxMNZ+xCpDkO9mfOADvJNlC7DuXZ+xM2MPoXxbpY8J+vVrc5/zXOf7OfZ/Z5QkbesggZ00n4e
xN7OknV9Wbzp/7J3HkuOI9uW/SLcBuDugGMaQU2GzIxUE1iKCGjp0F//Flj1bmZlmVW19bgnMDJS
EAECLs7Ze+1aizON+UsyzPZ9P76ErU0ET5mx6Bjh49i2eJr9+mKZ6TSTRsU6GDadV1rj3iM95pSN
mqwA1qNth5k/K/Zu1OpLBBAhbIfpqGi+7USP7VmFsmMOFiRUI/5jI854l/l4NnLvYxyQrVu5Balq
Yi03Rcu98p1N6lHmCWspnprSe/W9nK1HPLwmqsu3S6suSdAR/6DNSzMt0c7PDXMOVRTqysI6Szkf
aCF/HhNh3Sf0eocRWZkaw31YOtNLhiC3FhCpZV98E4F3ppl0iKpl9bKUNrFjFEQFwGG/yCh7VW6K
Jkaf0IrZu2iAM98q7FhNDb3DQr/q1A9sq8oEuWQToA0dGMfFrJJzW/sLyE/XvanqecGoLg4yP84d
RonGMftJHYLYZ4EF9ifI6mSj4/mbZ+XuBf2RjVwAVK+Yyns59CyyYbdMbflFtuZlRv677UO5N3lc
7J1QwYot+luDloC+Avjs0aXwEAx+sZ/HDAQNlmWKVKfeE5SNl+e+cJqTYRbyoFA4Sqf7PPHPIt66
7mCjuhk15AJS72sp34QozyIcu3NptZd0stBbj3rnfcg6MB9LMN3lk+XDI46/yRFzSuvaJzlkLot9
dS9VVexKlUyHpHq1OL3bPrKzXTYVFh7+/nPpg2hIFuSwQzdSewjV0cVrMzY2TjwfrW8q4CZMMSne
izICc5u6HQb/R1lhcEegzJIjCn/gUxoPImNgziKdUNMD6dA5SYdR3n9S5QBKkG3gjYqUs9Pe8KW0
44kYj+4uixZW9SzBRTV2lDSqo6L9fkY9uZ2h4xPS9rGaH+rIRE9eehDDWs5vaQtyg0HclhtV60/K
Est5bomotdzwWLj1U9sO4g7jx3BJnTdixfI7EgYhEJQYO1oLVoUpzU3tE83s0b8588SRX9fiI5Z1
f6yDttx0XfKx92qAKRn1lNgvvItdfbcm0+4p1H2OZpZbviZM1UUmecJu72KpQGcfXlqrTjdR0pBe
N86fhS40YioHhJGyHsZC+jzaKPwxkaaxfSy0vekHCUBSlneFQ9VSex7oo8DbeTXWZzWjYpO682HG
hQiesv6W0oE6qK7BXpl/K71Bwu3PaWmMeUS3PfvU5ZJe+nAfTRD25y9JDjPbrFjxWD+36Hu2zjyD
PELDQCP/rCiqrt2AgQjhLwhRk8OYRmyUCrEpXGKz7Mo85e7yJkPKJllxjpJh2wcgnlCVv2ovIgDT
UijI63ATIhdii/qd89abKPOPdcVOC+5vu9WYGxR74PPCurEaZ7LYehOTjvh58gRVfAg0phj4Ahe9
nez4pWDQRnTYrbTPinXtqk9DcTbfPrcV8v8lhJ+pvCm7t56jpsNqWSbk0pDFZ6hD9sr7TuD8cku4
XLQNPRjOqq9xAGe9e6SuQf82Z9ntpY+tWRe5eVZv5RixJEfMXGBQGT3SE1L54BFWd5tmOMWHCv1+
H2bpdrbiHfmJEGeLT/WySto91aAGoglmo1qQzXIxbjniAVhAZc/0c9B/TVnIwjfCRCdnvZm99os3
cf/Iid+y6Vj7mcX/WLySO0Q7ssQO0OINzihwx0k1X4JEjMRklN+rKbjYoZ/d06vBeOx01sYeMNiG
/TGh5nSoBtytsqUGWRYum1JXAeq0XpfAxZM1xc1NhSBlI8bXzEdHNU8Y/Uwiog/MufDMk8elDRIA
Xk67Sef5kqZ0GvKy+IZv6cWyw7MzkpITKSpVkQviwBo+NlOPio1Ks5OGp7yltFsG7jnOTfQuKIhk
HkoSGifkXEKuGtG+EbspHnx24v67OUQSqisr3fi0RB4oVQ8fZqFJYE87dg0uiZLjjPzK1M68RzRW
3NOaKQGS1GorKYXTT8PwUsnlMczajq1Kc6FsyO2jbMjA6Zrm4JDr4aBGxGO5XDpWGUAC/OCkZUJv
qgVQM9VK0GcD742sBuBD0CAudZGNLPWhSiAzzCTX2gEOksYM7U0Z9+1tYNLuNHQUcge1IOUEr4rf
0MWMAGghHJkT9ATs1spf9Aw7wxqaF9smv1Pjs9n6wwRIjZL/prfh5Hr4apCScN3ahSW1Gqr8XqIn
HxsSm0avvUv6+lJ4kTyjcoPo7pqLZ3hM1IR0YwSs4kXifqmD8eQiUaFJgxQxKaItYVpDSHXcszpn
OwU4UZnZGwo75V7WE/C3uiKOwxk3BHARDTwukOar+CmxYVcaWaKBb8DJ4xgJGnANU0JfTrd+sHf6
BH4nBPYA+dNNk9bdkQohjkaonxPZZXRpR1LoXX3X19IFDGUlsHtiwuogP0TvcdRgBqmWZu+FJGOP
8VQd2n5gymW/pzznotauZJzSJ5U1dB1kYw0l90uhKGLkgzr2WQXNbWxpmNCLejDJGjeDIc5q9lGU
W+90gmXb7jT7TYt92lpRvfRQUmfCwfGszoQ3TCQTVWthNF5Dr5Bapf07zGuEQcHDjRbfAeWQIy+O
olltkGESfRJ3JDVJgq77Vv+gLA5kwT1GWdycrj+9vpIG0LsP7c63p3Kbm+HdhLnqpHuK6E3lQ6lb
a2y166HyjVOUGNxmJ68WX9IMwRPp7ROMDYEzsM4PNi1HZffz6XpY8t7ZKhl8RadgtpEavv+iObEJ
v966tKwxMlDbLNTSH0IaIN4EVVjGwPP9JKCQ0xNbm7q63lMnpdbVyFWLkfnMA5kakJdh87Yja946
XfetYw1+gzGKJtV6klM5gkhxPVrJIYlPUw+HbhoyMEPmpS3QZkYGMITVvoRZl+3SHh2hVjic6S9c
0or92vVdVOuLu6x4YcGNOCd9c7q+ctey6/XVz0OBAljUSXDonZHguPVg/vtqdoV1TKJtO4TJOdZr
oRwia2inZ1qyJGgxnpS9BsRXZlB2Uwgj1Wpi7Fi/7hxZP15Pd/RBQcQUvLGGg2Fca9vXgxg7lN8/
3xNuB1w49D5Oa50W7W55GuqI8MlwfewnBO7wDjTqpgB9dNqW7d6s8g95VTxdXxrJ5c3sfAK9yP1m
Ox+dwSGMfG1foAynfnd9mSvygpul0ZurtOiqWdKqR8/+x/H6A0dWj4uHw610Iew0FGa5P6vT9dXP
gwggoLRr80CSMoU0DnTFMuLwX6v1YiAzW62H69t2zl7tGtLBzx9lNRZyiVKWpSDpa9drgd+Fy3K9
VsZVF+Um4c59X7YommKFsjFcYCTrJS2Zpdz4fD2Y9ZXRb81aoo3HamY+kzVhWCtwbM3Fm/BFaBY7
B0xKw+nnIWiz8WTnPkXMYHm5Br7XMenwiGW55xKez4aCyII6kD4SBz1QobM984qufFwjW5tlHxv/
YLHuOIWW/edB/3yFZBFH6uJCJrW6z13sN6frwXdKhkvtNTsWjox9KL4Z1TEapQ2/qZf09/gOIgQS
C241Gs7PKLohsq1/OKwPu2ggl3QNkigZLZhe+3yCOF8R+H0dJ7x1iGjXT7u+cmYNx+D6fuiiD4ke
8RGv39H1u7h+UUMmip1X+u/oQQBEDVOGnMYLQGw73v76zfx2/5qRqNbawD75+Qd+wC5rCI5uj+Hl
9nojT4waIFjmxhxaFgT6ekGYx3+9XsFUD8hQUVoc2U78cQmuv+X1970G3//8zRm2y51u42MxD5t6
aJEi2QJmvh6ouJfy4HfOk8OO2JcYtpULAqcWAVbkBQY+gWnaHbxtR1TwPFek4aB3TTVNZXdZ6EDq
7hUWndaEXuMznz8RpMsAi0UC1DFlvIzWNbyZLrv7eZgCBEM+DRiDICmQORaABZFYWx1sHzehm6jn
IdbAlYK7xmru3Sh8bD32bhapDA0N5wghGjmz3lEa+Vx11btG7pgxe/ZiC/D0jMU7DvfdEpR3ADjS
svzu+M4HO4IRj+2Ynd+YfCzsD2mczdBS6k8Ylz/htQWgIngEnCLFOFHmh0oCf22BCjQpQV3FJcEl
BEINoas3CEJs2HmS+87QbgDP+5j37AV2dJT3q2aWpY8/vE9rtz5HbXfXiVEfojx+aZzZR32UAiKn
E4vkwz86NvNrZHfHXvvl3hHEBc7TY1Do9ynR2hjwk7P+ZlEn2M5FccCaOD4rAprHWQ8nI+Vd3n6f
3Ce9PBODmexC8rFvmiK7xGr6xoakoPCPYKKPKMRJhAORZLeuNWGQBSYOL/Qjag4W31j7Lo3UQ5k/
zjr7gRdnwV8QM4Dm0VfTs1ixZntChJpdtJpAVvrDQaX1s26PqFT2aGshL2gP/FjVPWY+oYPxBEVN
FvlqhLjr0bCz6hvu7OlD6EMu7yLvbmaR0bUtj4QDeMq0m5g188bHqKdz5jqUOzd2yrpKI4xZuqrY
wAyS2VejhvfG018GLsISoxXvQUTcBJ4C3QPrqLCfm7xrqC7g1mgXaD3sqYeUhlQ6micZ+hgFgLy3
eYA/Pk8+9JOAyOa+zGFI3mQAJ6xQr22LHasX9N7dGO6k6R+LeiDtbLfI6dwF6Z4H/s0kkL2DLog3
tQF1PqlLk5JIqPDE9ug6nYa6dKp8LqRtnosap+N8oCVM4ECXfFvc7DkNZvQhmUdGIN0blKYXPyQM
HYhMV8znTBK2ORDnMcjpe9k79/TrX5bWf5c5wefA6+mh8hwt1aKOtqDqXDf6Ma8LzB0AwlDs0Zts
963Xf6qq4pmzJCMhoAHipHpfgu8KZZ4jlFlNnPaKl+UMMH6dMh/OjsXXEI2PUy5ZOGZbm6w5DFJi
8PxdQnNRyAEpvsQIIYrgMZnMp2UOT2So0+4y5lOLDofeYnbsXLythQYOuLQRLbgpG85u0uD/XKzP
bZkFEBErpoJjz6bHr4y/C7XH5rYZvtpuz+Bn9VvlQgHoFoYDr3cgn+TdI21NUiitTYzZiT4+a2UL
jZlXOu+NLgGdNHQe4xTLittCZMAvxMf7MPwoy7XFMJ57QyCaRkM5I7S4MZKsqJb89r0Gadqn5Vve
KEKMvPqTlhjB6iFAk+68dnNgNnE13NcssUCGhigMchDZPTb+W8SQm1HGM7iE5zmLIdsVKz9r2Asy
W/GYEr9po9+FvWqd0rGxLrYbXWIb2Vw02uljjT4SrJnAJeY/BzHu72oABeoLhwbm5O/S2XtjZRFt
RY/qkmfUdyPnNBUfEOk9sS9eLo5MLlVAe9Ly+jfRB4DOGgoSrfg6qRZWRGt/LhMQMcsiz73vOiBG
LaQXIGF68UPmLSB9otC3Ohrhb2BtgKCWCH2HyQnSb8GDvMCEkSlJAin/d22XqPjC8iVJ5kdTUo0t
MjHs7U46CDTyD8wahluKQuBMkgIEoKPlj5eqt5+DlMaQLco7xMvEdPiWd9/l6sEOQDTkFp3FZNWs
gqhCrxgdi5iyQFdgPgj1WwrjZcs2RN0aK4Fs4CfoMpWDWb3+ZKhYXxjWNsnEt4lZ+Y2yx7xr8UUL
mdFeC8N3DWMQXNzmLc7H206Eq2G/fY2potw045tO4V1ZdIbsvNsS7fSUxOSTYQ7BaVbYF4QiD7LJ
fzDFXAwDGdbDijVH96kf9CtT+nArJhBmgZInp7CPafojU6QHjEs/XjzEj1PKmqxHDecabahe7VID
4ChnSuNBWmOzaOrVK3AmwxpDWdKKTjAFKx08OkNPsrDFKMOqNsHFNBIRJIElNov1DUeH2tSzRmXn
QfNuk+c2U5DpyxGQGzaS277HDMUnObn/mLOxphu0QsflSGymRGd2V4XTLY2eL+3kw7MbMGFXhTrY
y2ureeQL0MFBVYxkGnTqVnNqVTfMYJUXHIMG7VcVf67sBpQW0T8Y8OJhLB/EYuanUBEWEBUJdNQp
srdLMuGsEw+yXzA0N7jrMhd2iY2Jc3C9Z5PW9Jd1lmLBPQjRjBfL09/iQN1Z7MLQkuCTLeX7Mlvj
wdLMp1jKgBb1w2M4iNu+rQ9jEoKUL6b7ORokxi7xI1nwJqV45KUYodrOML/iU1bksPQN3B1GCZTQ
WICdHOzKUkUfIXUXnZFnCt63UQ2STTlAw3gCnR2eIJKm4FqK7H3V3xkE8SQKGGhBiKvg9KGUSQiB
nYqFChxy0pKufBJayeM87CdnsU+UyUBN2AEBlSh+N0nrPSWJ+4iQEvSm/JhR374xq4PhevAxjjRZ
GR6csn4vGdjGDX44aNQdfeiU4lBNkhjBAAoR/OqZSEiIyaO3YgrrczhKe++HLpDR3lsHw+lgifyO
ae42i/vgPgmgFsJyeJcO35LuHLqN2nYsiQBv4Y8JhXhpOxgVNTmMnZ99DULQ0vQiiMHIh8+LM5HX
BK0syr/YGaSOjNiTEFu+GFi3tMmTyDkf448/phhUVDRdrAIIT+Gj2QrlV6Vm2FoldvRIHReb7VXS
5a+99J+rBiFFByNLifRbja54oeKxqTugbJNkq9lz12lt3bkJHB3cUA3QbITefCer0AuLlh+xerd6
oN05MFdrjcaYyYymZPosmgZIQ1MgZxPbzgmOoVcR2JWnDQyotZQ0Fh9ah/DM3jf4CTtx9AS2o1z1
SIRK7xR78sF31ogPnSKiQIe7MUlVP3R5trMz2OXsBiDcDjkrlDZrLjFRtpkNoI+CCmBBuFIDYXY2
2Mm6CzcB32NRg5brPWfa1nbwdazLbZqi2MZo5hLSyyOOimItmPfOfPGRCS4ULYK2el/kfsv+CoZg
7Ahz6uYcMHgd1WROr+9tAA+Umth1kUGIsaO91hEK+Fin6/ufh6SOGS4UI71V+qdpdmD8kgdOvqgd
b+b1f7BwIp6S654NQVsdJ+mpXT+onADuefO0Y8HDJ6w/+nkYEFYS8A4Cb4VyndJJ5YaMTUR2dnqX
LsVnTSljW+dIEX/KoMqurBzI6QtK9QQtzh9qqKsQqqfrcMIdMp44gcviROX++nPb+5y6iMaSwhtP
op9GKjksBJcZgc+4htNPDVqYtqMzcn3re6vtocK1S7GMXPq1yBHbDQi/muUMlsoUNweSwaSEZOWv
5RG1Hqjc/HrIOzIUFnA3QFrY2Mt1Jz+F4tnpclZqCRlTo9vu1BSOWDU5rG7X00KmXJp4Fn4xNs5p
2o2UtjhcX/38WWWPj90IYrX1HYry6w48CmfyBT38a3+8//nDEohwpXLnYKfA9fIFwXDmQTRZ1bjL
VMfM7iHNolbh06Gv252w6HSnptQu5LQ0pdSWKvDsdLeslH/nWb451c1iTtdXcn17fbX+jcbVpLsE
vtyYTmK6iB+18NOT6nrCp0RPiKLtopOHvCVvrxrBq1qwXtWCQ9pER5/O57Cq/8JsBBOpRsQ5fpsR
9sHPcPPz19ZXzoSYwe49Cpxl/+oIMeGoRjio0aGfZDg4x6z5dn1z/bHsyu6Y8Y11dmmfrof2v69+
e8uC12yzWkATXc/KqibBLbvBFMETs+obr4frj0FUhMThPvVmUWvIUZzt6zy9d2TM23w92esZI/il
cucJwAbrOcp5cU7eeri+vR68pkvBvz9nNTNxkfM1YQe+fv4vJ7GeDrwZv8DtxHlc/2TmRkhClszx
mIG60O9l0z4EA8nGfVxH7Lluqsb+WERsVhaf9IIkJiAjndh4zT7pPJMID6SViraW90sBVq+oKGlb
A9VshOUXxyW1atLp12zKv7EGwr4wA2J2wd87VfKqVPlSddwleI5usemDTs/snk5Pj/AenBHF0+rM
Mp+9hEXzcEgM0eAUKnZiBmzMjqabSoUInv+uteLNG+4H9pv7JSTMzW2jM0Xflp8c28R5wQr2auX8
Bt4ACD5KUY7Nvk9aGtXYlrjICIcQg6r9zrLQ42H3TP7QsPx/0ci/iEaE52m0Fv/nf9UYfxONfEzM
92o1tP2qHPnzX/2pHNHef9B5uMpRrtK+DmwkIv+rHnH/ozXakSCQ4k8dyH/VI/5/bC1c5Nb8iev7
4hf1iPsfGQifdT7SE1sHnOH/nt//jXrkryJBqYNA4YpithT8d44nfhMJYg2JM7Zp3jlgNjj4YTc9
yO5ZOWV7UA2BDboa4ntF6bN2FnEsI6JcSpt0Kl/Y+16Od79cvj9P7y9ilr9Kt/44HYQ0diAdBIye
s0pdftEsUh52qQQV6iyUS4MRK/oudb8PyEYe7PJrUBN+rjTgV2tAJkGX8fTPnx/8RUnz58ejGrOD
IBBau+vp/fLxQeotJnB9eW6n8HOlh/4d89PB60x5Hu2QRG6PfuZQdxdKK8m/CDad9VL/lK1dP5xb
hXtFKdxZ9qoY+vXD2xgbeZ858NyLUX2twjnbe7MAkUH5Jm0R2VhpdKb4mFX+crLYOHlFjn4gLc5s
kbq9MGh0Izyzt/RXlsM/XxgHkdPfTs7xoAaAp0XrdD35X67M2GSIeqyWuAcKxltgPp9V3tDWakJn
Vxgks7TBwRjLaGOBwiDTuKCbHxGfMrjv8sqaj+gUWGHr3T+fl9R/Py+eBidw2c/qVU/114sG49QU
/pTIczwgYYmaEO5sV9sbBEVvdpaR4mZjM3NzaBV4pDaG7tspx+55YrpP9gSepvT3hIEYmDfzeZ4R
KNAiRh7sR+mD7ZwAMWzk1LfvRAX8Z/blGieZICvxph8eM8pTX332Gsr0QSYPqE+I0Uqi6gvLqBeL
ldezldWPPGTZXeCwsu1S58mDkEDNuz71AajwKHwzpWyfwgphfGI0mRep/9ny3I+2WwaXf75azl/F
iOst5tk8Vh50CN9D07JezV++xdSJQyQWoTwnFUCViG70xlOUEjMuI+YyEFrLxBYgqZh/SIH+XoXx
io3/fzsRx2HkcXjSeaB+e9CiFFBbPDMXKs0Sr7fju8Jmgbj00752O4Khsr2qZwNTVx67rjh22pre
//PF+Pud46EQ1VLh8kaLp9y/Xgvcay272l6eUR6QJnyQ/tpW6OejDIJHmaQ7vqN/G97+PtrymZ7r
rN+Dw5Tw291qD6lkZ5rTBrcVXpyKjq9x31WRfqxCpOgY8ZZzodJ7t8NHmS3+nU1FAoodqeWt+pdH
x/37eEP9COWi66FaEI7+7WbQoaBYaTniXGXdpcpGcRFBd4cU6NZO8+DZ1vN35VvJpkBbuHIlh90y
wOafquVoljLZiLh27lA8aoQASp1GPefbwMufhV1it59ZUjdtFh6BBl6K1sy7rGLwdobilsetv/nn
L9P9+8jt2ZJ5jKIAL9zf7+zQdfBoe5k8j3K1/y11+ECPC7EOFsz9BJCkCYEP1haJYY3K5TE3qt+G
M3S/qm6ezQIfrLbHG+qLNIAWX9yKsSVsto4BnY/iPOCBvUcOsoUajD0GgdPWphSJMCbyd7nPkplF
2Izj1VBoCCBg/POvh1T1t9GXX0oKlAfr7erbvz0uWR54UwH99gzWEG2SVbMBtjndseyrczN86qOp
+hcVtbPe/3+djjxmI/zKjs8yxP39+UDN2Vat34hzooLpuUBH8Fgn7aNTN7SJVUu5q9DACXOhEcpw
0LQLvR/Y34p/mZR/m3uY6KW0kU4HkhUKMurfz6SOuypvEFCcujCzgDLb7yT15L0Pah3XZjLhAEjt
XU0T9gbOmbhzDb6FyBC2qF0i3QISZKOojd6VDsm7//zFqL+OqOu5+WzjbBZ9PNIS0NpfR5E6W1aB
MGKcJgAMbkHDchSRjazsgfpFwbwZesxOnNud7bvm7GBQqItQP6zzSoQJfOs2PoFuAzLTUZGJ4U3J
QQ2R2DlBc85CFRBtw21clso/rFJKKHsT6nUTbCeXf5jOKMXdOTxPTq8uU5NHd0HaOPc68ZrD3Olg
M8nwyY40xQ9cZaVRp66tI9LjoYlOsU0g4rruy2JYykU27ZoWpw7Lo2wzL4m7SSmEw2wLDjKq7cfx
kDhI3/75CvIV/vVOU0igfeZwHtzAFsiYvd/u7lKDiZkKQTB4RMi7Ud6LvcTLrqIYQNe4eBBrjSBv
enuTWnCVFs79tvI8aid6iOlg/7de0KyalUTTdbArInsLMQO6opuUd7N7wpRNFq0tvxSyOC5ptjp+
KSPENbvcGVbXKfC9p2m0SZXM8PVI4Cwbh6jJLHP9U6kNwUbeeA/6G3pNNLh82ez+YxnNt21ARZV+
AVZCZ2rrU1qswIVr1eP6fsKGszGY7G6wyzLJ1D487RCtjlhIbrRyknBADFUQzgnL0wleU0qRYT/O
9+W47MK8L87uiFmXLlG3Y3nALTRmZxr0a5C7PjBuJE9etzYXRRpQmvmY19lwXOLyudLqmXEtBtGy
MW0+fJmTaTvDPAWc1tQ3Q2y726Cxptva88KHTK0b40I+doyhDyNwU2DNS7z1bEIdWP/vmzQ2l8Jo
0nJU5G8zsYYXzia4dBHZd1UwAkJQ7nSSJT23ZslJOplqlj0wU08Ca0XauJ98NCTcwMQrimH6apiE
3+X5l7RMPwl1yBcHWWcPn9Ufkuli5FghhLA/VkMUgRYmaKZbIQImJSIFE/JN5YTV3vhEMk4+Tveu
GMRphypjDeJN5FENyLWFd2foQy5TNZzL1hDjhd1qjGCGV164a3TX7YMl9E7zMr+kZTJeMEADX7Lj
o114r+WkAfjHQbPNfVMh7k0I0naAFPtxFz2ifDEUY5KDgMXyJSvnB0nSXBEmw7NP+9uMgoV81z97
tCcvYV5S6AditqX76bOMj9/LrPGfYiekdRux8KDNAqvQ646JbmCblnROPRM9W0P4FqLI3Y4KJNUQ
58F+Au67MSpf7sroQ4bQF/UQjIa+jO+7sKDvsGj9aazXlInyrklHn5weWe9ZqAIqD32E2/kAh2qe
2/f90FMyrfc9cctCm/lZFzHxZfF0bymPviXF/qUGO+BxWx8dUIVUuy2EDPW92ywlgYtqOXCvoYZp
17hph+9GBNiVY7dEMJzlRDBFPWmn6x3eljac+ZA7NeCV04RvQdKac7VUP4KIOTgIlgqmVHXPSIYS
MV6CfSRQmSkDcjOgDrwx5pvFo/ESis9pOT4HmA8uy8jKQrCT3texTM9jOdxZfb4bm7lBcRLtIzmG
j53XoQY14BDSwtkE3mtC64FCd9vuDKUzJMlrjnO0nE0O31AiGoVDkkZPc9p8lWJCYQKM8GCi/Gto
UjTPXnA/SNk88gtWQKtb/xi64VcZhPO5K6o3Sw7jXdQ72HAroW9tvlUUrX3yPlLcYWWCEiyZP0hS
dFxohfic/R/dBcZq/Fy5axCYZuEtfdE+oHjeAI4rTrlNtKfXvAWjY92hs/pqaN4/SJ+qWb98i+xy
PJU9cgqViWqfJaQA2jBzG/+jqdoviRMS26jiB69CgANGHMecDrK7MBpRefjipAwfCHSdvlfDELg0
FACyPr/vZTvvbYtvyyYqAvw2wvPSt9JL1VgfWrbDezX6RM/nBr9wUH0vWFIQaUhapePUj1g2zHHQ
2QWcJwi7mEIV+SXv7CkmGC8QqNyWL8B2gIs1eAwcy8+PzUD8XzN8aUn96gsAQjDFqEjfAEVClwC9
2sF4qp3DbMK7NJjME+zdMtTuzuuA8EuFZseMFamTpmMbWrnO+9I/RJ0fve8dQehkXry0MqXd4mTh
h0bK18ie6Jgsc8Y2mjMZyl6ALwCEQ8k8+NAHWXUvQkakFDv4Bt09/SxhlYfElzdTSy6iEzYfJ1Zo
N46MYDf1PTrPIXgfz7TvUdvuxeTIByv2tpMsCDWYYLmLUs3vo8tkD6yupU2zPrLvadRlXwYCpEbU
3jva1DiHJ0WIUGMdh855RNvOP5f9BeWAvrOWu3bQ4+66OSvZGe/cruOStW2MMkcn1b7tSx/vxgKj
13q3GHfFb0piyRidnlDkdCvwwym0Os/Z8lh2LZfMLWnXFuSM2Kl5T3HMP0cFVt8mI+6p8Kpn4D7l
bdqlpKmOyCaQ74mPg3SGXZ2SpmgxOAmKnyApzOsyGyx2oxiOJbBvbJOOuhlV02/Laj+yZwB/B3iv
8rKJm8R9iixYiZ5iLxEAyuTRpaRLL4L4vDJ/71tTfhHmMg+tdQhoTm9Q1EZIB5aa3WI9PRqNwkiu
yYAmVJfaBYLeousNLdSotEHUfuprtvFZy5zf+mh4esYUD80DzC4AcrAZHtwx6xGSmp3bjMGnxsyf
BgJXQPyCBXSD5jNC4uFTNNN0Cp3C29pRVmzKxg5BDZD+Wq+bCy1H82NOXeKl/cQ+059GcTNRNWpk
+VYYEW+0pcSlif0nBPrFgzaOhSqmnnZFry/D0LVPrMMJiwiCaBuEapfXbXzODQblyMEqYqld7U8w
EmL2LwJqob2IHc0/eN9gwtGgC3s7xjh0sCWwuxTwbwJr2CcL+JdpbWBNkujBbpouCNvoDaZpy/fY
04ueSJwxqGxJMNPtpdEWbRnM7skA2LRdhvHEOGyjitgF/uyzHx/GjQemM3cC76GtGiLQqhQmk4y7
4+w59tkd8vugb380rsC3Ea0LMJc8x9m6m4zcyizt700Iejl0sgABbHCfNlBk0qWu9lNJ8LnuKHm5
1FKZ/N0UST+x7tnMsBgNGbi5isSRoSANRRu33VgBDREEYOGuEEl6N+cUHG6aBuLL9RPTJibV2SMT
LVOf88gZL2kY2FgjyFcFWaQu8YIAhZnXJbD4JIpO3sLLUsc4LkEu9x7J5szgEJBNwPOuAQbnyGio
RiFZCF79Tr8hdRmPRssvQ4lBvU7Z7kqbnnPabZzA/pZZYcKWhPyH/2HvTJbcRrZs+0VIQ+sAzMpq
wA4kg9FLoZQmMEkhoe8BhwNfX8uhvFc377NnVTV4szehSCoaBht3P+fsvfYM/VhWo3cKe8X73yaO
E/XUERbyzXTkQy0mChUX/70RXkZ1Zyy8vyur/cF4/YsT2ny6sCDuYpVHJGOwd7jfm3ZOj66s/pwa
jfEtMpbpBkyQJV5UpRQqITzuXZ1+EeJON8NUCk8e6SCiMe+nqpHUSrv6FvjTJ3S7F9/ErJOpELFo
lXCIw/Mww6rt1wEqTYo5FprDfm6/gH2FesG0Hp2dZCioxksZkgbRo7jvFzQBcaoBRX2Mmmy4N2yI
N5BuEWaNp+CDnC00Zcp5C/h3sXjZ5nH54iHuOmWpugQeGT2lN6K/ks1Xs1q+TsRwT4v13TsiOEYt
Z5avcpmTA3g5d++2LiyTNwOpLsoafP8Z1q59773bpVfvB3RPx9zqCEMkpVvxYjQuWRBBaHeY6DRe
SXkPi0wZgXdjy8G4IE6yZbRd5wYvC0DEGR7cPk3qZ2l28OCX6Wg5I0hd8K0QFQCBY+fRSQ99VhxR
xEJ3JYy6yIWmu0EJqMuO0684NANpaaXpDoc5ax6a3B2PozyhLgp4KsbXqYWEXXa2vMCDzeIDTmJr
P4D33Llz+ZSMEu3Hqs6WdtitsqX2SDyt5qHYGYfzYhdssrBxDYk5pTWASlQJYXlrC43cykcG4Som
3IAoJoo+whNmzrIl2ckh6HaxPpL+bDjF56kwv1QpqAdXKLEfJ2PvePWjoVFCsckIK2RBp1I7cEYM
TuGAsCjAsj912Q8q3rNbpwxX3bg+yN59Y2N44iz6jhgKDErKzp34esqPQ4+h6XNAsEZkD+7J6b3u
VK/dS1lbNfl4NSnSJNNxQt+Bir5UjYPkX7HK+ea5Nbofi0eJ4cDYYNn8RMaaiwCI+CrUnxAiDGvX
JPYr+LP+UFVA11e/uXPzCmUdrHeqiutK/hjpRIRg8EBJFndA6TUCgTR2yXwgk4tNC8jchNUxLt6D
1PsxK489wwFCNyx5tCj/A+Tx5Vh0yJHiPCapPkV0kyQ30wL15owojGWA8owa/7lqidVGg9pyCGb9
QCviGuF3hP3oenra9Ix94DIB2AiM76oTKEO8V2d2YYTN8ce5d96dtmruHAAjXeWDcO0yeejskwoL
wP6kI6wNMRtJw/YzjEDqrOmbA4G5TNWO0bFHVvkxMQTobAgNhec0h0p6RJY230rSX2ACJsO5sN8L
iRkjbCRB9ND7fKPDaFQPt4bR6Dxan6Xtwb4cy1vCQRCCpTzXfggsxAOStpQq/bRGYzc8BDGG4ngO
k33pDs+2zc80YgKOeSAXL+avGKBIg3knn4Aft8pT4bb9QyVKqnX/uZao64TD5BiV09UTn73eMrHA
N+pxkec4t7Hu54jgAHgZu9nXKu4wQ9iYFw+2JEWxtyjHXZpVR7dyrwHVBEvFt+wLNrMBb5r6WsJV
wWzKSTkg6DeYgG4RtjIOnPM9gA1mr0WlkAqzOnlxxQRIvHDggy+pfRwScct7dtfKYl5b+p8ci1jk
LpJJb51tTeMS8mvv/Vna47sRFhxPUH6whdmAaw4JGqnBQX1HleNEzWrdsn5a96kJx9eYiqs7p2e/
St5qs/1pJSzPk2o55IaUw7j3xqB8SNjlYrKD9kUonoxxaRFYkQlJe/rsCwSythm+zFl7KIdaMrOO
59ckbAhAzoiOsUO6RM7a9UcvqBt2H8TUllmeiWUDeeos4T4O3S90PM1rHzvyxLiAdEw5lWcrCXxa
WMrEdVcbh3KJidXqIND4c6Z5Vt0PLwyseyGam2QZvlqEkgMD9E/ACUl+MQHTBq5CDpAE+cN2DRlV
/pAm1ZOzpOvl9/1IJWZIHgu4VdFkVFQmSiSbz8V2c7ugKGnJBhLsuK0z5PvJxcMBsW+MZNmlD63j
4KcYG7lcu3i+jPq+frtvGdP3tIY936g+eZht45yYWHz8Lk0etgtErX9dExhv9irBwaSS4KMziz/d
0iE5RSiaTuUwh5c0MW7MfLjpzx30NWCUcGjb0GJO0GUQ7rKy/ULeW0voyWCUFdFHZJws+UKmni+D
/WQUyJAr8wtVsTrgzppPhDbuC8FLSDxWVrXvQ52jZipyuI2xfA50uin1j9+4BcHxyKlCxPxFalp3
y8D+bQofBdNZwsucPESxtLbve28+pRI9RcnwkIWzcg++MN49r7+tbor0OqE/5rHNwAp/zfPkkWgY
M4KdCujIeqQpg8MQrcSeJIdyt2NKW5yyHKROL5cPQ+d8XbJBHChPfk4rWlDhdnyAdI8xdTj9dyme
U7rUMNt4Tdve7y+Du6YvgSVxkjrp0wQkzMrS+9klly2jIwpyH94AK+VMiAU7N3oHpwbJZyQzEkrs
WBevoBpswL7uaXoEd6qdRgAuHRqLqX4c1mx9wMXURGxSKsp0NmmcZwaif+uMn9vGj9dhlDWVd1dW
6/viNOkr04t73x7TG8p+49wTvwkvMA4fxbSrvaF/JuYoPPccLXZrZfmvlsdmEmOIOBgppmGogY+D
B6+zTMr5nFdLdS4KAJTmPKrIr1FaLiSNOWmXXM3MylHIkEhikBA4jGhEJcbGqLdl82TSKtspv4EJ
gLsszkGq2fMnElpw9wnTuw11/Sq67tHL8uLWYGQaOl/cz22WngKbh1wnNtr0tYOc0D2R++UfwS1b
zx4QmjLojnOcJZ/kUD0EGp3ftKcRMPkuE4B+2g6nqGGP8sin5XNjlLDgSnyBpSLrxV/K/tz4H3N/
ZHkHHnivQT5kuKAPZh9Ipqx/LUnisV3ELWnzve/64dElp+i8yoCwn4Xd1fbUF2ABb6tt4xjsrYpI
vTSNSEmSR6WSazM7Vw6qRdQHrqBCccWdwnTjU9wWbpjcz8uTvTo+n0YITYwkQ8JNUexmgxXvmQjq
3KB+eWk53o/J1N01SfPJbnB/QNn3zr5fGDeIo6/hUmBdbTo8+uz/41hWt6aif5JoUaQKk099G381
AjuD6RyQlub2NwQXH63Ss+4sRZChoEd3bVfjo7mkzQsyqwvldnBosOrvt+LTbtBsjVLc0ylKUNoD
balqYq0KJ+miiv7hfWtK8750c+t+MAFsMY/Fvz6YK14afef2NXPtyfvgtV45vbkClJ5rpq/zDNIz
YwZMw4ojAP5STiZ1NT7L0B0vbIUlBuiyARbcuN4NXbJzrASJyWHlog2VOBtvpDfQHQGq4AcfrNaA
eQqc2FkbOLh1sxzhqY7neRYfwtgJz11fLQcf/pOgLRq1cxfuAvJGCLawmGvZs3lpc8rnMrb3qQcA
jPfxS7oCnVV/5nM8HZwyG/auU9wG05S8BqSgLC1weyMhHNypOXqyYJnUoUf8qE7Gp5FHyyIHnDEh
2uvcBtqsLzCTNul75gDn9ZeDDUeAcT7u3Myr8ZuHhwl5FwUZUMuFvPauSL87IrWOG4QR4SCyLxGe
gwGpmGtP4mImb63EfLpd8Dl6IeD0u2sErKSB6lh2abWsAcrEaaZnv11rlO7htzmhuTV9A0BTAB1N
iv5D6ABsU75YOJd7PCtlQEszXdFbytLYcxq7rtaQ3Umph3LU/biHvYmIDBmQ1zoDFBaJMndwHXMK
DPongXPDhlGBA+1vGFbVKYQiWzkp3o+wLC8DjADGOuJ1mcX3gfg3ZIPb+orAuVNeJK32ee4XSVaL
3+EUVyQokL2YYVOLiWLqHVC1DU57yknWr8GZqf6n/Jo6A2c8gnSO6fSj6lx18d3hzlhRfRM6IQ6i
8i5FQTe6S5qfXl8YeG2RFFc8GGdyl3MRRFlLybcIh2iUqS+vQRt+bFc/e8588sa9BIlyJ67NwiNW
HpwqiRlkR0m2M0uNwxSkbrQV2u7cyDll1cSRV03sENJwTEofpT4rJ0FKMUHWnSLqpy/vaTThqxmR
GZu0InZmEb450rDJ4zNeVW/qDggRC4k4hj7Nfai/CXOy8BHN9bzDEP9FUkte8ozGulWyREne3PkC
AWpyj5PykMIOQESmEtm8neushaJD1EIbbLEXqIbYSpZ8fXKsizGrIaLLHyXCfWkZaUEOm7qjgb9i
hbPljVl4nHLTpQ0i0ghAOSV26x5yziTmAjnN8lcam4bzObNsE/N5f49KtLqUyjowvI2jtC0jRgrB
Pq1QfdvqO605g2qNlp7gGEp/EaORS6OyezdpEiFwpoXb6ZaPqsZj2n71Czt9SNXzmi7uGTXik4Xk
OEI5MzAmDh6yynWA4BOhQzzEzmhmIOBNzxibEO8WyeGRZojc4bo/pCtBb1JARJgwEzG2Yr9pxY/O
rcgCD4tnhzqbwiffl0bzSbAxnBLY5gHBtFgZPlehCZPUCmcw2FBfYN6QiMq6tF9blR0VcWgLdTU/
jGFKYXdwT5pnWcTxyWq/DTTDz4JkLYJvIc6Jl8SV5WG04/deGD+8BKIP4YwlCYvdlww9z84IOVy7
JaO0zqcOylIfaXfrnlggPqZW9WraQXJMRPx5rsR6yGVQnyCghjgy0DUULPtRXzOnGSsfXLpD3Kvz
FifJZ9xAM2ZTpKS1CBJSyzKCacKMVYFqFZQFe2LMMNUBZ25giQhqBUWIun0YHPvBX3Lgdg4Tj6J/
yfvp+6pAZIQ/54zTQsfYyc5mzAe19nGspyCnKQKAZzX/XPuMFn6GPBsgLctQsODMlPCZGoHJrCpI
zzoKNX8PW93iYCJ9mMk9y/uuIlMq4ZgOTCk3IybC7Hgl7AYslDeLFsUJGdlHT9XlYR7KN0/0hExy
ssK+x6E5bDcvEcSQohTPq+F+WUwpWA8CUqQzQGVCJ3vaTq8da/NhiV2dVqff3sZPL1/MQ9935VEs
rhfRnKblYd2B5XYihq+s8Uv3jkSMj0cwvGMEsw+4jmb4kPATbBivhUUTaKYeD30O4CjAh4sZQPte
PxpV8xyuQUTyBNGr42wiEpfdsXVxfErzDmNrek/zi6SkjJDYmK42gzjVIwGz8ldFCX8347XQppGF
o/eV3HbOpCIE8maV+YFllYQT0blXL8NDBuzks5+M48c8S4kcT+XjJMPkGcL0mRiu4kO5Dxis9jGh
J3PJmhBDxolsg3nybHKIB4Yi72bOdrafNKcJsLQl2ptmUofexzoIvoqyac/B4p878gAfAWzgs+/T
05r1+cksKSwg1BxCaygfs1XeVZOjXitGhruyHj+siRHfpW4d3Nwp5XzlHmYnjKN1csOo9TkotRXB
lgUNUPr3VEcVYPw1647NIBjnL7DymRvw/pusj8DlFci54lAX7dWQbvLqrdmPyYBqT9EMtqdRDx6u
2Qg2QXc02+p7DengTBNvODtG8BXJFk7Q1jHf7ESDYzIHZF0xnFv8glMRdAzc1VPNgeuaon523fBT
o4cdsZ18cVTzqZp7a8dwLTlzKv1uN/w1jZywIVb41op1HaIxx1rVjCP2CmE9mUlrRrVfqQMnwPEM
geNkyWOZFtmpDrHdBYm7J04v3Ie0mvZxBsoUzhMpr/yiD15Svzf+9N3tzCIilfrea0RwczJ5LlCT
XHrMXfuGyJoybWBWWuV8dDx2aGZIAfyRFraZFpHXfDvp6uBP6ilx9rMZDPSsAGihi/nGPHrcMx58
DliLIyco8/0iwEWaQ4/+sIbciP3joSqNELNjzMtD9zLzWiZcyn1OrCoSDvVn1RVYHHqAyaxuk8vh
Z4lx2jNatI9J2AGeWqxoysIXDGzmNU7IhEpUII4IU/dDV93XHsSfZSmuaHWSozTQyDcQ94uSebiV
wkELEzbdOF38k5PZn2PJKwfg7VraqkVnUFxMVs59kDEUpaFbAES7rJiAd/EudRXADIszNB3Bw5AP
57gz0qtzJELMLJln5qpL39qpw1vAUaRhcrM30aUe5VroGG65sNUI5+LViXWyzX6CrIs8KlxFC3c7
vyv88VLL/s8eE3QE7xhcgzkHey/Oia1byM2bnW/KK8zzFJCIqqEnSuNPRjgoXdKVt75wUSkql+RQ
jUsxjMJ4jTGnFgSLa6AK7ejqUfgYgeofvlHvE9W6twYc4wGJirurDfSfwrPPbXOqeZUeDQKyLKdn
80Y9s3fTnuRbP2N6NtNsncPjwmRtHIZun+K02zXQVA60QeH2GiP6CgutWUd5PYj47DTBdMmJyPAN
yqLEZiRuoFPa0xunQPDT7JQR84jT1z3afQHIh4bxEyKqDyaqtF2T2Q/l7AK2IdIWb24XRxZZFeJP
W1UW8CFqGZf5OhTlz1TZhIODBTzFvfezAzZATJM2MYJZ1/ycXpN0SAVBSQ1bhw30QQLbcTV1x9P8
HcMabnaPc7zUbJ4USI8E1iM1tccB3+Nqjk+niT6DZvuggWNuiJacmBTIP0IzgHxNA1o1FygGEORr
UlAAMqg1p/aUaoqQZQ5365CSAoou4+Bp1tDEM4eeZry6Pr+61USiVbOJYk0pqsEVoYs5J+CLHM0x
EppoREOiZ/RA7Zpr3pGvyUehZiBp5iKkHSYomo+Ua1LSoplJs2dy6NQcJQxPN1QL47EGsWQIWEsO
Vdje1vylVZOYQs1k6jWdSWpOU6+JTWMOu0lpilMh30jNHSA7+ZrxpDTtyQf7NKfwn6YJEpStmVCL
pkO1mhNF/ORLoslRFQipoud56zRVKgYv1YKZGgz5KePpg1MDgQry1iEHEzer8KO35t+sKT1zLpzY
erGF/b7Y7tv8Yf92n0HUNTuCQ0C4WZB11zKM1sjzjTH+i3u+Xd3u3C46H9fZMIgZNyiglwaJZqwR
I7md91djxaPFjsHt33eSDNdfO/YucPL66vaV5AviKR8Zsle+T/1NXg88pqInMkZ/d1Wvd3HDNlmY
TfoXez39jWE3q7rSPAc2EOAsvy86uQDf/X0bss90zET+3diYIfx519Uzwb9hpQEI6EWGPUTb//3+
ArPDUDvabQDiEUjJ9mitDWSyXd0uUv3H+pO8SSxtHOvxAFbaprdZAGc+/mVVLOeNCc9Y9bUrAJh4
mrETFmj3hKAVqm9td82B05yGxH2FGlGxggKQSIqiuWR0WEea8CtsZWfRJCvGrF2VfBWr9759e6GB
Pa0b9JFVfxhch+6J4nBshEgeNpXd/7fwfFha6K1f3yuWwmwgaun7+K9mHNti2rs9Vb8Aq/+Hhec+
q+sfQzP+Df7613f9w8IT/uEGjhYoYryxhPuvFh7/Dxu+qykCpNSe5Ql+1z8AsOEfKI4cz3c9m+Es
FO7fAFgHC0/oeKHlmIGnpY//GwsPv+ZvSl3PDLUq1gbzDbLfwkT4b/pJJy1Cxta1eUfkTJMCu299
2SPrdiVvqYXkrPhOtAQExSpdc+amfhlA6Iqn1P/Q5XaV/PQtjN/vZgoC8aMLZzB4Qzo2Dj/RO5TN
V9TQ0niXeRAD+Fr5bK/41leYczKD9YTq1mKaqtAEIZcW5fAKz3SxD6Y3DG8ZipICtwgm2rPqxq44
p8xNmlMYlDL+7qWTYmIk7MS+Q2hdPhZG4DAmnI2UfJTGGCtOBJNKbxPJWOica9KedyZc0/aR1h81
higDz47sSZI6w1+SAP2byvqLif8ZMaCfFLjr4LE1ZAt6BGd2deJmRL4Dk/thL+TmsAwai4IJSig5
MA01wj+JXZISYSQN4raUEzE15Lq7tjKO81iGw8Bvo+gZmAd4DH+qvPQy66uf9gUxXKLJOQ2Q0QOy
kPyQ/DKnHEUjlHcvLrFJiBRWcq+axrdGxi8259m+iYtv9jBPDu2/sEzvx0SycXNKjklXQRJeVlG1
pjRvUR6H8WcGAkMGsn1YmTIw9iSJNLOo4WblEG4fVp65w920hE/Tmvozg4ygc175wrDFrKLSjwmW
qe+k63LWHooOVz56IRJNRhAl/CjPGb/g5IQv6oRz/EAIdsM2GTsfagtWWkYvPDl2uQ9ZYKrNJtjz
a+1r4drucy2wR+4sE3IEjBryvjmaxv7HCaf8fKplO6rncLLJt045H+YH216w1vS9PqPsJkKfJ0ym
tgu9ciWo9mlVg5ex6i9M6PtuaMVhcWyOmQjvmuWUTinYhF1myPopLDsj+On5szPQC1jnotVzYwg2
FYgPxbmwp3DeSUDD5BIkdB0PlS3MBNlAuwbtAegoKVlTOMw0NXGpBFEezJ23gw9Ef5mdvkoe4Bss
9jnPhgqJGZgW86FtpfWauy0gX5ync3dP2GuS3BuEzvpvNQAK+7x0+KiuMSuKQ2xhAr+PyHiz5VWZ
QdgN8wO6G3W0ly4/Cltm14Iq78/WrZZX6Tv4pHucBshGAHgU7vxk+kty4xMA/2f0vEerNSETq7HM
3kvXJjuhJ81krm1Um/acfeukgO1l2B5JDAGe/cGNj6GO1kMpNR59g6d5hT9EwqpZ98cUF/+d21vd
fZZ0lOB17TwaRD4ewgzHTUnvKZqzoLmr/M6/IRhn9A6mCEGST+ogXZxLTyY8s4okPvSjR9hVjlwj
mRz7YsaJ92YuHeqvNMy8h2F1fhDIhaBjKPsHl/rzuZlmhj9yJcPMsurnFrwuz8eQ0vGWw3PQJNM3
WVrtZTIz5zUtTLQbxeSneFQUX1h2IhrUbP1ZYdE8O11eXLDbK51zXJzQRJN0EDD9Z+gLH2LIkuJs
hP1yxPWT3BibZwFAQyt/KVkhHxFx1F9qBFLHbgqTJyF6P5p6Bvy+54+nrCbta9Vp3XSohrM7tfVz
6LC6ZP7Y3zu8FSNpDOvJXQvvSbqx8dXmiMePato3mbXjUzARztzXxoJXJJeP6ErLC70asNspPELP
y9wn0xthuXopZ9EiMGq4PLn5kzTd+rWnAftggaAJd8Jid9pNZmWD9FqNT2a7Dvej9FFfMkMTtEdT
/GYpEI7nUMYVHDKVHGyn8g8JnLJjJdvwmDegE9CKOByETcmkOudjjjZHvayim04CW9BeAOaiGF7a
5Rwzatrb5RxGRUUyQTB41JVV59Btm3wEht5af58sO+cdQqBJb07pq2x68cDEaHhoOor8mNfnbGet
d4mxGIC3HQndKHLj1ALUvHaZpc6IaD3CjGx1j2muZLciyihgvsP3hj5ePs//3lMRHYuV6AzTyReC
iFuD45LTRsiF0U5kwHYCX/QPQU+i84xz9GM8lMt9OgXL0bbx3HWrIjSFxjNyhwrBKzbSfY66eS9c
Ji0lH6UIGJV/X1ZL8BYMUx5h//buxlR19yTGm1ua7nNcmf0Dz4GvVZzkJxRz00ShCe8gby1xJgwH
RT1y1Gjp6TQ39tqeTKC6h7p30xNBefWls2EIWiIe6RTCToHmOV2ZLVJvl4xvR9bNo0qAC5pEQp9X
IeP7yUrkaXF8RA6gGyM0dPEJMl8cdW3bkG+Hu3Bcevu9TOb+wcspblofqQeJ5FUUmETCtwURTka1
0h8PZnUxCpLC6FrTLcpp9Dj+xCu+LPKSUuqegX/XJyDz1s3ApXohyzD8xAlffCz6wH40YuwHbJh+
NId5earGEWyiURQHPt4souMSH8uR3aL10uXUYXz+yUgrubMyuuzGavQvQQCs02REe4Qy5h4sRF2H
pFoBvq/kWVaLwMRThfl1WnVpBGbnkXqypRddyQc6ZH2E3rJAwASyZ1UyiXKXvkmd0TiqzHU6EecG
IKRxNCY8ceQeSUcOOKEd7tuwRG1r0exKidY6KEZfB6dZeTtMkgnrWs4gaRpR6g3XPHZ+qA6VkM3R
s8R6mRh0Ad+z1N4f6R/6IdpJZfHJYOQGOhF/20HR7Tvg3uhPKCtruPaEi7S5OUUp7T02kLm5W9jv
IA+bDEdai3dplSeHEjAG6dVrSOAIzqFjLlGatb1Z3rJlml4MIzf2XrXW59VqxGVcshH1IRQD4nrj
fUIhfhycEAo/KWhHL4zVMUNHGK2FkCGzi2L42vQgPnMTvHbdKDjNpZogHRldmz7DbGovZRBAIYuD
of/UTs16cua1fXDLfCbeBkeWT306z/ZpKAYU1ypzR+tgZsD7TqkFkuGsLDWvN3zuyIcoXsT4Aa5k
mxIZM/UoUPt2vmdTL5u9AximuSOAG9NI1dlTdsqRuXUggJAXeDGFdwIN2rxNfuB+S1bpohQ//D+p
gqIfjQ6FGP5Dl1doKHVAXjr+599vktHwV/Wla4q/3WA4SK7E8/SDQfSPYSr51t/Vx//0P//Kovhv
6hsmizaWtP87ouDua40T4F9Lor++5R/JFu4fmLp936MSoSOLNfWffAJKiT9Mz7WpbgARuBwBfxc3
5h/4C03Th16AKxH36D+LG0f8EYb4i6lIHMHL7lr/m+KGVFztif3tQ6S6cUL0dQGVl+cENt7lvzvs
6EXRWU2UuLPimOF3ad5mdzJv/jjDjIGZkpiZiOqljaxl6uRdpsG97oAxfOd7oGl4O+khMUObQWTl
ZbsPYwOQY/2/UlNuft9s7Govxx4hgf7POv6SxW6LnlqHm2lo7nZtSzfrpwn7Qvcrd267+/f/bV9a
QvorYCz947vGZoCR4hR3vW9jsU3hTZ0ylxAqpidMCz8jaLZOTPkkTdbL6pHlXZjQjB3RV/tgC3qe
dO5dzXGRrLyGphu95nMfmiX5XOaHOlEIRF3jMKcGonEbn5cQ4qccpy7yLZm6t74azsHUo3qmTLhu
F0OMJ42W3SdIbKQmOYoerMnzfWkTvET6OYrrk4H3GsExM/KN8sPvg4n895uqdb6sA/CyYVWPfkm2
sZdiRijX6X5rrVhk/raCkIoN9LNdlB4d/JpMgZ3rEtka+94OXDOJcLoxs138akVtVz26ieeSvxld
MhxryZz798PYHsuqH9B2bbvgcYynwZyfmRz8FT64JRBuF9t9I/IJBXn8XOddfAZ9u9vC4XJAqwK3
6SXAjVCirTZYMZ1AJylufr/twgRjbzW5PCuA25jOWoanI6pw3DuvKszUtVFedl1NrKq9gn1HEwpL
4sKh9kqIXr/DemcdppV9S63o0l1PFlGADmiDFGWEp84+cYHqMcF5eYXRT+yslcsjxhQCQBtCH8xB
doCzyGHvSNGqMn9XryFRGZQkQG/CGvE5hOvZIjeh7axvYRPccp2uGOtgye3CnirzbAaINvVd0ACC
UzCl9zmoW7pXmvC8XcQ6NnO71iyevFjlC4jkT/4COlxLL7I1ZRrbsQ9cHIEGnKy5NM6QiPLODHNs
ZbrjlYty+UXKmluko0XjIkAyYWalAZvoaIc/w45CNmdPIU1Ws4F+fXVbJehUt690hx9q+IwCIxtM
h3mUG/PsTs8uLM6ThV36iAD0uzEQy2mXSOsby5/ItgIs0JGKcZ2qdTm0BJFCE8vbQxX38y7VT4dY
Aj5LnYbJbU+DV1ic1tr25d/+9i16MoFRxiCpx4o0I9veoiZhfv8VOrl9Nr1fEe76Ywq7HF9g7Z0n
H/Ux1GLsPO+97DgDVqDv1xgjBrSweQiZYKZheBg6Rd91MevjGluEJRvzACOwQ6A9pfDbp/aDUBx7
V0nd5ffyY2nQgyymEOle3UUYVs99o07Kjqtf09JZg5w5zAxmJy5bP3VLufwVeGknjb0PFsQgvMnt
/azccR/U9CbiJcaPMDkWGfZpf+hQDJ996Nu9NSMhcm1jX9asFKSA9NcWBwAGgOTr1jjd0GZ2H5Yn
6uBvycIbtJHhymFQ0Pkk672QGTQ4j3gJQw5exIA62qIqHQ1O3zhj27XtvmBm0FfQ9d0+/YHuJ/9q
PwMfxAApEOCkrYTz6FENZQN8rQ5ZLlIGV8L37/Ldr4dUlOrcSXwq/2zv4kPGhmcQDCHLr5bGoTn6
ggGfvBLCjVh83dft0Jz9zjtQ2QBb3t4Lv666Grm/BZZq6rlVNF/COnOwwcaEmYVPy5LYYHBXpJEE
YLiH0aNLYxehuuaJfEDfYZxsTcMvEusAMvQptBjVbk+lSwrZ4qJpydZkt3jJR2E/r5VxzAguZ31J
wwPyGUyd/1x6saHdKVdoIwjrXpAC/4sJF9j5fVafTQRfUZHMzwadJAxB9c5t2/ussYZ9m03MTOOs
YODuL3unJwjUXAlDA2rJcCbvb9CiERXG2QTXjjHEds3JyTL0mXIhqm+JROLlwNjSA4Zjrd5uxvb0
3pnNdExT5qqL/lVjlrLs+c6PpXCsY5NVJSNys7hrTw1IRmZRbLwYo8FabVe3C1/f+euaTVpdjCGM
U2HDcVmM4S5dMkDjLiyuBNzuxaGuvVvNsrpbLBzS0yzaIxAVej+jh0ENAdeuXlhmFFnVVJ6Aj0EY
IHyP0/yqOx0Qea/o1cJrwruIgrR6qYfp0I0OhrcgeCYt4EyWrh1VDKSvTj40Fx+4c2jrvWC7j2ER
U3vmLzu6fOoKWXWJLNO7+LWprl4n8XCMfOIjQsyhRc/+JRPlPaJqhfJOrdfJkLuZ8TE7vhtjPyBF
NHaIEg4K8sTJG4QFlkQdX3WXt7a8CyknO3UsQhtXeot9Epyvud9en4qq+9crtd1MOQhFjo8NO9xX
I2zPIZle1KJXYvdhzIhRnToX3zxz9vIKqrckKBJ7PRd10OYn8k7fJlfH1OpjT6kPMNtFra8FbZUz
0IXPG5taG6rvI+OHZWE/VuWPXs2PJHjPNxvN3x45076waeINvfWSN7ONgk5+tYF49xOmtbZkEpY0
X5eBw5vGbexng0aouUAmcDEYL/5rhcA6smbHPAyLf83i9hir+a30UjQYgvq1mD8tRYnnddriikgY
TcnoIXPqWhisL6nDlNUjlFGKD0Ws8CTTpYloIH/zKCkHkL0zH0ZoiNn9GHtlZONUmQByRSWki72X
hW+VlREMui5nQUp5uzg/CZB4IDLWu0yxfVQyaA6kQ61vfYjwALXSyVmZ9fl99yYkrYWsfPNHVSEC
OKKHMZBX4UPy8hSq0+o/DIV5M7NGnig/vvgNKO41R7HP+UmP0LWTvzrTbmXSqkwoc//F3plttY50
2fqJ9A+1IenWllswjWk2cKMBbFAvhXopnr4+ObOSrKz/nBrnXNdFKsGYDdhSaMVac36TuNC8Zg6V
u9gHEIDiKqqW+8C7rNporaHsPXSVicIFD8d+yjrzro7FEyyCIz/ZRVZ2GyZAQJ1uufugLMBKJFZl
OOlrzyamiXK137jZ0KJwH+kv2sVjYgKCkAkypUlNxnPLPckb9G8gs1i1c+2zg4uxRYyFBogQzFCJ
mUQjqr9J/DYG/k+q2qMBNXYFAxEbtsSNSQIwgjmKDH9SYlOoZFNV5LIOLRedEaHwPoRpsyAE6Zcn
evE2tdbLPI/GPaQHugomqnZG6sLMI5CjbzU+9SssKgd/TkbWNBz64FNuTbw8B3tkM6n74btXOUcb
ydHKdQlZrAo2/9YdmPz0nCW0B00rJ12ocA8WABtUi3q3mfBvwcLCHpaeyFROyZlJJdtuh/iXLnoy
67pdcoNhVZSIpzovPRAjvS1tbChVKaxtPtmo6Nxkl8TlK4OMbZKk3PLSeFO6aGAa18mDAiNbQBf0
zes7G/mn/jw6S0SDOI+OLPZ25b1mc9GzibFvypis5vZEqxhRroWNw52q8dSj2SpJnYFAy1jE8rqt
ofzX3BtPms9vOjz20X0mCBcRNPhY6cBFxw3m/Dl+Yt61zmWr7zEHQZJOqrvOgk1ZZXDP7ZGnTyA5
kKS0by7/jalE6IKNRMYTp6j7RCiDDKRKrzsHkIHFeCeQhOBZo6X2lTncz1FMj2Rm4tGYzmpy/N9t
hK4itEl1sCsXrtkQooHEFB9U434Kxe2QVj5XcU9EVmF75LggNHAxUMueiFE82LhunV0+V5A9QsTB
MUkHEb77lJyosRgeIDH/Jjp8J9FcMoHxcMmkqGeqXxgePiLGTCs1QooEBO2vet6Ylemii3cR/LhD
/2pAWfowOvE+1JA42C5vPaN/aXyos8IFA9mVJDpEjhugQmD4xOCaED/U1lMBDFSwZwJ/VByHKU23
NrcNtlgOadnwcXjCz+HypJ9Py8t3XhJ8Lg/+48v/n49h3j75hNQviO3OojqKljgda7njGhMto/Xl
88shWb7y8+loZf/5ZUHNuCUG7tSEZcNsgmLv8lEndHmIdByhkPgR6Hk0eXjC5VAsz/p56s9jl4+E
aBEP/B+//PPPpJXz5z84P2QD6UY//5CuOdFhjjHgLj/054l/+wE//w6KUn6gskXG7vivP6Cict6F
eQf+BVa9QiuRLve4ZCnj+7BFEtrAd0Pky8798uDl8POcn8eqednd/3z+j+e4Ayi1klCWXCBx/nna
P/49QH9UmP/43nj5lX4eK3uZqvUfz/y3v1nvWyTzoEH980mXb809vdtmY3ov7cZSm2p07wyQ9dvS
AOg7tGztfw5iqboun9YzsqsxRJ5D7CG11iCXNsrP1//4/N9/zf7rX7k8P2tiUBJTxV4W2TM1Ob+d
IAB30EEYX7bCOXjy8fbyobKBKXSLA+WiULmoKn4EK5eP/iFi0cn5y1lM9/94WqnBhBJMhYhvRFvx
89XL9/+7x7hiEuCwfz375zlAIu9psKutrlnGMS4GDk35pYli3vRS8/5ASf2vRON/bGHaHj29/0sL
86vs+s9s/q9NzMs3/adCw/iX7/ogeUE0OQA0/2phev6/HNd0iTpgPr50MOlT/qnPsPx/Gbbp03Bc
4F2IJmh8LmIxAnppYZL+S9/RQT0CqO//LaDX+ifeCowozL9F6EH4q8Gs6b82MC1knkQEhBFqy02K
I5yF8NIAEpN2qGR4Cv2IjZJqjshIHwuZU5h5ZbzXp/tEy48pxoMDeI4BzTDRCKg1u1XuV/A2OsoF
McJJsS2Mfp1EhJWTZxln6UOmdc4GY0Ae6GBv8lCnaYGx/DDW41dj0pfqFYKYv96Suz/6sX8nt5q2
/t//Tl4p+si6KUyb5vE/eIIM7WcnMz1xAGhgrCun205JViAaZb+I+q05Jh527g7ZXoCquzlGBo9F
lQclqm6DIYNUUhr6cxlai8aLm3mDI1hlaXKVNuz+RLghIqk/9r7xJDq3XRt99VBq+gd7GfvucsiL
GOW6P+mb0GdEJojGNcdDoi01s6yX+zhTIkGndQtgcrzS8uowk70Ft7OoN7OLgE0PzfHKb0kaZtLx
nlmMThoMfht+30dvIWyL5eDT/TkW8/qHqX1RqM+QWQ9Ku/95GE9KipEwAlvfLQgwU+0R4ZKwtRzi
hP1RaPiMf5Ze6+Vw6UdbYXg/sV/fhrhKypVBBbrFJfNa7aVrfg1VnK1nG5UZCNPuGM31S6VjPklj
0OVxz2tWoqYPIkigR6lFxIEKsgyqjE3b1HsOxQDxExHoqE8DwQERAfd5NmV442MPWWp+FkhzjhAg
wqMtcDE4sEFX5fKp6nT/b4fLY5p0g9ZG2S6LMsaC2d5Ny7NaTr8lzWRvTjHkVQq3VZUDN8tMykjX
4MkrWhvRIWvcddj79rFeuKyXj+alBdj+yjBWbDtaNLSoUKNGJcV2Tuh8pOg4/tFK9aG+t1wOOJsJ
LPWSRbRr4a8Iu/rdzBgwXij/sUEPYLaMe73jIaWb2wI++bUvXBqx8SA3l4MUZOtZUYWFSyNruUe4
vs1k/3x56HKIookvFkrb+o51r/SY9Ki878lzWw7S+zaWgLS8xHIe2W8SqzyR49fC4aQCS4e3XCnn
GC96T3t0DKy4zsps1FVi+f1mgLIIbPE6R7mJ9sh888Sr3rfZBsEFDfq/UgYkDWVmm9pzpVF9yFGk
h07aUNMT6D4YEZxSET6AF2EpIaJFqFPhy4Ge5T/74Lu2YZnqx5b+RVcocUCBG1+VcyQWscRjlDbs
CZycbI67nm3vEaTFCfRcAqsrChiCe3vTZ6rMtbF3U1JttHwaMWX5/GhAfX6QTd2800AFoDxv8DvX
1lprCBJnitLbeD1U6KHaWXrdVKPN8dLtm3TkOcwAy3UFTP4SFsCYFsiHJqi9q198v3u44OQV7c9V
46CaiWvaet3MfiomQybFvwLZgIbABflnolbvU3tr+9M6FO1VVldJgOLguUk6dJe5dpxQoinPOIQe
JOveHWgcxTivkvohktg4UBjLwWazN5ZPdaG8QEpdYd+F6I+BMwDhtEHwghIjl6/WGKP+pRVIt7Dd
hVHcoG+yqnXES8RZ7O9My2DFg1ryTPRQAYQnV4ch+qxmvNv1cgCzirVlxo+t5NrPq3Z9WSi599V7
uxg2Ye3UkOuKe7htblCQocG4pI82RfkIcYsE1phoqa5CfZ95EjDbNDlrEKsaTZz89tIQrzzTOvjR
U7xgDifSM0WXffsR9MOZmjcL0VSYw1cKDXhUUYq7OL1ujZE2de6/xK69CHOMrR7lz2RLVId4RDY0
h3Xgea7FticOj16iKTQk4r1rLTzn0hrw7mkmrL/scYwkXAXrqTTzI6RCbcc06qbq6yXrKvyiv2NH
5VvYsfgycLqc5nNOtwkk3E54BdnautiAtFTHyLcJWCsB3qM35xRuxIsmFL8lpuLUtTvOhx6dF3bh
oI+p+yCnmKZot1FrPoeJhm7HDc+u9dwa5Bng2GzJ6qG+5YQ4QxTiua5DUvdcr/llNpJoD+YSZCtq
RIf7Tb8nyEUP/FB3A1X3zo0BA82Gb0bStF4FM1oC3hzYfA4eFfZQPWTZXLPEuvRRNjWox2q36Q52
z+lVWmeaAxPKM/0EOuTVJumajKQ2kV9ijm9sT8MO2KYIaSZQXUbpnIRDQ7Xo63Xb9TLIPBrrku+w
IFXfGJYWE/hOonmIf2aNkj8kKQhdj8kgg2xiF0G2We/02f+Y0gpLcRbeq6jpSTrXyVdxhlvpRleW
niFKyfwtk5rNpfYmErbck/68b2boPIiA0gK7nuGHt3mYQ8VN6l+mETMy82nyAJIg3o/yJR6aD7eJ
mVkCVsGeoEkGm2m3SfJBHTJN7NNI7mNrnMHQsJEnhNjYV6E6TQ05PVmd4YGpg9YaCEuT7YSv12c9
UmikOoa3kS+BEPs1XZ7ehoZT8GvM2pNLrvRKlZp2L9rl6ynducI8mlItNoRAE59hCIWclQUtncnG
XPB8o5MRG/8EgXctN32GayN3zHbt+qxbZKFDAypfE53KbDxPXMxMBC1cH154NwqzfhAyP9luv+lI
NVvjYm/w22rbZSkDAFPdTqYonsqeH5f9Ej4ghUyQbJGYjtgMTXOHB7sOquwIdmqxFkUnRcr66GIH
UlN/r+tNvtN6WV31w5vTOc9JTjhgZOO6dhJOS8POyMrGwwZ6Qu2qqCH4uh/xTPH2yyS1AAKJfgvx
CeUsaJl6bjN4Xrr5K69unfgcgo28HSPvtS5JEWxV0W9gXmSE/MB8f8l9+jx2qTWbvrXsnTkzXUd1
/JKaAMmALhqkqQvjjrmReVfEI+CI8CVOiIWXcnysR4Sd5Pt858TIVpAirgn/gGhNRcaMHRteJWKC
zJ05ACMlDinjvaD9JuWGmLVysVqHu85zjAPawU1ZkrioErt6r1qrwUyNnRkTgL+fmCzA3cDlg8MC
vziaT9LTiImNou7a9WtuIY+2idxGyOLaQLjlkb1Janbtr1V7YKy0NxjNrFs9GrE5nmyY1c+opA7e
hB2467WgES3nqaOCQUj3yqVDQs/nN8CrdQHz+oVRLb3AjMQTuzp1OYy5UmsZ2aGQPHoZTDbfjcW7
i2oVq7GKaIbZTOzblo5JPa37ar6WbpjtKP8mmJHMERwOmmyKk5uu665/wZH7AYM/xhQHcbD9zZv+
UFnDfebEMS3X4s7WmKvnRbltF7syQADgwsZTe6nzonSf5wYGWwyVuT9/KLrIKyOLd6VjYWoOwUbZ
964yb1XpGvui1A3gtnTxs8m/jcJyXynwhz2Ipzz0wrVbgi1hTPo1SUidEd5QbGdBX5onjRajJ7Jm
W3Uw9LrY30ILeJtyj1oqe5mxWWtu+k5qAugkTMeD1m0BMJDGLWzMa0V7Z1TQqkDaOgE++nGl4xba
hdoBaixTw8QkxxnjEgmGfRaYTfWrm3/PJfSQqBQ3KGub3YDYFTpk/QRj4nma3JdShg+VmWN264aP
jiE99oyi2fvTsyzdnTvZ3t6aQ9qxGqFoPR6sijO7OXQ9V3BilYzpjCKwWnqNSxdsNdo0fyn0ESET
QOfMZroZjYmMlra7ITd5H/Eub0svL7eZaoOoxvmNTgQdZ3tlqfwZVvWNa9kbpJMOSKNIgWhLru0y
gkJUmuWVAUUw9r2vqn8fW/OJ+83O8qGECaf/ZtRzQKnI+ZqMAtuVag7UnN9un4/bqCivrJGMOU34
J7+KrrTsHtnFeG4pxyqrEZin1NkwkzMtdFDSetQFsfOpylfZk1uRhJRBgwkogcI0cuQ5ThnG5vpT
EULQYZJz0Gmr826kv2ool5UAYCMiTx3KdKDHifo/7opm25M4DF9vNccR760BMNXK5H2Y3RjOoY6y
9Bp33MdoZOdGkBFS5Eg0pZOcwhk/s5OJOxPkz2Yca9bh2jJZUsoj4Vl4/6PDlJY1kkd0BCN2gpWq
s2lX0wIG3YdnNjTSdM1sYtXFycHMmIfNeW2sQ8+qA0s3qiCJhg2yt3plRikvtU4hGXnpU51X95Yz
jofGuBsz6vGGv9lpLHdnl+6NDw2UBd650qT5W9UoIjACMxMc+uMkmYiLBGJeS/89YstNUmvAhMfY
yLh9cavodko596sQWw9FTBPzRwPd2eoYAYJOV/Dwc//NtqR5YkJDerW5CNMVYtPbcqqfsV5Eq8EB
v9xEDis5rQHumF+9tp+tZfBChsWuHzDlyw4+rW5P7Oy0cxzqzXaqZ2+HnLnYKjeXa3rOj1m9vKSs
hcIDwxxKeCAT6aQl3ELCbQkFLsVtpdErBB2SBH2LVLbHVEe2Be3wxHyPyG7fWIZ5C1eGsi3Dx605
T6A6TnrjfQKKvXdTfLEiZ5WwczPfZNlnSsRDwKDr1bE1zpyYMGEfxkhESMARq31GKnDC7HyPK2Mf
WdG6lnoK/URUW/ZmK42B2Q2Lo4qoHCPDQz3Z3eSQhGcN6702ffdz8jompOdFpvGMZRryRHvs4/FT
dggXtXnvWzaG0tEJV1kZrUFaJhWxfktRgp5tlWF2IJbk2i/8JckChgVbxCqvoqDqofozjPA1Jjk+
y59pWFcuc2Kj+h7zdn7UNGoOrDZ4jg4WTAl4B6LZNXn16YRMlzMxYyXULToAzsZoyfGOHfhvhhI7
MQE88Fjf595MAhmqkWlngmUyBKaQpAlz6yQFAQaaNPRxVtK0Ij88o4R3CxQYlpMlyJzxLHcxhKsJ
i6Xwm3s060+lBfQs9atNm5FiWMovS/RfJnsRG3jlRt/a7vw2TFAy29Tloh/f8t57SJg3DRqgtHTg
d8iXDL7KD/G+v7lU8PqIvKmEnb32Q+0lJzamtdk45G65tpsaQ1tD2ZSygLVe9qK340Zmrb9GdDAF
ukeR14Gd3HZYaq+q7jXJx/KAaOdozBoedOGXbHWpoaNrkbkumqTZpSiKbnr2cmQzon0u82qBPHP3
T8V61q14XdVdvLZZ3bWBzSXKoZSzZCzXOhW248thZQoPn9HUk1Si5KMeMZoRhbmJjdTBsk3idh6q
m+U/0Bp+wrRnyhj7ljLD5PJKB5HTdUrWKNvlqqcgmXt1iPX4BRAS91etugKf5K087rESxgwqwoyK
gcuBsqBf4bhY6P0ul//yQmbS/AW3VSpeDFfUK4shuGOGLWHVMmXTjYuU1iO+FPMNYwDqnowMbFDV
2HX0esn2+8bL/oD9Rsb5l0YvALILnnHLhMJmO3coI6tVOXQeo0gFVY2wVGr757Ryd54TPvkWqamT
7z2WFJFrq0FAG1fhvVZzI5vgtWFMQ9TT57e18n4TsIni4ewPPpJvEuZmvCT1WAqSPgD94eEPGVJA
prdz2191ex1GFdmx48TN8TMxIFtUJtoz2yWbus1M9vLcJxAcQqkXvG7hiCYowxAUtmGIEcGe6bvV
7MglrAfIhnBEewtsegqtYHTiaBcCppNAG8milh8+FiPoWsk5XK5IJsHFxpfpFUk11m4OY9onJjek
9FlG9nM+GNlu8utrOWqfI/rxTdi9JaSdJ9LdE7gKAc1eZ/OJNWTotQcHmcpKT4rHObqVwt5ASmGW
O/gLKG1v9iEmhZCG3bgNCZ56Q8QOBU+BBfmmtIi1+kwsIA5zZ4L1WCtrzagc7BC8s1aDD+JfNQzG
Z4sXkCr/aTLK48I7Wy02Oe56gGAE7x0ZJBBMWEQV+IwVISpwPrNk7VU4psfwm7oK8Ks/n+sujPZg
RbJjgRqshtjUN+0eovY1ICROx2qY9r6hnqx6emBSddt5th7EIv6Str0TaEvRkjhnJ6+f7di+T1vg
nf1z5di3kBdXPfSciZrCnfIr280eOhhSMHuBxRXmuYCtG7qEpBYhMdORe+VP7FoVaAVAlWYevkI7
3QJYpVU1XTmltk7i7stoRnYtOrlgVnHoq37va92tvlxrVvVVN+UvoH0dAn12XEP3qSrYnKlBJCu7
8ruub+VmQBoAe+UpNB40gY/frrTvtptPXkRgb6IhU+LsmYJ8YUNEzfSZYQl3lRutB5JxEIm9T4BB
Vm6rTVwZ1gcF23qETbQCxPVSi+Qw98DOGnh9IB2SO4Q9IhXf5pDdEJpJr8yI3mPLvwvZcS4BpaK0
vzWteKiWv1kbuyesfEHRs5B7erIyyNBZAYJkiU4xPZs5ktLSOwHGM6Z43JJp+tuApYSItbqR+mmK
EhOhsjxklKnrsvEg45a+sXV13I7sg+E6JyMcGhpn9PfZgeTTIg9F59HOID7zFNwB0Udk+6KNMnCv
JN1AV7/TDpHmPyTsFaxa5y6dPmuhofYoHosVcC02HeGwZjjVH6ZGIV5o5TbSM/02KuV6wMBBrmwV
OB2JsF4yryc41W5OyewhFVtNBeDGsO/aLREMr9Wso0iTGcJCWR6Bwsf7xMzopuPlDwWsMkpsWphq
/CyI1F4NfbZBZAFOd2RvLgqvoUWAIKTV2dPdjHb9nEH3QfhqdIa51RP72XOoaLQBwPMkIQzg2Ftb
mvrIoYZtZk4j5oQl7Fq2EltvkAgUaiQSKvvVpmS9au25DknUEEWcP0z6kYVIbHKgi5fu076uqreq
K0CAV9U2nqvfNrXuWrvPRXwyJDKQuWySIO6G6dqLm99dHPlrO7GNXTVPMULCzD2FFPnUWup9KvwJ
QUpu39iKE6H25rtC2erKhz+sFWZ6kjJbdQ3YAnPmHsIKWnTebRxnbDEYNa1IyXN3uGKTTW5B2g+V
Me+bfV5M3U2iOnpphrWKe1cQso4cd7RPZp8hZM+/rbgqAr8r7XU+06jsKC35uxHZth3oqkWXEoJX
CnzSZ9Zj9WjqfRgoOxdb4iblqhjSu1nzQ3Yg0+MYI+2rjMRhTqQwVIlhwxqH+a3k++Q4BlEZEkst
BhlMAPUDuFMPwKbjK/wza1xoR9mV8xVVMsvX3NswVpqPpJh+S9oyZHU6R1fmd/B709WgBrmVoe4Q
zSPglqbuB+qrTet64XPpWTfI+z4mej9XdaUQHwqr3U4jCHSSSVYh2haWe2xlXtOmJ1z5a2FOrIJV
+55mc4g/c+rXbBzVdesVX+Te5GCY6UqZHjsCG9A1Cqj8vtUM+7QM/W3a19ssNRB1cfZ2Uy7PY8PF
PQEkSYZ6vNG1+DmEAYKkbXrv0rq+bpC/AZUh9duenCJwu3Blabp+G4/zAfIvzUq7X+vGCspvu9FN
rJx5QxVnpShrAFjeJrULVNiEnUKk0rTvXbwtaDc39mj26zS15zOpKtpCm0512d8nS6ZCYx64TSC9
1A9xaTuHsvluIm285s37Pdap3KWVYphBFCz45muXwIAr13uxmIlg4KXEB9irTn3rPI2mVd368qa0
TEh9PXV4sdN1xglFlCFqqRg1kWFPDO/QcIXe1l7eHcMcZhaD02tas3BtPDBmyIV/u/18jub0LGf8
yEq86Nw9Mrt/yTTIc/XIO+qyB/W7qduJ5KvuCvtemj28rQTKhfc9KAaUyIdWjkxqCuB6NQFjO0Za
D5ojQTmmqf5sV9EdraNxx1K4crAYPJSDFoJY8B5DH5qPWVXjfTsmX0lW7jv2SKRBc4sfs+p5TGIa
XlySht++l5nl7ZZpYZCAasZj678kono0SL29DSdJ5HXH7c+ao5coZMehZ/a9GolsZVc3MAQDZRIm
yS/JlGAbzb8iRaxORBNVSfeVuIhzm8YB2iuN2g5jG6x860QF0XvUhlGJgDYp63ui7Eb2QMVynxj2
BEbNh2HEnkIfM3cwb0kPbBtYvqObZTGMJpQ5rhGfpnHeO04En0SClEkqHMK4vr3AKNBQZaD+uxpZ
bj4CrlVck/WNc8QiDmU/rIEoEuy9Ml33Wp4yxhLnFgiO79ICF8tuMs6mQEXSXpOYi0Mtbr9sjd8z
RsNWDWkYCN0+NQbd0MFTnwWauQzQ294KyU3z6xd7tDxEIEv6hthWWuawJrYxpldx54BDZ7gED9E0
UsEgz9DWaUZVHsOIQ1Km0OqiQcbfpZNYUxGS5jKzM0AH0q/LbkJVfLK5indo/beu8N8nCXzNlJVJ
KxGOXkS6tNt85eOQEiAJXEA3/Y5r0HZvnPCuKSz7Wq/LMyB7SLKzxeWJl9bz+7doStdDCyBo1rxf
dTG8V2RpXmdMuwM/ZdppVhiCebWGom6Ye0iaO50+0C+vbjO2zZu6DVGFCj2wEA0NVjcfpFPBxodf
x5s3PbrOWxarBaEH4dfS+qPhkNDMrcTMIMK5/mwSRe6IfVQwlrbadtHAgyJWZB/lsnrotQRMEjxf
e7ZXNBbzYMC3mRa0Z1Jsjmtz0UOi7bG3Wci4XkxEvrxWtKp/xYPNd7f9pkGovEl6/OiFLscrXJdY
9+E6xaPgTj/WmzAjdsAY2wCnE3SCujYCOHNn9K3ikD0SwK42JCGgF0A0jTlh2nZ6jPnU0EwSbvyN
mP2nDHb3fkoaM6hJeVmRr7QzTZ3JjZ58UjaooCNWZG261n1Wh22AptFaJQYViBzIHEjd4pxpsKhC
ByvuqPqGsT6SdCTmv6FQklveaecu71xeFze6c7H8brzBoNmYIkzM0bvb4lYlwO1L5Z6dgruBD9/X
ZkPIog07ynZdgEHmJ77KLJgmlLehaUa/su626b9DavN7ZZb+TauphcwH7B3Rw5whnO3NntPtHrnf
gzXM9b4LacuNkdXe9rrxUczEFiaZdtv2qCup+EmG4fYMJyk+1TLbi5oAK3usCbtRayNCED6WBnpu
ALame50PMe1t/yuL30cXYL3O1STt2trALtuAbt5HIzVgb0AahGbQYLbSKP7TwkWcDFXKzvygq1IP
3FebX3m6se1/pUp+lw140aEDT9ZYr75Tlb8tURydYtPPTXVKYzddjVa/c5VR7xqN5UU2OdGwRiC1
Ca6c47IpCim9x3nFK4V/m+WiQEGz1hQm7aHy6EiTL5OP47kKWX66KSSZaloyfNBJJFb04c5EpHQD
LlXkZ6dMa2nDzwsPeh6uHRHF23Qqrvue0BSPjQPjjakJ5kg75LIfroxM7Xqo1Nf99NKULVA/aqN1
BzRwErF+nRUVTt+Cvh4oPIIcbK+7GgctZkvq8k7N2hstY/xLhboXY0aE3qg+qDa0VdO85z25b924
TIVKccT7R4R3Xo6BOdk7/Bvc/MiUuLeW+kZ06DnaJtnIMXVvsNuvsbewwR6s/HYKlUuPodvVILgy
sWe29pk2HXy9xkgJhddoibH9MEIY675nHt3WPow2k2B+fLsllOactOpODRmoQI0mhe3ydqa1+mBc
eULem34pvNPs8biZRZDD+CsocNrzPMfXumwD6TjuR9oiAug9sAWEdtw4ds+9T03LlhFzdGZtSe9M
Ttw14Lip7hYmAW+fwSWd1acG7phtsla0uhfQJHCwvPTVnRnTOnETzdrkNVDdIZR7pu4MjYnqos8T
FvR5Wqhf5auflrdOVVRBa0J16dJrQKTZg4sxEJDy9eWA9bi4dtyQncVgBvHiWAZmj8zbQIrsZKiX
AYCsiYXpjw0E5lVSmAmTI2ARyoV1nrskXEjxllQus9tYWXe+XrNqMldENcAkoq31q25yXqKuvEJY
OwSAlG9LJy1+QWNbNR3D91Jg9Ys6Bx3JMuk0mFeZgzCfMhwZM9AGDX+cR8E1EzjGygxtkKZJedVj
IveT+tHqZxeZv68FdOowrxy1lqbXwoypHQHOb6i6dTKSCJrD8rJcsogyU62tqZvXDuEDwoMtnrUY
+3wLpillIEXcF7EpzC3pY459P2wsn+mBkFG78oRTbaShwk08U6A0dIhsY7xCl6IIsSp2kTmkN5Hm
nTO9oGutBo0y2adx19k0v9Bo7+U04AldJodVQsJRhsxQmAe/Deuby0F3001CHNvgWMnBBoVJ0x9+
u5xYZunJYe3Glv4rpqIS81Du9JAuTo3XoC+98KbXW+sOMKZ5HS/2CAj5K2uI2Z+G3bjyXIXn1PKv
rYKtQFk2dxFgLNbdYyWonaaOCcgc7b2yNLcGeoKZnLQuzZ+j2nGuTRKPd0zawYHp+Ts243pTkEDI
bCcCBjZjWCGf81fFYJOAFZz1g3k9TSxMBK8etOfURrshtWJYckBImGy5uZtWyEWGnXKX47gHP4za
e6LyjsaBeAB/UGcr77y1oSxyKTL3wS/UJ8lRvWk/S4uyVmprvZTg90VfXKedd+wF7w/c2l0iSFKz
E/cuYo/QmLDSfauoccPn2t6Z5LeVJb/demGQ6qLdSLexN05CNFlf2FwCqpI7xdlUmc5HXvgIbQpS
bkvkZ7rmXreL0b6M3IOXiVdYRXSXOv+E+zB6SBk8pmWxpixmZcyfagMGDOIvk3xN04lumYSwoyu9
A3t/7jIs/IxhN40i9JEbCc1CuDcVcLB1W6R7afKmt+wWVvnAQC1p+JY+IgBsEttORXc9AzLad2Td
7doaeWCJgYG72E0z4s+I+/YqUuY2pFkISAQTXRPTQ5EdqnXa3QS5mjttdvOtSRRznwNNMov5wBiQ
YTXlgcZkF2rROUpCtfWTxCbZpzcCbS5fhfdoGYyGdKIOqxyOYVjS3aCv7uMYssrirchNdtv0gPxu
PrPlDw9dyjTG8BE4NLDFZdg0Z9fT2Su1B7otoBLSkdfMJFuY8IMgYRzBHrmnvtXnW0UiwCrN76u2
ZKc0xccYOd/Ot0lxscZ2YArKpleg9/MQ/5Mdvs5THe5G3r0K+Cp73aF+6BPttnbGbhU6rLuqoG2m
g9asbBk/DgJKgifVvT21ycaC/30oq4Gcc6eldFP+VdEn4X5peU8yxenR2b/9mb197pf7YayMHane
+NPz+ZiWxnNmAMtgAz9juOJw+chezIAdIeKoHPWhXU0hA1NjaoOLBPlyuKgxkCYMap3rE0PoGI1R
Y6Vk+JmolI7sOBj4JBUFa8x+CnVY2dUgvkXNXIgvXb5+ObSwM7ed5j3xqzPyvdiB/amk9Wm0dxc3
7OWhiHY0zjWyDRZVG/70pzh3qy2IZYZUrBk04jMySEexURXZslrcHtVyQFOIACR1dPZhFju+uR+O
dLj7Pw7PQIbmo7eoz0otfXSbvtumg1B/POT7GF4vatT/1VL/D1pqU7c9sqP/Eu7+d9zdezPn7+Xv
v2up//ymP7XUrvMvnVJaB7RgI42GbfeXmtoFhOfr3AYcByADw5K/i6ldxGxw6EzPEj6y6R8x9X9Q
dibbjSPZGX4Xrw0fTIFh4Q1nipRESZQyxQ1OSpnCDATm4en9BbLb1V1lt48XlaWBIjEEIm7cf3L/
Q5HB8IMCcXB1V7f+X34Q/5yEjQOfjh2FDsnYh35vwun+ZzJ1oRO1mUcpm465GzZdD7zW2RA8gbDS
ScvhEZopTtaBILDGp8k9DsFdluKS6lWohifnpx9hn1pgMWyxmv7DpfwfONAGZ/mPVhXq4FyLGUqY
nKZnO39iQGMQF7UaKrgDW7Y70wWCtHoDUAjSzUTsuwLq3iYb3Dnv90buRitJD2z1rw9C3YU/HwSG
HqYF3R3zDXZo/3yFWtHofSWikfhnBFR6j5FTJWklT5KL4gZXSbWQ4wSLm/Wvj6QsoPj2tN0wk0o5
RDyiV9iyvJQuyriEMDwda+C11LNb1t5sTQbYpXLMGsL/38/sb+eT/+HqgbX99dCh25u+Z2EuzsX0
FcP888czHj3Nf/6b8e9dhyC/n9z2ICx3E/jdN5ytIOha1iELQvKfRlhcXk4LLEr0TajXYoP4lnkE
spayq9KyyzAO/Xq51jOWTSsEyiCGLKd83gESgbeBP/HaG/p1NCMI6T57uj545yJZcNzak1vwMdAL
nlq/H9jXCmqgKt2HOu5zeWdOa1OV1TFxSqv5YFAdENHZUcLhSLUCU7PQtKZ4ustn07ZMnJmMlBBZ
9C8RkQ8TCuq1DxnN0meSJ+jOFGQLErYZ6Dl9ikBlBPTTroGCCWkwIB5cIGLs5EsYahcaCti2gVJi
TEotY+JiS1idt3Zj84DnKvSNwPNWdDlvcJaQ0oBruH2+T3Idsu8sUsDT4Q4rAZgSQl1J9eqa0DB8
h6WfkzoxdwTXa4hYU6kwXzuY1kYanqRrYfSuE/HTOB7S1O+0veJDBD8QoBVObG+GsElLrA7zHvCF
6O294gKFg/299CgGKjXAAxPOdka/EywUSyY/kTdi8Lh26cl15Ce5eCBviZeC+xO/hgM7f06lAtlq
XRHHuXGh2uOUQdfOkjOJRG9QYMFtXO0Q+Ci67dI6u4mpTIrlpXKwSdMaUElMlTFgh+yM/hrD25vR
bKzIe7RtDfYKHtLtQKyUrwynJZBS2sJEbqT5y8GzmaEU8L5Qpyewzd9PKWjFl4Z+FC7YpeJxCD1x
rWzcIDx3+NY4yU2QvSwL4AliXGnXrK0KuBP/smtnQVqrIoErl82+m8zxKdSxCOTW4FnMzpfkwyYZ
V6OVfMPv+rb8Jje4Tf0ATiTsl6ninvsEK3YzZI8mxWMs9Triu3FODh2NVX9oXm3w+c2U2G9IoLaV
E5AZWOB2bhP95aXsviuunSt5rIn0/nJlSM519mrawMsafl1Rp5ReHnTFso53gJzkQZAc4baP2aBN
q9pl8qBlEJFAVT0EBgOxGGgTGmhQWxugAF8IMK9iBODG26SXHlZbnEEYu7hxFdOLPYw0XH1GaoKP
OUVifEnVfZ9hDA5Of7Dr4Wwlw3WY82yt4ShKFA3HkhIB2hR7Ax/JVa016fMAEZMwcyoP91gMQ7cJ
nHpXWOB8WIdecNEwt67rwW0N7jHK4Qp7hFISs73tyJRgx++GW0ATrCHDHNJ0XWYbMczvCYmSJMLA
Qx8x/59j3wP75/UhDZe5wtdfyF1QeTjRa9NjD8UrEYa4MzEoNw0TXAj/ddhZ5WtdO2tmjl9hV0sQ
fs06JsPwRpwo1guawP4Sboill3KbBHgJ4AqM8syne0HsxmubDxmCcf4Qyfahhkm/qRqfW+qhGFqm
8VIX5LTmZrrT7SCjC1IiY6CVg6hOSTSIJAfJWya/Cm3EWgtMLGTebN377AS4ZWZ75xqCU1QbysVs
J/zurTOY2bzEIhNa3RvZMT5KP7tNMwRhJG6llRBibEp+w0MyxOy1s1Dt9NjyQjYy7vHc+FA+nmQD
TubW49npJpjoycjjnDz27oDJXsvya6c82ssd6VomZhTm23kk02OMoEwxR0wFUzs5CrCTknwdHzxD
duss5OyKAE8OE6PCMePdo4Ho0RyGRME9Qob7RY6nGqa0QZ2Wi4JwxaYFvRnLVxQtP3FAQ/qb3gwL
pu/yQVQpnCcGDZ1lbisG+z7T47fGqx6thOVlGSasDZjvD+HzbMIqJiaVrnAj2Kn8SIborqzC78sQ
mQdms0wPvxq4DzlRasCwIdph2Kpu/IxlvLcibPKGdXm6gxD3ZWKaupENi0eXjOPKMFMecSN7FKIo
17CokMykBsaeXF/afRzvJi39xyDteygxI1E5kNDVWqER1wSS+hlaOkloMUJLNfatIGciwLCXc+CC
ejpshbmFXjnY3xr20awKAexaxhdUPEZamH5pQaRDvSDkwxrpn8zNR4vHAh4Xyvqle1lGkYU76ga3
wR9WlD7Wtbd1IcjRmed2smm2jk0q2K3O+XkyjX7dVVEKm45A7W4m76hmbNcJ84DmlDcz89HXh+mu
7tkfc+sIDBDrXE3RZQ3GAbcY8wf8JCrYl8vvZC5xS6k+i8j11wRyJRjbYyVFu9vLmYpnEk/o9zDl
4t6wznt4OkX8htmqzmIMMNulj7lV3CTLKiYbE52/4Nrr3BWRa3JVIlVgbWBK1gWroVQLh99XUFUJ
og9D1p2kSjaGNj8aNgh6nCQ/7YDX9LJ6bbi28A5pcYPXbivBt60ZEsXVYaArN7WdWkS+Y8QYY1+5
rNjw0dINdj2/ErIkG5yCNrDwYAnh9mQH4rXn7IFj8ttSB2gj437UWSa5J+xLTeb74mEKy24duANF
zPitpYWwoknIA9+kX0iV3qXtXnKBWWDZnqeyXyfA56j1069ivAKnke5eBTdtZHBNOHQwR597RDdb
llrFw9nnIT3gTjKRmXN+LPRpHVG14MAYXC09/NEThr2cCKz+tNImHIpYhWadQrqCHohjQOx3kFa5
uvPANY1Nc+8y20BD4OL+LkEMIJ0efhJGiQ0/Z1i0UAUmYlm2bvIorWDvmNYuinjMw6F66dsZ2dId
hErUUvaDlRJ3KzEss3XSpdxRUN37yGScaNM02NDXuLVABtfABsmqEel9bcEW1n6yKel5OnlUuqBN
95mH2bQNtaqzx29hBp9AqmnViFhiYXQpwELe/JDZrsIedW0+OE1Jqyyamc+4Fk2nw8zMAyYfg9wM
zYWcmFNfWYJDSMa7CIuT9fLImmBoYSJorqc8y1rIm8HQ+xl6egd9nIm0ZSsCexXkuhXaLx8HGoA4
vFBnovB6vG/W3lqfQ3b6RjZuQxvV15B9uR5Lq/AZPyW6RoqNL/YbOyF9GjkswVNhfm/rgzvNSLPc
8KmJoMlTKU97As7opdgNlp3ZVWoZRo8TJ1mU4SHqpmNjMitrAioChv27lggpmmqURRETaD/RZU/S
8LF0kKPRD6IX1OSfTdc901emSIt5zLEnPclEfNMoN3prfjC790ZN7ElinKDHu2t77KZ9N7ylHaS4
qv9CSUJJa4PKWmN34hHM1igYH1sKvVWQRV+e+vy8xwcF8YOjD6QWOznNreyGveZFah/ZGBPjRnZj
mSzrKCYWYaQfXI8h4qSwHzMayCXrkFZj7J/A/UbmZG7zzsaI013Dp9V3ocFYbRQVrSkpEbF0Woaf
30OVabRNXsIonqsf9PC2PJT3UHgYRqqeK8f8spRBZKpkA9mEy2ScGN51qUGWSTxpWFyNRH8KrJY/
Sw3qnrS+mWGAID/76roGkgoOJIXBI2IV3lXm8WUsmluCewfGy707PmDabeEWR8suVoEXeJgRxI4T
dvq51L6u05rbQGMNt3C47qnBQZ8wPpYdVIY4+4Jaz9NNwY1c4p0oLxbtnhLS0YO7uIu/YiO9RUHN
fOnkT4TtrQdaYKUNg7O+IFnGqmli/YOjv6Enh7c2ag3sPNLbrKZ/Ul4OYeUUa9Yjqg2P8FTXIGCG
KaCu+0PUgJoqZqo9OS+Znz4VCde6j7MbYAot6npt0Zq2G2OtD96VhJsr2e/Mka1zQt13W1ZHuHmM
f6d7yIf4rqIEZ0MRg5qKi21ntxiy6qp0558UKLigMJqzPLiaIaeszn0EA/ZDItdV3UA2IvVnw0NV
Jl9UiWxDWPeEncIH4oQMtQT4YKh0PigCIIM0znZUxX8Yix9m8asjWHw1l86pQPyCkaOW/lrGvusM
NP8CxTRVr8Bi1qZWXvcdVUzRNS8gzvduodaXdKZoib+reoE2xxUPfhgzMfWw5aSbXF0bb5jvYw3q
sBj7j7K9QXHPyOhV03j0lHb45vpwcXe1iC6wpQ+anZ2HiLmn6oqb2XCstZmgwZXuvon9ciebTz2A
RBUbTNbJl9oibeipMKG9DDOz3TKO1Tpc2bRxJw4rJ/woT/NLP3hnLHdgYhGWnlAiTWb3i1LzZjuo
i5re2mE29tVa5Dn3/YSESO1zB0KcYeCDMSO4xTz8GesxQLP2jF15rIhSMOy5ERjb7Cpn1g6aVr0T
Bvna6t4PHPAe3Ky8ZA7PV0lzfJU52c9CuP0+YeTuHsFxB2qSazw7kklp6Pf2UVNXRle7lLg0AfeG
9QwOKLDvUWa6pguDDKYzEizgYlVUqh6A0bBdLwVUItsIf286yxBCTORT5lEQQlN7S0UAt386d5bs
N55GaWE6wavDAgnHAnpFk7JIzihYgM9Qx9oWrGVzgslinDvpdxs9oCtfGZpP2IEFUux/9XjWKDb6
JkkFzJwPskPbfdDz1HRhsBt7HVJ+V5xZrM+hRyWGRPdoQnve+vXMww4TAC8oIJPSmH7gyuZRUgRX
10Up0ifuSnckgZ15+8LDiLGaT6RlCycLF7qshLlLas1KL/KC72e33CS0pDkPZXhnJfXdcCmIwNK3
fe4ZO19zHhxlC/PHP5LC804vxojq34RkKNFIb5ga+OGAj37uigMpcdHOrvpXZMTybjmIwKRYOdTq
b5cfYpYV8aQiqAEnlndZHz9iu+jsdNUn7inEcGNtMdCyMJdOF+NU9MPoU9U/umEiIYSg8sePfr/E
W9xTTGVBtvxKW3xbdDNmBwzrCMUVJeB/v83y1R8v/uMXvRJLj+qf5WfLt8tXf/zM/+2/qt5r+eEf
r/njhX/62Z/eNc4LOlV0av52elhSouDu4Qep/OG/f/ZyeI2Ler9tU2y0/vvIAmgYUQIhw8hx+z8t
b562iL/+8aL4P8koHI9WSbqXAfkhshyNjAs9x9XeqC3IibWyurT6IUAYrQwwl+9D13nqpFeBBCDF
AR+G4YA5Y9UW3Z0e3boWA3yu5YA8P5QYtAQjoWmZc9e5NmZ7jtc6uG7iK7D8cPmnqjJyX8NEw9rP
0u7ogsGmRKG6bZrRvQshuN4tXzGdYuomyWIaW+MgACJaiaNnOYXmnVZL8w7CmglZvX8yJ7/f4XhJ
EGZdfaasvzJgw3EMIbQ3uBqsczffOtjSb40MTuCgJ3ueW05QZyuSa0gJAgd9m0+afGTNe6cgoCy2
JTZ2vq0s1Pyf3bRNJuuurlFnhonXrEPItIYp861wcmdrJ/E9hOk39MBixjBNR8VXmehRAui0JnmA
OxRCdhs9iIYM4KjQLNZo845nlcSqNKaAQJdBP/GapP0TfBl3ZTTFg+Zh3F/U/gMGHVs3fsVb6Q5P
Wm1tBZjbBYOXbxoA5YPlabtJi+B6Dee4iYFWXWJhg/QiLdtZGbhVQdWY2dJktDtTQMMOIp2yYnsc
9fgJ96fLrEE60OBpz535AuUgPQ1ZHLLQkYhpWd4vc7I/vQK9t1ZpLn2n/KcPH4bY6fazypGhIA0a
K9BATch9GbcXeDIPjcQHtczHcxhhLohFIy8Rw0Z2tncEJrgvWnhxTcmm1BrGzdD9zIypf24Iydxa
ZCSsUVJsq4hDdhgQZOghBjay4ygGwHqUaXUGo3Ekd4KpmgpwCt1DXhMA00ojPeSJv2+dplgJz03p
7bgFSsHoecwdOGtdaqtgXQ99GKw8WJvwpBos2QfvRbQpIsF8+o7rAwt0b0lwgnAVe41cg/In64GI
GNjQ00OfawZGB1OzGSpjh4ck1mUtKlwvfK9AyLZ2gyejSkgpewvGX4acFsRZp3uLjWN/M+walQ1d
3MF/QfADe4b62Bx6g77tcJat5W1b6ekrA8WbtDyiZBw2mTJof3IE7FeMgMAFS54EtOsCn3ZyLoOZ
rVUEd23a23qE4yjUjzCqWw4j2eZxepzDuL0mGDI8pDNkt5bgBETuRVr+oB8HrGp7215vxdGvXJQO
bbCGiP/J1vAQSiQqLI37lEqsqAYdPWMq2cbQQ0xqPqqKt7RT8ZoNjVNEvM5DT++aARRBxdcrLmG8
M4l+FoSsukNp70SDmWEnjJsnUIrUof2oD8GuaLSWcW9gAmMNb04bXWgjvDqBt+8sJgsnqi6l49+T
u34NAloiMOepV+NHlCgoshr9g40rLRUnOXUkzxoEwWD5110Qi9PLAkPMbEkMYdx7R3iMH9mQHIyB
SPZ5sroVLdQHt/WVZSQ0r7YmbyIcj+xUPmgNfZCLdN8DVWvk4LHUPjgPdqQSO0JwEmOIWYzl3muC
MxAz80yMEG/Unpo8xUMWv9OmCRm20BEd46EYwx56PO2q0Bng3JAHTSBcf6gr9xsk4uzRFN5OdecK
B0UyeTm/ch9LW7XnxYDgjIyNoPJ5xMAmrkhbglU1B86ltmR9qDprN5nRtZX5vZ9gh6EUZqvKNx6H
vr+fkqG7m5m4rTgl8dCfeVCzALNJ7+iRJoNjH96JA36LnYzWTW+vZ3oLx0gZV6S6fi6yJLo3FcVl
1OJjm6eXoU1hkmtGt0W5XZ+e0HaLF2iZuPo5PfyB4KK3Ps2mMMu27eS8kSH0OhZrL2D3UjY9iQ1y
3ZrD20QcEZXcxu9h5cRCTKsCym7c/ED6L/LkWpX2nqnuGg/DGl0/VNjgmwu4t3aF+a3t6fdW4oCC
5s7vSxXStrZ6DYo1BUlahukmtKoXCR8ZmgT2xQdI6TuywkA42CPmYH1RbK5N2V9txMuz6V70gC0O
ZqCQY8cnSJefFqbBcVA+TITqeN200qniqzFfV0a2SY14DVV6P2CIp9vdZxKN9CYq3JPb3D8Den/Y
qpeh0WGktQ5Som3adAtK9jA35r0s5bV1jFuRm49gWwgi2mPQ5x8+CCFU2qtm4Lhx7vEVOreltdWa
YDOEAat0fm4lMr/m3QjwCHe1SyzrR8+27iNMNeC4sqUroQGSEtqbH5FJGWxW9QE999sQmk8K/Q8h
rwsrnGhriQoeEmV5E8UPY1Od0gSOnewOdt/eqWue1yUGSOZ3Y5QXIwvP0EYfTYf+AdQveMQlMcB2
u4mz/MkllKIOqdVallikWkmKSt9AAwQ5tlnZybxpMvfZYs+16nku4QyQyIznVV2/YeNNQEz4VNj2
m7o16q1idzhUzGwenTGzvk+87zakHHbsCD7q/j3wnM+xcq8NPDPkfsi8XzNuRzfK94lnaJjnrWe8
iiD6EGj2fXKag0yAeKEcNzL3GM4O9kcYMBqES6XoXBwbY0ycd2zb2Hm0wLuxPWrjbZx6FRRcr1D+
bdMohPwf/qCf8gxdP8zYM+o4YdLxtLHjhXAT7qPZf9ZyEAqmpXafEUVtmKcZ7cdm4MJPGTNb7D4h
UvhRzOFdWxL+Mx6ypj6KpLppEH5pJmk/GmayNqGzZHuYd80G8gmQ+3tLE/v6vh3N86Bh3FyjFEAm
nT6PYvpFT+wbpcqmkvKzjk9ewjBUiWZ4tHhHPJfTrZ2fxjw/jNlIX5TYzbnCJ9ggSJjUwqeJBoeL
/I4d9nAgBwCbhTSpsGRwL/ZU6KgnBcYN+CYELm59ui1ODu015dGl8TAPNoQvDxUncp2RNWlymhmD
0OBWjdUvCXPUaVGG1kbobHRjW+WaOI2TfkjQqYL/KBGjJiEQjx9NWn045LjQqmYQ6ikQq6CpLGEv
j1t0w4gv8fcs3fPYDF9RL/M9noXrBmElhCIUD+Qrvg8aY22YyRxF27LG0WE7aNCFUK7MG71rlYtH
ROq5A7/MTV4twk8RaOPkPNpsLxCDbrSRLVVeZ2+Q3d0TAXZylWjPdLifHM3Cix5XU+GM9GhNwkbt
abgzEuN5okhSnZd0A/+BhjLbwQhD8Almd6IRST2m9p7Z79MwgjcRki7byv69K6xwR38JWufY3UoA
1GjklsaXspzfdQg4WOKypmM9dLaHfC8QsTBCCfQuv/UmY2SADtn5NE5TRB+7IkYo79BuY3G9NyeL
MT9071MUocrPALXIW1rPEB9gZWqvuGRzTbLqVeunewQPr7mOHtx0R7RmNbkFQ3dKTLEfHJPYHfMx
DeibuIQuA+Hhyktm18qe+y/YOdlqI8C6VqUXXSvhX4bce0Vw4Fjphz1TX1PrOS5dqYmIeWwe46dk
rPZDYB9sU7733SNxd8IzPqoZ5JX/JngR1OvrbjBB4IadI/oXHfR95Ul8SKCygvHSFcOiBH8MCGhI
KfUh3ao/81i7zb/9LkamaFPe1+Qus8oBPufrhgGi8xEOb6/eLcZnppIG6cI/6l7b/P1PzUgyG0EW
US/xwa7GfPm4UvgH9RbkSa+IpF9PuLxgELeiklffmlZB0NTrPF/U+4bI7QmxXl4c8Bld5OG3Y6TM
hBzVaBVvc9qt4/QKU70m1lnSO/MLlHAsSDJykPcjSiCNavla/Y7/pF+jQo73FuLo5ecUqUYF/T+h
YaF/DJj8o0WxouX/xKUd2FVAx4EDzmBEge/z9+ol0nB36mv1OOLAglERmteeFG+oXM3JtB+Zh9YG
Hbu+1b/UgRXtRFoR70BO0ZNM0DMghW35CyOBv2eu+9ynhVPw4OwlxEP1CvV5MpJ3UVkg4nY2osG+
YM6DmxX7B/Xhsu62Up0AwLWVjkew5BEyvXo7dVzqYzV1OuQoLufOe1RiH7LbUn8defpjDZJtKE8B
XloPwVpdHnV66hL+/VR9jsocqebom1XEcTgWFRzAWjnaW+bvXYUSKednDQjY5OYb9bV6DUkCdE4+
dLYtdkk3g5c26e+Xx6G+1+MAji7eOH6Amr+Fk0nR3gLjuzv1I/iP67LxDuolUNM3c8cORYdobZCv
yFvpqBFz6HgOTfeprj+Gsriot1Sv8cuHbH5Ur1DHVJS/ooe/H1TID9UBo6M5qo/iI+5RwzBTI99o
jOXj1NsRH3jgbSxyq9iiPPvzgahJqhfiBAt0IPV3vQTEgq57GU0aizUWWq0Fqkdi2aro6mrTmyAd
oRV/uRTbFk9VMqDonDVH7qNQ11juUToqAF+2pHEL76ohSqHrB68wyvGKM/2TToJIB2Ju4moRwa5n
LNGL1guGohe19wmSjD10hC/poyohrZBSQie5HWdnBw3ZQaBA4lzPVYi+LxpYbMwndgsfeT/mAO7u
40KDsCsGap8/sEjSLFOgiF1diRxQql+32dTNVLKRb4pjMR8iM48wayheiDS5BrMHW6c12DcNA+2G
7K4p+yf1X06o9FYqmpiigiEbvZgJ2X09SSINCBaLCPGD0ZdiT+9i91Pz22pdi+kb2R89SA0taj2m
8z1TsWHdYG6t2n3FE+TdKhBbOQiMMjYMA6TmXt4m0b6kIfXQLGiyOyZok4ULAsmsbOP0ozsWAqUy
C1adGGpGoUvpSGpPL9SvS7sbZ3ZeWaJlxpsoz9EFcjsNhcDQsMvWRJwjVLAOk2bHBwSvESJIZj9M
JDZTPqG0xnYgycr7MKOwdRRkprcwKJoi/UQg2WzLkN2jOXD8xa/SKwFrrewd/sRW11oqJsD941Ab
Bz0HQDKJcFvrwbZq5bdCGgUxTGmyCWS8qi17NxsALS0SwrXd6S8yo6cNmHYLSmzUZtTSKwVSlCHp
MJXFXmcBJ6mdyYqhd4C/eYYaiwK8JdV1DlqQ2IxlmBBdvB6nveWUBfTm/qTLzD7KWj8RNEJg0RBD
4ldgpjDL89LCz455yWEuzKsSqhgeBGQb8FzHY0OnNKCXbSgYejDgvWXlSxhQpC4D3XOjEXcjZ1sb
vtjaY9DtcnYyEz5h+6IB9Cty2VBhgTt3ashLzXXYj4tkJ6qzMwnrOGnc1Q7TpAHzR/AQ71CIaUDA
EW6AVcSj7t75pfY2B+Nn7M2k5/jJbvnoaoR/4aRKHmOifexxxTvq1NeiqNbQGSCRjFb58JOtoNpX
uvAYeVihuSk6WFHcJ1gFbZrQO+Ux42LQHQTlHrnqA43TLhO73qdumePHoCynfTzxly7yf6FTUcEI
u1qKmTEwRycEwY6asTAZ9oWornlBqznCimdlTsGdZZvZZuiPKHDSTfxNBCUaG7obDmpzfKWjYj+M
n1ScKoB9MvdwGk4tMcHBaH7XDcCJaMjO7APFehrndNcNxQWR8yd4NzI6SIGIoQjrCqqLcmwxnOTL
y+59n9KoymobYR9dZ/UsBB1jW8vHV7gupBs5zAFGijtGzybC0NuzbxyNkD7hGMHeyguxchSl7zec
qgDFhSWVlxwPRd66meMbkjh04f4zUkW5bQfKIySeCRSyY07bJvIjfZUq9Nh28CEBgjolWXzXkaGu
4KIFNKgzcDnKj1tKwQSpH8RAfafb5UXM4jmHQQjYA3DDA9xJ86HtrDeRsIErtL0O5Jj25bl3EEob
407HhI/OHwJesrnOc9khti/RBV5GvaOB6/UbfETpHlhUZepDBpDoIjC+oTO8NZl4SSN4QIrlxdJB
9QhYNreQ4GMe4NxhmGVetgty/ZfCzxZizozGix19hvMlvAl6xfchTlnq9rh2lGLJc2bvQRdJ7XPH
kP6b1XsnslZvppFfLMlYKPzoXRsiYj4Atc0ucXeEnfA8Y9XZdvpGBCz47ex356ZlB6qP36KweY9U
G0j0MHniCO8jT3FkIKFcjZkeUcEZ1qPEMS2Cco4siCU7hFjph/FPCGIWoKqBtxMtMg2dACYucCKc
ejgMHcJcu8r8c655OynMs532zzPQN61DBojTcxKxukk20m/m0XpbVmWDeYH1IhtfefBO+EEgTHMM
mB5lIrKj79iPViluiWN+yq750BMwZGxmA3o7qId6boGPaUoVrg38FheYscpRIwQmbqBdj7w+pf4N
0xqrJ0/xtBTM1NXsHuzO27lgUpgkIvpu3rBh2yeCK1e7YNpu+1Uk3vU3eWpA6Sy/tOEpLo+F3Z3S
TPFiFeSXxc79bBp3uqJ1NorpmUbupo0N+iayh1DT1JBGsNlUiJ2jQPYR8GY7TfGXAgUdT7415vCS
GmTVq/1GPzF6aQTH61g6T4yb56ImykqzKVwVdtbBEpGl/x3vk+/DyARUJmCflR8xCRu4ePZZ8tsX
/X/lBVsQzv9EaDYcw2FjgkTXs+Cd/zMruCaEpIQD2x4CCYdi6hZQFOTX85KC1E3xQp41N7ihjWhr
6JZnf71wF5KOi1RooO6KHqW3THwjC7viKlUxo6Gsy4ummIxuSFkU+O5x+U4Eoxru2Y1rUt1FoaNi
YZz7yWKHo8u7JOvYv/XAkb4C8Cq889mAPs8h1+1fM7nFX+nkv0+bgHiDc/fVhflHOnRplSSWVe2B
bdohY+IYZ+PedyGP4j1FtVbfp/IL1woP5Y5Apu0ZFopexblQklKHnRysAMqVEv4dpjxMwTABtiBL
XxQhP6pGFWCz/+FVPYQTb9cJrt6yitJgW6cQCvqMZc2M8pe+DngQoCBjJPSlyqZIjVMc/ZkTLO7H
b669IjgUBa2goJouVFnvQ82MrWa43DHZEkX9EWPb+JBGJ/mriufHWsvs/+OiWdi2/2W0cKKm5XjC
B9z900XzXC91e81CqhRbEOBkcJ3BKF1VEi1Y7li/tCaw2EKmXOgRoC7H0qYdp5YWNixnt/QJxhHa
a19oD2FF9qkixyy0pnlm8nCdqWQbl53StuHKOQwhPKSeaJO+/2az2dYrdhWAxMoUjdZmOMSHOa2f
8BxhUY2OdbkLI5rS6gn812PG/euYsQSTBioMDybjXyQIhDCkph+HzUHXG4zesT4NiNV1I5aJXAvB
t3plkcVcoZvo1xsvPi0kPexqmRmRNO0TxSZHKPso5Hy2KnfL5IcnH1Nd3h9R4mXs5SgYxmp6GmEa
lGpRCe38hlkoy5LvX4ss5wMN2i1wIJh/tFOQ4zcYYdW5UIeIP4Iyx7Yik0SJ5EOzHVySGkIPJlUy
wvDA3tnVi0MyTwsPKcFA5k408uh4FdxCtbYhGfT3IraP2JJ7WHb0cm1kwEAW7aOYLfjer2F/pjc9
gHsUTq8p1ITZbcgdVqsrcJWkIE8r+OTccQw7NvC4aYDZxwom1u/M2f91+jJ1968TmGuZiFYs3cOV
y9X/JAsRnYYd80SeWEJ+5aanWN2TGTRuTBvOTjE8OLNjrdrWZSmtCPJyKnNT99EXa7LsIDabRA5N
ilMnFc+qqIpT5Of3ngidtUaYDlYJxbfaZPNfgF/9npQa42g7eHX1BMxrhvlDH+afbhze4J7thia+
mn725aVMHLn2Qp+FBZVUgIVVltaOvm5K9z6xu9ucS7klwZ374bxXisdpB/SG8DCJEbliVuhqr0GL
EXCOvcGj747bdm5PWtXquxTJsFcX4lQYgzgJ6K5pauWkcZFzzVtjxTDeBX5PxpooMOMezE2cV48N
vbqDNWb4XFMgYGbc6LDJ4c5u5EC7MdPzLVMb4o3ypjj4buXQ7GTCU8ywhc5mtTDQhfVTzfh1Ro2k
ijSnzr4yH/mbx9wkbKrAhUm1/N6kkMOK/Envw68CWZ2WWCscW38uBWWYy4ujgWBitRCuFp2FIm7V
rrjOQX1W+2IEc9/dpD76ZfDKTHlTW1N20dZ6Ur2hKGu/D774HmBQkgo0/XUfIB3BwpQ25Lmaqbh8
nO7YGiNznktsFP0rFf/a1iLKNJF+2f34hLfkydQjh00iHPoYP7Fh9nFEDd/COjssTNU2+lGG3Qd2
2LxXxB7CJ1ShQBIh8nxku6lt+5SRMkcgdjo+LFrKTjSuinPtuNdUg8GrWF2q4myyxlRkkGwNqfzs
ZdHRQ6Qe6L/5bZ3adxQ9D52+WFLX1SGGQ+rRRHCxc0EyUt7sCNgpxS3JLjhcs8nnHdgT3HtbXjsD
Pn/V9HBxOAAq2S3Otfqu6awnLyi/B2oWcmc+XG+rt7gyvy8PeFQTMCWK8SlKehgASmxtVuZFJmNw
RwaCAa6i6NpiE3v1Ny8cLsJSnuTse1ZiSPaCPbmn1ZRyOeWfQY7I1nD157Eqn2VcXialm2iBklu2
x37D4q8H2bCJ7eCq0TzfBIaB9BG30WXb3Wo0TnqDVsBMeW8o+mNJMBiE9yPC63MX/qDTr2nLsI2i
k2HUrB5gRghrT9KB4Z+0Vnyqucj2LCFJFMV3fA62lYeQLR0ArkHGX7u0NHBF3gqhlethSOPLf7F3
HsuRM2mWfZWx3nsZhEMtehNaMRjUSW5gzCQJrTWevo8ja1E1Y9ZtvZ9NVaqfDEYAjk/ce25sDMdp
codDYXgMehTNa5h74kA0ggKzLnks8p7nieZZexh0N6LrYmLe7RT+jsYC0B0uZAL8tpLJeEpmZslJ
fxEhXrAZE0vrvLhhxXFUkyDitEycIvSewDw3tVO2jLdyBrJtJHd52ECbMky49K3nbhKMFV2X7u1W
EPKF1XpTeKOakrZ0qpLFXauEPYg084NDOPkiDGqx9UxAbPgktlDP/BOqshP82GqXiPw0z2SE1qNm
rkYx3xlMzfchltvQzAFLtpNxmr35Dk5SAiHTuIlOh3koQX1n8DLBcsFviX+VE2xautdgN1jNz2jw
p5ZgxlCA+DwhSTNPjtP881esDfWEhFthaA+zbhs75GuHUgOhFNrms+0V88lrX4cqspkvIUUZpsoi
XkP9knTJtGujPWEcI3rFSpwNpz4jeSBy1J/FOXJi51TPP8tvGvUny69w1LEErSUy23yKtzzHLQSA
7t2MeP0gpeOd/W6O925uvkWVl1zGACaZOcMC0zOL1dSknYOmuAPiiJxlmK8BmXaHNE51nCMdcvO0
ys6pANJX9FG5ZoxoncPeuCGiIy9BvcrlVZhOw49hNj8F2K2VX+Q14oeIlYo7QSagDV0Xg2ntM7ff
G8EUHu2UpNi2Sshpjj1yEfl2GlEZ8PnbQ5kyp9dZHoJnQMfboBA8u9lrBdjDxNp+TJzaPpeqCPH1
Aj3d2Ix7zGYPEszugbC1vaMzUkmoO1m0jK9erO3mSAEkjS9ziJNt3Bn1GQpMfR5D/U+FOH2XjUV3
DsuxW6GQCXYgCrbJ2OtHB57v2WZKeB4M6azjgLUhZ/GTH7ivSdRHCuGPnAVSWp/Z6y6nhzTNGKDR
g9VO17zhdgk9/WYIWgsmJugHRRMfxqcA4sPJJdGZF9DhyWcw5Ot7RE79vtHTU9BN7V7LbLrkqpqb
kyUcDNG+CQ+NJco6nvRbjsIJTp0fH+PCR3uMc4EZoQ7GgrYwwWRycjmpefDEzmb5GgFS3sOALQPe
Dgl9aRReIxTiFCuMQGnGSBejNMsb/bQogJMGJwpBiiizAK3UTcBY3QkPi4WL+FLFH+9/AlzwShB3
WU6tXHkzkFd/paH9QqDjy1JdZP1UbNiT7QeDdV7QNr/6ALWjy7oPJXf64U4cU4Rrg8Th1VgFg/ZY
Ep7tbxdpdDqO0T7EUDVZJH/Vye8pCM6LPJsICHvtUEizriPDxMC0Ntjiij5qt7zKRTCtRkSzn93G
cIOo8aSH+lWXUItYqqznzmP91TwvdVI98fgYgmwfxsitUh9wvyDVQImd4Vo1KgjlQT0+Fw055hdU
/TVnPz9FzJTicfaZ/mZN8jEoabCG7JwyvX6eKzIn0MMq9TmhTT8uxiZWieOmwRIQYYL0i5kkAqbm
A2QLnvqU0jZfqRyQ5hTppYGGyqQDK07CHq6s1klFfhNzxRVmeta9SJ9JfoK53VW0VvzJYpKB1KWt
PhZtPzSGNnKinZMyI8iSYa93w/NMZOsxz8DARGZ4BxEMeHKzWzxbi0B4rLER1Bq9KDHLyMgqnGUI
KX/MMkBT0jDnzEz624rUEyD62Ulvcb6ClcOD6hmHUVTXWvOeA2tmV2nc6G7xhtjDM1iEC8EyP3OV
cq+ygurEczIycbAhQO9qUMMuCpUWOAW5GbfKkYd8sjGaWIelgXaU2rhrnHvUEvdD1pi7vkHF1Tr1
MV2macoP6Ilj7dc3LWV+AzgYSwRhih3xHV65mVPzKVUDzVK5a0TMPEarPDKEO4oW82IZ6Kbo9PsG
5wv/Hw3MKicn90mGhy6sVcmu8pmiGePJ9M2EhQwuqsD/7sOBulhdEXNoMoukjFzFRnmliB5Wy7Bl
9OlPnD59c7wWUln9C2vaMWC/gq84GTaEtOMk4kU3x6xDriKhr7CGpy6yMQyYiucFtPSjEWLXpOJt
+QaBBYpRqZXNfGxXsdU8K9OO5HzgtK3eVO25zA8IyNy0lRVsVH0Ou+MpYXWNSYbaN2NoE8e09aEo
LlEtyrU7OI/pZF4r0d5FDipov0bp3NTesxZEiGrZ36oorJWnlRhn4qsFOhmBPHPJznoeCLdfB+Ob
pjPTMRzejnbg4wmsyECHwD/UmT6vtcn5YriFnn9QJjDY5XxC9rfbA6Hu7ci7tMqKGikrkq+ZvDTJ
nm5pEQVfgiyEO7cPvkRwV+A5Z1r9opn+TylmRZNP9gX2nc3oEBGPBfM25LxWf4pBroUOMRR9cZ+y
b+X0weoygugSwW895z1UVSoP7K09OR/zUH0cisl7h1H4oxuYBdR92+rhg+1mh74tvyHqAvVmAJIx
+cXXqx2Tqf7qmZya6jWO1L8l4O9N7IEtLAQg0jin+8jmgsCrujxmJvDG1pYajcZhENw6ni+tjRDD
JoQUt47JUt5bZK7hYol/lomIi9IhEHCgHQaBG8nSffljEU6wh/UnN3E/3dG7MoPaqnop7Lut1rsA
utSoarEOFcFHbkkckl3SM9Q7J6ph/3uWBXzQQxF/eGPy6Qbhdx7aFdPoEid1l298xwe7ru8mSNh7
ROIchw2+iYltKMRizFp7iFs0OMpz1wgkjX3l7JRpRfXjqiWxJtprajK+CQzTCv3MVEy0CspfH5uf
UTJhGFQOj6U/KkOe2kFYYp4BnOf03vNinFocGLq6qCoiWnIDaRJ26mUAt8ytDVU1Ow2mlHbAfQNQ
AV1pgOWXwi9Tc2Y55Mna5EZNGEQeulHHZp+EfxcAiz9Hw+e48lF/wTZBSqu6Dmm466jZDdqxJtSe
1OLi1utC4n1+IP+sm9t9VkCe0tGeHKNGR4xlu2xxopSc6zDn0fLSwWEKe+scy+CoS8OC5AcHJ7Zt
+jGE/5h0xbWf7ccWMD94bWaRoiV6vjH/TOqUTehBhxZ4pKgRntOv4SezCeVilCHHXanCFrTIdrYS
5GHLp7g4YrVo4kmUewQgIdcnNl2HssNQhG5veQky5sQd/OpdhgSUqZtbjDCdx5ynKycSuTxyXUlc
+w4DWq2hOEgGua386aZPOgIMXBfd7OVHs9QcUlkwEmHWAKpKzzwEB2lB6XPbDVZPkd8vC86lyTUI
HShN59IJguKJTV/VWfFutmIXFPO1GbhRF9et77CvtKqx25m/O2989oRinksMatGYy2OsDfgW7a8C
G8SuzZxLmSOgnRwG+SWw92Ph/5ZFyOxBM3D6wtJRmI6pE9MdHKeUVPZ1NvQYS9TExwoknr/GzS/M
pk8O/F2U6MkP+WA/BVzSneUk3HRQzdP0FkeohFyqpkJZDBfP8uI8CefqyIn27MnqfVm5TRPPOred
3mdPv8Ta/EC8W7xCCs9gzEuUSiHfVF78voytcIryXA27344/34/otofCeW6r8VWmObHZ9vPggx8v
rL2r+teOUQWqMTxbiuvgB6LYZsrlpdbNdoVZlhe/9JNCg9cwCKBXYZEw8okKBOcVTFyed8uTLy5r
8NVsj9lmAs35p78pMaedrJqzmxtIl5IXGfCjFDGZUR0aOhURqcq7quV4Xm65TG1klqWGWhR1/W/H
JjCjQLxLqvJrKundWy4uM75FlvaVd9yXQoS73uYj8TJoB2py7DpoXTUP2Yd6JMON/i1iALNKJvB3
Ja3XwwpJlK08Ud0sLr6wQF9xZi+fIVILdvUxQ+eaZX5d1sfOYTfROM8smniyqBqpIDSDvRZ2OfTX
x3EEXaWW8UIT373sf7X+8MA4jIUDDNANVGqb26NkgLFcDaKOyu1yXywzBMGChZUPX5D55H7SnEdV
MyPaTDbL5mJZYLXWp++2T4uXiNhEQikQNVpz3GxG8GUMEufXcBRIGvxwl1MPM3vktUpF+U1TchQn
paNIuJ1IGUGnBHXx7xCTZOz1MlQd50ugLsiyo3dWtXRnwlOgBz2KOr/BFuQe4eDVUw5fIqOwUAkU
D6i9KYTGg6meeC6ST6zc6U3VY2YxbjLQNcovCBtCzb5UpaVTei7vchzKt4G60x0Z+CwWL/3FmQk0
h3jGXrIRPMVI26Da0f3uPMngR+36ohB9ylxdyz7eL1+L3MJ5N5dsUuO6eqbx/8kFluhROCeXT369
GIszdY5z6jO226dNtF9mQCOqk2XePAY6glOdZp5PEP0ZaQNUe2xwy12M97Aa2nmnVphIzdh5uXws
WX3D3vyrobmdK+8F6wMHArMMFPXGXZKGv5Z7qNL1YUdYJ4YVsPVBQZ5Yi8NEMWqUJc4eCy5/N7gt
RlpXGfCVm9cRXylDClxM3h5vCWWGujPdPv1gcESkTf+XbtCx0NancZtQKI2xod6M12XFMWdACUr7
ifT07tsizWo1Sp49vnPFl/OR01IT0Mpt0bDkrXII3k7+EWXDLfIm7JYB2Vk0N9LZVZDE1ot/Urg8
VA2iTFZZk18mBRPInCTfleMeumxWSPoGdbFOMDfXrZpOqbKFHVm0mZp2t7gKVT0XKRQCKOxbqxyI
i2zEMok8VcTukiyiLfIp3JriYDqkS+IK2uaRz9g45qpVNxZrn5M1ygcjYF+miWnYEVexGUp5IPjy
ZxEMILFnZ5oTtWkCrf2oa0GUJo1aNHcUKIH9gRfmoN4yTrpfmgesjjFppLy1ssluoUN1rJbf6tSL
y26L2j+nOQrM1TCmX2oGOXTUkIuDm+fHa6DyKcqC69pNsAZreH1UnV4y+u3wic6+dYR7S0yU+hFC
gtfXXj6vqoKsMSt8WjYYubo2R9d/XrgWCTZrnpGof9vgUMAESEqtWyeW8eFNtEsp91VUME93g/lx
FCzOKuhF/D1sAdqQ0sCvGjTCRgyMp0XiNldhPUTWVI9Tald0vDR/HR+LRxrnSGxALzASc1ksxQpO
qFueu/howx/1jqrvFpo1HZlydDSG9ncmrQiDbM/KlQU4NWeCPFt5ulvG/BqNqb7J6+yrSyGCUjnN
CSUate0ujSNcxTnXDmuVV01nDOPjEQUFPKyM+a3qMOA6DDpsVUhYhtThd8zn5cxolC89jhE0Jfgn
V/hYzn497hiLE8Dm0uixTP9ri6eyGTuYs43LLFeHsFTbjEmLEYo71UaCpYJuFwi+Il8wJmK9oxwO
Wd1+ayw8BBiTtQpqrLMfpKMMd33n2OlkyaoOTCrDrUXCAVoyOIWgvVBj9H/sON6ry305E8kA5tt1
8W7ZhxBPf5Cpw0qJEmwpM7XQRcpv/XELLBAK+SgBW7pu7p/YaZLmJ+yNmoEvyAI3snb0UdcFVaAr
U3w4MeUtoDCOGTXkcv+EpoOBgzEvSR6ZqUCM0B29Z+mwDyWC9joOib9uohoVn/MyVU2JjPtlGSYs
cwzRTAFKIONpgWPU6YTaNoGwrvxAfcIx6nohPbTpnEKVTRVy5cw8bAiRDnbN8yx5dCckuu8yt8Ou
8TOR00twBNbTyrKeQjbgq1zMh7HlGshzHuya1+s7omo6hXnJnOJOdIRasab8dIfvxaXuVwnyEo/3
HC7jVkEmobNfQpy6rtvzKJjxdXmDUa2VMKClI2IMX64JbmSs5DOGDDmHTL/icR21LBVOod6xR8s3
avuuOUwfe8rdcShfW45kNVnJCOziajxUdEaOh+gP8fDP0kC3c/Nkmt1rP4xybfD5JOTi7BcSms+6
RLC1HTpzMw4j8TwV4tuBBsOxk++kJK451SgByZyQjpL6qkE96rJ3uPKfUDHxQWjgF4ZZ46xDsmU4
iDMEJp2o2soSIdeQ2ufI1yYkdfIhU4oPYOPXqob6OhmRit+M+LDRwWVKPFUGFO8WdyXD2W3PoyWY
bCCrM9M3ANj6RvP8zSK5aCHFrmyLoCOKlHXlcR7787dDYYs2B9dL7hC+/HfrOme/sgo3hlVDAaod
vt4YWxvuUIRdib1dxEOhjZaOXF5OGZ9DSabpr9EyFxVDo/efcdusOwKk1079QVhQykdJcaye5Gon
tpB3IpsFSGXxRYUUP0Jq22WAwkcN69R8W+AqERhhUfRP6rlJYCSQaLM7Q6jCRq5a+JjtkKNzmzdB
+qfo3pYjdDnP8vgjsmkKzBItpXwjZmnvR8wH7J6wqrGu7xx2rzva/A8BFFnPyoew+u7d7rOs2Ku7
MZ9ZalCyRajq1qODAdNMLo1U4iQOmgUVQjFerqD5MX/9UN1dHngHNxpWPUIdM7cZ8gT7ar4Yfajw
AMTJOOiXd7L0zkL4+0xPfi9QjkxwwmVqNI2HAOI1I8vAd5+9lgrMN6nAXI5zNf1ygAIsmo5hDk+D
G/1Ccchwb1wtY86SVc8aP+He653osIChFqXXQOZTwHNgEQ6o5V+iYlHcIPlG8kRl5Hf+SlbJ9wIW
smyeKF5BbElovhFR/B036YsCGKnHJoFxmDSK+sstmjtElF/Lug61335qyrfZpQ6CukPCIFOJqGPK
qTRDfYvasmGzG6qbD3j1MxbN47IA1h02dgxoVtLzbrAA733kfmTL8RKsAM176z+p9mkcKe8LgEys
JBnm9Y4iWFEdZkri18mMJA3PgAcsvpfhsGErO/HYM54CwmqDNyssPne9QQlPzA0aawXX6QN0Muzn
MBV1O4j7dPLqImUx2q+t3gbnqxOtFtuPXYh6Vr37XNzoelhAZm15YUx4UVol3AuHpfZberdCQN/3
t7PLTjO1yTLB94n/q0b4iDDbBNCERDfaj5LgtNh+0w2OZNSmv0MlqQ31eus1BitS6hCzdh9detpT
1Jdvre5WG9Y7a89ur2jNEMIrlJjq0kaFRMLvJ1cyelcz3x5+7ZYh1rxT4/WieW7InP8rZG0VaWxZ
o3ad8WXJPN901ldqjTgKFU5CdTZqOhrxBMwbeAzm6GBLpGVL+WtH2WeVFISgp2Pcu/dTp92FxYxU
wKQ/k1Z1gtbJMZo7n+qGiDOkaQa+GlVFLwK4pKHSIu77vbqPaxqKTP2goaoA2u5eHOw6y7f+6EIJ
0ZuHhd+VzDyuI3eHbt6lAzRg97Fu3dpIwxug0tzLvtjlE8Zpg5XVuuwwbhr2s5qOz4XzRUbspyJa
qZ6RxccLnpZDlVY3xRQpIusyM/RgiEzNOEq2p94T2NJfuAjxYXKSc9xxrtyyWXte2IepevmeuIya
AA+d4CFuFI0Okki290GZF82ZIebnMmXRR06OsJlpROsXModmjKcRMsDI3Ki3cJoTwjzj/tFVYp6i
8E0WKIhgaLXAxL+m2rJVXySUqvFc7txZ0fVUD7bMnphRwBaH6yWzP6aan6p32S3nu6x0T07Jum62
/2RDhU0Gia6W/UyKeeTIL4DxD+rjIVAl2YWsN2mLWQbYXId8GoIhEzubyqE+5DOV1SMWPh7orPHU
XxuUaKRf0tiqykq9zUtFrMbpS389Otz0C61I/esJOhxqcUrmpQNswSvgPE7Okzoo1BMcz1HSQt4j
zBWRRElkyURcPQ5ejkKxtTL6YbqGD3zJ71bDwStqqPqEeKr9+6xKbVeN72Fd3hNnyEHPZzYrGHRd
uY/Lk6RH5QPuSKOUZ78fl1QiXKLvNsDCbIaw7Qcw2ziiursk797VWbM8+y2C+UyER1t0onLaKRRb
hxyHwM7ox4eDsbK06KyXsA2jvPzVFk+TaT0vBClV9Nrm/JHm3hkHnsIPwqKfg+CtvWpN+F4K86t8
IEFDFtamJvhlqSqWh40gNdGfph2SSNdXpaqaXhjXBljCSvb9Mc6HIzapeyT6r81AajLu+ud8eAwz
NslYIp4rwzBZJMYcXcnHUt+KXIq1ij1orJeiroa/0zhdZxhgWTgbjcD8q4L8/0Tj/4lorOtKwvff
EI2jP/DlP/N/Ixr//Y/+STR2jX/AwfUcXXq25RqaiWZu+G7a//wP4Wn/kJqLoB+rga1Z0kZNmCMZ
Cf/zP6T7D931EJ7baLY009J5FQ3PQvVX+j9sz9Ig/UodVabrWP8rpLH6Jv8qWTRcUzdNaVLsudQT
2iKA/RedZ8V8CWp3o5/Jc3tq66q4Ix3AOhWmRR/t/R5h+59Q7YQbJ221bWEo5WQ1hWdv1q/L7zq9
cE9Z6j1MaOUfcD3/ImFrOC+/sxgrr4QeZjvkuX8k0m/kTQ+FEPIS5jVdpk4eTZL70cmA6t1NYXYO
EtsC/VBQ2WQdDgwr0w9mlVeP49i/Q7i1WTYAcmDNfG/UufnixzP3B+FwJ8Nxx2MxZPe817emBQKU
O3a0s22fLY+nAaOvu8zHSToerNBo7qXR2sAv9pkRBA+61fWbiaRnXOINIxxgB5+oDg7ZSCyCGfba
Zhr1/ImOImR/5LJ4UlPmNvR9Vk0mwU4a8Z8ObvneN8RTFlufJizkh7GX9TmyBC+6+mMXwfDkZHLY
zwh5NzGwEAXv+YAZVZIsj88Sb0QPqBmqqDRQdhghMSkpMKgp1vqnjAT7oHK9C55eQhnDJMPQTSvG
x8cGzTSdqzvBXdD9hsZWj8OLK/t7VZ3XGOyOeiv6K+ryXYnD43vSOybsQ+M9uTNqBANVYE/ZR8Bm
rN0Xhm9vllFm1CfJNoia/mK39pPNhHFv4ELB+qDn93mBChcx0IXIikPRRGCbmvGUq766s5D0Fvzz
K5qCXgT1LWKGN5MPB4CXDZaBRnbNT3fU3MC+4ff2z6EVPLiDltxlDqp5n4EpS+D9ZBstMTzEHwsT
opoYLOvBS/FUWnF8F7biI53meNu2XnUGLEl5Vr0GWVuc9Z4uM9TIXauIXLccpnJTn7jnkTkM5gDH
OPZu0BxcQ4ctYSRrBMr6rfHGYY3jDVkIxJgVqWqIfIbTvxwQtyKFLZT/n7zLbpCHWkWONv/vG05y
n7kcCeA4LAup8L8Lq92mG1K/nuvzAO13iyTPZr/aXxAPFiuaxbtG68IjIRtPhAPqR1QH7xJqAKms
Ma1yQB36378eg1Lp/3lFUgOfLi0LDoHHSfDvr0hExGQTkBacvSAcjmmSYSuyiLFIy+GxSzJ5JFWB
/U8Fzc/t7I9M18SDX1rnGol/5Zn1G7N/m5RSfdummXvDAkHsfeYHH4McLjZbcR75w7vD58a+Kg6e
vT+lZ00bydz7vLDK0N9Q6WKl2eM68DEbkkzT9mLdK3ldUYR3doo9s2C013b8h4ENGytQHkwWkgPr
JfIepEP301rdfE940F3fZYdymhwYVcjL8/JeJ/cZMZIZbTUVcBHXwXiV2rGFW/pb9DNDWF84exvM
TS3n+DnowFjqoXN2fHx1rta3DJp08yh1+y4RenBn67SPhmpVIVq0d1mdPxlEBw1eMD26NeY8HueJ
EcsLy66TbQh5m2t/H/p6iF14AMLh9Zs2Lo1nbc3qhcBjyhm8Q8MjqWTxIYTOiB4Zu5kMx6MuHNbJ
w08GyW+PJfFFr21u7oiFHXY2gju98IqHntvYId4wCAhBj0nVMrP3LCM8OhpyLGWp127aTP/03AY5
Wj7b+6Tr3hz8UxuKo+QYD8TlZV56ZK0YQI4lsi9sQ8xOzYwLOTtjcxRMKAs0s4nZP+SYk8nSOfKS
igPDxnpLijTzvAZDfTWMlxHUz5ZleQS7t+oOsaOvDL3/YneGZTIuBJxzokb0gACkjCg7Jlmo+uPi
3CMqdZ2mOYeJu2l6i/25RROFS/GdUABtj/eATj2w7b0MO+jP7QxzVLClLzu+aKzukdoSh1lDotP4
0xtiYRr3KcZOLEW0aiePAEjpZZuxMTDEoshJvdLbtg1rL7Jr5dmYp2d+pntShJ6kDWonllF/x8oW
2yxozJR98HXZWKkmwfFc7UCqCDorT0KhWRx+xmtfTWA1uTvQMPjOzqlph+s2JgjLayHYaIfCJe3G
8p0HrKvJLh6IwyHVz2Gw47kXZBD32ADFqnVfyDCTREmT8eSa/qfl0WUGXsD6Sg/3oGFsprBPohM+
0iunupOq1s685BH1REimD+aowtt7I+GauamgEx2aupGEnKKkgWz18dFlruoQGsAijM3nFGD2lWN+
FEq/PZbWkznq8p5OuiTt5tiYxh9RGWC4ZpyMSQSbVTrE/GKhFmauosCibRUXxWWqNyUyPlrz8Qb3
mWAvALJlXAtC0zRv68PJpeUw170NDYZHMXDTmK2HA+Z01Uy9iXmbsMBWx5bXZB3c7CjfS6rgiX0K
ghQGz1mOQADF06Yaa+sJJTKAGtEgPCSSxcBamuua3DBVIP1qGr2t2xQvQT/9BvpQH6QZ3OLaA5pb
0bzhTXsco1yh9NIPTyijrzp5MHN/wBpCaRIKY21Z9Wufey8NE13A03O2H3O2+4N6H4raOmuxGJlj
YxtIZ8yH4PG6X7XXgwbQb60GMEbo9NxBB8ljNEG10vBvsXQdukGLLkWIPiVMYW+w9fiDJgDa7J9s
NgpqhmzTUd9LS/8ZooxrsWH334RfYLjwqaubMff9W2jXB0AoEeY4tfqMwvVyxpUJi4Ma3QwiB/NC
vFN7ntrokI4V3YNOXy+HGuXXEB+YddklG7Raaz/KrKg2tQsnflbGWTTP+2SKxdpTJtNY3bmGnE4T
jJYtyWYB8dv5zsoeLd90wEBgc51H69oOucO4nH+cmREj7rC4Ok59KgEzHWoiXA993V2Rs5UPeHvW
gZzrSzkxUq1QiW55cNjsJ9pvBuLNNes6vNEdtH10Un6tuzdPC7ybS7DYugzYFMuBiU5vdpep21S8
NoafmXmyK7K/gKuwaDOTR3sSZ1kSa5wGlLBFFB5br5zIvMf0y8idZbvtPZPqax/yMtuZ6excqgIt
ZGQgtBMxuUq5QeYt3vhmDsVmCEUIwy4+Zu6snfNksHZT5/wMA/dfiCppI91IO/e5+c2kMj5gdWAC
rDNwtpH+76yBf0FV4tMYQokDM47Yowu+Ei/JH4jn1tHEFu9wHONTbXYkBybtOecwudapZZwjVtsr
Ubb6he7hmMrROrYadPCm9basiMudGOxrkV/RwMfHBmKumeE+Tw0CRCX5ma2UhCSb6Sc5qCzxbeJy
ulklIgbe3RRpFGSp3VzYpAygd1seRvd5SJgRK1gEbtin9lUnYWQonl+eTcW20MvroIXVnYtqlWXc
8Nm1rJKqlptwseSjnZhA8Lb4IHSPPOUhXlm8Y2sN6P2u8dsGcErIA0LSFlcmbl8huBmlqCzSOGvW
2HGFZIj2/CLi4WExoy+/G0gFBGlcMnab0R61PGKfUiM8WNgaDpWlfNNAJ3vFzeQaw4fWc5brULeQ
9PoPASpNTdubruu/YR/BMAEaeteO2r2mAc2aQQxsZ8v9TEFZbvtJKRAn2pK+afm5A/ky1R+l77Xb
Qh2wkTpquwCNgj2jG/G4lY56N/0yszm8GK7fMxvWcb4YBs/0BiMoPLdDWIcKcv3Ytu43Dt/inBhC
f2569DEeVVNKSUvdUn/pMWI719Gvpak/83LiQ55E3yO7wFtvW0eTRAQGLTYJb0H1AhTP3keyVaMv
v90PFZicXn3s0cCCYR7G12TooNWuAi0atkypvWtbiWMxVffSTH4izSwPYTjtNa5VKbT6geX5lZko
D4NZ/xMon27iVnszNLaCm4ybcMMLHbeTenOnON6lTi4eeXRJe4JGVms3jWP3IOcmRdfLVqAm0OmI
1ecdv3N9Zvb5MIeEqpY1AlN37OS2UM6OtATCZHnjY6QRdqzHHBZmyt6J+HISw4N6Z3iB+dI4BohS
vBJe0d4yRv9gi3GRh4XyKKn/6XLtq4hj/rkIacDqYDqHLY7YPjvHHfE8E1+B+NP+2LWYNJA2+ZzD
/CSHsSJrGFMGi29i9S5/G8g6cuZHdqJk4EGOYR51LCM4Vdhouk1ENbjRch+RLziCrR9m4yGcfawG
rhEQhNjepzUyr3JoYeCUakhYsjbOJrs9kDjx7fu2h7mb0JceBR5u41AeIwdh84g22Iu68n25KrMg
mG69ypbVLNKWq/IWsvcEQUk+hGGNv0M6JBwe+PuQ1hi7gZAzgMwTqdhO9WbQ3Sk5EkrqxioRlBf6
us9t+ckr4+W1jIMDanrUtwnJLf1kkIUwkeZpDidHHf2s+/Jt0JXYG4zkWHiDTRtabojz83lumcW5
yE34e3kJWzYs1JU+HzyR/fZhQV1jrlE0P9caVJRGHIaZUJo3vf1oiijeuiI9Ey7/hzAb7QQZ4ltG
xW9aXHmGGOYcmGuBs3DdbVxiwRvrGAtSMtg7j5H5xzCjusIKtQ5YvvGQ41bmz+193SIlt/1OZ6au
sCZW520D42j2vX7pO+O3PlHlBNJbmxMj667EC4UGF2Re5JkbJ/KBlISkk6BQ4InrsiMt0BWxpTZS
qJHugy+Zb8qBEXHT9P7F+lCLzOuQ648mgwjBYJ+NWx7syFw4pqT5vlpFNK79HADLXDvm/Th+GG26
NR8KtneHCS3vnuyoK0pyi3iAA9JB0lr1rNohtoU2M/jm6Q9za+0KAwxVp1fZpFNythvdfIxYgUIY
hQyZuYh2W+OpdWGdd5VaGQ7OxeTN2tLgk4QYB4hvYpJgMR3r+0bKHz4V2NZlom8yNXkP6qOcEbjg
/DdXRtMURyvMHroqfvWjwmaP3mI2stVdoMKLpM4B4GXVbx8LwMXq2DQ30iGANZ6u7aFnj3+XDuzx
0diYB40EFTAZxl0B3vHMC/v0QQI/WL6RIdeCGJcZlnanUXMDfKW2DuStLVA7RU0dbq2K29vMIvlK
lfsEQ7h3jPo45u2VGiC5uGA7+Yf3k26CicRodCMYcKU7KJHKiDFTmMekjhC9fB5TsH91eR4s5MqZ
N56tSlp3emJB2lTVXG74DrnzwV3qO9rOsukcRM3woKV232aaicxoaryLlrDZj139vPwPXMMaR8K9
H+oatCRj3nagOV2n0A7AXu09/qmvxOBOGnq+hUFthftIPA55R6B13WDkUGM3LO8MvpguUyswvPFq
B7ZrrR9JPezPdSFdcP1JwTllh+dojKPz8qtKzzY+XPOTJ1uwRgUEltAtKvi0XFimrt9HkRY/Mp8k
cbXL6NA4CIDnAYlCeJ1vnLH7NP04uXGvJGAewhoVOc1jaSQ7JzDK+yoZ/IsPy8ZY9fpILYo58Eyp
n5xzl4dd7QI01LXZP6Hc8PBnYUqmRI//IPqSbFHz7JEBKAGUU6dvjVYEmHvWUZU5O5n7737XQhsM
1Z2Vw5aTHSxWZATRtneqcS1rQzwPSf5GpdvtUf/6CJOqY8EluU6xPG6rMpru9WyuYS35EfxG/EcJ
s4eA7dkjEDNyIkyVhYE0CtWxfnaB9NwPauglRvPaj0zbYa4E+6gLoucAM/8pb3ktItLCZ07pmSSL
4AvSTOQ8aZXjPIUVWFfya+3/ouzMduNWsm37L+edAMlgFw/nRdl3UqqzZb0Q8rYd7Ntg+/V3MDdw
7y65sI2LAgTZVeVkZpIRsdaac8xDNLlgc3xt79jGk8cSflWMNe1klhmVSsPaOCWkMlj1ezkLUjJd
l86/15c7g5zaaxeEzz0V+1a4EgNV1BlgSUrjgOzicHvTyGK2pUIOPjX2RcALvNzuFW1ZcPzyx4Gz
8LWqsvnu1oSsGI2eZloZaye0f4ReDxTHCjKsYP0DgbAT9HLsijRL5rSFJTc2dzFeK87LfrKmGcgx
uGXkV7/OfjOfG7oBl8bwnkKfU1qNaMkpDZPxhXTO9UXrn8kc4QEYWJYYoGiaezYbb5Mnu4ajF1C+
2D+VbkjSuTx0rlQXxoiIn/L07NvJuEoDtCsjGEVGfxoUmeItWYQdM3/mm2qD9qXgQLFHxKz3bTPf
e36rV3g6h0s+dyFJNHV8b7RzS+STGC7CTKq1SXzOupiH3LmLY6w6ffiElTw4p45DaggLOrvt4uWb
rZ9FLqtTO2RYrWLKpAyN9i5E7lEkEufaqEParlN0BwXZB1HMD6e09W4ehme3t/1Tv2jE8Q53+9sB
BFvncVYNmOR2tI7CQhkxz9aBfFYF5MgkQYk5/o5TisgTC7/p8LOSxdPo16cBRDNilvKDHPCS00Ol
CGLFYiRhGK1StW9pejAdEsGBUIx8byYjWOS5j7eOAF4VJvddm7ZfJHS9pjIvBHzL1yK/2F7Ug2BI
1H1eWNbFNeKtiWRyz5Zhw+1lBa3TNrii5Uw47waPnS/ntfTn9CxnNCFBLE51Uz00kVuexrp9ExXT
00AO4PuQ+YSjcg74l4+OW76EOeKvpZAs25y6scvfdEBD5xaFYuTlPnA04bEpb79dUOOlV34QWf2z
jIJmK9uvBnO92fP8gxDxJVQm5MqA406ejTP5q968m0v0blPW4SIrjwAF5IYvGTL12B8qaJ7n0ugf
QRfGF1cVb1FsDJw8JeBMSryclLrlKD0WvctnjH2ZrkbjhQSuVvOxOLXuQE8hoVZ3apt+E9Hybr6o
7xza2R2jmi0LTYu0zebxcrQ6OTFqWnCw9Y46zt4GJGutUVttOk7Kr0kDrsfyyB0ohYmPCSV9WxUt
HRqw9rfvn6MbQcQGLiHPqb6S+l3sAnumFMr6ZGt5Dedm8QX8q36Y8uy+pwt6ljCwEAnY5zljvMBI
1dlUWSsuUxFsMWUBaJSFQ1FBI7NJ4Wa2Vlud0dmsUvbKh2jaDClKBT5HZO6NOV7bggfdaKodqYt6
zcj812B79aVlZWq7AJoEnc5drwy1jszBPeZjgTeUrF96SeicBxbCBsIcRwIcfE3RrA2XpDloQB5o
IxqVVSxeCGAgJo+AnHViIH9THWhMFQB5sqMdZcKA7DqnU5cmzT6euLiJCByEY8c2LPgUFF1MTjrx
ERsnPIyhF29Bas73WFWfMJ819PPUFzdCQJKh/rgTBt09XaKmdNrwR5r04PxoFlVm3uxx/JIS6dYj
wE7aXFCHM0Reic++69FeguGY//ILq4amrIxnEDlbDwvP380UAFBvjD2eqjHtN3Of9fsckF1CjAgR
2UVyzL94Ed1wpH/DnWg4Wjle+UM08XGa7B5pNdVFYaBRdmuNHDGq9nI2qQb8wiSMIUw4YlnXCVrN
2ssx/nOa2WUjkCrfo23jOfR36L93m7wGGIERrtgY3ns6YBduS9adgUyJRyRUW1W5R05ezhY/bI95
Jx8IdqQVlJAUtcEujNrtI9L98C61+1KycswQxB6T8IKwoHgk1GeN7xE3GP49ykyr+hbYA6llshjg
q1rxuu+Rxsb2i64seVCOjk9j14I3HmDacp++jbSzYrqgt8694L72nbq+Fzp+aj0KbTkzGtGUubK0
gdHHofyCZee+SWdqh7BiAW0G49SVqChuHYlOsIbjVzZxFc6IRjJQFQPzL4brSdx6e99MFkrvSMd7
rmZyhWS87x2BeZuoZ7JIKSpJYXrGBIcOuQZKqkIktJ7ooud2Qjo1DPjFXKvCpLT8cGP/QgqK3t0O
LZE9PuIBM7Yy89XJ5tZBlDP3dI10TjxPm3DdQX1Kqniz9ARKJE1eenD5oyHt/EygSY4g0PjilUD1
dRPBYZKDeV/WcgvRtt5rbT2mFu6hVvwKDC0gzvXvQjUB3QyH6qn2582gwdNkrfJPtEmv4eCQ84An
/dzaIEOmSh3nxHs3DVXvyrJK6B6M4WM7xF/Z/78T5SGfUR1gW9C1v3Y4URLhhAeVrk32QngQLqEE
WgAp0LSPpL2rmJviruFCG78XX6NZ/5UClSUSDzevnXiKBJl83I1pN+APK8CrdrjXtNWyj3v5xmlI
KEjGMn+ZzfxY20F+0MbixBw75r8hI1Z0ku4rR6B9j2hiM/Q9uqnMDC9J19CfsWMoVyD2OxnML+1i
O0skYwPp97ix/eCqk/y9gYsKf9N+qZ0fbWB6a1/55nVO6rMc4mxb23G+TaETrZyBLpiY9avnFuFW
NBXNDmsQJ8suX82A21mKmYlmhyxFjfNbhtJmI9w3Qa4jW+pQMa7NkQgOoFzziQOK7PNdzjDwaMLj
T+hrCttce6VmHMmU9jxL56o8PmospOPXoQ5/kSpBOUjX7Rz0wNNYSt+Kyn5SCb2btKiw0A1sLHxF
xi6u4vaKPpMjinvm6bAuSWyQHxlq5DoFp9o5RneSYdNQqCGfRiWXLEdTbdFa41gYJ2yfSfRm6Ent
/L4mnTzLYKa2JFz0mQ9yfVklpeaE6RUoq8awrr5VZFCdZEguze2/Zc9kLmquaGMWZ88oUSgxfFxV
M/WEs7jZxfTQ5RRpSVfuane6hh3MJGVE9qUn0TTxpuHKcwgflnkHYzFz5QRu9xpGH3j8CFa3QucQ
BjRNqImaNSOs6uK4E31qyVkeqC0isbBNvrrljylSCbO2kiY4plPWiDo6KeJh2fvz8TSi+yqNOnik
fKMJywhwbqZu4+Wzcyk8Dd8tTKDkJqSfkq7mr8cGbT8qakY2EwvXnHAgqZv2YchzcTatX9hZ/x5r
pwknfJl2L6GOm+dg+Gp69tXrYkabLCM4HYK/+kzT/Y4xK0eN0M+jh+mXZs7VmOYfQ1foJ0V8hA7k
2nVq4MnzDceR/BpZqNZNLT4K23zxlCeREsl0ux4dOK+TNFA2q0mt9CgenDYm5C8yd3GiHhK3e3Zs
REAUH5u+w58iuc09z/gRqtZZR4aVMhKmlKhdanKjvWhqWz7LdmsRIm8SYDK2PD6RaZ2ob/CcGfA3
S8x4QZG3OwjnTdg/+mmikQCAQ5r6/IdlWorZw2oZpXjWDPO4CMa1lZvv2uBozvA9WI3JxEMf94wP
jCynJ94Re7QtYwJ+jSoGYMKMfOvAxqtceecN9dnM0/ASRZ683H6Dl3ZOETMdtDfC4BOZ6PfoO94G
hU4dDyBw+EUhWkeK0T4/br/dfhgklRx729gXY6PuVZFHCM2jH7UQKcLIrI7uyWI9AFKdEKgsf9ct
fze0aFW1wz7BtDXBAeZZGwxyONsXJe397YdpI0vr0OP8/XfhPFnbRjMh8Z0xuTdVkNxz9J8PSuXX
dCyS+//397ffyLQhdr5v0BD7WzM2aKeQW5MciUc6Y1KmQiNNgY2cJbb2p+UMma40LAxy+0h649/3
V6rvsr2gIbyuCemgx5KaRymdd/JleHoskFCmme17I13QHCSq2nPdbCzJ4Rej5rwxgtLawM0cnlNa
k2cQGzAn5ZPnzQr9dZzsbVaEUNPvoxd/zflkVwaLYBtk93FBh0yE3vtA5QVBL34tzepXMcRfxBDt
qfyP9JM1Q4mJ4rmmlaMnsWtETPu9cU7WyGglFyCyS330y5zx9PCjKL55Xv9hMfzrVGPtB4JqLaJX
M/9rZrmM1UiabJR3lhPNYmo7Tm1eB1ipUE8tc9TUReWvJKz3mc7ZHXL21ifFrPTQaRiyv4tIBS5T
86MYJSab98767jMvopJyjuUwAp+o8W1avco3MklR9eFwcXoPAlyXAQxN3BydiU2cKdm+Tjk+OA3u
Zsf7NlsZae1BTnJAjqQi8B+J+mLEWzX37kyuBPB2YsUak96aE+aMo4EEhGEVcVilEx253WNISxzX
Kvk8UdbdGxizx+ircCsf3Qrng4RDo6Ed+ng6O2NEaxYNw7cCeTLhoi3LLpj/maDYmCzeoOXfNLOl
Kmz3qYHXrii/Z70LCsAV5bqfsTwZobdK/A3X4a6FlUJZn66j/A6tMYfTTNzpVGIGk5ZnrQaZ0rbZ
MrXiPJyjO7U7UEXM8yhyxI95ABE1OAuZyH2Wlb+O5/gH3mbPX56LxowgsBJe4FT+X3NcOxAl0mwX
BcNTVqX3gJAemR0TNqTx6pjpWG+9JjzZwucpUBRnTjCtkN9Mm7p2XwLGRNLXtHgiclH8yP0p0x9p
5zM1bXFPxq0ogE9UMQQPb08Y/LQWYbHDraxX09CWGyD6R/7Xz0Nft5A16pOdQGdoi7ah7nKeIxtM
AE5qc1OhW2ePXlIBm692me5Gd4ghItU/Xd8Eumlv7RTjMlkiB1Z4mvHR1i4KvgHgK5t8rp/sBqZ0
PrvbAJLwThj+o/QHJgrKr+j/LiYcqIPUmT+sUVy7hu4j6M61KCK9MV2N8Cr+6WNqCtq4WzOshKg5
JuSstmqtQ/icod/sbLd4aGnwCG/0mNLnwVan5jtDyW98rnH1IEaDG9zjpip1wHFeM6DvjA1Ta/aY
kjZK1eL6UMR5lgbfT4gkgnwc9LpgBA+RbvfUnLCalMsQpqJpD/oMeAyoJqPMtsOUXNslLBkrkIVL
Sso1HTQ2HLsciBVtm2fP5tjc9lviEfWmjwnvMZ12XSCBXs85wqSM7XBQDQN6NODVyFah/PqsmpiU
b+zKqU2zycxWee1ZazR1mxh50yYJQOIZ6WMZJA5hqNm8mg1SVmPGOlNnOCyEONa9gv6WtMQ941B8
7NaMBd+D5zxI87vO4I0AioEc0wB6C03Yt9WPKSnFKq9o2s9g51HAvpYwRLKcXkpjNQokZvLcWTXB
FVv8i3/lKmO6Mn2gbPpIWdHufLhMdxGCmqxtvO0Qmu/1RMuHDgZuOPGlG6Bg+y95Z+ntXGzJjQcF
6OtLmTOqDT0acc5EahPOZSKT6RQNrj7EXo/RjUO8GRANDXO7QfKyGnQU8PG0zzCicaoUKClh7x3d
mC/VM72t06YHCruvSZJ+t6KhvHNZjItm2sh4iHZw/F6m8YRV85vNSrTWjKO2weg8mbTro4DmshNQ
+cbpGxiVaKMq0LCl+tLx1BG/hEScQAGo8vM72T4//b6twC6cQnKJVNV8yz3QSLPoGTXM57IRtE4j
m2ZEA3461+Cajf5qtZAjEiOMLybfRR4mep1h4qH4KM/0S3+gDnhXZT8cPB386mf5k4xAUjcyAyFy
YN79uzxtUbr+pz7V8X3BfyzpQ9yWwSd+YV3mAiF1hZuO7It4Cr5WXqVXaEbhXg4onW2Bth2jIe6J
Ltyk2QgjyLikFPrrDlfCxkmRlYMZinaK09EfLs7/Lxfnuuh6PUS+viM/0WGdcI78iFnCMWkDcWha
tB2ejLHHRs6GFj39/ExepICHQUcLqh10EQBTK9Cl89qwOJcNc0iJkltnZPTmzp6e/nCBn4icdsCn
B73Wo29lsxSan6R9fVR6XStVeHQo88gdaDhNEJiYzrGxq7lw3AzDeAd1BpHfAsKBkwTdtLz/98v4
TWPMVfimafE9WiKQzqfv0HJwfiukh0fUNAwp5pSgLFyRufteehw6s+XLrCLEJCVxTv/+0ss//bcI
8/Djf//H5QMI8P3wzQTCtBBLf1Jb1kr6Fepg7yiWkXTLuDCJ42DjDqj45+UdK2wDKGQw2/77C9vL
d//plS2X9ZM71/QcNzD57/8hrLbIei0xKriMoOL6AdnXUQ8GFDCSFLSKd9MAOMlqx5diDn6RI9tA
GLlOt9PekoS6sG7zMcOKJ3v6b8WIk33uTlnS9BfXLT9yj0M8Woc/yVOF+/tlCzMwA98WDrfMZ3nq
lNPykZyMj6Jr6K8Y83FYFAQlQ4d1Kpz+KqwVk4Jmj0DPmUUNcnzOzghwyb2ue4wOLbUzRHyVMnM3
SK1ounbap3bzWOlKnzqzAkCNfs8Xxo65MSLy+Uc+BN1uaBMGDowm7nIEF+fKjtDK+d6KVnSCegI7
PKNpTIO29fLv39Tvd2eA/427xPR9myHjpy+qLJza5JMmVJK+MWQW2EWmqDeE0L+1gpNg3NAAtvzk
a+Ol5vbfX/v31Y3X9i1gwR6zz9/orFloD6jfW+9omTjj57HdItIkuYQUTn9pm/77q/2+XMHllVbg
up6ULFufnkNPC7tGLekdY9v4OZTVKxgXUkLo7qdW/muswp///nr2srx8egZc6QhTBEiLsSx8+mjT
Oq/pfJTukmDjQ1FKVhyJd1ZLckSJW+3vEUGMl3uljKeqagpkXoLdtgxoAi7j0brxHWI1qqebaDSv
yNArBFXVEBIo6eK4YcGatXIfVAtA3aCT+4d38PsCGnjusohSiQl++/SRFXEfThh3HRJQyaakZ1Hs
kra5Wl2gjqMvx71lGW+CQZgnuVwEVR3IkpEe2yJHHAIUIlWxa0NggJkzScYZ3gVE0xc7rtTLXLyG
bj3/AVn+X25naUtGu3zs7PefP3MSNWIMrK59pNVAg59cZWY7WL1QAB6ssMTKvxgdaIWr3Dz9+6d1
o6F/+r65k31P0ID2HVJT/nPN82ne8tq5fbxx4epinu6sAOVO36QnSzDNJ8Zkulg6wLOeaGZdi6YW
cMV4h8av/8Pdbi13129XwwZgOabrea74dDUkGxcikp51BJPAerWoh+ZF83Pl/ot2c/VKVc4Dx/nQ
8I3yD0/2Z/AyO4/EpeMiqPMZ2Py+rDDrCswiMo+VaX6jJwiYIBLTmxvscpE9zTEjaOFi48phBWJe
TaDwZIohSeS9+7G9DzPD+t5Y/n7uSvehF0c696vYaqp1M6NmUF5CrgiDy4fRsa7zgtwivvaoZGed
0r7uj647kxXSmzvtFt6djhi5VWhq71WssOHN7R2GEXdLQji73+TJTVxmcp04+VMv9L6rZXFiKLEs
De4E5SdkBQPohGrWmlQEyMNG+tVyTJeNxV5mFe+JqZ7sOWi3iWRQSCj9XulVwI2yjn1FTGtie7th
xLmoKuNsiX56HwexNxJUSUaePhEiNWB2xYvdDzNzMcmws6WiSjoTv33QB7CXsmet0mvXRhbVWWH9
4Xb5Lxu2NDFC2ZJtjwLitpj9Y8MuYqrHieTeoxqc4DSnLmi1/HsStcEjSVUnSN+nJp3QDCQWhUzr
EhWRFC9kErgHc24YLtOCVTW6YrvLdkSC0idAy8iwZIEN1e6ri5f5DoeC/YcLd39/4qXps8pyPJZk
FNzuxH9cOEFTyFY4Ax5vMlEXjclsTL86pdzved68B8Z0BBfkX9KZOF+yK5lJF92VBGe4PBXbKRIa
spYY5KF8OIdZvKL7LFAPNuOKYac4pIrYKy/5ophWbXqmfDsnbLAcVcwaWsZalnwTRDgRfWjkzklk
TPI9ZOpHuKzX28lKU/efwXgUpBhWcrQ3mR3TQ2a2fHJy8ThCZ15nzV9NiOiZuPSYSSFL5r6mg9cM
k9wa74GoMKXkGG1vfKeZ073gE37IwzG/a3CD7UuNzsu1h29/WNJ+t+sQZevijmNB5SG2P21hZt1G
cx+whWXBXtLsuW99XW+Qs+Evkpm4UzqfaMQxEkxLpzxmNUCKMUIUkcpK7Zr0D6u79duW6gk+fcfC
QuQFgOU+XU8dtwwum2k+8vUOB5840cD3N2NpNvexQydBP6aa+Fq/Qvc4mtU2mlGqFz6Dtzgq23MX
W9EfTrq/r/pcUoB1ECO4ZLf8fIAKZhtNNs3Dox3FApmpd0ePnoEh84Y0smjPwEFmymlO5HI5E0Bf
vcrN3j4Jyxd/SGCwfjvvL9eC1tgyxXJ4dT+t+TnunKoFsnF0lYUvEHfCodX1LmYMCNmDLy20baSv
zD3X2jOstd9xbcZQPag0K+6mOr8y1w/5/3TOuqbapZiMkxMhH+9/uK9+3508DhRLUYK5iQLhc2mW
iSgevcofjkYDoBzvpHnIlXlGHYvDnrHjngbswBLThg9hKPeG3NUlj7aM8+hsxE9ihh4z+O5rpJrm
QLJCB8IoyM+w/i/RdkTo+1TVY75iubvXUgMitr2ctGYbw9FAfkvHMlymbbWenLTZzKX8FhYgc2bk
n+Ukwq1h6hydVVXIdVQgCHcTh+biIqyO6jDf9oGLstBrdwKlvtP67sGtBTmTE7na2q6BP2EWOrkR
rW2UaVunC/xd15KE2lt+gV2fZaXjlLqdyyJed8QtPPBMF3QlhyO90RB5I87p0nGL0ygYC99+VHrS
WxjBzu5WgJQM9FC/Cn2ecUviDim8hxkK67rf5J1vv1oTx/kkVa+5XX0jbJfJfZxtDEdbBxycvxoT
PUgvZthIRXNRkatXXtfJh9simtA0PJlB/zzV3Tfy7PBGGJsBpdU5toyn1ga+rQAR576jLqr6ysA/
wXMA4sZrpv2tko7D5tdYoGBPZM+nwU6wIpIVpnAWs8fl4b513PEPZ47fb37XotLHbyxdAbpoqTb+
sRHEBQ4Z1FztMU7BiKfN6naGrgYY+UJsjZoBwjD9/z/9rsVj7/gOQwpffD5vamXauh9hkxLsrrew
bS5Z18sTlK0MoIRHPGEgdloT3byosnLMPH/rFdzOC87//lDZnwoch2O6H9jshJjBXPO3Z6rA+mHV
jeswmjZeah9iIw8RW7BLwxbZ7w77hnPwovACnm+CMpbczT53olv68kuSGtuoGRiVBcOFpOnvHERo
HNtkxSN0HEndvVeSUf4cPQrGf/DmYxL7ymbrpmTZjaP9p5WeoIL/PMA6vBdPeJ7gvdiQG9xlb/rH
9+lkTCodRNvHaKyJIDMi6zjnrnnM24S+9u3PWBbBgy8/0iJbIkjjwwAk8phonNB3t1+DEMkTULo8
207C+DKO6Xy8/Yg5xSNxJ8w7a9z17a9g/tM8pHUB4UHPRxsMSV3DShcI4RiC1AI2FAaKh246NPXM
MCUhGzt2EyO/i6rx//5qokyBZMbUA9rnMYmCaeN67a9cTsYxLueR/Z24wyZvyS0CqA5lPuyRLWUi
Bwua7hOwK8c+ccJjhlw7DCre9hgQkrD8OmEWYiBxLJYft99kG1NQmoXJT9zJHFaF+Vi4GrNMkzzr
0MEtHdZqTy2a7UfP2dmBicxmjJ7rjk2LVQzFXP2S6xyhMagKRlYzOMHXKFfuzq+xszFLQC9uePGd
3UQkUKL+/9t+hV4Qy53qVu6IH6ibGMuQElhfjfjD0s0xFHl9Pzug4XQTj1ux5FWbban2OfH2qxEt
ic1w4ymxeuuliLp1i5ZlM4Ypo4KMAas1Oc1J4gmCksIfpzwIzn4u1vSew21FlPTteDYN1dVJFIg6
lQaQ93S01xjFblfJDPxSMHs/dDHAcNMHmaVTGxh9yt1A+cJkHonQ2ssMfTZE2Z0TxE8UFxWSe9sh
803Ta9JFfw3D2nxJlCl3MA+R3MjwGc//CqQ478ioBftSWxnryL+p/ZyLKlT2UCcIZssUBZY3eN7h
Ztdh2zLuIFqncD96xBSa1MNpwi6PW4uoTpqUYxEhXhVGsYvGhnqhpZyWriq3bfsX3tm9FoP1Qv6j
uIPiR+a5piU/lS7ktcJa1E7u2U1Rnil8FDuNyHWHc8u6izX1k6zJTEpD7wXBGHBJ1DW7MscPmXYl
dsvYYP6jvtAjesBqRRsKiG2QRdbBzp29othHow7TFFTtcYrJi4/v0qK23orc/eIU+VsArGodddES
3Zt7B7trtkZP/JNQFlY+VR48sjtJrcXV1/T2V4SznJ2LzNkMDaDhNtoMvGjSNeOVy7zTHvb4vzuU
ZorsMGieyhqVOkayp5sxdVpkuWMtX2z0XQxh6GW6HP3Oxdg9lNbcrQojKTbBgLyqz+KvKGFroHbc
Rjd3cYjC9grnGuNL7MV/NdGHqWZvJ8kU2BGnt7i9MhK+k6jE1kq5jsuA+3W2H2eUMS8DGvG7NM4i
xEn8Mau7C0Yei9XW9NCN0F3wuwFRSyTGK4ETDEH6pN3mcZDs29o8S9co9qLH95xkmBdHDH8bB0gN
LuxQPKEX4OXn5hm8qb82XXOTGLCfnIVzlrDzrgIyF2V5cCaveobMoFZVU3cMTxzioWYmrEW26I+w
3q41T76J5RQBQbZ3VCkRDQH7bZ1JIbY1kUA20ZlmSXRwElah1uSBAMJkbBuRtmvCysx1zwDr4tkg
dwk+OckhYMP3mVBD00Khh7PgNOym9GeVIhVF21edzThelCkYTjKElWdZPFKp6DOt3mxDA1Kuaj8R
26AkJCIzSnUIerKhUk/VL5xrV2VQOI+cmLCsyPZS6M66l8JI8EQ8YdwB+dR0rDFtO2frXksaKs44
nHj/0dEr7FVsBuM1cYvpioIq4g6Y7/rBr7fwvIOroVrroeJhqilnVwox5jHGB780cIdjXxvnBExl
qBiSdeZbSQCiQj/wQqJXyE45TWtdqQcExMFzmv7FxsCEtRXBUedUPVSStbKxbSLmdXYak0Uf9gih
rnK02hfa8tbWrCfyuaMiO46ZOhHANKUk1Xe1/simotnFpBCvVJV2xFX34aksg6fWHF0+0o+oUweJ
T+aYSkRwE+L3bcxYG0QkYaRu0+evefratQLipq1OMWryfd9XR6aMyclw2eIa6UI6Lyp0jb7DsZIM
n/HJSBWYOPQfVkngoTb97diYzS5Mk0enoNWnKx78siqctWHiSetQmB/ivDAPaspf2fJZqNCo8mmb
NPpk22FIQt+24kxMAmAEpyxjGLxTHahWBdNvmaYmFSoiJ2hPFdLp+K4jQbKueJpN914m4ldKLvUk
IuaxNlOa0B3dTYxqqlDMuxHOlqcp57hch2uvcN5JubOhFrv2Vgcu5+YsfUB1z9eQVOa6hfTABHjA
+WXsVIZRALfYfM9IkkabOcu1hZt4G2Fb3uCKgXM113glpJWeGvNid6a4p2xBqwaf5mFoiIMIkbWi
TbLFJqBnvxsJ2Sl9OzgjoOs2pVtGUC1zc8fnCvc+g8BaE7ntihrP+fJPMxSOV9ZCa0G6Q9SKPz4P
rEIb4m1R5JbNc20rkrBUNyKeuDqucJ9rlsrcb4vrPJWEu/Z6WM1LOljTp1h8wg5WZmhaGz7JZEOu
K17KqV0sI/FZxwOqvHlMPkz5xUvvnbjzv3nwNlq3zvBrAVVLxqF/RqW2uml/yzRmzBK5H7nvoSpM
iJ2ShoZjbjiXvHAmcrOaKyUlkK16H/RyPljm2uEoRWE0/kDOgfswbx99HySWWVru3un8+yxV9zY9
7ge7nb5NThWuM5Wd7daUe7sh6mgWSG1hhierTg3WjiPapotnb99ingBmb8b04qg6IrIwyXYhoa3t
I6pm75CntbUua+f5NpbptEgPHgQtrrt4F0vwle69sy7qk7OIrUeFbidLz2XiNAc77Rgnhwqjda/h
/0vyggSvAiWRCOyi3MUqss5u752giP+odSLvQ2RBggbPTs/NtR7BtQJLh+gfzt0xtsJ1NJ8KwLP3
6MuQFDuVcWDyDOTFbOSGMHozBtJAKwiCwJQ8lTKILi72CfDwwbluvHUwC4BZ4fBxc5Zr8J4BsQVQ
MNtzHQC6dSUEGan16jYMIdLJuOt62GBQmKFB62QzxvSIShrRG+b5aFrN4ZAmBHYFufVY0R1Jur9M
d1sjRnCaUB5iNCV3UViRTWZiuHcKrPdehfV9WCyMOETxCTeCQV30HWnxuK+0uKJoLdZT0lSIALrw
SJGHTh5r9Mqqg+YcYs/cxbb7EYdCXNy5XYxKycE2s7dwHJwt81DoyznmBR+vT2wW+gR481lm1Sp1
EuMYLpwvEqaXOM3hmVgk89Q5CkarM6305BQ0i9u9he0XWGn5RG/vJZ9s85TN6FUG4iWyOHMZb/f9
ZvJFdI+cZDvM2JsBlPhnq9MYT4aeyGCcPBtMGdmRtmBOweySLRd/YRlvjgPNo4eZzVggbz2IIGIB
0SmpBa58oHXixQgoYyaCCCwZ+9Vt/073r3r0Hm+AE5X64/V2DkU0vc2kiM6c9wXLOJJu0viajcGT
DwRvBqnvKzSFHTfn7KwdR3cHRB7tWomgfzTkcDDxNV9Asbco4V0oQ8DsdkXkPySm0+yMnFTucEZ4
B7MAoUobf/f7dD6MxEejfMifGitlQyNU0FROtYPOLFnuE8Qn7oAZPA4Pcqyrp2IGlGAZ3rJzKlJd
ea2xT7/2on2u8/GLZw3hE90i9FBVaj/0mKxpDwGYmRISVpI0yPdtStWCtwlrXj+fAInODwtQ7q7J
B+N9EtkDTqTOM/xfYZTwbhvzg3qYBHVbk53CdLSe6YLq1Do0acH5xuHeyBZTFQ6wtsJ0BFBzOAv8
oXuvDr5DB7Bxjp1qzZRsDqf8mJYQYR1XCowb0J3+FgG3wAkQjzJOxVx059XTcITj81q79iaSVfGI
Grs8xFFAwHTUPQYi9z8GHjA5YwvqsrYgSMoxnyrgtg2rySFWAfbjsUswqJPLuhj8qpFk4cR582qD
82DRIkmu2spaayRrx7aq40OUT1dVz+X/Ye/MlttWtmz7RTiBvnklAbCTqM6SJb8gZHsbfd8kEl9f
A9DZJR/HrrpR7zfsYIA9RQKJzLXmHDM0zSV6tRPUNjNRceBF7+PJ5JjLeuPqLJyVO6TfMk30+8gw
7zxrxgMijOJG4qX20sL74hp4HJH33Y6teWmE7B6svukfpglF5AQRdb+uH7b9VqAJ34sOhks/ovwd
HWN+nImNv2aj4b1w9vECS6KHx+gTyoaovgl9LNlyY+d7Qp4WhXUeK+wX0xPmRSlVDJaqXh34Zb7O
XUXUYsVoG2XqvoGafIKCHT+sSJmmQxwv89kE0GTMT+UAtEDk09EuMHZTNnSfCvctWiwAKJr3JMCv
fHBFOKy7Nfib0/raLhh1bE/sbZgX64g2YgW4pTcBY68xMBTO0FxV86lUyXJwOxNEzTTN4ACmoB6Z
DxStAeCiyJeDVwjoBvBCbzjVSPgQOgKkpvpFKcML6Kro+74rx72iz/KkargiIrCnYYZI79aojRAx
T34paTadBme40eekPZN35rtWd8/LIf7NJBLmPG8Og4dUY1YH5dBJgsfqSH0icze7SArSW3lr6ZMf
1UQP18P5uivHKLvBYs3QDMCTFvwXUclrp+DqMpnByarPcDxaGEX7pDsSBvvV0w5Kofb7YWUZ9Zn1
kqZ4cFqSIYNodTVh1e/vmnbqD2B58Vlp7oWBZDrgr3ZDneKXn479O+hRAyTZtNBNQLkDFnYdwyoC
YSDRki7EysAmTKZw9SvNsvmtgIKcybAsCpup7RzYkUDeHjcV662qv4phyM/aEJ3Loagvbgvhd2iV
QxHPODpMumC1QT9sQyQN6GcDZFsJ0G2CoShBXWHihJXVdw9GxkQyyrrvMvEIZYjQZbnpBGeZtIlc
p+9ip3PhA0gZLlM8GOcytSiY1dZ4Zjqc3lglUXZLfDu3CREEE6GQHa0SJOBgTmyarFbCd1ihotpT
t8BuNovT6HT2MY3ma4zg8jjr+i+nk9Ztqbo3G66zN/GktDITxwRZpq8qxjcTxXFgs6Jg0TQt+4nv
7+h0L8JlaNANTuujEI8bCIq5kcqBTzYlZLYNM4HUXLtGRCxObdLdKtb4pUW1uO+HrgwaF3Jy3qZj
MMVacUsJORL1fCOs+eyyhjg3IMBGlHUBit8cqpbdXYjxutOE2z+yPmf3XA2yZXoFzH52c8+8w5d7
qUc4yZRj4nvq9/6UeW3gxLHqDw6ySqkk7U3XNuO+6No7rRnl1zFEU74j+7e76xGim7jWnGnpr85o
Xchf5JcHDwGmtf4mOh64WQ8JiCLqe6zucqxCvhajviTIkH6PO7y0o/FlwoaMzYi0Covg0ywCEwaD
aM/I/71UEjxohd7eCt7z5AnrRam9b8xVdq3pFgdstUxzKWociEzBQFNkty3piNsqs6vkR6G0aGzj
VDla2Gu0XheLc5e6Vi29qbi2esKEdyyeIuMvDRgX9vBWMq2yjmpb61/d6B2K4vd4xjNjOiIKEp00
xUJj2T/rhhtgs9T8qB/iEGfbMcYdky9GH5gT7JjES25xDv40RyZyDoWBna21pLEOOIIQTONW07/k
BiUxTRvtn8verr4pi0HcFmT2pXS1L15BzlFsvxmTNd3paXHqVKe4ZG35GHcsvEzDhPsSzQ9CmoDW
HSUnHdx2Ids37ikd9Es/xjLohWG9T1pqBYq0TnZeGXesRW/Y5Wu7n0/oAXR/C9veZnA1o6uW0r1I
UR3zJ3kI2oAwOlOFpmSID4vq/Eo06lG4MjF6j8gChORY7VGsJg7r11ow7Hi98dqzr++SWA4nY5lm
nFVKFXiqDBgm0jAdxEWXtEAnrb1+gCBXARnwp9nPCCPD4EBVYs7Mwgfab4SRZN+cRnTGVY2dJadY
WWZPnr3aK3uEg6h9D25rKj76t2YPqZ9IwDSyMcxkt7jGyH+Ilgr0DhahZZn/cmzgfIuaeVQESSvE
K7gO6P3PhsC4IywRrOfT8l05wOXB8eNdhT6Ksy10sZ+NZPI3fBdUAdhJM7L9WB+as9Ap1m6iSRrF
+dmmeLnLLYAuVkwgiNNRhWVZ51ZNfzAF026vYDnFKcie0PNWGMt3w5QHOmzE8zTk7+Ngp7dM5dtd
Z0PKdZk3nZJ6eBCDZ5yM3uGUIsnAoGhKJW+9Te3kjQZs2DesagpjMb0JsxtCMRRkdeQ2tU/HgaPt
ChZ682pRGQRCm6RXj9sZfxwgSdT1FHastloDXxj7JDZUoHZzUYpXu9dPqYnr2VGvmGhVa25O1UzL
TAIcArqyB2463yPxdHZOR6dU7YJ51I1TxCA7unZ/WVT1YXFz7UqqvOGPnYJjWwiOHRai7rrYKYbo
eyegJrhkFe76FsiGa/Wwxj2RnYkwJLTGtQ/F2kxU8eaxjIKGr9ftgf7JGutAZsMCMeMYLRirtKj9
xn2YX/QxGNJUu+lFe9XFbJ8UiQGcWvq9d67v9hBbbKpFDdUpnC6nLFd7v9fIwIJL/9QUev9YdJl5
Ks2BUqJS3ndXW1jmg5XHN51b/1Ddwg2ayWwPLuIEChXuGFLx1b60nKpOFV2PuqvvQYnvgc3h5os4
IWAwPyFplo9pAd4il+6q30hvs8eidS0CUAvNZ/i4J/8BXIBo472eMUQvibRvmIlO8o4asm8QS7HL
oJ0+oFmlSdfapCXboudozOWdgcsN43AD1rxpjQdljSc29d49EhZrgAPH0cha2aIVse65LVQYrL7j
AfgpgC6rimmE9+aKh4fR0IgECL/uhLk2cl5TdMrVXmq/CfnTTXBnKU3EElOfi6vale+RV30bLYom
svjSl7r+rE8LblP0j2A9motuTT9Z8yc+pqmSnsWS3HG28k1bJ7saUElo4NreUdaGqRCbj51lBQsD
51PNYCQT92wxaQqT2fzetDJ9QW/w6pKZAua3+8ui3hnnz27lGjfjqCa3JgOyhqbsRh9pH7iUW44A
x/8SaZ1gbSjoXBmT+RJFb6yIvpRUjB5roqD8NMnvBgLA6GSkMlySBIOpSPMjE/obUVFOV8BRP3WN
yuEzSAuPd0soRyQskHfUpBI77h/weL3oTIFujYaww1Q9EH1YjWeZ5CPdoPYlt8beb/OufXNXK0Ik
mvmubWv1QWjVK3665l7W/a9qhEami6w45EJxvi5kXFAGXpRrLfF+5GIxQ52l17EfvYwJlNJf4/l+
hIJUH5wi8g0nQxRMiW0PgYSxyl5BBRYAbBI4++UcpQsFwDWVGYsMfh5ksieUnBS6vELdJXr1JLL5
a1QTz5aA0L0hOeZirKURW5LFOeH59cu6k1d0dPKqM5T5yjxT1R3lcz7G5v0keeGdyUdrW8Fsl7TA
FZ4+PSVYNo/2pHJwrFdlE41PqkfifaHeFXVyqJ1ae44TETi6Wr51dFcOBZiKsKu14dlpyzVN1Z9s
3O67IMKrzP4IoQZUJFEhjXwTQE9eEg8buOu5ZKGTOz+QSbAgI/NK6+QM0KdYxbv2cKkTIh483hsH
SL5bW9IZfgfwdaMdHB7599df99Nu2uF/5x/n6wDc4QFu1cW66vful+Kr/ZNqsE6CotgJA4M/JBfa
Rv7ADCL1072JRYf8plBAB5BH8MbdjXDvUvGEjp1UlKzzUc0eTD8IrsH17YqzbPdOeOc+2s3BHOih
dW5P6X16P724r8YvsDfMekHS40peoaoswBgDHtshGC1aH4Rehe73mXbVUT0VF3kv7vUv/RsRxTQj
czxRwOu7PYXrqCexPlCGcBQHavm4V1GC4CBRr4kkqsZqki/J2IQ9QDTcUjQqx8ZtjoAQp0OUjSZW
/M7bZ4ZUTq6ortju6qs7Jm+iLmcOVDugb218z5kIkIlCgRSzrnOMq/qmyCfxXjfAAMZZqW/XlMv7
UagvayZzL4hsZSM7LFMdM8dMi69UkvdWhwQht5IWb7lpfjUmm4pZxnQzqy4Gho+KD/H0tQvsHR4b
Gd6TCIIj83yfA66Knu6dB3yVbSNs3+ple94uWrNpzy24z4+rTpJRR2xw/WR61p0dqG3nqO0J2V2v
blt5z64xkoCl0U470/kiff2mpHIbtvpcn73GrumXs/XH1Y7uyHGxJj9zjepclw4kjyRuudTol4Vz
4T5u9ywRyY+p1VEh1srqHGXGjUODMNzujOqpOrdTXJ/XTyCErvx2e1M5FOHw4FRCK8/bRZwRiR6l
XHzetm2BtVmHfc7ZBa5lbX3PvuJ8HS1Ru+y3j26lDetKerr7WGuw4YzNOerj+iCHousvaqOPB2Jf
+ZPIENpes+/T6mPrj9uyFoCT1hXdnj7p81K1Sdg5OkamPkkHnxMaRCilrc6sfKpzj62zqLLlgI5R
Z+jRExxCNKr1Qv39YrstdrqCkl59UdZvfbugH0vtNPVyLmd7BndDHPDeUBn1JyuFskW4yjlf30jQ
3v/QDv5/sv//k+zvuMgo/xeyf10N79X7f4L9t+f8G+wPQfZfqDJsx1Q1DcmJiXjj32B/TbP/pVqI
YVTDREeqqbzT32B/718sLTx0hDYqfFqWSHj+Bvub/zLwiUCL11ULvbKp/V/A/jpiuf9Uj6B5Vm3N
4L+BQQkZ9Kok/E090iw1bfBIJne27B8ijXmtujJqK3ojRPiop6Wqyd8tjAt+kywopvSb27vD2Zht
jaY9ZF5s+aPKdFxbOCmM1S+XXn/RDNab7g6PLAEz1s6wJuREF0rD3uQMHskrrfPSW/VDKYAUJkQd
5vXZVb/kcvi+gEuonWwJtJTYjbwz3pJ8/lFRboN+AoSQNcFDQqW0wvKYK7nLkc5a07KXI/juGZ6o
CQaFiqOR34NdfFGs8ivDOAjeX7GoUTZ1h84F36SNZoWSh7JYW8wkhUXFIeZpa5wc7rg0fi2KaaQ0
I3/OJhVavj1ORmZ8ROa5w/1Y4NiXdA/f50XNH4DJB6PHWahfugyGlXNRIAMeR1LcwTVIzHSCE1vq
pT9Znl2qqahD0hvK3eRrNHsOIIQP9UxJJl1P6Rj/KKjU8wFyOA1ejBgq8OhDArhhh+LTt1z+cnMe
kWEAzo4tO7SVIsXiV7r+KFhf0WnzM53ubhFWxWzdtVXp601uEXwbk0BsQDZDuQQwQb2HBQF1UcFU
u+QJBaLmqWcfoBiPLlw3i1et6+eg1Yt3VkqYs9MkDlMP73FCDRhprhsaWf/mZSj24AjVQTWqZ92r
xU3DWAh9Jsg0EIhlAW0ytbvxEPMNFPQ0RTA737RierQXSLM6XcE9ql9Jm0/H3rsQOl678q4VCbEI
bvEL0ZWym0uXdoDEzuoRuzTxGkvevTgN3vLSYQ2fFPp7XFs0q6wJWx1UioJGsq8WNbm9Vrv+sPNV
MVpiCIFdzORLYrqk7VOxvDykTgnHT4Uf5n3X4mzEReR8qxb4VEQDg3SVrHSZOrQ0IIXRvJdwBHxl
oLWvQn9ptQ5eK4iMcDYoydtnRE0CzXsmqLu2hHTpvzw1aah8j69qWixBN9M+dy0DQS7nZYOaP0KO
+DKsjb0fuTKU5wx+JkmDNDVNw5I3quokeyrhDwDQKj/ppuoxSV4ipMUXs+21PbGags8DiT0rtd3Y
a/MOtlE2p48zcVh2kgWt+cNqaZMMo692d44CuITTn7sbtD25G1nhaD5oFeZQZPcknZmfpFt/9Yy1
DLamnqb0xjuKtb5iOu9lF/0cGMD26qIp+07q4Rou1cuZvqK0/nKqGeYaWOghwz/MygEwLC01X1ul
HFOvVRjbM3jNSOMnr2mOKA5R5sByrIgI0wyC+7LX1iKlAznyct+Jhik1JvcOoElglm7QpR7zngSa
/FKV+DcLAEyromp24oNK4Xfnuuq3lDNw7VB9d42QERiXtfWTb5yMu0HH+yDuh6E+URfmtx2cKVRi
kCdEdczss118hIJALp5a65c8Fe9EUYZ1T9vZGlNWVHYPCVulqM4iJgcPV4tTpievlP6vkDyBmrgE
/E01u1xKhqdvFrDj3AqIWm1Ck8vqQKJ0D5GhzQdm63jXIxF6igdwv3iNa409DB8fdZzoDptAomTB
SL3ihAvfKEyTyfc0hLqpvNOdeSRw9t2q0ruqNKw7xelod1Cn89tYPmSjvE2e0zQoCg3peUZ7dFYB
HgA1avHPh6qdugc9IQ5BjhETX4qTzewrI4LbortLVsLNYA/EOI4AKSCeylWGtYgOZZ7VnQuqKmdh
MU3xYvXyedP2iH4XqXp7/njOx33rE3+7rlOERrzTsI+6ynTOyTM8b1s0eO7JM/pp5NEhSwztsE2P
tinpH7OlvIM0BDf61zAtgqmd088HoJt32HwwHeQ1JJAZLuHoiviuX/oTEcQscyKBsiYxbxYGamLu
sPm4uqNcE2z86kJWZ8rkEL85E1R30EkK2Ta3ix788H5Zc263WeAfU8HP27RhxjwFD40i6+I8aJxG
hRODkVhHwmzpHo20PjdkeYSxvnxByANjqybr01qOSZ8WR2mOd1TYtfN20VgxFq04OY19Se7F2rxs
rQv7VX5OLDJR4F8NUfmA+A1mMcFjJHnd0hL3TgZNbhLnmrg8djlqNG395SytpXITP820klUgVtzW
t+uvSUj5SQzPoPXis1sRaYsZMyZNmJJFHM6z+z6kfKmZ0V4KYf2qUeIBGrGzQ+b0d9YS1bQX1uln
rNdn1blWVbOcTKR59RGSQnN29B/eZEdHR9ZhbMeL3w6JRTSt1523C29djowlyEUi1tjUBobHLob8
0xrSOSq4+9sBbIczA+nCheIALAZMZMcKv9C4zs63abaR5/nZfHCs+clUy+lc1ufEduZdamNmiTQV
s6k9nTg4v6lwWsJyoIEpAHqrhXYsK/jupSAxszTRSFLsI/Jl2wMMdZz3gzkhTVln19s7fV78cZse
0zHsqaTuSjGUapCu3wg6XOKUG/KCt2+pS5smKNP2r+27+bxYHORIn1c/tsDKhY6lPhIQNJ63i2WQ
vS/TbmJnqhW5N1vyArJO4zsR9twcSo8oi/XXSC3mVNuFEVEYdzT9tcrnYtsdFoXDNzYN3Gaq/ksH
TAd7CG95BabZpeX6PSmSH8qMInffrt/vvC6G3HW99Xm1zKeqPG73zERdL8F2F4wHO6dI2SHxdGQO
B2Z7xHYfQNjQnPok28NcQyLw9wtPFRUMW8cYsD3WWA+/bevjZT7eYv0Eny/18Tbb9bEcn11KiOEf
j9te5uNxn2/1+Zjttjoi9ITo8hikl/Ptjzv/x6vbHX+85sdH/e1jfdywfWe//Rm/bW6vErnjwgxk
zuebolOQtq5/5udL//bwf/xL/vn+f3zoH6+8XXVKkF4O5VyzYGLeGn1ymc0sudRSm+OwVVEcdQti
jvWOSGoNmLJ1s4zTnM7Kurldt8pnDhIO+cR6cuAvhfEyD2eqxoCv/nmzb5jiKW1GlUqjjaHRmfaN
eQA46AD3OStIOqkxra+yXd8uNAwmoKqQ9GikHh+bwh38pp8J9WkvlVj/CHOhuNSDY1M5jdKemjwA
23YZ2uuKX1KRLXYmJyI/hqjilC1mXXboei0quOsut12dkbDiev3v69uNyrrnb1t/PIUMcRDWA9Oi
tYCxXXRrFWPb0vOMllDGPACvb3neXqQuySdCTMvrTVGyaqTWty+3W7fN326FtfYKkskM7LWsI+Fe
BDCb3+BxMRgnEPrGTClOw9SgXsnw4Adzrj+nU/KOxpJ10Hp4bRfDupUxGd5ZkZcFuiy+V5REERMy
9i3zJTcbfdd74xEmdo0dTz8Pk7enHDb4SR0H0fpdGAP2e6U8bS/IwpSPv74qVbYBuMTJTgXsIO++
LcHobX8H6vSnqCVkt9oGhO227Wtg7HVOPO/z8+nrGRPDTo0R6+9vETQR8/N8LSmVbmn5kVXi4NsK
UYr3OuHrCprFIwd2e4i5/sCdUbw2s2YFaleAjZTrGKjS6DxI18HKYzzOXQb7R5v9gTTVkvLMcZZL
ddZHHMh4ZuN6Vzi6BqqcH8vLhyvqXiPcXn/7XBF999Og3xFrMTB7Mx4+HvjfP+12tRrHH1QN091c
1yt2KcuX/fYu41oIolzMXtIn/Gnb9XxZubcaKVR1vsr3eqEGWmlDdLaGStyO+DmPBfCyM+4wehjI
5M7sC7+apCw/ft/tl+i3l15/js8fJnWNv4pJMh/3Ot9Kco+jBBtdptYcBO4EuT7hXNrwlW2/zLZb
x+pk7FGJJhHix+2v2e7bLuT6k39e3e792KHX/fefrm4P3h7yv78UtoGZucftdsht+9r2YbarZV1w
hv+8vm193LggoCNiGYDV9vKxMoJrBJe1PWR7W9aaHMnbJuQSDrWPze343j4cM7+/D8B8e6PPj4ym
g+4h80TFG7+Y63k/W4+NRAHRC+CLTcomNTwCaX5Dj0IweTLlSEmSRCVEi4d/bEbrt4aF1RqZU5CY
Rd1x3VO3rc+Lz9uI0DJDucZ6a+jX/3MM2v6wYdI45W+b3jY72TY/Pn2zzHdWdjvXQxFObPe1XEIb
BBiT4wJGv22iEls/iNmddTIoT9uX7a2H3Lb1+d1/3ubUIyvz2FJ2nw/e3vLz6udzt63Pn/Hzjs/X
++O5afU8ktDCGMZXsw2co5OAd9iub0ce3zjBNtv1jw+/NAT5gHJW/e21tt/0t/1yeYffU5223TXV
VULDts2EUCt0Euux+s+b20t8DFUzPe8j/Gaar0zesvViG0u2q9vWdtvn1e02e50F/58etz1YRD8E
wkcCKf8+jKZtB/08ZiJ33Y0/dubtVg9b9hJ8PmHb+njUtvnn9e1JH6/626P+fIM/n4UcM8X19UVD
QbDfxpXtNLJtbc/9p9s+H7Ldq2+zwG3z82L7PT6vblvb8/7HV22gSOS7z6dsD/zjrf7ptj9e9Y93
itcBn3TgbsRRtR2zNESxm0Da2I71zwuciQ0Y4vV88nnjtvV521ICEttt19uBxHXgfAwSH8Pt9uKf
D/3tnm0zMuNpp8Fc+dij7aVC7fN5oPx2/WNzO65+u3W7vj1+O87+/UwPIw6axzFfNEp6TI7bHyqd
bV0174slt1k8DaFVNUi2W4pvnngGZ0kIQj+qzwwnkPbnxnmgLlwT2j22zw0cObMF0r9otnyrzArV
qaE8g3P17idECL4eTU9oqlNSZYhSU7M8OWHeB6lkPVZzBorPiCjq9UVzs8iURIl4IBjLRGPspJQb
qZOs0vx4705le8CLstOm2Q6VbYz78w/+GE6WCk/duqjC9IeQG64hVTpOr9uJ9fPC+zzb/nbK3Tb/
6eF/3LadurfbPt7hn5738Q4i927wOatqwtJvndKtF+527H5e99Z530zpnLLYdsCv1wkr/fvGf7z/
j6fbFo1XaF706NFYUbVZn166TpXdbY+c8rbH098+bHfI7RD85800LuK9VdQ/tBRngIY2khqe2Bdi
IE0vJfIhE8kPp7oZlYYfun4Rmekc0+qVZpcZomOg39k7Z6EaBUp/6zy5g/nSN+m9tiZbzN7VqKZ3
vFwNaAkj0PvSerNG6zGa1R+NjjZ6HZ6DlKn/UUDBQu7qJKA9KnK10Ir6o4bAXIkVJAT9SISlVRIO
lQ3UNakzHgZlvHTfsO5ZoR4zM0RsPPAW9zHQ7mOEKzsoSJsE84sxQZBTH6ZFfwSqhWjGgjHDefbI
Kf41t/XFT2vH8hUlesHX/RYns7KPi1L3AcX4M3U2qnwTVTAK4TvMBlTgIxSBxKNyYMwznPJIXqck
pkphk89YqWUdRjleM8TvgWzYsognNmOxYHshRxIUfUF6Yv1T0bw7kwRFlsrDAaXWr1KZZVAipAia
hE9eWC/whMARUphrm9q5n5LsPZFTfHQWAuOrKujr6Ototw8w+H03SwnEsvlWMfHt9e+GR+jNKMkh
81oCajIrdLrIDoqy+on5+2QpU0Pezrx6TcsxWIniCDMwOEnth+MlylmtHffo1PV+IUoDWc+aLzkl
sLDJEO6rJmxJRe8Jb8H1V5Ug/Auik5UiYNlG5bwnLo+kliOwgrOCtzssZ7ULRQ0KWKWJ4LnFGvSc
NL5wdtXkKoc8pmyhmYTKDFQ8lcp4ApPrXizZmmRFVTCT+2dviYhccsCImq73lBEmvEfGlD5k1via
JNkhJznsS+2tceioxZS6gjiPNHrHAJVdRi26rZauCscYGV9jiL1MyN6rCCMJqklDp09cguu177K0
6pU8p/vNTLCTtMv+BsOOgENdvY3utZK93OvFQD5WrlAo15xn/J/vrD5ZVZqFFlb9dJwjVOSoVik6
V5SZRqUmSXH6bguCtzyzBsWt2DetQWA0KV/oh+HYYgCm8DKwx1Vw7kZqsgWm9DE+JKY2ngYxNDsU
caqpBKCV37AkzFj9zlU7dsfyjvgJwTqXXoWndW8oM3+WntUHhWZ/AUQKzKj66RAF+l0a6vesmasn
3FHZubJqcFSAntjltOsAEWFHv4U+srh4YMafBKZqtKA5DghiNkV8g9Ad5ZXFeaWmwzbqdXyQ41+x
k1b3uch/upo4pigkAzxoNOcIzZZdgilBPGEV+77gO7xlpMipIIzw+1XzLQcYjKyE4b9r29cis8wg
XeOMlI50ARTflmRny8fkfRnsZucZhBfVBSEdkfmK27QWME3s/pstaCVk8jUWjtwtg36DgvGb4uKr
rBXMYR6w1P5RNj+q1koe8MN3uwaxfBj33RavtJ+Mrrtx3G4g3VG86Y7NTkKNWKYpdmLF+aFFiQ3v
sszvbFxAqQ0L06k15Jeq80XGJgkOvU7AYTRDQSYOzesZMXSVfTZDsTatvcSiKdt903g/S0pt5Swg
MMnlpkhwW7RY6QZSqx3nlNusNbXiq0doAIVqt8ITLZVOeQLA5VMpPdY6dc/KQglh5A+6i2q2S6+c
/mwLE4DdOqeY3zGQ7ROMF/1HXO2aqf4qqoS8H7w6IWnS+77gi1S0gjwqDAIdb+fH8gW52ldPlEpY
SBmQJcePAvenREcuZgZSKFAYVRsY26452Dut5agdTcPgQ1svk1Wr5zb6SqINEiQH8nL/YjLfwZXg
CEQX+sXtlJwiSPSgR2lQd1EWuiNxjmJpLl2xFslVhS+h1m7dMT2aXTNfzVmJfLR5nCEk56USr8ie
BoC8YT6DJa1DImTax3ZCO5+keF0a9zAZoIlSzaROu1SnoetSzq9jdWpNVoS2bo40NDnK41oDoaJL
cRj4UWUrxG3UDC0Ozc7ABEn132u6Y7rmpmfY9deRnyNwJIyyoLCLNitjdHFMmrKzOWC+emsGeqZ6
RysoVuNfSjz8iBfEj4NBBIdBbk09lRxQejibOYZqGESVlcS3xqI/W2pDRp7M88uoGGdDvrf44q8F
aTJFkxS3QlHGPZCC6URTbldjtlt1wocCOwGFgmrnlFO0n6aSrGI0K27sEIVNvf8r4+PF9ko8sio7
aiURyxsMVrqmNIHh5I9U4/2hJHBH5RsD1OhlB7Ihv2Vafc0Ah+/gsWOe6OplRy3/VgfzugzZxUOk
7o+R/Z0V86FvKdZ6KcpDqndWhiSTth6N0CgmWkhv9mPrXiOVCHejIy9onODkUo56sFIrOQA94M+q
l6NRVd7lrDX0gmcOx4uqPBca325MmX7nRba5N9Kvai/coHiPsGAFBJEW4bziC9J4JBzmZVLtZj8p
D22Rp2cdfesMjJzGXJ7ERkjxyNi5uiQLIiGl18X2I9fuzTx+o7vNARrxQrVJhl5UaHur1J5zmQwP
cYTNiQi8g0vA+UjCuV8xuHTenJGIgMZXiYKuuRFz7z3CRxOnDgB2Wi6BTpoCs4FpJ8q69iNPHDPQ
QijVrKJCcRVb99JOJ4ZxjJGcoc566cF0xb8SrJzmSk/JVxjKOYjSNVhlSZ9GXbY7WdrMpjfSRIUG
TlN61MSKzSStbZ8j7d5ZimsOY3/vfDM8YKnSQIE+6OQmJsscqGtmt5VYFr2orNlZqVx3W9IQxnS8
kFOFVSm/mMqrFLlziA100nqhwCFP+7cFUVvbGcuXWSr3ad/yNZDFSoARpjrOXaTfNTBDXOtNotSY
S2LylEILihVRbcxlcSQS4MXtkyMIn/Y0ZPDBbCdfOMmdIgcXW02S68mzpW95MRPmNEGyp9wnI+AO
5k0NvklDa5ZH3O9UhotEMXdLrF4dBX9KRLCNl9N80jOm+518p9IWoX9KfjbVcjMbDmhfkAvSSLUw
OdVOvPADEW9Wqn5jPKGSwDWdWoo/D5xQYQrs4rxjggnhh7MSneCx5RBMCQcu+9cJ9YUPNvvNtaaT
N5KeSISY73nJr1LmbyhNoClQlwC6Ojzq0sAobU0WTlr3e1LmX0D25QGCGDhvjjuEfQFjKdasp8T5
WrL+WZMxar/DsxGgQbsprVtH+ebECQiqkdk8QcSKWMSNWHtVUrHDvmbeEgM1AJjt18RaP6ZTfwF2
75ycVRyawxpPJYNyq7eFLzWHrq+Y9tq4y4vyXjeM7CTE+OJKgEZAuPdNaROBict1SuTthAwAmS68
PneQh87CNoeUmgiM5pQq955u4+qyORe7hCnqDikPSYZ4PUZmjp7YwptD4JIoCRWLzjM/1bGAWhAq
r5XQmaiTfXvRsaZXJdp+2zKfUkYHxz0xoj+XCyBkylQXtSNNQfVCRPg/ltH8FVURvnIkQCnJWfvS
vCULI/OXZoL5MnkhVinfHgG51WSdnwTSbLVH2hi3J2ftFWJkC5YU3WeVtZ2vAhPexamaBqWxjkAM
fkYv7sd5XrOBUKmrxWHpJZGrUAl2rSeYhOfqQZkhTRqDepyz0nwoif9C2Tu7CXGlyVslu2tvxd11
qCRSkqRT7oqYpIimwiHTNNeBBbQG1vGag3Mxh3Vpgo6fvIxvZanTIDTyYd/Ybsve7z4nduvjWzjN
UfOYOfJQa+bBnIbCHw0C8BLSULCnkPVbLUFMW9LPbP1FttpPZwEk0lhE9qVOVISNZQDiImGPZcNr
W+MFBEbgFyr0KyUXzt7FArmDn3704CgQomvuPYBw/8XeeSw3rmVZ+1U6eo4KeDPoCUCA3slLE4SU
kuC9x9P/H5i37s3K6r8qat4TBqlUSiIJnnP23mt9i79/J8/d44BoYZfHl05c0KQmrgjCQd7zzDgY
JEM6GngZwr1RWXSS1u/pwyM7DLYgnJr9gDvxZKXZ/diZPzRCNl8K03qukEXajZJ+RjEwZyJWUdsY
mMsUri+yy+tEk5/S2nhuUPYwIJXcluDg3ZzL2OUVQO5tM5BLhy5pQfIAxHkqWzW7b9pBAzefES6P
2CmOhMd8cdo0YgsVesoArNNFz6X5WQ+xpoljumQErQVdi7lysGUFIPFcf+xCD9AuypWiXJkI05yC
3h3Eu15QToMC6blSUoDoaMDtfHQMInGcgXzZNUiPaaNDtMdPBkBe7zLC3zjoYAYcQGWI5sqoEQP3
wRXfT+IJxsAcJmXLJQeTMgPOkYEsf8bcM8uBh4e/YzvDOQu8mPShpufIARrHHeiGpuz+u3qYNkNS
EjHQwryfWprPqUmwb4XnrGu154xyKQ4Y5Reo0pARwxHzkbDNPWQYU2yzjRJpwBEZi431EAFnbPpV
RmYMxqL63JISNaYUH6xkKZmPGgm+XpilPmXi5MMPHVIMGbNu6ypVcm826yxi1cyyaTM18TXTjQKr
xrjlQ10Q0RPxp7TGOfczHw69AswHDgN8wf4a4+HUfMRboQHjTaxRp4mWFkNxa/nAcQV6UsTqH+Sa
tCMDNlyMUE9irLDMs2kNoS4QFBEyHTFDAkQLjLvNkxndhWr7BL8qB41A4ClMI0ge+pZ3ow5Apfix
I1hgSwzVnFcJRItW7yo+0IZiKwVZBGZoPeG6C13m3ldJDvQ1irJ8bWCfxbuSYN6BByXNknSW5AV0
j4vDlmoZW3mAhz78TnktHSKNrHUZJV/RoH8wv18vf+I21rs3jS4XcbvpYz0OdMOmdqNhLLMy8nVM
n3C8oXuRyQ/sDesQWV6gKd0qqVpt/11BIdj5hNvbbBF3MiWIrQQYA5aMIHwAmMZm3tJS6z3qCjsI
mvDUwQW3tbEngb5D857XHdtA9zjL3QteKflU8OqdITOcxDFaJgKFQRckb1ziqXPPqpX7GE8+WRkG
eVHt0oMg4QmIoNdIiriKqhEbt0IckNHF6d6U2v/TFn/lMCimf6ctlkHZ/ytt8enro35vkn8UF//8
T3+Iiy3tb4qkqqoGzU8X0Qnz8/4uLl50xxBNdAXGHbg9GQXx38XFCuJiAoTEBRGK3lf5RVws/idi
Yoxu/MJfWcqiqWpImlXFMsQFg63+JiZOgSKJkx/2h7xX23EKwa/Ux5uI/n8T6//nX7vp/q1bV/X2
U/+/P5pPr0A4LgZ4dSWRrOrdfhcsSFqvt//Uq0pMPnSkTmW2rf306qcDXnkLIpYhD2ugHXbSDvVD
ODwVZiFvAfsQsKPw30HAvtKn2/KzStr8abfL8/o526kGOumyam31vUNR61JEjVqk24re9Zgscbfh
a1oPVvngm6gFu5gTLE6UVlAe2w5qS1N1F600FbsuzABYQTHt/Lw/pjHGmLzepmmtH61F6NNaMXEB
g7HFfAqM0BeWsCYGx7Uv2OKErTnIngxLfx+GitajP/rEtaO5nAgC00Qc64ksvGY6B+ishU7RYRyd
OuVTorjPBjY8fg9VIx5FCvHcQUpxtAiVcuDWssmaBuq0AvFaG80iml8aRlMMoEtqtFXjGTHJtHHC
GtqW+ZMck1Gra91WFfrvQQ3VVTDk9wnUP7vrLGLtOJt6iEDBTdCtUNKngDfKNSA4kVC8KpTB3Iw5
HBdpgwuq1ASkulhxEE9bTCdGN8cGv86nTz8cLK83LboUWGm9WQsOhmY+WUFmOQWHLLevH3Jd/2wD
C7e+KLbHKRJHZyjSSx1W4bojyCUjAqtWrOc+lu5nvdDQkpTrxsiuc2m+IpGGKyYwyc+DJTem6xmP
1HSrhb7ZjolwNGOacxUzdsVSfvRRBaNw5DqgIfFGnZKssL6RP68/iYNSeCjvdFsVa0CJBntyaBRO
3CEmNmjZkL/o1+KBaoHDjQoVPikJqoaqkMTBUiij1rLee13iyZehzD5ZoPBr/ZUk/ij6nlRVDUZ5
SCytmJWrSLdsTiEVsYNphtuSt09KaviaacK7V5TnMrMIiDdjgUs6rNxIh90y5voOz8/eUOiqZ60C
ERD9bT+YhQv25QkvQAmOoqy8xYLnAXTZ6pniUiO6akVMlzxrdyPYHjsIC/qkoYpufuIjMNa7kmxX
CsEBw31XBAAF/crJdDF2RTk8ZcHCgE+FjaTHncOfinmyMj7SOvsIq25VqBXaTdW4i9v0SxSXEbi2
7XKqJ12byp2gvudUw7ZBcef2t7Jf2zaE8dHm8l2lvaq9IjsCVcOIQ+YqUczKQfqWhIkrSuPHnPav
oDPrjYYOFeZK/m7CIYJHoNqCojyaJW31DnukLZCL4MbtXrA+Rqm8X9ZX25xU+Ec1lv4+P1oVrKS2
IzfPl3HUDaq4zjnW71s/+iaW4o7lEasnsYZFFxRuRJ9R0HVaAaFc2IOrQgmQ8/IB4Iu/EUSNMw3y
l583hoCMXn2OMkLW4ki+xDVgnVaAxe6TiKg1+HKlzhR3uryOCQW5GEm/Hsg7YVsX9zO2AqcO1B2R
nLTF4xG0CbnsSHuPsZI8tBmaFT5dqjB7LAAEkt8JBWL/LnMyWVL3leCCEX7WZqYfc0sUbVwNKfqa
dJ+i7F9Fu4CjhqcpAwfceJgOyOvXPJfPGZzLUcnGE1p7Lg252sBpcYJ2vFRpQMMkaIyNkSk4BpPH
SSD2KTBKrKmWBjrP/DAqcTjUVNRmEm9EvyGZSzfvCuwAXpDKNCAqwwWTHuGiP4tgPWwmDVRICRBR
QcMVr1LUXWlF5Ge/0hyiF0qxIsxQjl9VC21oSbUUCBMakoxmPh5XJ1QR7WcmUU/mctabv8pMw8JJ
HdmMRu7KqvpW+qPTdEcseVSWyqpUk3JVwmNAQq9dVCouif51VEu+Iw+Uj+RpZSeSf+8kvXMqlOgO
cwJIVrPw0almZKNlkB1ZbUh98KNoJfddtCpN65ITQ90LwS4t5tpuFw0+4YI0gIjJpIkIbaMzEICJ
njyTJazQjCWt0/eWj9Y4d1SKmj65SfwpZ2g8oNzWMxG7kk7mZlcIX9XQv7Ag8VWiAcgBOBRh8VkW
w5nN4FAzyrGxTiSrUE2vlpi2blAcrHiiWTF8RzKCvjyrv0KgCWBWiW2T2+/Jn7pdk4QPcduUG3oo
q0IKZg/x+DdjmtERTGKYTUM9RFqJnk1yE4PBdCuQhqYvVRiONvp7oJbnNqN4QxkMIifYNi3Vfqbh
QaqAR1gar26qnUFa6AQikNw3jWFxZDzyQTLrHY7pA1OQbhv2Uw6FwGs5GduWnD5JrSrt8kTp121u
sdRG04UD+GMlwj/yAYHQwuTEP6Pwn/wMszCH6mnwj21VUG+UfJARJiba6BYteYJ+9mVFecNRXeDs
IGPHndW9BfjeJR7ztR3oG/i18u6TEKx2/OzA6L6R+BtYaaJD0eozuvPoOmVPIAilHRuQoS42VzEN
3GTSv7V0NDxTQcrby/3KDynnWs2440fiBkhY9AYxvgAH4+qUg0MyAGPsuxDLosXsJgutjZrg1KV/
yTdT7VXVtMeCNZScMgpi8foSUQA41hSuhc80s9MoI4ueOSHu9FKSvqoe+69KD3fQy5es0uANxfm3
1UsOwjQYBBzpEL9TfFqEavdNM62arB/2zEocsWZmr4LA43RRm7Sp6C4DCV2ZgMAAZisPqMn3EQkB
XpRAxNAil6rKgoPYXzhHNpQvIbjZHMOXwnLsNtGwac3x3W/9EVd7Y3i9MnwFO0EqjE2TJ9aqmIVX
OYblNDZGt+esADw3hYnU18TXlZKCCWKEYJQm1YdEpbStzXbjC3pyEMRsXzTmeWohXcwKxqEuEF1j
obx3mWqtVGteT0EGzHjM8IQS0NfwZtHkZmJkkkAgTrRTwbKzf2somWOz+uo6FgxFge1hRMySWcum
BQsbnioNFF1fYcVBDR+vWyMrji2maEnKGaLoIhcQRiW7V4hgm5SECQeZ8+1GHKLPfCFwzjL67ikD
4D9FHSMcC/Ld6E/0BRlYmFpAX1eQ+RgJMoOfSVsPMztrGRgumXEYz/i9FgZ6h6ll5YkivZVmyNMV
jRQ6Z6N4FRqFhJUqbL1al+p1H4d3OS6HgwYZyiug/hCG2R25BjiDpNsKo5tb0aGHNtV/Gk3yOcfi
R1Mb9z6oCqdUR47MXfdWhbPpTp2p7eo4J6iT/d3VtOmRyWW80fNsPNa+8mDNQ7kqGDg7NCw0v/9U
kY3gYMLK3s2N3afc1FO4Zg8bXD0q9gBXf8hLho9l0MqzlNvU/CHLzPIKBC4iXsOspMxWc8a8gWUe
qyIqVrHERj5jfF4pJm0SwDPdoTFGT4/FCmW7gTe9ioR9SqJpSA/zrOXisNYMUgynISR5a+ZMH8xC
/yBgoyvq+oThhnaUohbg21VkAexrol94TKAX7nQbneKC4QWwBY22EbhtXch6RywlPrxFRZJNyMlG
0UOUmGhvWJQjSLBx0HuoNr4IA66AWWGyuN3r5OGsaCJcYWHk2GjgvR8NyCZDqCmMsoZnYcoEcGLT
QUVXcQoNPtha1G6meOq2A9sm3pqUHCKxF9C4x6cxS5StYS7HdsMC/ra04+QiFB0h8I+T1I2ruC81
b9BiO1Ynf8NGcbhRplJYTZvGn69T3PubMSGLbhAJFTZa2MpjNaNnNO7SHgwWcN1k68eV+JSZyiVm
IDdKU+smchDSsjfcSaLjPInKvitHGEa+ecxYSDqpODTFLF5AVjmKNIWHTtFfsbQBBld9f5OMxUPV
zOY+K6t7zSpXs5gbGzm7a0Rzvswi8X3VnFVwZzIfXCWeuUjWCUQVfcMjWynegdm7FzPwaT6VhZeD
E8VVJD0vmDdObpA4suE0yHlxzodD4DNYnk0Op0VOPg7E7343D+EfN799zUzSHyAzJpeWdg+bqmdb
xEaxAEPqZNjdviqSosrEbdgsc+edPvrDTkzzBL/an4+Z40X4k5b6ASKk3WcTdOI8+I5FRjHOLHQN
/ApuiIec4Gf28h582HvUKh04JRV3lrBY+S0rW+6KuGp+Pm6r9wAH3U/5uJQIFdLPRfXMJG5VL2iA
m678dhMp1Uromax16hj2exZybaPFAG/GDG/VTeqYqT7W89vdPgtMt5Oa55sS9iZv++tmWHRyt4eT
wHhO1WqvI2qDLl0eODeV5O1n3G5EFnYKENgXi8ryr5u+rmIUYCGTmkXSdftp/jIptm93//qiBRK7
kMVp/ZcunbMWqt6b2K+2AqKaJeBof8qIf1HN3mRlUNNHbwqF801iSuFBi7VtRn090j9IGrwIVudD
4g5hJJcKunN4nkFLxS9Sb1RB2e6QPuGhWESE4WJout0Iy9PRDwmaA5kkX06MPtMNHPy8S8tbdbs3
ZsoskXaG/wvX1U3brlgRB7NF5V6KGoNkdTReOlZwV1kgAfoiAgdhMxebyUR77Fvihn0BHwPiwQXs
zxt8eyzXQrXjfMKcldTTMSjqXbvYvG731DrpNpqBb/Jm/1pubvdS2J1uK4+v/fKtPnC0FpJjJCl/
XHy3e5G5OD17xgaOhKOA6f3i4eKsI7m3J86btFyIpATFhpK40fKM2+VS68A3lpshIy04lvR1kAAP
vN1ovQptYqFVDI2PmCzI17cvzbNRrHDBUwPnj+iVEi78xUtmLjpbabl3e5hjMHdHpfsk4az1rKm9
/pP88qfecpFjTgsFI7EWh+wimbdu/rGbev72+HZzewjUhfjxmuzZQ5dRhqOmR1w/dweKON+7XTgC
JYMb+hniIx3var08g9sTuj2X8a4rFqueEme8J5DqU1te7F0sEyXMjRwve6fvKrCmsDiMZoelNa0R
WMQsJfKdpg5SasNHb3dx0bbUAdwkfFDApcKozxep/+2Gz/Qf9ya9ZcH/6/Htn8XbF5lyDa41USP/
+f90MRFRPi2P207O6pffftrcKNm2Eb/GcuS5waArdz/vqnBzWMU7zibLF+M+JJmshpn1y3f2OIDw
A3Jzu3f7xn5kH6Z7A3ND5JKQY8ILNR0R3vIIEAIX0XLPUuqXCkqXe3tUJ7TaXDEQcxu5iLZa0lFW
ccGkT+E4+/N/aMu93x7qUr62dFYVrGz49P/68YoCzwe3C+6L5bW9vayWyct/e3i7gSxFrPSfN799
C0pCbUMssfET3UGbicuwkHyRGAsQigYNT8psNTsXIYvniFaG/lmA44LRTrEzbur7212w3MfIiKGB
j5diYsBs3mT4f1lOf3oPaeNWq7laDK3FVbi9mze74y93b8ZTs6aSjsJ+jX2SRZItnNvCytUN9GCH
Pn9FsGkPxEsQn9n6yt3NS3v7828PQQOiSvgTRBKWFSKADtHmsh7d8CP9DT/y12N/mMS12Qnrn09n
eXq3e7Dk3bGXow1t4npFjGb387nf/lFr6tEu6UExRJmo8CZ6f8v6wgcIJuXt7ki8hENPu3XSZfHN
ZCxg8XLv9nAMairQDPf4rk3fw0Hqt38ZIxV2fdamxSg5SMJJDu3fL8LlmtSDDjDOcvFq9N88aVAv
v1zft7s090HtDzrw8OX7SiVM1kD697983+3KFsnJkzRB8X65+G/f89fvqCSEzXlWMltffi/4BD5P
+cgJNkKV9fMPvP0X8rcBKoyLrNcUh3kV32TL8bL7RcuHPFzu/fbw9g+Yh42f6Vj/R3v5dxOZJRHo
X09khv/avGdMBaOajNOfY54lQBiwy/I//xjLGOLfdEkyJZ3ALpng3D9GMob8Nz5WNAU1mbgeQ1qg
Ln8fyTDIgcKiWWxoDHQ0hXzRv/Ne5L/pFiIvS1EMCUKLqPwnIxrtt5w6lZQ3fhKRcKYogkHQ+Rt+
pb2o6IeCyjTmzaK9SSKd/lzommgOH6tDuiFHdya+y9j5soumv3to39UfwUP7BLwEHS7DTn/yAEwb
wnNb7jt/LSEIzNdUMiDHbXEDUzJD+4l94TEhmyLflv4dIKOV7OXvjFvQp0gxSZar8FH6rPbWytiS
Xx//m6DD3yPTfj5HNAqWprFS/FO8KPmAWKgyc8YPZjx1knQXdkBeloJkUH90dfctCIBFyyR61SLp
7pcL4vIzNvS/8i67FFHeNv/z36q1vIK/xInefrvKO0Wmp2iImiL/4ytM3NBYxYEyb8xHggvF7+Ku
PsN9EN9aL/tmu8x9u/s27tW7AmXmnh5Ici945tG6N0mlOS/M7qtUH6UDC/J7dpq3yZW0i+YU1fZw
7UqncaPT9A4FFxW6dk9szRyvsA3/KJ7Cg3IR16X5BREGPpk1PyVf7Pz6RX1FbwlGuYD4YmvHFg6e
Yds0lKnVH7PHHoGIsiU0hEw2A+jibCNvleoFwIayqDnA4/LEz5EuxaY1IO8TE7hieyGR9b4CjOZI
+2Zt7pRV9lY8ot4Lf8QPPB1vfM6/gV0RYepFRwBsSJEgLL8H5mY4dGfa/qR2fk2bbNWt5slFxpWU
9re8Z9TSWoAShK0ITecDIVJn2FD4PmgAj6RsbOu33lxlsls/msRVqbYsuyz1wQP2UevRb9ZpfJ0u
s+EQwKI7tflQXJOvgHRBarJj8aCt5zuQC/lzNjzAdi3A2FGyHaaX/F33hsTx6Sd/x/TkjiQR9cRl
BS41fkCVanoDGo94RV9GMexEtfXppQfvqBxnDmsI4HLxqooemmbjWr+RlPBRXPxzW5zkeyp3xnoE
F0UBsTqOdRethRPGj1OwAxwZXPQ9ApOJeCWHeJLyPd1VJkIQO7wWK+U7dgOP9jrCZZGm9wdpBknv
hRT34N4c/0Vu3LK4RA9teIRxjTNkcHJqX7d18/28Vr3Qhb2E6xfej/YqffpHvL76cX7BPmytsjOx
6m/hUT4qAS8tMX9M/JCn0Hb1afOvjcPIcTNe00d8hnFIygmN4PSrvqJvGk+QGtWz+Cr3rnYXbA1A
uGgVIqeQnUFyrIeeVwJlGqkMxoFpmLyJ37tt7WRn+Y5kVPMx+NBPXbNvBTt69h/NK618Lm1Ene0K
LZ6y1U/ZGdh/i27rYFwb1cVgUG7yj8HLSyfeVJv0hYiS2LY2IUPHo3WxnubKLrq1UTqjS3gknw47
/epPCPm7vRw/xIVTnfFBnptlSogYh5ME9L7d8AKvwbiqmE56W4agskrd9h0iNs0hW3ItaMou6S0g
m66kvnY2wOPS0TNbG7a4zGm0/qgdjjLyRvdy19iSggjigoAwaVjHx4nwgI1q2EBGTyQl0qE+QvyT
EMM80qOcRFS8dA8cIjf6gGOvLX2mj6GLEe0VWXe6lu1pM14ofvQ1h0ttGz+2b9NqM23CR5XODdIM
tL5nA/hHa2sP/nvzLXCcRcV67Pvt9My53aVNZV1hQI6jDbG03pL+Ma7HgLambZ6V7tG69sf2FWg/
JOHX6U58FlcZ7X9bvJPOxP7+6/WR7e8fV0dTkjUcGoaE4FqRtN+yB4HjIRDTGQU1AEtyWq2o2p/N
qPk3cYP/tAgvv0azECigQyAe77f407oWpk70pWqjScPD8iusadxOwfhF/50Gf9bSua/Y4v8kv/0v
Sz8BX/+0u5oSUasmSgzVWIKdl5jwX1hqSlCpGG6bZkP/G+hY5LvamMcb0pRqO9cV4U3S4HxbqeeX
T3FgIU0w35lz5ysflV7PaGOrltND4fv9ZjZlPmpMgLxOo7UYKeIh6cbzSKorgua68SSFmRWyRtU1
R9n0alkqvRmOjp1UzakFCeylpD/BHNpju4jP+axUB3WYzJUSG7tE94A+Nk9y2WkMZSPacmJnYT0p
mPWZ812bUedylTN2nDay0oNRKh6ZRXT3gdbIRyvN91VMVzVLDIHaNyiJXmoOjMkieudsZL5Yvlp9
saVdS1q1ASD6BwE2TpWj4q51oYLohNk/Q97c7sQskdaKOG8NBIuejolwaeIi2vM7VBC1U1qIyQfk
0hw1+gt4ftrsFsvCoubNrcaraknYFSImCzRdz3JZE6JhzeUKA+t3VxNRIg94t6JCvE90Xz1GfaXa
+az3LFRATQtNYMQ6bbSqvupplDgi+UljxJCDVNElGtb8lh9CQJJ0bMNxxSVHZlzaFqtbcqwszIg1
q8z0RjH3BBnGghKLxrFtjCMDfHyO4sDGZ6jnqVYmXETqx2CN6slqsYkzxPSZ5G36Xka40WrNlpGJ
Ow7xRSmEH4S2C5h05gcNrBl/r12Y2WddqP5GK3X2s1k+x317DOHbOW2hY4SL9KcuwtGkMroHhkuo
mc4hYckNk2p1tmddv9fm4F4sazQa0klEzAot/SKNn9Wo3c2loKxhsD0TN/tUjpRXZwDDmduMzd0Y
5vexHzwArP+MzREXBBfwDPKdyfPzcl8dXNjPJrJbQsi0TFkF4+IIEQWeYqJuYOsMOWg75mx411R5
pcrYzrI4Vpw6Dk5hqT1G8nwUyNBy1IXMa8q7Ii4EQh5UYVND+op72rIKji/kF8MTaVSOaMIzH8vA
9ITxCyX6ShTSh7GUP31j2g2EhbHw0WUVk7WQdJNN/UWJ2ekXxMcBMS1wwE4978DkB5wisF3MR2li
mlsGXjfc08RZor34O5JV2aVg58J1Lnar5T0TfQGq6ZeVBp6BnUEJtdWQG6QRMa0zq4160cucHZQ4
ewPFSIH3J6kwqMIxl1AzjsyxCfrGXH1rSEtvWk/oTy3aCQevXPuK8TuN93OvwUPpH81mOKCIBFok
eiqw0kVH3yCVgN7t9GOk7zOj1vfwpFWi0bLzFGoxXhTfkF0s02wadaccfGEhwgfGaVbongB60lrV
JwYSZOuUS9UW98LEpLVbEmtUJkrS2O3zqkYDEPhrtQgCVBNxDSibcUbQzBLdOgLeS8VsVmYvB6D4
+h3UbGCMSI0Q8JMmKInRbioiz2gEeXe70SdZ3qUR0cO2bLXhumrNi98C3M8FrWFMw3CNrCzg4aGY
wKAZkp2hv8fJonC5fSkyn4EEwVWIMuxLyzdpoZX8vNfLP/hEEL+s5UxdAnq0WaX2bgAQxA7blOUT
EL2P8V/+In5O8GS5j9wLWD6G/+f5rmEMaDgcAcqNuWqOBVwPO1r3+Ny4eF/lx3kjv8al26zqY3oc
j9I7SR7NHkajbq0sYGU2a3fyOt3z2a8OY+iM3/Vacpl6ZgflZL7axZWwNvFVYAh4Dt+bg+qNkD1s
/1R8ZHuO7KKNsUx+4T3SX8x9cx9uVOxPtmGwzp+Ncm2gmCH/dCFT8UItSoZBJf7DMU7iBREXvLgA
PQeQSLhPZOmg0ze20tXEPMv4xK5fJdibhDyxJuCm5IDoMN3SPsyL+Wluq6+ofw0RyMYrtWVmzX/s
v4km0Z4GiOIMDm3BcvKEU4+TtKv0ZK2Np4KwPzu4mPb4ZKyNtXiO1kbtEKiM19C6Kt/p2xyvc8f8
mN/i2TbWFbm38oJnntib2PIIF9u3G6miVPEWKfmuQOnQs4Bajhmf6PrW2lqX9oAsA4byAwIQj3Qy
poBKs5fULcO+iU9bu7d8RzyCwWIt1Uj3AupewfV2cTEvfga0O+6gXzRi1nl614q1aZ+5gxuZXijY
qIT1gP2EGF9nrFYNr2HpBs9puy5XGofTE7lGBkrhLSzT+kUu1wrWzsEpCKlL7FRzBFg6Zxki1pab
IyafosEdZGumZ5LTtSJKgJMvn69pjcS5VsCgOaZ+GDtI5w4D36x3J8FukYi50bXg1eJ0+QVhUan3
9QdATt6eCnydKyY2XrT0bOm7BHNUwPj0bui3o/UqnFjCrJOm7fRXvF39hsuCfBhe4oW3GdwbJ/Wz
h2mXuJRk8O/rxS4nOTNnRvMBQhva/PhkRnv9U3OF6/zkn6mfmtcaK3V+1z7gHeJ3B28cfV/yQ7nt
P6nJclRwX4oXnfRj9t4VDgkW7fPwGI0OPB3rxMeGbI5iYw5MpZziEZj5fUipxcz6lU+A8pFRrMUr
1AQIsa2WctOpHhek40o7JY8aR9V5BZpRj12rdNGfP/cGCbCbkr9/x98rdkeo/HwmOUKBOmptQ7SR
SjkV/O5qXT1KoU1PkafJj+77SyG9YF8GQmmah0BbRYlLR5YX0aCQPJF5rR0kQmD2/s6kAiVItOCd
8vgZVbLiDQIb6j91yVMwrzPdIV8s7fbCh5q70V0gbTryDchZ5yB2ss6L62C2mWqP2/5AwgVgb65c
1UaMWa3rfZd4447u/TEOSHa0088JrPiLaB3Sgw8G17B1H/SpLYIA+agr26eas0POJoFtvHBdMZiG
qgmItoaOtEHL/dF9xK66AZXZHMJNPtoGUbUv6brVHQ4DFGCgVZ/Q6Sfndu0Dlxxw+dGCtQnYkWWb
WMvB5BJxAt0dDhUFOSksR4hxXOwszdgL3mqBwsUZ0UNdqcjRnyUP/ZpTHnFbltM9LynM49p0lG3j
SC+SJ6/1x3RNM+c1Aw7B9rFNj5GnPOb0FVzjsAfENd8PmYvoC7H/Jb1Sz7y2XrzQIdQjga2ozsuV
xcL9GUZ2sMlOIC5f+hf82G88hyuVrplvwl2/7mc7AEJ/QMw4u9YWp914DiSHLBdSOTFaiyf/DjNn
63RUdWhYVpTl7V1zFl6rvXbPaLR9MeGn2m/httljhnU5Jlz90bU6im1n7O+JdjLXTHuIgPOsD9nN
nthC28sitzmMXnEKTvWPWbEn5DzHhPTCM8M1lePWY/nRrbTjIj54UE7RY7IPNqq8C5QdqZD+ZBP+
POGKSg5luy3Fi35Vj8Z98YTujAMmLIw8QAqLdnNTf1IaINXa11vphbHEfKakO7HD0AqhRow+Wstu
ZdsKXGynjbEyiCxSnSxblf6O1x2R5wsoNLSyMExfJMVVmM+fzROR9bXkEVfB9D4UNqPk8T75ocdz
KZKrOB4KdSvHDkUqThif7KMjbZUB8URxoKqUPpvqg1OFha6rPajX8IGJpWlLnnmV19Y9rhnGjtiB
AtEBWUsQZQRSxa63oYw0zR4PEcgI17RO1akO2ZBOFagJPpXfPXb/LZdd8Dz/yE63ZU51g132Rndl
YPr7hjSAY5HlTpdsDVvyGkQ7RfrAzxmb12A4Rm9YgYZ0Py8TRlQze7ME+q4fWfw7wMzJ3h8eOokr
XfhGgrM2DbeIL6w/Fpo/suOSHakMbvhDekZESUUwHNPXJfPvRTrTAOkVWzqn29mrrhJ0Rc5z1+CN
fYnFQFHerd5DFnMu7iKESz9aL2ic7FkUHdNa4XnBwU3ZHLOVsT4iFmEf1rFHPo7lY2ByCncSbW0t
LhTgC57Eavcav7WGk5yhYE/X8cX3wTPTDXMIFeKKjUFR4L51ZwI43gJA2QjYSTT9qB6Lt8I/qE9l
dBdfzHJvMbLfxK/LwROV1fuIHppxSLRCMZ7sYrBlm5mN4lnaYCZZd4QC2Wh0q424breUp92ReNOw
Xley132Z2qrFkKOtggpJp929mvfifPLv8w0auNfuC/dkySnggXwl5ptKveKDEpxEN3s0SF64FFdk
nncleRRO8o5ivvpWvO6tpL/xPe2yd1m5ZhEBTs4w87L3+wGzIYfwe/a86Ir1/tKLay3atrvInd7U
blU9sqoj18z5qfTGTvjF7xmjsosoG/MJdyJ6C+tMQ+ld8cQvHkgooQL8dJjnVupIngOKVXAIjv/A
OC3fa3c4qjTyYdNr9qXMnGLd7EvDXJ9cZ2ufSJ7gmrmnGCcCGPtLr299tsVJfFNpt6TqRz+LFCci
UI+XWUcakLBBqW7RoOymg0Vhi+zXrgaZuRvyIo5AVVRTqLsG8tIm9mmrSbKtHicK9BeS/P4fe2e2
3DiTbedXcfgeHZkYE45jX3AGSVGixlLdIFT1V2GekZie3h/Zfdzdf9t9XsA3CFElqUgQTOTee61v
hQ+t9btrf7aIMp54TTh/caKHQfSLPUz5iE48uYItDiNyoNcMEfttS8RRtq4/GaLyxtm/CDpgQuRk
lB8rnHzQN5GVvw5nRFo/x+9IYaGQLD+aX1SNCP0I9Qp/d6CqudFgSlRHesnORzStuGcJsj323nF5
mDfFudgX7C43I9mMF7KePtsacMkeBZ8cNkiahxWhVlvURLPc2X8QeAwsfY/EOzrZD82Bhh/LS7ON
LvlnGaRktK+7H7reopqPXxsEeFhGV9wpHtW+uSh1Evvp1/BLXbgqjWhdvC4P8UP503+NHvuHAmzK
D1JZ38mX4irAx/w+zbu5/C2XpxkVc76m9CJNtQQM1u6mn57CurebiLqTK3jnqKQ6cN+FtR5UZKKp
mFFEmzbneWqc6LhQxcaOJ05jlMvTdP8HiUlgKIgvFPjGt6RLdSvAafJ0P9x/7v7V/de8EaVpmWUd
i7KWJ39KEDnd/xlbFtES81Me9Sgf0vjaCYmjeLIQo4lVErPO9E1nbxTABnJgOF+1FU37oiZtLZ0K
9vJq7TnpI0waPtgFQsoCLtyG5K1r4scn5CA8N6SYMLkLsRsM7iCLJwj7LhsbyyFjbnPAhE76M4uH
C4EdCdYqMrwe44DYdkAvsP0KmlG+Q58zjKNtn/afMnPjbaO78UXeou2Int81Jh124bPh7hlsbZoQ
riXh6S9dRwR7FaovE7Uw2+oanASQlryNMFqSuAYEot2OZEttJpMkPyuZYoIad06D+dRIiarD/Ijl
3ArbHWJThAaInggtrvrnht2RsmLs1qlatVNEsTYBw4EIcLI19/U6W2ikqPEUp/nVuEV7DALGS9xZ
n669IFO/ySw0DKpyppNpG+kzCuejqr2Tx80JyfxpwNsml7xn/8gOeazCa56E32FrdMeenJihmiif
U9a/bnF2OCbwZKJb8Kogi07U1099LfKNaZNQO5tFtp2TgkpkZlMBGj6IRv8tLkC2p8g240EdOy86
h/X0jWQ6MxhGgzlZ7z6F6VeuW8Q2vvxl14Q1OYPCMDqn6V6EN6mDsSeKJv+0FcVKmAHlXFSNXXa5
xeWG0/MSXYuydL6Ble+Miqgh0X9iAaS9PG6SNHxtnN+AH1oMhPn7EOfcVwncpqfm/25K7yQ7BJtw
j+iclDwHBKtbJLPb0VQGpe/yYfRqOPQTwWyNiH8voUMbiWpI4TqOxyE+hPTyGr28NVgsD6BIgTQZ
AOQjACwUV+PHfPvPyDqPMtSPxMMXdKBJIW4Xf+siObWlb6yT1AQkFJsHUdOeJplgv2SodjM49dA+
T3r5QOT8MZTxBan4dvCR07ZD9dFDx/zr7xap81uoIJME09Uj9Tv9tMTDT0TuzCOpfkTLzeK1F/a3
csrwH2xR4hs223vgH2yuffIDxhhIeMQzuMFeuo/KGY84+NNNXbJFtar+rWyA45a2xV579H+0E7no
4Q/bZWucDDhlKjbMdcEEARqEb3/6ufwGL6OjBGWARcw4yVTzuRr0LsICszZjRihpk4C+ykl2bIso
eI6dm2x7pqJDFrWvZEIx04mV2XhXf/bejXSkbPJa9tPiM6vHH+nEnUbBap59+kFFHyD7RDZGMpOf
Dg4iv7fmpklKLZaUXFAtx11ebeIEaVthzVvEJ/1BJY278svEPQ6SG4AXverJjveetR+oS9N+QOlm
CKgaetd14CqM5JWg4i/HloQoSUzKqu8DM7cy3PRYN3KT9AproG9hRFYZdA0dvYQJIkvk1ppvIaQh
wQMW87ZI14/KL6/J2L7JZr61yWZQNx3517J/9scOZboY3wijS1coOqhkPBxEpGTgp+1BklWMk4UX
HWoAEpFr7OBBXi1OLVenWcKxZ0vrtCjKh0x/pFXOfiRnFsMaXpz95t0CbU7dn356vc/4ipSziw3B
Ko3U6zCm58XtNqFpk89Xin0FQGI1DUj4HMOYSXWezceaOaAhiBB0iYdb5SBVM5+gZoT3LyjBaSnk
/leTU7lWcfE2ae5IA+8VvrB2NU/guOysudS0GchLxkVhE8GoP4DY3YnYKVFlabqtbxFowp4Q1BxV
Z36PJzaydf8p3BOJDRfmGofawxOh+u6XPzG4J81WIPD2jPKhmi16M0X0sH6ulBOQGv5CnO5lqlF3
jy6Ttp7o86Jt/6ihKc3ii5RvbqelxgKWYGs3CNClvsk/M2PXZUx/Wyd+yG+KK2YJbHgocebPL5fk
E2Jf2Nh3eI/KgT6pZZhnErnjVWvcalU1PieqZOORJlfR3iBzDl70hrHvVGnU0f5L1KbFjmQUbqxZ
fei6JejdgVCoVpyqFmBWKvLnaeg/gRs3eBuA6EdmRLHMnghU+7UyjK9pgFwWW4/RUJ6QTjyOkx/x
buhutaSUkhILvIHUO+9iYu8dHrqwFw4hHg089hhNcIiwj8q9TeUXb9U08q2atlo7DidE3m/CmzZd
NayzzpF7DE+EdI4j3d/B3HesZitXZbQ7BusiF0gGw+zuET+TvJkjriqXr8VJTthgjAAO1BVX0a3h
XL+NU04R7fYvE4yTdTh6V4Lq2YvbLPCmv7fsLtsonVM3MWuNbMqqgeyrLqzBfVmbMKkPlmXsk5pG
n5X7cp3IMgBVcBpU8mLw+t+JWyRKJ/uWeVnMnRgsSMuNTJaQZ0p/FIE9CNTlYGBMq6CFnFqsU62d
7OKawt7rWgrMENRIYugqSIluw2B184CmyQ4v6vCIFPs4pMrbuCPYssgkdWUZ5c5irrO+0SHsxKQ0
dOcvO/PJsYAGs67qLFgEhP1KBXba660ypLGKNUSksoJDuUybEcUGmD6IbovZrTvB+++Gy86KqcvA
aLikIRtPs90XgVOTu9IqCGka0F5DwMc+Hc3fYzPQxs3Jt3wdMM5tFfLvZk4pHXBrdSbWEj3E2wVq
5az6l65Q9DX7NiA36JB7hPB6rXMdC2659aKDBHRhxinCU+Cdazc0NnXEzYahVZ4nL83c8YnpnA9z
qrGVZcVnFoq3sY3nvQPsq0/8D08AizKH6WaJC2FKdWCzI/cbIAK6DqmxcSTSWLvAAiJt/D46H3eV
NL+hQAZW5dITULeetWPmz4thnOJ6eSFexmanixEcXAwf48IeXwmJhWil5B/w79sHO+329PFhsyBE
3Q1h/xx1QZV7P1wzEZsOV2dUzL/TKop3CiUgaAJ3Xdn2Vk/016TBji2xY3ONGHzdEOy99pqfXoPL
SbpcEjHZ05t+6txNtpNFRiLpUMp1acq3UOgIDxKFgo06ogr1QMBJ8kKmvN4xoLmhRFAFEQJJNxQJ
xI3DGPqbiYnGPNLXiEgWNy12BixsD56YIHr6QEe7at0TArRPyuFxsHaGwkxpxtrag/Czj10x2sf7
V396OOUV6UAVhSvR2wmToa20Guc4qvgfD/fvqXYm51BE3++G8vuhGfgEsGDJbVGzawul+Sl0ZR07
t/wJ5awDPOTDPxIG3J+bBNyJBzp8cURRKilkUyTCmwmrBaIqepo5ldtNHT5EURXYdJ0c8hZp4uZ/
O+i5vhqF5e2AmLvHLp0x5ppO5R3N2HL/eihBhhz7T19OHr6n/zwkyAugmjXB31WRd5Gkg272nhRR
jIquGAG5TyIcTagWTnbOm8ze36fd/18k+F+KBKXLWP//CAM2X/3X35SAl6/i1//875df43/7rNrs
n/WB91/6T32g/ItypKmQCBDa6qIU+7tG0P+L5wp0g7Zvy7/JB/+uERTIyhwh0A5ayvUQlv2nRlD8
xYb+7/gAOZTjW/zB//UfP6f/Ef2q/qZb6P70+B8lbPKmUvgnBRvUCPuWOA3LARndn8UTcnCbQeD7
D2YR5Y8DJtDnEINyiiRpRA6/WWSIIcy3sXSEvx03IxMtZ+v9Dyft/6KmkDdUxJ+fhfKl4DRxLu5q
yX/UUgzcBpZGcX8rc7+BbhS+DH7xsAyzvDjY9nZz0T60rrdmf0a5IY1t5OBFnep4HztsZWwTltu/
f0rmn6LybOUg6bRN0xOebfoU6f8s72gNy/RqsE6BOdcDZC2j3wi9yHWee38UfSqeCJI7NFXX7y0r
+mE7WPs1WjxUHvCvHOM5JIlyq8tR73GwIniD1rTybui2Utz8YsKADWk1cu0RQr692c5JsGoPxi3w
GNDy0Yimt3//iuRNbvOnk+wIj6tNcUEhXvmTHLQhvmxCQV8Gwl/EyfImUm9uwVp1wjCq9u2DGbbJ
vssm8yBrG8gqcm5r7VZ9DeG3fE0qz3wsTfURmsLf/hfPjU/Bvzw3LnTLvvno0a3+SUjZd6DjRuUV
Acbe55B00xFUV1AJd94TDk1ovE//crYaOp4afbjDaN4cmyB36TVZYbY8FgYp0qzz/8Xz+pcLE6Gu
EDwreCuCN+pPEqZUGKgM2Cnhtg2avvTWJAQhzTLQWtSyPPcOnkcy6rYLZcbejMb3uqCZjnMMAoiz
yIeCbua/f0rOv8idPOeuc0JAzHtJiuM/X5gUT2KJQlKSrVSO4H5D4+S2zKUo5dHqJO1LHj5kphVd
2cemr6V0tzOG2/ViQxgsWnAWgubEBSwxdctg6M0w5fZxtiJaaov4aEeGUTjlHhYrRyjBrnrtZPar
O0/y7A7iaGt7V8oU0er0mCrHCcAMOsyCbmzlydjO0KAw2s0/Ko0FXRn+BM6uOtudN0Cv6ALHqj7j
nrnGBC5slacS11J3sUbYJtUtexm7gJrn30namFviTvVm8lAeeTazrx6K29b1AcYu+ElXY0nK3Gyq
139/ek37Xz8nHkGdfJ/PPXYRrP7/fILLwldRWvT6gK9/5ZpFdbGi8NSUvo+w0GqDlGBAhFdqeJrA
FLJ5X04LVMynNC6fDM1ww+0B95XMAk7+0P5qC48GZsMJmvUf8Kl57XMTnjJSak9x6P2sG4zNSTKD
FB9o/7v2uHE9o/4kVHodx8zh8sns9lVogt827adMma/+TOBh3HniYrQc7l9lfhQR4qafBp8uuUW4
OjpGGT/eD3nsX2SoqmDEwLKlP3jyuvKZt1FfSLmfDl3vyNfBLudrHD7S+tBPZV/IvQAo/7p06AG6
Nn70Ad6ssIIYN6b1sukiYpwqbKg9HDosbO1a0phZY9Jpdlgf0IOXaUBMT/bQ+3X2YDo/Zm2ybZok
8NAcosEC5jPgBrcBFJ3u+HDjLDfb7AAb3obsywj1nEnGUC5Sr0vf5MmDZPtemBGdsPRjNjp94NbW
0UpYZvDOg7xQfZtgHi6uJ56U0xi44Fu1kWbpn8e4aQP7tunKBbIcWdUy4MaOJJj0MLr45LlLdZMO
xUl31glz236Zj0ZsTxBaamCF2jpkXfhFYQQkpFLH+3vk4mUhYs6S1Itdv7Ms8YlUBelMgwlsApZ4
BloWWIVxYX+IXtTIvZvJLPAbL7l6PS5XmjTnWGbJNTQG6ufUj1eVaABJVM3eMBr5oksvZGVW4Cwm
eydNNzo7Na+xUeV8GQ2uFrrYE7yE+Wx6KX2pyG6uvpukQWW1Yk8z4XvSR4TRT/Im6gevrj1wgGAO
jrPH+N6aucunRlRs1WBTFEx5erZvh24WFnj1+JItXrjzZR9ja5Yss2p6TseSbBtHJo+TICU0HZBQ
LZquTem2OXN5ohwZkIinkJZOkqRJ0Mz6a2qb+UmDPn8a+uIdVs5p0T2DKjlZz7ZoDGLEbfYbPLJs
8VouEydZVgzd5xJUQ+cfnXwJdOR7j/cDSMYkgC9OR+/2vcUv1V//IXN4Hf0AT/b+PXyAUIyJH9wX
ZrWc7z9s+YLeuirtrV8gEik80gDrqIuu4OSiaw6rMuBDQofj9nBuWExbK54e7Nbd379lw2UA2ySP
nVVg+/JVvDfNLHqhlwlgNUOtywJjPN8PAoBTjOn8Im4/AaJQA82EA2hRBXWW+3Q/0IYuj7M9/7w/
Klq1XHh5m4mNI0EjA1SeJM5f7odpCD/V4pW7mUV71el+ClcGjYeVx2SqBdl3XKamfiJli8HX5Pcv
EYI1brDL2aixFWnLf5fEjsB/ou1vVUR1VtE7waoekVDefNBO2jPi7fS21whihN8ZKLdpdujFRIMX
NkBSiVVN3D/GJEve+pmLWGArsIHYo3hF10MseCBtujIQYBggmNPPvNL+E4xrIpe+q8JizgaqSs/v
NEdOUAf2XowlzMVxzExgOMw9hgTmFJtUE3mah2kw8bnYGqjOHD3mAQ2mZtuNvbNNCues29BfJV7b
7jOY7NvIW2DCKhQU8HnmfV5kyy4aBY4GZJCBqJPfJkvbzq9Hm5ULMUhO03nTgmJjGrZUNH9jarui
ncJrnBffewt8pM3ieygYDEPbU5cKcMHGCJnviaHYizplvjGbb2kPHZmlq3lyYxqeYnwNJwPhBXgC
BBbADH1ZlYh8/XgbqughjxP917OJINEIFkQv0jHRIGX2CA31w9G6fxK9S/uYbvd9fVpyZb3OXMtt
900Jo75yp7rgK4bhnvgM89T04rkjue7OaaIO2S8532Xr7kK7mkiUGqfvdmcvOzvpLtocwTKNLBLk
UW/shYZuV48ArFOSKRXKRmnFa+Bb5WeULy8kT0J0iTofp7pV7TNGZGIaSf7wE+PY0PhF0rf2Y1mc
eP+eVJSMpz7ynjxSilYZzny60JmBYtc7kEDBHEKqtWYrvC/DslzZiqklL22GzIXhZAIcgoAFFGdr
yB/CKBGxoyat07RAV6qrUzpYzJiSPoYBLE99rMazHW0tWS4XqYdTWaUGiPIDHSp7M9KBp/udZwcr
qS+LZtRLQZbvvaZMQCDFuP1n/BXDR1KR9Qlu4xVWNkMM4bxk0byxdczIs5fGe6QjtYmnau/rwdvM
TrQ8qebaOqkkFi1BHFpPNf89SG/RK26sw3JSU5sF8UxHbsLh+ygK5R59lKcJDeAIjlmQNQVoN1Ww
A7+1tOe68s/xbR8Ann3q8WW7ke0clw51Ik7ptPopFEGYAr7YwdL1Q5Ob1UX4v+LRopkaImZAJh9k
TvsrYZi0boRrBUbvP0ptwYKbFxDhbuFsozwdkSJZ0zPDM3kqPZvbsUJLs5jAoUU/tU8tLnjEQq79
BTul/ky8+B1bsXO0OmgvI9LUjc4LmJ/SsgJbR3jKQXW6bb1XHTMflQxZIBr30gyMwZOblKyiBdcV
hzJznySA0D0qjLquq6Dxgaf03o2lkqYpWsawDe5P3uij7lpr/6GKagIqmgSnzszQq9eJePCLbL9E
BdRnfCdD07IMDElg9Win2C3HBydJP5t4Nh562v82rwy0fv9I1CEyKjspTlM8wXZOdcgQH6ynxuvk
W81jDtDmMHVMQIw6qAb4w8P0q3XK6mGs1LhZwvZ3vdDXGiNu4KlTr4ulCeCYY+hiXHjIK8siSS4r
tzZvHukMkJ7cqGxWceZ5m65jKdTh9GEOtbWOZ15Choh3kxmVgR6Hq+n2N/owRCSLTnfPFRRY2nJW
/pLC9TOjfmshuYzGzNkS/8q9J/J9IDHuGWjFNgxr45zfMMJLS4Cz7rwtl4mJq59epvsrt5Plie6w
mUAeNntf7dvURt0wq6OutbmKCW4hFNsVqwEpY+cP+aseNzjkFTnjbYNmY+NVsfXaarlSqBAKZh0f
IUwX0HL+q6nxzycL4MGxIfyihEPIutHSelTpm57F75bRzSqcvfS51ejvutn6GgZjwXtU1Dtp9NU6
NgZENP1Qn/KE/4cBAjNtjaZS9unF7Tz2ptACD0YMzOz+UIPlQ9HGO05/8xT33KOgq08vuiiCzPC3
QzO6D4pg3lPtOsMqn10oTwXqGs/Mim8yDp8MYhF+WV5HyKF4UEQRIFVHaNEWpXsyle+c/E7rLQMA
lIqSDwjfScbRPRFzOcPqoamb5gnj1vu/1Pff0qQcDD4T6NswOC8TiGY6qjdaIO8pix6XmDdHSAEo
k+zW5KER/uFLM9+NYy12iVN8bynITgO4+fP9q/vBi4d4A4IFSTlEpZZ5mW2c/BTtpjmA+7r9Rpdk
RxiExn5a/N9eb8KVF/PFcFILJI1r/vVQ5rx7zdAQt4BWHQ0grIKuXKUI96v8US3Jp2gQxRniQrIw
op7macpd98kAzMLAvH4WuekcGjo4kBDn+vn+Pe1M7TpqB7XvastgK20gAJzj9rnKYEr3ffN0f0R7
FTiOopl5fxgdnJJAKi7jctO4RbJ1lVNvuWSsKxk91nXOYORnOar5eMFh19JtCRoLR9QEDPEixv6s
RdS8AGBYc9t49qSKjtXcFAcbKtG6bSUURD97k0xczrJXgbJHb2MLxP4iiuVzn0nxHMNFtzueYEjA
PIknggrMjLa0psAF6tvHR0GBq70D5UZ1Vqy/qEAdOruG8Sg7XxznRYgjCCYkhPfHXo0QyKMfv1EM
clIKpJMxK7U2i3xedzTRjrYRPVtatfvFmtSpZtJ3HNjY6XFajvcD4BIY039/HM/YOhTmiq3JeeaW
Obu/EtnNW1ceXK8BLdU417zWA1iJvjqxL0cLgTC9KGp/w2+kJy+OwH93zcUMF4yFifPNEAgmyFst
sX6OAQDIFLSmyrc6KtCA59/ayv0BlTI6GSAqhI9NrCiS81BBVF/m6CrG9EJgzKVFSu325is7vEMq
NdA/nuosbf52IVkirfzccxfA/mWs0nn63uQx4l0z/TBQqctFgERKk1f4UHQFwGmyRxtuORDQZBI+
gv5PZ7G/vMU7jGp4M0osf8OC5NRdNoQvoDp6jWu8m0OfViAXSSKIFVq5kXEG6T2H1O6vbE4+4tsd
JrfHPUHUHRHlm7o5mDINojww2/gpK91w3zOqEyb2SFkiJQtH5gn5HJ0NG9K8122IvziKTnxV+pl9
frgNGQitloldDew/GaRWSCrGMB0G20Y1PBjykLt8phoJ/kygvRJK/7INT+9cJ/uaMpSYGFI+TFJv
gxJMN9lVvL+5G9BqWxO5jmZYlpAjWC7vB6JQ3TZ2DzL1f3ULrzPV3b6x3ECqXmyxll9JKWWIhzDa
JKaGMKVarRW+1HFA35tZBtOsFCumazwbFqTQqhmgwFf5j8lH5dfc2jsF3INMvQvY09vQVcg/uglh
I2IJkCgocCsIbkzO43Vym5hUhfwdcqrrMURKjF1qY0g2An3WfGWfVloXT/XNmhU1U7G7dZCJBu//
YOF4ZBm6RTGZKPcMBl/l6DUHq6h+j85kM/BzzJ2cfOc9cq2L3zhBlfQ+HVAXmB9YUeqr2Hpz/Rqp
RZIfk5oS2EZiso59pvhmgz+jqb1rhqoKUVv7PSmr+oO35MHIw/e2gQCVtM2Xq9EY5C6Jf90I7M4d
yMhJYvR8DmvI3V9ie3JiHGfRMPOs+GLkPuGxJtx/5sa7rjfeB5afMqFqT+cbX6Pm9qXCGvKFtNDZ
tWF86HMDVYt49peLrpNq33l1fU0SOobAMAqdQap0PY+i3GVYI2dQvmFxHvIaEYB+E7IXZzFaNTjY
HplZ2XASzfZkN317qls7J3WnbW5KDTIqnP57SeNoNSpQUeYU71j3WL8c8Wjl0nuKaVCXhvukUqAZ
zP5rgfxviTz7lOZg7VNRfm/YS+2Z1F3Fgkc4NBO0qogpwcPKVT74zo68kX6bv440lYHypsOGLjWe
2iZ58WxCkJdQnXnXhnXq0E+CeeRt1S1IPUW04enFPdkZn/7Am7IGFSGu1ft9IzLMN392rICNwrnK
IiTrHc8+t9OrcsfwrUrLXVXPMI2tEbG0Oa7EjJJHxS35ZElabuSYXaWByRloHnAgYOiSwMbEhFLa
dWG41lzTiKCax6HqLpnB4DsmMpkAWfa0iQhDyqLmMHaNSWAX+cX0JkiQwy1bLeMmqicLexODQLfw
yHbzlrd7GC9DXBhM9y87mdQgXkLE3D1hdzrHayteq9LfEbxg47vpFKapIjePcU1NWXs2xuIfasl/
pDQoECCG6JUG01HH++OSaSc0xJhQZbJi6xsN6o6Euj+8H+x7AvT/85/D2oU+dfvl+2H0MEmCs3tR
ZrmXNS7Mwf30Mmh0HR5EELqkshdzmR2GpvAP7e0HbpPLpULM1TjzqvVbmIE3iNP9MKQIPuc/Ympw
C8kZm7VzmOskyA3c1O6jrpnWEJx0LcP6jAhAHcuCgEAQjISrIXMyrE5x2WvjiIGxK8BAU+uqrZfd
fAduPO6iKF2ew6Yg5ChcCIobo6u3b5lAvyTe8NYKhULpBi66E76myCfaAKXYLJeNBYhi9F50y1jF
H9SHmIrq1cdC9rp4N6M0ArNhDIzKxfJtqfkSz0mzcTzUoVkFfBbhFqcmB30Vi0PUI/YdO00nYy6D
xQ4NOtp9gYNiMsh1RGVDc9V+mVi46jojmWz5gzfbY8k2nMAeb74TM+03ST1/M8fevxCpYu1z360p
FFEFLtyN266iApztzVAp2ro5nRWdRxUZvt2DqiocthqOEVfyxhClz0/BSLCmGAdYtzXVkn1zi6I9
hSXNhjDpyk3HvOyc5eXFkpXxXqOO3HnsEYK8j4arDw/iNn7of04ZKq+lx07R2y+eF1d7PgLlIYzj
8r0qw1NZpsaXxgm4tpUcoAbG+YVbNIUSWWoENhEvXtPj0Rj9vcn+HKL46oaJ96uIx82AnNNkjXnM
QwsGfIR2pxXzobE790dR4hqwe5QNnqCRnuv42Z8Y6ACMTbDPS3Q4UZcBOxyRkBb2ctAh9vClZOmY
rdzi3tKj16ExWdUj+shm2tPi6I5dSapij7HzEjWow2kmkGhHOMzZa41oM3eYrCn2f1tNd6CgdAO3
AUQSeeVjRor8K802OFLow/LCn08OFdxsVfFL24eYVXmEBgK7UtF7l960JO6jBTuqrXHvzuVrTI2w
TjVVcNQiaE/VUO1teKFuOKdARSvjOkUPc+pgBb4lagkDUIDq5sD5Xk498YxolKYJTZYjzFNtYRr1
fPxtYzoZu7YevIexLUCLl8kZUVnOeHA6MZ2sAtbMh0Gm+moW7leG4QLxbQEie56eUgGnwIy5SclJ
rRpXP+uOm3EXkUwyqQUnRzEc7NBG6UVzFUtVTGCNYIDbtvEubSMkQFPSPSCSGzfpqKkS0HdDmGwP
Ws+fcdyzRR/bG/WItpTvWHvGRu6zFF+NRUhgWYGeHXr1za3hIsd1bOH4XBy6GPVOm4jzwqll6hkt
78nclAdzHl94t+bALZH/J9mw7EpTY3xUuNh8T5v7LBLLTnKBsUTk2BbRv2Z0h7uKn4+t9sPvvRzb
PEr0WejTkPdn2pwOzIpPTxePJbipa7ygFSrdqH8w8NsUNre0duymvTN/zv548UtfnKMMByGn90gw
0zcABeNpcN1TaqYueY/jR1QaFcL88OzFUBSs0cUjPjGygdj76ENAh3iL0m2JuseF1nbkMbGxR53s
lqqJT32inxeocVvl/NFYcNsdLChjZLDZBrK57azyVqn3dCYNxf642OrR8vau6+C6HfufYpzj02I4
yaYbpuowHKq2T/ZFNemHuMFVneP13RrLw9goZ2/hMd+Iugboc+scdEVB8E5/w/VGCCO9sQyGDHVe
ohp5mDNOB/kNl4To2M/2DQlm4YT942wO7XEespdoMpNLOtfmKevlxm1ssZ1m30GhWlcPobGWPlWk
b5ruwbjJx2YKz5iG3qi1IE6J8p9Wcf3Bas8uXKR4jdLye78EsIKP2rKTi2swa2aThDtdQEd8TCJ2
Qh6Tp6e4Yzm02t44p63BHzWjp9GhGTC1y4OyQ+x3HaY6SRGCzQ7wrLtw/tjYuqe4UvqkK/8NKSCW
QLMN4diU1psHF4WFh1+qewdTiPYHJiqpeZrC9Ndg5S4g+xSzvX6GI66/QSj9pnv06F65lPsYLD2d
bFvuawLtsDmgU4uZz88FozGZuta+8gbsZkIMFzLXwHqy8Ut7+wx2Fr7RVL3bMo3PYBOI0SpNf5vX
IcDuoou4CI3sqvgTm0RNC5K8NCQoYq+XCHM3UbvU/6euj/GD+rN7qtgzhj2No2ww+z0VbvPgYJg/
TuDJCPOUD0nsvovC1gfWqndGFQRkYT/vdtNtayFbBr6m6ugvmVx9psJC788jIIF+BP/ks7wyNMlo
nIQS8/OtOMWSj9cbkLydzOc7qtZiQ3FOTFbkNtIYrNgR1gLbjmYsdUxchs11Il+hPOI9TI1kYzQn
OqnFCUnwjSFt/M5D7JqdDutXy1bDo5Fle0d9Cmd2XjujdV8Xmv5gtD8TMfQPXi7bs6PDgzci0ZdL
Gh45Iwt9uuS1n2vnAj+ReZ7qSVigcXYqyEw6xREpqyUUvnUjm/I0Geb/Zu9Mlttmsiz8Kv0CqEBi
TGzFedJATbY2CFu2MY+JIYGn7w90dbvqr4jq7n0vzKBoiaJIAHnz3nO+wwYRd6aRUvLFpmOvwaP3
em1FyU8vbfJtH4NI98xcgrB4K6KKyYFIw5XnZ6q481jYabcSXnzX5tF8TLIabyotC0zfXDB4gRoS
I1MBnDViq4eIpp+fTs7KMqLhkNIXakciUPZ1rxqY7q7Gcact8NesLzMphBiBunq8j10ptmnOIH4o
u1fLTsZ9OYbpxESbEVNe2uMFYP4ccEnOlP/QNq166Jab22Un5wxGh5Ltff3A0JJavelkee8vY2pH
C3VxNd4ylwDPlCt8WiLqmSaRPcTLPT8xfmYVm+6yG739mAtmo8GwHtqcx8Ly4lWDOoON3UnK2FPr
aXdDPm5+iNOCnUIcM2X12YEGOD7bnGXSMYEhgopl5Y68y9jpFO+Lecng+AWqLE7BiCsDouGw57o3
b+wAhNjEtXkH6uRb7NsRO+QieO5Fcim71vwa2lA04tErcdmKx16x8S+KHv4ObyQesqbcOW1lwEvN
P0ZhxetsDE516ZbL1Nx/C0qIuEV9JK4memk7QcNOT6fI7YkZS33kibb8xCHS7qawGjdGbJ1i5kZf
tRmtZw8KYEtJei9qAMmOJoKjcYeNQwPlOFDqCb8S34Gwb+ekYHpAEVpKun/k/bbMNi06OztiJwDY
Nyp4SctgF8B+GqldzzqnnzAU1lGItnlozOqBFv0my6waUbP50416FIdltQ8DNb3UtKdpLbwktZ3s
x47m0u14uB0ZYFZ2DiXHpu4Q+FtAWw45CccrDm6OeJW9Om2DLZF2xk6VTvuEwHk9xVZ4Z9oTzhda
ZcyhPoYYZ7hg3SDUt2zPUSpeGICb67xknjOwd9vS2WLbx7gTb626YipyDk1FpyLVM6nrbaXfysD9
aaiZh/Ic9x5BvK9zT9VaztaMy4GLMHh0yXWOms7V3eeILOVStMrcTUNTAaJgstmmlrHrDd+9zMp/
i6uqeynNwLmAt33LmieP+f+zl7nJS9DioIvLRACTDZAJBPBDnbEGtYh4g+VrubkxQW/35glG7e3L
eHKQWSVJwFpHiHqXpMHBdgIwHTdE5u2mLMd30Wb5WiPBcBb+Ze/XTO7NhY75+y5AX/MwTheazdXx
duMum61g2Xbd7pl9wupRdTTAOeVxH6INPUINgtbAIJRI5d/3MV/geG7t1EWikB/+kob0O+XIa06C
UOyDAnGbdUWzSeeJJxgXHGS3gCFv90RWLcQ37z31XQAQw4Jg/n1XL3eTBUfc+FyNYuVin1jouYJF
6zgvN7cv/9y4fgxPO2NWmyzM3NsT3J7w91P992MtrPzZj6p9wQYMRnRGcJyrx7fbt2W3x25PkJkV
L+n2Ev7yhFmNOAsx41tDj/RYeSMfhJECBv799fJgtHCXR0QZ63Kw1Qqeebm6oUSZ3f2dOPrnyzA2
KFThSt0e+vP47e3/y2N/vvzzfTZjHlIK//uZ88jN6R2U0MWWDzD+8ynevjaMmk8iUdGRg5+glzBx
jqHTOsecyDp71ZH9QfJsthtHGdA6fL59AwCgwFL1Qfu6VqdAgDS5Pa8/lxwdt7vhgoK9/c/tnoil
2php9/nnodvjv4mxy/eqgGy+CWvan6e7fcfv56w0jT+iTbz1TSd8UyXftMO3e7eb23/0CTvwPOud
VVI/Bww/DwBw6OAOXr4BK9sec4wmR+oisnPs/HD7mOPb4fbnY8UnNywn1e1MIswADvByMyw3jjfh
BJ6TGFbuqI/NQj+3aM/T1OPLPze3x4p4ZmdIcGeadWGNe6cgY3v5Q/7otSe/xVCctRq5iCxfcT4h
dUIvgHa+vEPn0t4tuiZit+ys3foeHqUpod0XmNNGFv4OTCeKLfliEMlCJJ+3S4tSs0STVt80P4oE
RGVZXsmnyNeEOE6M8u9onRtk0QpkB9OOAo1wa5ctvsiAELDDu2N0+Jon1kNhpXJrTUSiB+x3GIS/
ehW/sOiWyaKf0ZOt3uVkH4ZSkc2A73KnbPvicLhh/kWoFxF2RBf0zWrch44QrXPkRFt8FjSbk/Ac
4s88+rzAO6gNk/pOL45ZOYNRsBGHrA75ZHhCNBl3SpHm14V0/ydydzw6d3CoC0QtGZZmz76EjoM3
sL/oZTbcd8Wd8lICVgIwgipc0a0buoYZaT+tXdW/OzkhrVO460Moj5FYx5P8rN33zsMTX3XBQUXZ
J1frNUNA/p4o2aWGRK/VTJ9Qye6wqPJxM5iVU0A6VO2+WqP/zTBx2BbpSvvdp+yYs0yBTzqzYF4Q
KvK2iokJTmyxWWAZT7Czxy4mt6THBWQAXe7pAV2iMPlokiZn65ELglH0oUJskTK5gaN/8MLwMZHM
E6OJUr4ku9uvgUOAuVyiqJnm0JCR0tqONFCBv+tFjzKzdRMdUgf5nBOzLmzeOcVODCrqcDCiPqUx
NMVbcrqZnwfia+XtrIBtll1Q4tct4LQhfEq6+xI31qYqMpBWPUwZ6pp1hwmZPW2uYHlTfjEIxJTt
2GIXIrbBj9z0TKzoSlpWcgla+5mQkmAVel2/QhtxpUV14W9Xd/WUoCgmmHXrJ7x7bSAIoputu9or
3zg7f4lu3c30SVPFgJsC/+BEHFxCWPtwBnOoCMKdySnDDGl+ZwOhOGUtcM0c2+ma+rAiLRlJIvnL
9fvUYT6vqwRDxUg4izTXKCTDzez62O8LcZ1890fohWtck3UGPRKKPIDT1rQAmRdkepHJsGu1syds
W69MlDtb02gIIIs7/WrlPdnoeOsAJjTWroxLc902Fbk/kQ5WTtw5LxpLSzGasCyDGDVAUbgvcynU
E1N1GI5sG24PRWSvtf0ormY5GaxCLoHfzfzVCi33glvWP/gpAfGpQ7tgjiwfLJ32X4ye0DM7DM0t
c0UEnW74olEXHwI2iXdVU3KC2glUAM/F4F4BLQv5C5RTl0+OV87PcUx+SQtT0phCKh6TwyZA44eu
Bb2SzRiNzoQaXjTk83tcbK8sFMPL7abTR62V+QxfIwl5prSxf4CnDdhjwazwnZZuvxmxFM4/8yTp
j1YyJo+JbUjyxbd2HRLxRYrP3vexd4bKAEkT+8fYsc8Vg1k5kM/bzC4zAgx5QHaudmf7Vy2S7ZTP
w6PZW89N2X7GZhHwXwSsEpxePnhOB2DWFONBiszmqkFqd1sJvK4Fvv8iaHeVo/C6sbMbqrI7Ifz+
Rr2TbVPaiPT9NLDM0hnPfvpW1CkYlXJsNyEIo9AaXxB6AHAacNwKGVA61ZSFuXlpwBRfXGtyACgh
V9ToGrYeIVecySkgktrLafuTpxXF4uwI56kZIL8aXqQhIHBcV8Y7iDQIxp08a3RX+3luknVRQOnD
KVGv26Rb1OrwjdGH/5xy6xllRfzc0Z6Pw6549UgumlXw7MYe15XsvRDTeA6Dqb6khrjeVDdNS1cS
ciAJZ+1+8Pj1/15ZLBbHwD/p7yWqK992cXMIz/wXTuU8WGmQ+Ha9z4TM9uPA0LsrIAehGXyViBaf
dUFwUztPW3cRd2ivS/6Hl2D9i9tDSjD6tilcYTIItP8iZw/CuOtJGaj3hYHcKeytBx/P0toYcc2x
kH3NLepzBAH1NqiG+N7BZBlYhYA9ijlSNXaBMi6KT4vY1BxE8QBk4aVjuHxgu2reLyrQWzfq379x
1iK4/ssbB/POxD2BDt9B9f7PgmzcDLmdVkRKZEHnbXJXyEM0hPfCnpG9V7mzw0oPIGgQh8GD3ce2
KfsKAUU4OMOwY4fKCb7pTS1kjEPOfKto5tD8cX8iUHEdrl+UwHRjHlVF7hjpLPPxf3j9/2Ju4F0n
zMXxZODxZ9wE5/9ACp1UimdGeBWXupLS3TGqddIp/gjiUvCLmwdUGeUKydOwnXP/y+AlXB6cSwrv
AZpa5WzQ9p9H+d0FzbefPfklWDogMDm/cuY9prqudwA+xpUqYnfXpc690+X9/3Pi/3fJvba3eKb+
jQWMLmz8H6tvbZUn5bd/NoLdfvS/jGDu3xzX8uAjeK5Pq3SxkvwdFi+dv9lcEuiWCGCyv0N6/24E
s72/uZyyNrNF07b4MX7q70Yw2/4b38pF1KJ8NQnF+z/B4m1hLR6bfzzNGDhYNmm+rmcBbbT9BXj7
D4epn+mmaHOV7hPih3eerl9dSQ1opgMJpFb/lNp+/BSlI0M+kaMUpC60a9O+QlDHuF/M/dFl2pqN
pXetjQZPjLLKbTIb5Xmc6DcQbeM+DiGKh5ocuD5i+Femz0ia0AUnY3FWSw/Zbi8BmPEsMeePsAdD
j5EZ+UpX1qdshjUfpQrFYCL8pyaYwQe5jAp9mOlZ5EWrSYT2VeIA2HaWsE5ulQQnKuF+KxqKFitu
6GBq5oXVpPRnFxiXWAqDV+7lJ6f08v2sw2IZy49fzLZdo+vUXxOJrIKs7k3dshqmhVe9T5Ol8YL6
CPRytsxF1L/qCUt3bLCa9N3cveI57u+qpf1cy5pIdVPEr7Tf1oWbI0ie6fPq6n4iYiuMncMgm2+B
H5DnSn9UNKTYF4krzylxu7u2NxCHQYnrxL1tJ+9k7WjS66BwzcVwDpAOyGw6KQJ0Q96sN7ODQVQj
+0yD+aVasloNF/KW5zk/DdTwVcWvM9XMCHRuoJrnerxrhnXJ8GZP4vEVwV0AmuZ59C3WYafYlqZQ
W8NRCDarc6r64M08pU/EuZePUQ+7aizGbaFJ8JuKFNF121f7YJdhFt+qERlMIMq95qr86OjhevNn
FH2qcebn8Q4M12x5ZwP3M3yXBpQg5SQtwAL1NzxY5dO36Z02fcO2vUa+iLNGghRzGlHta+cH51Gz
z9LC2cOLYJ4QADYJK/tFZYT5bHy10TJWD9IqLKA6IcDieqBodC29q60OrzYfzrYLCJwzp4XuYJK4
rBsD4nvGclxM+dpIqc67DM2LUbvxSdDOrpT5nUyVaT9Fjf1kGkfWIPtwM5e4fcAunyddke1JQWV6
0dG2mPlJ9iprKktja5A/CbcPG0cK2eSRCaBkbl2oVWiD4bNNgHHLDcPaE/CXZB+XyAnNDLs/MjdE
+PaxCOnQ+MGVJcK6yETDcbdp8KgcMUbipM9ZUm8TjqyjDKEmj+kE7CkkQtJGqdtI70nbwNBEDH7S
U0xh2wI4Di+DDb8JuzpqFDEJt7lihC61MHyMyIPJx482yagSH/M/ZrGumt7KyaITz1tOe21udmm4
fKZYpdIwXRDfdnVnT96w9SFAiTrt715GXfYn3cbf7bDLD23DFtElCZeMo3xdmSjbZGPsZr9t99N8
HZPu1KDnefTNooSEuvz5E0gihOfIc41mXneOhKmxHKw1IXyY7UBrKFHD5RkySdM3ezfp8j4GlYVw
PTsmIRtuK5JvsRES+j3GiHGXTqYXVV+KCgRWqxDdcgW+cO68u12E1A3oyVbk89Osrelg+i4Hd5Ke
UDnEW1K24k1cVqhxejoJPeyldZrGRDyaQAvNKZfrMM840RwuE21VY2XEwHVvJ0lDAG+8S9vywyE/
eU3SeIq0eaX0q0HQUuck/aWyUkHYA4P8oE83hml3dIwS9uQEPJS6rB98gDm+QAmtRo02bQ6+yIAh
4Vz6BbvC4qsIwzWhhOG2kUb1NUE7PAFM7BvMJsRclvceYdpX5jbFKvfr+OxPsKYbSa+a+T+w2NIF
n2EU/UPnt9aTk5kPFq7HBwm7Yp6Z+DHaZtcRecN9AxUDub7/HTrQpqncQ1Snb9EYzTRcarkp19WQ
pgd6C+5dj73pMPiLnq7wGYm1CX63eOk5Wka6T2vjOyDj8TkNrYcqJ5k4pk3hmR4WrLytNqxD1dlD
G1pO/bs5ceUXP00/th5qjv5NbCbmvVraO6WkmxDpod9FwQyIqMdKmAwOynQFB6zxv0VJGLzZ4RTe
O604thn6Il2HaOFTpmFjWuizVxhAaPFJbz12J5iC9OMcy+ojdUfnwbeNVxxRp6L1+tfK3ygrdAAH
+hL5F+G6yBx+pUQvI6CFLpypiilgSV8GwWWyLzJnOjUSdGcinmnXGycZxmtizrKXdvqsh/Chjy35
mhrGl8LvT3Xtp+t5af1k1qgWGgLJwVgONkWBtoWLd0vgUXGMJnzJGBg+iEj8mDy+c2BDtO3bJqC0
LAOSLCa1QkuX7AOO+HUXBi3aELrg9o+oioO3JmqgiJkRTZO8XvWZjJ/TKQPfPSVXbWbNrmz5h0Tk
UsREfmib8PE6GE4OlI0905gvYew2qzErUC5lcEwHORdokAk/HcIa0SM9/p0XW3uoWtULoBN7VapC
w/vF1CVtMLaCxE2/9TtElK4JsYfZLu4auZOzN258BBiHiIzOtST5F7RTGeF3Y0RA//vDEhC9Bs96
HUWlj0kqHhnMRKvW8dyrwzEUjePWqwRtwpCAZqho7o6Vul5bCPTW9B9+WdP0DUGeeJvEyRzK4G3K
xyuF0beZzgQ8EbwuTqZeoyFAZ9uZvTrPRGPXmfwWO9N4rIzxS62OhrBRSzZ1tVI3j6MjTr8XEn9K
D/hoWBVBnxGX3pr7VrEm4uqxqAGYsmct8S+xowqcWjkBLNY3qzHdp4x9+SE3G/tsZXayTRtW6tgB
NuSoUu7brgcxLOLqpUpSwKiSZb23WvuuqNBt5LaqTq1l4+opIgFsZzqaYS73nO4k0YyfXn7NF9dp
wyh81wkkX22TiWuWR2u/G4KT3VSQg9rgqFyCAn1oO71jXlGvaFVD+hPJsZ2qCosSWaCkS58IXEey
EXuAMVWtnlQQ0uQOw3MVElYZZ3gcFCP/M0Svo9eglUlr+l5+nv9s5oaqAGEvFqSnhjx4HDBKXyOz
f+6U4b60cDjzziNNSzTmVnbRzsAmfy7Sj9zGkS+76UdrugQxByF9TgZai4PhomcSdTuFzfjOzYgW
nMyqvxtkThszWzJ9o+JjZI+2tcx5VY/AAr3MMu8hc9Wrqm7hzk7a3PJJ20gqvkoyk7g0Vr3a2J0R
HcYZHPcM9BMBV/8weGgyZEoLYUJfEY5w5VXrOmtHkubSDlZ89tzqZ4+LbFuBYAWBhmbQcWBljbJ9
RL/wPlbxoux87nyjel4okXhUmZ6QySSudKfF1mygE49ZX34Zmk0PEkkb86Nws08/pexwLLVmcuJf
JHUhzJq63cUzbUk/+Fq6V2yr4wPSHwhecb8rCEcimnllilQ9YSClSdj5J5lDdGPzc4Y324EwOYE1
+mW7dnzuQuBLZTSzKPiJDeK0ixgkF9mpo9HSJ+G0KQUhZ12bdo8FpZZ2Rprzaf9IzQpJkneRgToS
B8eJ8n1sw/4xDbKeBzsS29z33gpLQXXOZnNfVO68svzMhbxldqeMEcxgIwF38grUvJxeHdUnO9sK
X3yjTfbMxpKdm44POO4pCNoZFXVP87rjnGd+Qd678UJaHGbZ9ovf1DzDuh7S5qGG5WxH41NgJQ1d
cxSeKZG+xMOuAzGZR5f8gaXCblJYjBQy87ptEWiF3qCvhVO/xYSqZL1bH+RQsHbW8zWDi2Ym8XSp
kvZOR1o/VhgEejsRB6Ud+wCdaQPmgCBisC/0Oyu1GVRmAiEtf5RLvENo2Mk5KydmZdPCgO585x4C
X89q5807dl0FPCsbGFZsID2WM4ysZUVRONUKvDuHWzHE66VZq+Vm6OpnlfT1sguwHpCiAJuag7Of
0YTr8xpSp1U/+xqqaCKSdNvE+RNT3fTC/x9zT6L4yfBxG5lVrIiUaDdiHOBjAc2ElU9RNvqjPqcx
trzQs8Cud2lwMsfig0YSSgmjzM9NnzZMOHAV+EaSnd2xRJ2LAT3wpxo+UzNtAhAb+15j8vIGrDNN
xK/Sufvc2lj+vIrZoMlquXGncGOtRDVe7QD2R+uze1r+MxlkzMuq7+ainpi+wQQP3IIeucG5y+U4
9szuUEVkvk8DZGCglQEozHKmxGhyqsrgYNgUvn1CTW209komRbVH7YiVB0XTjqHzHjf2pQxaaNgB
IQXCHJhe4AGp+g8UOBx27APuPNfcpI7+5ctarhVd+nXeZZ+OZXJC2lBCUHtzqmRgi0uHoIBIAZwd
Z6AaQSAXbm7GUAhFaR4MBysiJDNRHZTvWsCNRT8WwkKwOARivAp5lH5JMxnRVpVMO5bLAB/dRuVv
KRL2BzVbUHtn2R66JlvNcUQGVDWOe68lbMiyovsAg/aLqMsvQUsFXA3BnsHbsLZQI6zDSccnR+tn
HBXDrupMuVsknGyuWOk0GxYzX4wvfYL1P5uQTrfVlphslD8Bxjn/ucYczDRl5iqa9QULuEfwiBe2
gMONYZenE/FRjbhHvoQUWIXjOlgOyxaqjFisikWWXeqpfk9iSPe5h2RPlnaCjmP6SsI8cM/Fi59W
obeVinn6OId8oEn2pQ+A1wI3INW1n9V2kB79ZAMW7ghEvwkrgmdgeB4dnZ1Ky2kOonF/CNkOG43Q
G8a6h383yUFik/rMuqrs9TRUmD3V+rbhTuREIlhXPE9Txjs+iF80/AmNTuN0E0fD5+TWfNw5vojG
Qb3H5nMVK9z3QdFAxFxadljuKGwLEyjwZETbtvHNdZ2VTB5R2a+ruLC38CrUKm4lELy63EPFjNeJ
j7w+q0mnyYR3yURSXQwHAbpPteIkDCwEFsv4Trmfia3J2mmqDd5dCxFLh2cazTATwDhjuYcyGG1D
B6eDO30ujD32nftZ6eBSDxDMq7IMLk1oHGqdqX2rU3t9c4EyRPP4DCca5Hjs1/Q6iHcnSbW05vCi
w+GDnSvfkA/hcZbdu/RhJNeW2z221SMetx2rePcQsh7tHFo56wapWUzTatdDvsWBfJ5H/KsdQ5Q7
1+3yrdlmYm0y8lknav4pU5JjdKMx9NZswtJJnnPLEC8eTpBzgmoeW2LdgJ8YkfSL8hpjELVdq3vI
c1lhAIrinSezdSALdWjLe5SazplZY35IylABNiuZJQofEbqi+78RAYtfpQpElSGCD8Mh2QzhF5NI
tyQip6u38ErIiIvDNwa5u96ss22UoloXNtVOVSpsnfN5Dood0rAM5LfR7bCoM4rLI5NgxRmMN9bz
lWdbAACWJVC3lsmYIX312k6fa0TFw5Tt56l9BB07IWIjjiQN1QvW8ULZpKfFgXth37FLu1I+dtq8
ojld+jlvaKrsO9OTHgQEMuhlV3BRRa6IQC5r3qsQHE1Ii75PSD8kpBpE9cj1pbWGvc82s8AKeTBm
+SQKJR4r+TEoDP3mWD3WAtm9gmCDk81dGywHB2y9q7Z3TkQaGfsJVSzMDU9vs5omle8YAadxcpjE
BWVfDEh8/JJ3hnpr5EzDoPzeGUby7OTJlzBdxIBh/HFbsVJkc6GCRCBQ6m2r2XgdaMTMIOee44zr
i93aUGtQIMd9N+y4yFkHLiuU7E921OVvsQ0gePLBAuEFBxQDlDyCWZ0M1sNoOtDoVBjtKg7yjuku
qhKvUnuAU9BLECKwEQFMB+9yWavvreWvJXoW6WrpQJBIRxBOOB4OybTzNfVeNIppP4YMBp2Icq5J
STDLRPTLm334zrm3N2HWXDUloDVdC7cHzk1HX3YpvSM7i7ZS5/SmnOrklumv1GnNixu7G7dA2wlv
yjqkggyIQKPr7JQJ7Jbsol4eGoB4zORXTPN3yOsJ6Evm7JRou8SPHsCd141/QXVt7BvZP1fMWyDk
ZcwOinaPQrvcDXEQ0kRMqyXAKLnko2vtapQ6d9GkpxVBVM73HpRk4xxqd1RfhAruHEFX844r+QMT
+3ifpyElPlkDsjKCi1n9kLrbad1Mq1Z12N/N4Gts8G5J+jMrir0IP/LcPiomw+acQT5FgP5IZTM+
Nh/SmavtaLfNukVO44RhdS4Kw73GcUzerfkeD539ERkA8I3+lNguIhgvPHiWH51SmR/5Y8YHT5FV
IKx256SSTIWE6zyruLEm0pNmTGE+QcHGVoZV5H5JB05z/EYZevbnsm92AW4Crpo1jOWQY7ZamrX2
qK5u0tLMlAPIXAZvm5mA7lXllFwszPJNZU8a8xutFO/TsmMcmgbuAcdBKNqPL8iW/QdnPIAbcc8B
67IlRhK6lC5WyiMpwg+c8m72yMEaCp1uCinDHY1zulilzy9Jc8bvoUGw5Iic0YgiY59gdL8r+yna
llkoV/UwhndWp6KtWw/wzJeOxYC0jqm4X+yMhNwbGvrdZoiMYtu0bbbFZEZMD6f6DFyCJlD8WBnT
tbLZjeeec9/rfnhDEjejjWjvR0d+Di5A1iwVwTPJTqtI05uQzuPIKBZ8D+Y1Ws7pVhXewcBkuzJk
2DzHQK4MirvLGGXvwHDUkcslkVb0GZ7oj6wqXWWbcdbFQVPr0daHb4waArv/uDYYEBwnge/ZYDh7
lzQF2lLrq0XXHDejt+nzLnn3fNKYsvatcT+HAbQTHQ65hkr3y8NTRMuS9oeMqJxjHRx8L0M+Vjcw
okFd0LrLn+DMPnsM/ndUX/qQT849pU50iMws3gcxSoIYKxi+JcNY5RXM0bCxiPs0EFv0vTjiqm7p
BbeEuAyM1wwcqdIvqY9YK1KLWQSmk+9DTerNWINSBUn3qAuQdNIov0kDaeKcRbsEzR0rDgpgg0uy
lUsEexqYSt6SDJCzHoH6xGnlExJJNpdvNuo4tCvdk6qjUtrGWX41GPDbWaCPYrkhgzWhNVhkJPIt
ur0ucZ9NWihbEAEfRrNYyCsuk72oQGfjf/NaOq4G32SUqXmUfbyfCmmu2oZ0DTWYD1Qg9nZ0iMv2
lUMQALrVFQq4au9irvM6li9fYdhE+2VBHwmo/L0emg5VtY4lkLFgom2UbLQNWb2PovGo0YZJ3jZ6
t21252OoZVuBoMM1ED8592aEXNzEVKF6AnXGuXlywsXKmIOqNhBeb26vMxu8mb/XZY+ddzkZQ7z/
QfXq9xWBeoAtdeOt80HqPSU1F9cKcJ5I3GodmdBJPm8ONSCmzZKVPe6KCURbMyuAJNygOoKN65uH
qaE5OI4g+wtUQnUXbt0he6/a/EddVXDXVXQuFJnjZcLW0XbzX37Vz/ihQQvTaEaA35bdOsbiigfE
3426+cQHxipq0KrKcC0EX+fwS5yGxdGafWdPZh8mcfJc/OUmysg0i+KJeJRFh2kaEmsV+IS1sxwi
txtavjhCmL+sjWAajiCqsh1o1XNmpahbNVFYVUwSbBy028jKnhFNixXlHuhm3CJixCPkmHIVlcXI
pmFgR8j8fzuW2bWcEKR5SemuVWLeeRBJ6Q5WW9Lb2+NcFOcF1baj1LUXH2U5wTIFFautjNismQrD
KIPvSFx+VM6862r/ZU7zn6FpbOFhRwxvGGSwSoKZCg6TEaujsKHNWrH5Fpr+gNYPidw0TB8uZpE7
7OhUgflOaeNRaSkOE+kYZF4KGjeFcZxMcjTCSMOUn/ggmvLVtEHt9yYBgInn9EepHzlyWQIr9wKV
ojwSAFdsHRWeqhEan0jreUd/goMnit4GZ7Beq7kDMZ75e5eLwMFvsGBHeG3Jwpleg9y217cZyayq
9mSXy++6P4tkAqcm++yrrDqAWFQfLml2x1q4L7GhLaRMvn1Ec/RmjdrbmAlZthptL2OMaJcZI9fs
PnK+TB66dIGIRIQAvxdlLR0rkl9rxifsZciZd2JCq1RBQopwNR6gKiI7gz79opscl5tJ1e2Wreb1
93Fpoaaf6DMiq/NenWS4tJP/UgQ/3O6tTeKrMZEzPffNNwxlI50LEo7K0nuQhemuiLv4pU04NgEK
aM8gnMYIEBBajlws1sYiGvRyovxQkFWOva9L3zoa/HBslUvDcWGOlZ2/LMYrG5HofuSgBA1OD3Hr
9ezbPylTAs/ekIIq1onhnMfcudJxXOV93hwNZBfSqj/MBHhuWZ6GjALYe9bqcY5AEQVEOxg+5Ava
DV+wrr+rTxnfF8LryTs4mwoJ/tAvm2oLI6h6dnzvaIy0ZabhWst+EbiiqkOlHtIL8nqA8wJxJ67W
16wFsWTI15hvPfqx2Ix2mu3dRd6tw3rcj7OxKjQWwsZemI79sYgt3mKvRHOoeiZCPRXvTIesaVAR
0tFmyAztgPwfVBgd28FGkCcCj+ZJZlrAR/aiYu1aRbBmw2reFRn6TYIU8T5kdN+ja2Y1dCNKgZlB
ZfcOmseZJXxKniPaT5Qv2FcClp3IHud1bJOkXM2BubQ0TFgA6PEmj2DOXv9IFzl2ua/jbi1RYXP9
AZKEonRdT3ZxaGdnH7dusIvYEAmvG/f2hKIZZvEecWt9zBdduJk6x74BheYiv9/7ZFpF8Ecw25X7
YVyM/Q0BfhxrP4rYwHgazdTMhYUSzaf1RX9gZXgpm8oguCSe/4WCGOcannBg19Wxr/Fe3mlX7KM2
gqchbHXMQ6x3Hj8vUpms3Cni3AjNFGtJH20UoDsqJQDPQd0U23kyz0OIR4l6kh4e1rLIro7zgs4q
GspqDanoztMa7RaZTHh63+rlx8JIseA1fDrKeKJCIJshDx9Mrj+35e52Uy/Xdgf3+CZ15eN/snde
XY4ia9b+RZyFD7iVN2mUSl83rLJ4CEzgfv33QHZ39tQ5X8/M/VwUCymlrJSAIOJ99342CRdEv0R8
voAkv3qWngOjfKwc5DhhQPwgeHRj0wGVYqyrWKuYrAuz7lTSoZ7/WsQ6wzoK5wCpIscDzQIVGVe+
KlV4p+v8Cj/ESqXuZQviyk250NNy/Or1hA7G9NHaOe92uUvPf/my12dfuzgwYbIP5nootTcamETu
FfnLQBwQrje+WCnhKo5MfCXTGcqzXrA2C5w0xExIuBsJ4j/uVz1hidXVLxMbmxseJkcnH0s3DAxF
ubj1B2OAA9+9moJQv9AlzA8091rLmP7mpglw3Le++fPsxNn6FsOzVdBU8xD/a0xPT2lpeKdAdMWx
7pFsgj3YK6N/cRzuGXOEMUmxuCsjH2REjT1rlcvK3mael5AJQCJe5gfcujJAW/B+fPxU5q/KxkDt
UMcccEwv920KWOqoNV8tXXuy4+EeBih4XCs4h6F7qAz72qDD2YtGkD7aphPVMroIohvvVZPN6U+7
QXdpTkp3b1vVy9glIad3fZe2w9miIoSrNtqOVm1frRpSRSIDhmJ3uOFItggB+qew6++Z2T6wWvM2
nkP8Uu67eALj4pdjMECwVt74+mwtmbJXjyupUjCsAmy6gLEO7WuK5vI4NaNYF1BQ1i6BBVtb/9n0
FbOnEn4lI12wj1HOb3vCv2qWgCjTm/qeimgdxCxZGu8QmAUms0wOp14N+yxDIy7mwpwl5sDBpyrR
iOuMogfGiYCyImUMh862R2VbGoyMRtgcVY2EvEE7nbTCW1G8zS9lTmyZ5mr72qqCvZM22SE0YgHE
ffGwaTuVO/pR95pdETaUC3LvPc48WF4Gkxgx3ne0RM517FFNQHGj4v6+DREBMDHJavU1SIpvOoeY
rISRxAhDNRv0G7BguupL4ZpftGSdWa1z1iW5LnryrTCQsJRji1rA0/rj4KSzYoT80oKV9Rrux1rr
rqXZA7YnrIZwjcTXO9h1lrnl/lhs/BQ7NVSpDhKF9eJDyDsY6oduaIfGMIOjhfspQyiOZtu5JHj/
Ni3Ygb2RCxzhVfK0+NKbUR3SLjBOvUOwFlLMyA6PDmvJde2SFuSXv+oyIHmeGCoJ2N9sovQLWZB+
Fq4TZpCH3i5s3K7OT1827jZpGrFqyf8L8uAcg51ckXfgrbtYHq3GKLd8ABBELgUy20kJ2S7MDQ1Q
krx8AQVvgFEY2O4LJwFBgzNLsJEm6yOEASGQprkzH/g5jMwsPJjtVe+Q7mhgeKAlMcGzQy6qdaET
i8aEdW6nfHdh2G90HvQkQU1xCAyRyOJVF6BPT/Xa3WHD4ALP8Xa7PR0iAouDsQ+pND3WBDUfkWCN
OH1sYIFJdwlFs5Nkwea+8YPyvXPxlMhZSt22EwL0LpTavo8p16mGonuW3RsssJ0cHnYThnsGqOTg
lWQosJQmwegoM/1HUPfUJqwB9JhPVBnNL7kPnGIfUBhitGKWoicbeHkASaBBCmByYF6HoWYCIuDJ
1XWzHmxUW7jRXy3ThrpcQ6VxPHdat45oSTIXP7vbaYvJnZ5cHpBrbtvGunQTmuXThsBVGmi7ILG/
mPWTJQD7qh6NQjzAWKB/hfIH9cdWb1wITxS5SiKBSHR6QFzh7QR4KhrKSBhy75DaGrejFKmmzQrK
mdSargzLeHhbXTv29Bt72l2FfR70ebWGQqfEMCGy8Ozq5ZsYMOu4ODoYBUUFI4s5Nc5G2rjULBg0
tCWEJ82/+X1NKNb8hzmS9I1qBPhaBPYhbiAwxpH5w6MeXOlnjRj6bRilT5msjPNIcIRVaazvOmh4
FaYpjdsclPANcjByajAQEv2hQK1UV1Z53KT1DGMD8UEGRuosVuPRztAB1aSVO1q/ivIeU8aUP2B9
TDZW3H0jT+NxautuTZl/I2VyDO5dD6WwYdE2ou64znx11GEOeOC5TmVjbt1RTw+twjEYZOYuCXq6
h84ct2fhX0757ghZuBJT4a8jzg6ZOicao9m6CuQ+sTX8E4DinUGH2AB0dRMKMjfDxvhO6xdcuRTW
pkkgikzmcNGhRm6GKyucGrfetEZjEu/I5sBE0mELD6qWohdJXeVt6Dc1/Rv7W9ZbMLx6MriBDZFO
V3bviH/IT2wJgweec6YRrO0ziNseb9ll0HDrYlDM9AZkSPNv6V3dJq4EPJeNyqklmINSELAoiJ1u
DiY6A25E/8bd2MH4q9Sj4WAVKNvJSYJvSjuCterGMiNuvGlp78wwusd4ugqC1obbaD7mWXcTFp6x
suyuWs1EEFnJnkT0kkYzfYsN+nV60IiRJFGsoRa+1+ZD0RbTs8z3qOa3ds/UujdNItmSUq4bbCVU
J3VqvaLXodn4N+jGLNAb9bDNMZpAgnwrslGtvUYhdBkeQ4K4drpjQmQDPbfW8/lsaARd+AweFjjW
GuvqVteTJ+Uarx7tIwKeqK8gE/WMMuKae87QIe6QaLBM5/xARGY1D1bkRWfaVLc9wsMV6Rnxzicj
2HOD18gvg41qxQ6zSHx27fqU5nic5yp+27gIY1QIUoz5/6ThbDHoGOXjnBhvRynGoe5Syew+EMAd
DYPTxrPrAHEf5MYqj095DeO4luN7cjco+7uVcbmOsniWbUWXt/O/xFDYd5FfraCjjMjgjLkMmZ+z
iaVF0bVcE6jBuhXWekUOLJlO1XkGMcQm92Uy7Srm8/FL4IBaI7CJZMeQOqfutKe+mK/EgTk0Y9+f
tslKV10LtfDZE6I96vPMXcyz62Xz8VCwcHJJEdos/lON6DWKHBl+kTwkn3MuLCwb46+9/+lzOVWM
VcvCc/Ize/PpT+wSHQTpwDpzdBVZsDUJoSwJ0zIYURth/6/T/pQkbX9a9qK/9paH/+m55SWf7/hP
L7HtgcVC7KhNYxspI01lYnECQx7BGdqGxoTDqGxR5o0B0BziwNNoAgoV1c92b/8IwZLeA57uoZql
YmVXHoZtvB/S1YudjRx57fIqu0Nm2hJ6x1wJDZE8ET5DQXCk7apaqoV9l9xw5u0ZYvEujcxJlB8N
9z3xQG0Eo7JwRn2FopROJWUOh1btylbxOeTnpAKoHTqWtQJuo9XBly9YB32Mf78YM4d1qTPMgcJ0
tm7V7h3bBztofA0TS23GALJ60VNFMhJGyTkhlzUhxXfjBIcY9DOU18DdFIP1RZrBZYQKshcs4ecm
tqb6b6YkUD2IW+CZNEFdQV1oxM2VRve1n1jUDC3Ejx2KItP1VoQcMkEOtBeV/9IbP3/sjffWGH9S
XI02kx48hxVmyNQa91bTylOZpoCLBnQ1U23aZH/tU0kgQNCzsu+H8sc0JrfMXbgN6s0Lemjq0hND
wehld0wXiJFDeBnNgXKxoa55sPY67YqKCOCP6Tz30LVZpce8QgctZMbfGwoU8APjgYBPPD9m7T0V
WkTSbt+PG0PFLbDm7h4byLuneuwzTBx0J2bGk8PQKaVNsSUMz96cJhRPEwDbOSKoU55zskvvKdMM
xZyXFd2QEzFOuWjYiGH0dviZ7zIFtaqCTENIstvTGP5BfmhAu51fWDaWdiqHhELWQ0gFthIA2kq4
C/SqVwyaqt5m3Gg2cQ6NcSz9Amdq/gDL8jHCvUt73ew29Qzh1OakHzevypU3YvdunMI+YqJE/k45
Fdf8fskQotx8KPJ83PtzRLLvm0eA+Nl59Mttm+b9wZ7XeB3RW/QP2gAeJ1oJv+S7MMLcPNtiemWh
CNDKh47t99FBBvUJjhWa7wG+yvz5jfrecgUllEG/o1tOJXN0WXnnryJNL85gXZIe3Vv0glsxPXu6
1JElUFimKH1VCfMdk/LT8ot858Zy+UxaT8k5IrCvpWbQRbV7QLdBFPNELdYXRoiazwvwtJv7fPD7
QxV10HZHqDaOPtK0Mumql+c0dhjO7pIiOZW54v/tqOmPKxEKd605wUlUGicO82E0rqz+U3/HJO+9
jlgLzrEAudd361EyfcvguyXxrecYr+3gFGvLD7420rixEnffZgIXTfY21KRcxmB3RB+8W0EU0MVO
1GNnEYY66dFJRTmrGlpmtmUjec4WssmbUSl9J8DdrKt4fIcXMtLxpx7VJVq6DZKAAwtg7LF0qp86
PuQ6SpOrQsiw0knGTvps38N0uhYRnS01ZS/CEz7UQubrLB+2go4UrWkvuSeh8qBrpHhrpR3hC3J9
0J3Q+/ycqktv35SDrx3wdNNxrLGQYnRA4x1BfjZYznx1TeLISakr0BeNlbgOlHJCOo4SUccOc+tD
Nq+ielESFAcmtPboPNB3xB2a9U9eRp0jU4nA/kXXoZT+twT3AWouVWwNLxtP5nz6tQ6ler/haw+L
qVnTXj5HJqC8MKW6pTMjXQfMM3C+NndR6NK3kslrIqW1AuEIBZb2K3wCMh64b4cTox9+VnxUc1Yj
OmBQ/D2lcKAUvlhDePBZ0jiwQ9DM0Nvp3zs/Hk6WAqi6bHxJJFBvUjeQcX1bGF0HTtm98yxEQVlF
xNCUnILW1GkjyIfOcMicoaGxbJREoOLMsV+dF7wM6eCu8B1IcJyx2lrd8CPXS7H2fKTOpKGemTKV
uFFbK203MJqfipyJIs6JftVRsD7huKXsNG+msqNESM4ZYz44O8OMXyZYH/QRiFtMXFOdTRJOprz+
YcYpmK75PSgAWFjNYxpmwl+E+gAUie0XG5IkHGca2pVFz7Orbz30Te9S0sGTCM0KINP13MEGNDfT
wtMfyKWiY+dJ/b5rUL8LBbUgjLUX9Ir5FMQXRMbteiBJgtVFau/6xm24aw70AXQcr9Ir1IZy3Iym
+jVSr2clYZ/dJgaINeOKismof3rERa8zpwvXdm9wV7HeekWjWNcRYzm9F9+ndnVD/Tzbo8gomJep
W2IAjrVflNdAON9Ig3kM7Wh618ry7It++JlbmKJhQU3RO4i/EiKcE9PBkaiTvaQhDbR8MYEzJZPT
77qECv6IZWCKaKL6pozfTOW/W71T/xibV7B34Jj1S9jaLqul3tnYhfUrEIhRycgDUFt7yTboTNaG
BYItCy/KxojCiJp38DOdyHwLCfOEJ+KvwnIqbkeBRLQ2Jv9RzBJwv6y9L3hpW9lcWt25ulWsAP6F
6bHxvJ2XV8/UqGhcZbNbIId7NoxfneRiD3H0VNQGZfTY2cQ09bkyGNlElXw1SVU+OxARb9rWUjtm
2fLohIhK0rJ8LNHIyUBv0Bc3OsvZChYzqn3f6j5s9Zju6ycZkYnMzHblFFd3VGAbjWlbjeBlCb0L
0Aog7BorGeKAMTBFcRzdSMhj6FGDNcefPgBfiH77EqblL7OKjl6N5JvFu7uLe74oHzT5vcJqemQo
VHsbhcUjni/WuXiafjrhwZg0eZiY4W5EOKlzGDk4ZpRxmYn5l6GmrShcF+JwCZ23r26XxBDlqmif
mhElYMptt56rP7TIpZEvN8UtMX90VxOKqR1YSMZ0Zbw35hTv4pRgHDG3KZZNzprwlL72UStvizSR
cGdid+thpCa3e35IIX/ftPZI8ElyO9pTf/Ha6C0a8XhBR7MYUM1r4hHHZfkdeqoqltuMHJa9qIkw
TqN2DR1SMN4NKd5zEIgpjv1jK5o3LNrpTejM37mkcmOnhn1Tpdqzo+CAUQcotm30yxDufIscX2gH
daxRJ/SQNmpph3awwt/N4UHl2MgUkWs2nZrICe469ABW1p/iaEwv3mPvpkiIAF+QtKEQSPhg0erC
mBMxYH9oOVNi06aWJDHNlAzGBy0vvK0XQNX7m8/x8uEM/Ht2nPO7oRnDoIOf0cQ2aArMg78Fiqko
AIEOWOfgmg0mnqkxb7tWP8Ug5h/4unaK2tQpta2iJQ263rqgJriL0/mfCkwpTKUQs2djnKFoSV66
GZxazuDUOI21A/KVPF97LmmTvbT+sEJZGbGVZS0ySK3NwR3iBHxdzNw5zdynNvMbvB/EslspOvzS
IG06JCtrSz0pOpgyeF9YSo1fJUdTWfcSJvbt58bLi+aQheopNCr6WuQIyA4FHInKLjBN1cit1I2r
EgSj//PXaP9uD+Zr9CyDfpctPIuv8jd7MwAZgx5DGwJDEz9IezXeVZ2QRWsRh47pxqXC0cVv05sc
IShNeKE3lPGtK2pH0AVZVh6VnVlX+q/NvSDeA80CBhYiR3GF6dEjFy5mHCWe9LHRjqkPrI+S3GVI
E3fDd99sS9f9DtusOSEOjh5MbIhILqIvWZ2hKRqmnLSYodgARaBwakdijfwzuBOGOnrkWJ2RhF5a
E5+e3VTHlr4z87PGePFs+uf//D1Zv5vX+YJAdDEFNF1ssuL3jLjCUkEZoQs4KDPYDLDDt27Q7GVf
8nETc2Qq6SSwBKv23OlIWaNul3AO7HsLYC3l4btg5j9GdCjECNx8MbAlTlsdnBCERE6/cf3DkXl4
722rYRqf8yG+G/QcTkyKllEL8newct2j1ttnNDz//Nn4f//dfMuHc+d/yIWJg/yv5ttixMVadBOy
dzfLjshLKZ/u+tKKv0SywQIZlhWXEgeC7pW9g3A6rKQWa9/gO3LvKpkE15k82ImTbQuPZiv9UzBv
o9Kfa98hv6HOKXVzWhFxD+OL0lVzH1oi+9te6kRg5Kz2blRE3Whm2n4nnR4n1li8ujAidlD+55YE
rlzjbiqB0IahLt4DmR9zm25cMegvepu8x2YXPzO7UfsMB8zBBu55zRCCr9AiIcTsIWlOofZK1cd9
xCqRrlQSE1zEmmNdlsQcV/RNDiNUdFCJXDnG2YwutQfbuwoNj/yk5oS0XK17mPI30gfZxmKWASHA
S1knQwAMvHjtGrf72dHsCuz2S6nGEY07UlDTubYdOoZUOESIOzBxJbX8vcwHkF0sqMGZYyTNK+R8
QnXuWzWU90Y9OT8ZWg9UP4OzC/WRG3YQrFoF+yAJbNj5huPeYbPDcaHlB0yXkLQxGSbRjvt2vZs0
LCr9rplk847tDeF4c+Taxb/b++2NmeBysTtuR30t3wrh+itCUZ7RYtmnJCJJu7Vq0oZbpJhdYhLZ
V7bWNmOaEQWl8f7PZ6H17yORI4ThCAtagS6M368wGjyxBnokO/gUTA860mWL0uat6F6zzrzEM83M
Dmt3SzHRPGeAyCj5AZRFQs+K3+vJn164ibr5LXeo8xLtFO6FTp9cJ9AYQs9IdB/2DrPBKaBmVf3U
eivRNjnwH2qQxMtsrdKnfh9E7wjbEG1QHV3b+XSrt7wy83rnADf8v7n4rN8TFZEWOjquN+gSwjJ0
47fwSc2ptEmZIjpMoryP5+R3c4zDtZtp8R34wHNemITXhMVTCS1xZXe6emJFc6/1JCCPdaMuDdHO
5AKZdH+c8FYLMncuVlrIZPAsyw71d5h3KAdnIeQ0fDVw/60sDQdgmCTPXERy49MTS+vmzrWik1k6
B8rR6S4bAvrTonI2mZk7u4pwcPpfm4l21n/zFfCB/238gUhgO76L34Pq4++MCtHpEkdwFR06U3b3
YxZ6t6q26JeZb65o24cJ1OCpCuPvwka7YcfytY+DTS3CYecKnYJc7sv3LL1vO+MxG1NUzLlpPeUi
tImcz6j7xsPZqeru1Y/fA2QKl67vvlWDrh/MasTnptn6i5UQlNO6XGlNgl9lLO9bK0C+Txs7KrOX
gsbb/RTXr1rYxgR2p8kJjqh69AXxR4V8UlSENlUOJ0Sp8pKBvL+vaSHfDOH4xdObDplpvmvkiDrc
cV8aYM33LQCye8bLNyJy9I1rGpymbdxe0Q9ZsBGbO7NSDkvDHHtIr90qXEVAhWySx/pJ3je0ajbt
aN4u2hLG7GOTseTvdHjMzlhNV+kYV0/J8qyq+mpZM7sGQdQ1ZzEo/QnFMXrJPb3Ws1ZKPCdtEe89
5eCmmDzAsP651StaBb0eM+R5D46h0r3mtvqMpLW3vYYgFZtiKG0U6EJ6N6bTaIiWkL8MSMt21D9+
CKiIW9zU6QoLWAFsJwsuRHTcU3HI9kkH1Ep6KImbIiRGieX7VjdyMrg8gfjO0NJdbKZkS8fqgOQU
+V7MujyYKHY7RpiupqhPzmi6m5WrUTR3Ii/YGpVh7u02ZSh4YXLF/A+sEXleGJ+bb45BmCeAG6Rc
U/euC6vZTxEiFJyRzP0UBkcJvpnqCesG+Lu/iLi6oNu8NZBs3fc5xVEbhynxZBg+WHZd6kz5W1c4
1naArruNAZ3SWi/QAgrUFmOsP+EzLx+yaIjXvcs7o8Blrj55LyjFVpZg3YfC1L3J1UiDRwba8z8P
qNBS//2yEqawXcOzDdv1f8/cjQyNwlAnNLjrFKxnE+F9JkgpQNFtrsbJ/tGxiL4WMgk2o9FkW/IC
wDxGxpeuECH0BAp3GmDm29L3h0ujmdFR+dzWcqKviHOODzXIgl0HM/dgWe5rWwDpl2N+65QO0NhR
Q7pXdc3KirL2zgfk7DteyQLvAkY4usztvgcmpHgrDFNs4wLVb0BzHoRosve6tl1BseN9IeWUQRQZ
dyErhRGL+KFzerWBXOPcOrC+VlFpGHSGy6+0zalUe+WtgpiFup/zMXYMcWdmLZmkbtzsor5OSIrB
up2P7Wvem+LSp/HWwm02+/R2eXTKNdV8h3Z3jAlkQmh5Mc1vlC+6g1bSLS/hSzOJuBPMcLmT9P0B
eAj6ExfUNgPytu/4X0LTdehLBdPBcsNLWyRIbliC0Zobj3AvyFWZffCOOFsuZb0MOO0hp2JDPkjv
v2CjvU3HCjqF/VBMaK6YeFunyPGxA7YEl2CfB7MX+tbWxoa9mqCH3acFU3OESTfoMNeGJmeGXX6q
M5QxPdaks1uE+g4Z+yxqm5UQiKvRuzhPCc4bKl/Q4roALWaSltPB99LqLkYPMoGt2NohZjxUkkmY
5N/9FGGAn5jkzwTm2SRm44MQ9X9J70+jJK/9KzBH1j1NW8ff27+zephxG0wL/v+Yn8dSgfnZfE3L
9r9Afv544x+QH9/9l82U1HU8n7Bom+zEvyA/hm7/C8AfEdeObwvOP0g+n2nvPuReirtoXoUQFivA
P9PezX+RRA42yJ3hyDozyf9V2rslfltnwMSF16+j+HJxO3Gfn2PP/wb5oS9TICGvtDPI7mAjo4DK
neeptTIxLA5kMjQhfT6tIWLSCUbQG8EpGZq3Kdcu2RiIdVLpVN16QoE6V+zMbopWM2B+O2Yo1ryw
hwyzyeCCbAiVoB0ICIcu0grqHE06G8txGYVbKuveHpvliKOQ+VGZXxtXvVkTy3cd+X+tirtoKLg+
vIthpeVKLyfnaNUGcETsvpnhv+u1ePRRiifThKth+O5JBKtAHmnnjLB8QJ8Ew8FPixsnNegFR+I2
9UeLeOH0WrbxNyuBuj4dCgl0tNKba+rQjDGrWGylIm+odUqWEtk2MwfnxkC/3MTxxkP4wLVb/IKr
udft4RyXu4Lrk3jkixoysTIzwuQGfJ4BuUYRL46pjqxa235W5Nr2Kn3RBFLfwuIzOwH8nb55mEpc
tamiGeCH5vfJsLdjS68/rcxrlaUnUFKPbY8wyKIZjV8ChWmtfWmd7klWxVeqw10LAGZMjiQ50zEj
CB3N+7TVhhpsp0tgfY9JFO2fo7oEEWG/RvN3C9mlXRnDC1yn266s1ErruWHkfNyUb6EhJBaQY3fB
eEbx1wRMJuPogNHITeS1LYYDDUhvzVTkZkqcYe31AUOdGX+txqij/BdTLPHSH2V2SUPnHrr1I/bF
ncvv2KWKlEtoyTWxnJAlLTJQwo5pBNiLuyCF2Rg7w7c6T2+0iJAOEpTp/0/XLL5K97s+uLe9pAjW
8iWM6Guu41AcEogvW/+bl8ZnTdaIrFXAzJysQ461iZgOSVJ3RAIOhBn31BEgHCi7NKF4i5UsyqJn
ZfUeqtn2djZgnqXonkrPbkCnKiqYznxnxebgNIRCcjBXXZNyKifGa56xVnQtms6IbW/cskp2xizD
HB6aqMhwBEV3VmdIZhiBu4664i335Bty4HFV6C+2SF/JzMjWKVJ1GrDGC+Hh38fuVveLWxP1sJfS
R65slBd0b9VqHHaypezbu1cCUgGe2jH6hP6EyHaDOEmtSSe/uA5zVTDwWhjPTfMrK5lhXWHvmCAN
Y64jyrCdVlaJiZ800jWYyBSW4p8bJrLogQo+Yu4RstPMKZbwMMY32pXNyqDC4LU/VYoCKvUKY0WC
EikuVf4s5SzR6FgQhuHamOz3iqIprXGmHIWg7CQzPLed9ZC1nX0geqUjgQn8ZVcnm2LsNn4dHQOW
trtaL/STNUcQ9HMYwbL3+RzVV1DaKyyfxWnZKJub8rLXzHvzYMyM13v744f03jh7ZjGEsj/3tUk6
m1zVKKeWn/3t1+Upqzqptxtp4jYY+hYJMyaH5VFa8zVt8V6PaHJKyJZDwBynygWIBKdFBdtEHX4b
1kW6C2NQ6VV9aEKqcKgFWKuiTcXEdYiSEtGGX2JvkLRmQUwi6l/2ektecBwbzIj/fGp5PqnNu3iI
xe7z9fH8iuVlI/eSDf3ZnNgqOOSmh7RdWhOkB2Hu63gW6S/P6fMPlpcsmyIM4PTo0Lx40+c7l1fF
Yi45IfIvGNyM0/Lcx29ql9+3PNHFCZ77jlJQzdntdOVjo5xglxaxTRCEdh5p3vZp8lWyqs9wWhGa
a7335XMwoYXzq9jbV6WoLgYexxVpAfY5pzenqjY591351I9jfatMgDGuAalo0ZRTJF4BY4iPCcJQ
emUmuuuvQ9RdY1y/5mw6lJrcWTl6/KFK7qY8sG+GsXvKYw08SFeCWhDkRphkJ59qgZGTOMfnBsHp
Wlg6gdiSmOtEim2GBqqN2rOa3gYDIZYHuegUTG+1BerE0cBJevosLprwQybtXZk2R+AhTA2n5msF
LeqgFVZzyMfymz2gJ6EdGh2ipvOeQZOtc1egd4tJg5aalx9BJb+Th/6TXMPm6upBeTGxSFseCket
VSBvVUzDsLgQFaYheG/LV5dmQz5G1zyJgp3WuKzaIuREjdDfujaayM6pUGf73HAb9L/RDyWHGRH0
UHN27RBD4BUYEXUbBVlFI+bITRCSoyGQL9Igp1kZ5uHRHirM1GaAR4vrbPEaRDW1tMPy2CPmzepo
O/cejLZubmIumykO7jvWH3jPcEANMR1EjOhNDwbKVha1DyfgEplR60LA58ySkzuQ67ROPVyhk4oR
MQ1+9qGKrGdp5JJnlvjzyfj5eJQ6XlY17klgNiGGDDUk+3nTMgDjjuMMrU+LE2xoMINoWnGUNrJ+
IkKr0yLwX/aW5z4fikm+YKHQtjiW5GkxaI0Fd/fVWMy9TzM9GKzVVrFmmOhkEWLZssRTbWLDz9vY
wnSHCwtsAXFos91l2TigHOHjz49BOiIospxX1yUtcLH3AMZA1op+3qhCQtfmzWKT+HxoRD2qWgr+
a+KikdAOrIVOH7uRQbTB8pgSdLdNUvndXgwarvaROsAZydeQBUWmr2npY9eZvPVikgOR4bFs6Egj
mz0kuL8YHKN5l4K3u69cf7cc5ShBF1uaEi0GkQOfR3kxXTWz82rZW35Akecn8qeSmK4hP5W98cdm
ORE+Hy57U6XGdUub8eO4azPIftnE82mwnAuggZi9BLUb7nK3el6O/Uf03bJLaQcPRKg1b0gInFka
IY96/K2Zw+sCHasVwB/8B8vXOn9lsOqaEyU45H9A17ly/3xu+b6p7Bh7uneHQNPr0+dG0/mKPx8u
e8tzk/telUkLeahHf/xpPFz2UpBgmKg8XHjz+fa5+TwHP09EkdlHnQtr32l6zifKPNaO5bRbLDTL
ZjHqOBp0sNXyuI+Jocni6mc/xzt8HLuPa3RRDS67cUEfw0zHzeeBE6HmIfT660r9PIaWAq3WC3VY
jk23XLMfV+7HvpNIIENms10OzOchWo7Yb8+JggDIKitITv7r6v1II1xiC5erefmJqUXBtsIfaMzZ
Gh8Xb93wDSyPG+TQ3H06kR+Z9q3iAun+hyNuuZSQtv1xfS2X0fKcEdKTbUx7v4h750BGGihrLHvD
vjHAV9k1MUXLzz5eMD9XhrRIO0cJLByMh2CJ8Gn+tffbc1pdhRsEdTDbPUgU3BvbGA5GHBLYONVn
H9LCYs21wB6flr0CIMN28usvyyFcXFefRzRHVPvHEZVx4R4acAHLJbhckmUTRfo2DKm5Aa8C6pV2
BLUZHsPpxzgL0aVKPi5JpFrYKuBGrJdL0m2QnVM7irYf3si8Z8q3vElaxkOBCmC3HOiict10tVyt
yybwuOev6irg5FUpK5AligIpIqEFy+7n48ZzNSyrOhPPYkCp+nGEY1I55HzU9eXJvCOBOm1hvv81
PC910eXhsrdslkO/PBeUDqFDlU884J/DJXgyREPLyPmxy+9/JzEuSmCA2Dt/vsnk81BDvkRJr2X5
CIM1zB9s+ZkZ1qiB51cM1Jjyw7K7/Ih52B/vXR6Gpi7GtelqeLuJvvgWIKXbh/NHom1Unpa9z81/
eg4SAaPo52tCEAp/PP7t5QNrFZTU0a/leXzovC8IdSIIrXj/t7f9D/57RK7uZsKutornv3V5h56J
r6J3UNHPT5UDoYRNKTdG3f4w+vl2VBhcPki+/th0DV/353N9Ml9s5mztrU2xH/rsTAUu31vufCyW
t4XjHHq6vGV58/Lkb79mefi39/ij2JJAflPMHz6qrVcDxCEYLP7vj1/38dpOEkgMUlI/E72QkvbJ
z5eNO/+9Hz/tJntFrrBPo2lO52nolGHL1cG4IUDqj40rx22nyoKmrpG2J3d2XseRx7SgKGiYc3M3
5s2w3NylBVB/1ZZGepoey3mW8BlDE0YufwytxLcai9d2CVZByBvsPNnfVDinmZ6YMK9yUP43I6hZ
/P7cFJdsnmWzPPSWkXd5nPg5zBesQJslN+Vj8yH2nu++srU4FbyxfbA9HXIJuT8Ax+rtEtDzqf1e
HtrLHSEpEIZbOaVjAedjHnk6ssn52oLT8lmWp5YPtGyId3L3XZ7tW9+hL9LMOrtoniXAoU8xMIBl
XuJewnluoXFjYKk33wP1JEvXaihIvwNrw1xhNnOO80102Wtg5JwUJ+I8gDqZ/u4Ad96qyqlPzbxZ
9gyn29hxow7tPPQO80uXvZqg75pA9AOpmfwh89D+/9g7k+bGsXW7/hfPUYH+AA7bA4IEe3UpKVM5
QUipFPq+x6/3wlHVVd3yi2d7/gaJAECmSJAEcM737b12Our8BLX1ii23RzOjqITeyUSNXh7i9fog
1uFUrlsmV8ngRwcnAuPimsK0rJebzzXVCk/4JugULNouWY8T7l1zkms1B0aAQX9NaivSd/qVQDZO
oPXA5QLxES4Y0DkbaHodHjeV41bXAUXJXF71QLEtG6cPcpABTOPGSPEjKoDECY/QE6QUH+rTXW2V
ZGnIS+ea92PJqB93XUVyyA3ZDC41FfXjYln5SaWeNXtyVeoCCx35a9EnB6nYl2lPco3viPvC1051
iJQtnE/QUutBfC1yJxEkMgr/a5e1zqO6sAi9rg0okZiYDiZFuZd/bViHFHLtaxGuv8xOa7/3eejs
5B/K5L1LrtpTzgdvJmtq42AdOlT6wzkYwh7SHwG7K41BLqSkM7Iioi+zCdiewhcsH1BKg8lBV78G
61cjf22Om/dcEddtFNCsRqje+HKNV30gaC0PZwYD649PLuikjCpIlfCDYl+90ylz8qd1F1VRHR/r
NWrIxUVyUlUzZbL/r+08rEdAW+B5/2VXKJ2BAr5WR0gx5d4Y+j/pncUvwreHE/kQwylcXeRy8//Y
lzSe4o6tl4/0VIrytsbMfNMHoERofjOuoVBE+LgLaNBf8jH2Olv5BiM1ORHCK/wI2DtS0rLYC3JT
CNrL8fdCi901qrPcafnDrBbiYLoVTO/6W9Uu5I5PxBvD0jm0MekfnWG/6NocXcY6Wsm86h08k/KC
P7AKnCvD7eTar8TaCcOKlghOiDDaoQztUN+bXuYYd5hT1GcnNtNjOlSECg/iIZnqtQrTGbQxxWlM
KVROyRAcmmC5T4M5PtSt6M7VOFwGww4OY72OFkbLj0N12sK+oUfK9GNuk/pgk6HkKaOBaB1959Fs
s5si0JSdQjbg3qRht7Fruz92fY/eIM6Jjbesm1AslyTuFUrB8/fRcA0P/ODsFWIEtqtMpa/Dwj92
+nhLZas+4zCtiYthrU/r362RD75Vt9XFiOQgNze8VMFHgnqm95ZKmwllwqlWWDXR8iFcZyUITNzJ
ZJSSlkThk9m4T0bRkiH2RDJAZEMWhYcCQ8AyIPBAPfqInMgB5Ea4kibA05gQavdhNua36YxKVG/W
MgguLitRa68Rkz8bYX/RHVpzoAlBQpp6glA3JnXDca5G0RS+qDXaj9RmTDpDlArvrUp5zFwD0pKI
d1pHIZXe5y8rLs8oN0Z0nOSGZguZrj2LACvK1oA4aQbDe6mBSZk1xHgEr9SB8WiteZgBBviDac1P
k6pDa05WQd7qggBK4eySvv9ZmlOz6QsNJSGV9TlR3+yWIm4xvBOHqEGIUqnwuwDy8dAZdn8lzApo
iTHqfrNSy5cseahtrdkbddT5QWuQwG1N6n2LCbwZiwwnCWbXfMbB7nCn8NKa8Msu1DeZa+0GiuCQ
XlD/WwqaERCIW2GFFaGts+HDFl4uGHJ6HE9x7xtzPh6rRZ8BOISbZYzfh+xAkxJyzlqQVpLfKhHC
G7wIJGdrhdi00HtbkZdXwwBL3Ne8cGXR48RTHN1MCtZtOxYWxejS2XY9zQwCc3931jreNKIOOhxv
xOFW26cY+xodzN7UQbLVJxhwRtcdwgI7ouUSMVXiWghibYc0y91O/ECBHTu3gUoKpmKnl9rpDnAV
82Oa1m/VRLOk1Izuv7p3/28hHSb40P+se3ebZq9Rmf9b5w7Z6vqf/urcmX8QpqEJUGlADgx6dH/r
3Bl/qKqNjkDoqo7kjIf+iucQ6yMopVDNOA4Ikn+L57A1y8JvzAut/9f5/+nc6Zr6DykBOwwBJhW/
uoCswMv9e+euGai9T7bGeDUW56ycdTCTmAMFLu8siJ5HchmrCbRJRejstle+pcSKeGVPrFPEfRC+
AYRH6C9eQR/Om2YGyjWzYYgg5hFpgHJSkWyeTPNEnm5j7KAY0MOKz1inKtXibg+awxub7m2qAQZD
zhmJyuFi4Cxbc9bgbLmpjwDCOS1G7p5aJxy2SQQNRS9tcaps67myCEdrWmaXDeHojPGxCcm1r4Vi
egRRTwCB4q0lsLTIhzjpAGfL1XosBc7PsPVhLz272azTmw//XIT45ek4MkCjnWfgCGYzzXMYpAiT
va8nywfkIl6fItfkX5Frc0HHw7XwtkzY7vPmI6KYCQcNuPiiZvlZLkDN5OdmCZAqgQi1ZyTnLuIM
ZqXrWldu81RE3rzAew01bJxBj/V4WbIzabd4wF1Xue/pNvplcMGMDGukte2NY4TF+WuRaEPsMWN3
cPgHCeOTeLC20MhpQVj0qogTvdTBsOzam9y2Rq9uEW0UaRlvkia/00fnl11RQRrqZdzZakbUeZ5t
o7j66Th4zJmc3Qdj0mzVyAakmTjFuSVHYdOEwP8c5aV3SIM0hswfaiUl/ntaDuSJXAhJwCvZUD+h
Wqxfw07XrtM4m7gLO6RqbmirftLgVYpgcSmOAbunDbni9lp0UaBLF1pxHdwMjuqSX4kIwc9srrfw
Ho52v0s6/Q2g4ID5yIbnr6r6FWHeQKx3F2wNqzSuVWNhmhsoZsbZ8G1mkjvR173YEzKgZhU/hYoV
XUk159fZLZk/IgkH0mAcoK3mN4CXGvzrzbA3yCgxcfVz40CvP+9N8icmE5MHbi18kYznCqwd6PTh
0Y8TovWptC5qFtt74RDEsD7mViOfHr76PNAH2os8wU6AZ3L/32sc+hV8tXHV1nfdtdEzuLnZB9fk
y8eW9Ql2nJPAbtGIVJcnO0Si0pkdWK+0WC7wVebLaMd8Hla2d3Xll1i6EEQO45aRcGzSxMlI6Ncs
VtkCS8jm8fHt/Nu+sXnBcHYDvpuKdBrlZ5B36mFWGh+8U3dq1kZUy4tTaV9X5c6vxQpHxEzAHIhO
Ms43OkmaySsncEu/CjkpcCvgLaQg2BCNyW2kyNfcL1b4xFABl/ls6ucS+dA61bMmThaQ43fZmhy0
usaoKihMVYYbY2Xe9dZSbdyugWBcY57eAGTSEJnfpSueqUocYLxO/lOi1kZ9Hg6lS9FKTqpkfetz
FQHVtkGZelCDKlu8X5kDucdcvWH6uoC0Y1p8c7QMOxC3NNQkZKsZCJJFGHSQu9x1ZqVpFNkbQ2t2
XBIA9yujvYmrIdqONv5FtQzzHfR8uO7uOm/5LL3bya90GoadrFcm68xW1ivlmtw3OUD70gwhpwYw
qA0cC7c65sjOjrEbuMvOrGgqi8B9NRo382V5W76lJQ9ftbjRdp+f5FqVLJ1J8STNDXDVFjjweCBR
s97q1qJhJjabnVvgLAXPvqY/Y5xQQRHQLC7JxJG1hK+2BzpD5NYBdBVasIhz1VOXGPkBkqfPlPoQ
F/UepV3k54o947bqnozVIFo7zuTrZfFoB3zo8VAjGFOYDqmBNhKUqBYQnpjM2R0ZCWMMT02fDdcT
LSbZsLi0Qx35Vqy8F2tfKcYg1RcWcArls3ZJosxfZcyvyrVcG2sHZAz9PQBYKklC/2o/zOuUWv4U
2rJ86NQeusc68ZYVbNtiavdZ4wz69eaFUhMwdYJPVABHi1fPurJODEG6kIuTNdM27AzcjYP+S6fd
sCPtBd390t5LFHI9tgYy083cvljt73Atj5BjwDxVdhoEcR3rDMNFrzZpkUEVxf4goqDBt84zM2Br
24nG7uezUxusAIBUhvJJvxN5Ag1z1OODZXR+Mx/rYnaOMQRQ2s4Ks9N5hoC6mN/17GGsp+Eoj/jr
2OXmZyGfwPjr3MJvlB8DhgBPV6m7yC25kHVea7KBLs9v40ooWxLbOJmDUeysSicpa4FEpuckYybM
MTOVX0e6/kBTIIwLNSiGxPB4gxqFoGQ6LTeTMMqDrWh+u5LVHCLGx5VoCNWZYbk9oZZ3E23LNLD+
ZPs14UbEVKUSrVmn7H41WTGh3owCKHJ8UzsuEMSLhTswvc2mmuhaqNSVvjiPVH+4gJWFamLSpAbu
etDMqmM0EBO2Fuxy2OpJGgeHzOZeUBG3KUvWXxVsuSb3tUt/r4ZN58vLm1wY62Xva1OWrWkt95sw
FM02KkPurT25hGupKVQ1rgZyVS4c13IBgwlrY5ndBfmes8FBVNDRDUa6oCw6rW/3OqU7eQ0iQO1q
Rx3BBoUbU0EYbilqLbvOVH/K15WFc/le/rG5gGXcF3YOM5ASmXA9LeicY5BWVMWHejYR5GTfWws2
LbAK9SQXrQLhoc35REo1NC+agHWnd9ZHzvhrN0VKdNZNZbsU1XTQi0clsFNsCusvMwKLVuLwgNO+
tpbcNlpNAXaDVwvhNFZfzsERfRnu4k0yRJoPrPwlq2H+8x+ZXGGEEDoX5tpIz33ZpvtpbTVKYmou
087lqmxqyUe+HtbyQ9v31BHW/vTXbrmGD6M6iuEn8A4+AdzB8Ju51q1bspmQrBXEr83PNcNOjwYd
WeRX5DzLfWUaUgCWn2Nl2eVwTohEMQuBM50jLjDpnswkUy8J7v2L1bvHgY7+PhTAuOOm+B3ng3bS
FEMj8Zqenua69/NaYZP9ILmWrPW6Im5oZspVufPrOf/RPjpa8K2VMKWqwt/6WkAVbg4aGKivXf/4
//IBKaSQa/1ExpmiGObnqVdVOQwvSdisG7ugaDBhmdNLmdGMo5ZiC0XT7CChr1+30K9NuUZxnhqa
fFhuy9vs12ZOVRCqPw7xqYlpIajTTvbSZcOsGWbq+XJ7XM8jy4T7m7fjWnCmLisXjjphc3Ww2xyG
evRQNPQXuZgE8/KZOzKk47jdVlqF6VEXaKdcLtGnee6p4C1l0B7iIQ321GSoUB/MmXKoDSiYIua6
CliCYTIoiPL0z4f+9qy4T0Z1N+WrCGD9XwVUmbI6LoKrz65Y203tejbINbnocwA3n49UqU27UO5l
1lLjJFmfL4u+ZOfQxZKrs2xiff0VvbUirxLTkJ3Jakq3pezeaUNDz+7zj/99z9efJDX8zz8u902t
7hx74cnd/3hWNEfO/PnI56p89c83Ip8qt+Na8Cy5/fmKX39KTfDi6K7dFWchYJz+4+/L45L7Pt/2
18Ny7etYv574H+0r83MiarUZfCZCxyWY55b56ErN1O0t0AyETwd1nB+nwpy8BXsy9sj6xkxUkuJI
wcBMUTwnMWEspVs9pxj8Gcwull/Q4tlrgbhr06n6wVT4gyH6ayfIiV5okeDdUeDU6zxdK6Gr0XlA
oNhGTwAk1G2fpMHJRldDvg7o/sCCOQUCnDY9pPau7B5JseFO40DZX7ijYPIdHpfRGbd9rX5HQb9s
OuiKYhBnMjDPSkSMDBxykDrrYZoTs4Cxb/1M4caHyrYbEdjWjE+9qaPm7CCwoQmBtmxoqmxfFd3v
wI5iTt8RaoU6vOjdFO9s+4cD+w+mVULtDkGJ2TT+PGk/DQV4xeAPJRhivQbLSdXWOIqVD8zpckjb
lB4Kn1vWmmfcZj2XvvglcgiPi6L3cX6D8QeuCSQekIvBD4voezcAqhBGdDRrJqQFgVyhYeyNrrrV
qrDjq6pBzYb9u425riI+cq8HVCQSu/DDhpkbCKHvirDfLWXb2GsBI5+5t/Jf1wSrh5QMJSP1rQYI
YVvloBgzG4Gm8ZYG2b1LaeJ5yN+AJu16hly3c5+95kC3keGtzCD1rkYIsynpKgFME42XjQUzDrOv
vND+ubgknJuF2x7LFE+LmkH/Sww4xMyy91NT880Cc8d+S1mUgvDedbpXdWmj7dSEz+3kJucUrptH
4QTpINPHHawJUiVScJa5tZsaM/PjijQxNEGvCb/5U8KdGgTesPhqRLrKpD0FAi9rpStQcxiA5oxW
Af1p+6kLTgShEypaTcZhDLVvztiYexj2xyivzYfYdL45VXYzuuBnkhCBa6eFIDCJ9aqncbvoys6l
nLElrB0mn+3ulZF0nTDvL2Cug3dlaC/8oz69ym7pp65GPi5wkJZa0mS4TMYwtEm/2iYlmY6WmdHI
Um/duFGPadjRHxQJAdDzfOtSxj/mSnZT1dj2iQkj3yEoPRP+5kDGoVZiMDZHsHJOvxj+pJP11rvj
nZ6YoHlMwKtd96avgywHsh1h4d8V2MS0bCE2GBAcExA+Vo6HrCg660oOEiXjAViBjkDsbOoD0FB6
FhBdkpmoygyyQWGlP2rDerNa64GmqkpKW/m94hJFMlCqbhyALd44Lc1eB0l9VdVr3MICENPamtPL
hmfRHc7IWicU/QamPh5GuBupdm+XfXs3Fx90aEAwtPaZK+tGnSKufY/iUqtu+tBU5bEOJ5MClvK+
aNpzEQd+FkUHt0LzbSdkv+Sh3QHdRlU8p22MpLF9D6LMQi3vfrNE3R5oZCStuQe1AFfIriFg95PJ
7T8bN5AHOd2s00JVi2GegwMMCXU+BJc2A746Bv1vBrl0JCaiDYNV9JcP7a7LACz2go5Z66Ikiya/
tJKbOtC6HemYP8sUPX9A7EkbZY1nQCPfippBaEfdR68KAqqj4DtcnQQkJk0/i0SvUf1WCSU4kX3k
RwLvdFeb51QV9b0ymcYm0cYUQGL7PnYY8gOuUbgI8n635hAikWYW3bU3RYJTgA6S39v7ERYT8niq
UtCmt46uvse2frZmg9TDMX5dxox0ykj1AvpXm5bfl4/o6ApO/tloLFhtGJR9YlyZ4j4PQ/ZRxS1o
ercRhxIHtKXw861eKVNwTIPKp6OlLy7ugMUuH7VIFJu2TN/7UoReuUR44swVBWUa+becqDhoS1so
F/1dJi40l+w99NkHIgDwPmNR341hB5+TDAYfd8G2Sirot9pS7eIJuu74c3JqAmPGpy7MIMszsJza
7JsbD08Kbm+4yukOueJ5VqbbQrffhsIHRpR5sUhO7gBVu8ZMX4rR2U4qhoJK3QIm/XAI1SVrkXwZ
Vwx+sfDziyt4QW213GjrBwTmDOdoSENpgjPu0HzcKVoORCelw1cZ9GFcxkfbqY/fqnHnZGVNB2gA
RNR3jIQbAD5MPR1uVdkecOOVwD1nZ9CfA1RNcIBaaO8EMVbwlH6YZg1vswRoXbbDW9+Sw6e6FecF
1Ks40oj7RESt/xxErXtBBYydOlS15sjbvXkTtjFSgxDK8Tw7G3C5dtcQNp/bxFkp0YtpXdHy3kyV
Q/l6hJdpBv2LaaRAmAF0NaN17m3bvtGK6NqoZbEJXXPw08y5od7s+MlKzQlD8mqI1iDQYK7uaxQF
3IXrnduZfiJI6dWT5Ts8ATCNAJV2g60X24hB4wYpcrUhRfbejhEotdTYjWh6NcGRbhO+kbbNnpto
mRgz6r/18i7EU+uZKCy3kzlzKXwmVfDcvlZR8mQuymvnxsjQgr5BHz+kR6arN3NQ6AwLolt0BVcz
0oq9Vd3mhXbnLE1H4HVS+4MyISTrSi8kZfsIpaSlP1jjMTaeQAuWmz7ivkwB4cFUjCcRcIEk/Ve9
r8Ki3zdFYlDmUR7MEuZL3rvQ3qrQ67s89qISy8FECLMeuRjWuvYuBSeki3j9QSyXWM3vphJdTcJX
hsT9OIewfPG4Q4YW4qwUYXQswbgezCaD4gjxE8cvI7/OC4V4qtLm3BfRnYjr9lwO5ptZIEyrkN2Z
MX5djLJ4eakFRvD77D5H7ampxSHugl9aND32C58jscs1djzg3dzHIuqSbb51a0awg/6gWcbJCtF4
r14dxeh2aiT6XdVCltYgpiKrfcvKsaT/S4hbBOmA4u+wMSwHNPEQU0RlCGi47a064wGYKsMbDLFP
UF2HVhn+Zs5B7R5hk/udSLsHtwqHjWbGMyXhCgMssEbcJIXITnoSM3xSVXeX6oZf9eMDs1xu1Jx1
DfBh9BUOZU+UYJMZqiTEzI9M9r6RO5JeRtqD42qyQHXM1dy9Rus0ZMkfoBllQCCHreaky3U2qnst
VrWz0uE9KpRzm3SELjVV76kCXsKy1NW9OzTUmh30hqFBiFRYTV5Tl2dK4lEdpIxuBTNF5YciqMC1
zL08ImjpOaaOT7WJ/O7YFbf4rlGXuz+5HIG0ZDCP0UQjoLeftJuhSc+Nqp5clzt4rIWArocCtF0W
04EhnHW2jGOpzw/VGhmNlj7fqYoGGiGxY4+YPQKOKPkeTDvBGtOjuqf0VcB0m9v0Q1ggxXruSVu1
L36BKn+PFcZamSDtPGRotRkzFcgiAKp0hJBEIKJeVvbOzvpjNaoRlCYNXyeXBi6IrnqPkQCqR03w
oWMdQYNunWx0dwyTFKg6aQM2lnsf9pjUjBrmXoSelwMFSlcQvKiobbzH8b0FQdEcR61JkL01mdet
qYngAO3MwA6mx7Zf0rnh3vHW2znG1oyrcgz0BsFLcElICWegFX3E7TUhuTPn/sowkmSgvHow7G8E
M2iPQaNtx3BsfdcRlWekW6uuXxBcOJAC9GdTZ3DvCuM+D63vldFuKeDda9BvmPcV3W7SFkD75Ktu
scIBxVYGDyggyAA+8TlSOio+obpJqv6QTeehT4FuCcA35vQAuxDmdznmkA1Poqevbeb6XUej0+vU
6ZdVOGiGHbQpWc8uJVCCjdosz45Y5wWBTnRCEaNZIsZiVNqfBMJgL6qWbiuqVQxKXywGCd0j7C5m
7jZjlz3OeTNhesnfjUIQp5kLm/kY1EMthqpW1vqprn9jm+3AGQSEraX9KUZZUDY2lm9ByTeNyuqg
BaC7E7EKn91kxywHjnmP8dfIr5nNK2elVXlum3BvMG7VnpvWZKbg3pZkm67uXBQkP3uu/R5ijYV4
PPul6ZKeC56DqM8UnEz9K86Kx7R378mU3yF6ocagNZEXLLumxTJnzNPrXOQcne5+H3Jg3qrAAVLV
NqS+iulaNJNq0I87CmlnuD4RZyp+nJYCUO64x7RR1qPUN6GV3MItFgMgmjYnROA8xPGbFZNsOTSw
PS39eUzGD9Ib/MSaLIi4w29zXm7ydP0C7erId8a0zQSvljezP2J6xMiPdzx3v6eLtq/E8LvPpyeM
MQRgmnuG9a9BGs2EVDFYLlz7AcfnlQCTxzSBzZ4pHeyqfl+U1rwtFt9K1XxjOZyQJdCt7WBM1xIY
XolF1JvEKxmA+aYaQ3e3VHq4iYlzeyYevkV3VmqXXtUrWpT1dO7MG1pD4dZeoLhHS/6k4pTrFzgy
fGUELWbzLXMXKkGWcu4Yk3IVdinXqF3/vJBlesMsRU8hdLcLH1k1ByPprqaP9PIXfduPqF/Whyg8
hjo/bdt84irxXtM886scRsUQ1pwYEfgNl6t2YBFVtkzhZVBwZ7qhs03orG/CjtaCaw07V6mf7RCW
/DZRQueBs2ck2pFZCnLO2aGhl8Xv6hItG5FbL+XsER1IyEtKLJobvwnQFceB32QrlIneio5YfRDU
R5YYeAzFxLYpP0jiTb0omg9RPL9pRad7cL2PQbC+AbKmD1qE1Rx0OwTiH31I+A03V7ib/XesZt+I
7LszCuUeYsatm/At5UlIKTUffxku2X4d9ycm8nWPCyWOo6dQrPocEEhGmDqnaO4AiCsRM+QovHP1
UttH+WrEi9D/ER+l7QYXmVPc4SGE4OfPWFumwqFS6s4bTWf0juiTDyTgFmliiBtLCzRgSO8mmuHv
qjPk1xjUwSWlwhBbSLgyMb4ieQHASqjKYsMmrLDgZGPyPGuvka69AIuGFNrC9yZJsPQ704sHrb2B
EigyhUYJxk7dENZ5xSFOZk/+mQnrp1HP1IKg5MP8OGStWt8MGSSYvn+KZyu4NgTXOiSSDqABgKA1
KNgHoteZxrM2PsyV8LVOVXdDmn4Q7UVjslZJrihCvzVWA7KA7I18CZ76DJyEOG4qiVhCsbyWfm89
EMGBaffDjah629rTaKEeI8fip2I9CWFzlzMGIP6lOATZ6uFALCd6rgAi5PWbLMFVRUp1VIkbq0IE
hr5JQwZNhgMaZUabJiMHAjmnsoo9reUKonYCu097Fyk0BevU5PKQ3LlRtQWQ9qaFJKvOvAUPyTOX
YYIBDKfc1fTMNYajjate1zkqWI5gowVazQnJIZEm8L3vG/xj8P0SRdeBGJK1XNkkDVXOXdypkOXH
bNu7YbUDZfiEvumjy3EuM9618vh2KJCSMVMJ+I7bOn6ORpek+9iBTZsxOld+GHFEKF5rzVcR/zKz
/M7KcWlDvDE3OePOYTFmLNXGVW2Vp5YEuM1kFwWUA3WjPedBD6eiHLgYLwXck+iXMoSxX6eHidk9
KSvVIzfNq1Et9wLUuZfvjPV70tLE9cbB4BgzPsCh1gF+h/xaYKwSJRTrYO8rxmbugzFqL+TtuT6w
jK1hH6uEZMXIEN9AC08EmlxTC4kBVqlTHEZ31OOgl4zpnbBonyKzqJH52XPyGA/LwzTF92E8H+Ou
uuna3EcKaKX6S8khIHsF1/iriphsjERbWQs/L+UyxRV6m0X468R0IbmCE5cBbajdkg75qgfG06Lj
hzSWft8n9UcSCdz0zBKGvCNqTXly3PlQWep1QI69aT5B9RwuhNWf5jLc63xbRmDuYM6DAvvmLMtj
bU7JQXuhqWBkDBCZlXoiGXK/y/nFNGaBM99qsIITpKw2PxchfgIdpoSgXVUt/+hb96fR929F8Ta2
6D3xj11y0M+0ke5rhWQYu/jQebPZUn2QK/Ats8pHXL348AoX9Wwh3lx+z/s27V8wt0MajrkkgTFG
sdyVr1nSHFdRYYHC0zEzCgXT0ZwLkEbVN8siCogwSKG130aR+9FEq7h0gntnWqgsD81H6qT3bvg8
Eqejt8ol6pJjr2a/KpWuUiOUc6b0PpIR8OQhWLRmqHPPapHM6lr9XYnvqiV+Sbv2dx7eGKQD7KsK
UHVI0nOpT+T1RLeBhmBBMUBcWR8W4aheaK7FKt2AKqaXHj00qkiMtKNq14kYDfd3w2wPUfijmULl
mHfzvRIwFRTgjjGqL/FeqtT+C8fxf8Fx6CZVzv9U0Nf8Dsvi7wSPP//Ln3I++BZ/mLbtqgaRuGj6
zL/J+XTzD8u2LFuomv2J1PhLzmfaf+iAOSwEgLouLJAbXyAO7Q+KPVAHAfSZAH2Q5/2v//Fr+u/h
7/JPVGb7j+2/ozM11+YNVJ9MzeP7//xvlmqZBm/BQq6sMwdVJRDwbyCOtO2XdOzd+K4IoFPhRivW
2EI7AxPUjjMAPOCjZU/wbR2cKFR31O/TJ2eK30M1agkwZ0QobQVfC2d1HZDccJlsS9uCKLj7Mp00
tFu7uqS+JSzmptIUMBHr52uTcoV6qdOjZFGKPgFDnOgEwqEfGZr6aGtE13QRlKAks+29PS0O8JsI
uVE6jEy/8/TQG1gADPNXkinBXU2kp4/k47lwEuQQllcjD7mz3W0TjvMdCtz4PsUETZrFjTY5QKta
6BN92hy5pLzFQMagRinn0ERuUytj4dfSBCdbRNJdI9ekW8LWp2eE6KQRlja1lKLaW5l1kw5qSkcF
JPfQUlydgl9qZNinKXNm6NVlSmSLjcrDmSDWD7FN6FLvFxoFpWpduMNk0Ch+HfOwOdfMqraNyUgt
5GiUhAgRDFbGuqC0hXn2X2t4/R6nlHqodH4Uoa0cOoHGeaXFpwuRUQt8YlAIGmjrv5p/oNjsA2PL
TUfO++LJg1N5NaJtqmw3jF28oyzwOBrJJYlUeO8zyui5dDDBN6mAORBZW0bgt8xct9AC/XRVUGgK
ulA11KEYUtDF7KgOABwGm1QRRdt8Om46+xgGTkupvMDMqnXUDKze1jfTKJpzsBj6VqTI+nF/+OS0
ir26OrcNF7/22tyXH/0/vomvb6eMU3MHlO3DMAEJMJI/0MhFTOVM1a5ZFSFygSap2Tml9VsVJZqZ
fiQp00YAJ31D9noyyLWvhXQP6RlRDOZs+QYvf5ILeUD/2KTXg+l7Qa7a6JqLLgUVhZeuAoDPVVJ9
7kZykb1Y01/MtfcgHURy7WtTmxoeEI15cJCQym+ae8af37nc/PoxyLVlnuh3WJSc5BkpT0Yh3T8y
SEPulL8O1Ak/jJwCpGx2yo/ua/G1z4gILwVxJ11A0pOTSX2ENOrIbA/5SLaMwRZ7WsLk7N+sQNMq
FpDneS7lBu2aRWmJKN7pq22skTY46Yv723aW+vbqRmulg39tJUe08pkSZ68hyWanbihReinOtMnT
DlCHo8HmWxdyUy50F02VSR7UhulTgmiDgv2+Gor0gK2K4M2Jxga1OEQ7UoO8JhkibCrgThRTdya1
7LtTUmcqQcQIfCA46I3H2Vlyf5RSP2d9U+auww5OKhAXPLlDW3VecmH8a01uui1TILdR95rAaT6v
/0EPWmIHyAPgBkFEWKEd0y4sz3ZOKw2fVbhTjHLhuFmoijKf3HqM/cWcfsR5455iUHYnc3nikwUm
E5KNdAoMFmRk9sCIa67akUXTqQvPjTAfnWSNCl7fc70KBKKc4edk64QSreeSfACoRl7/EKpbH+cR
F8WNNiaP89wtnNEquVjLPchi0gVHs9r1Q3uTLNNb16CVNpQRZPtwicOm2ax3OjIzgveYXM0jFUKN
cJsOcHvzLXPU+BCm/bNq1sDFRtg4hfuaVxriwzG/h9PsNtkpztXLmMeZX9Q8o47xNizlsu3HBCDM
nF0rRxR7Z5peJmIqtSl9Cc3SPRLfRes7d4i6rxbGdOtPYZpujYa+qNarL8HMAKuEIknYcX9DTHLo
l4mTIjbtaQQNMcgnjo7BcQUCdrYJPkH3lEbFJcMPxSViiC8mWXgozXIrzK89aVYUHZYzc0+0v8S3
z51+1erpmxO1GhP5AL1qLtaAgF7fzT33N8uZDrU1Ets09qfKQYzaTFF7dtP5eWpozs4JkUFOVLyn
BtPfyel/KSiiTpiFxM5wMiJx2xa50nAfOEqE22x4ipne76tkvlUSpzuG8zj48QQWpyJnxWPyfWsY
iXEWrZUfi9QhwAQxOmFB6Kdye2cF6Z7JMMQG3SR0dC7PSuMS9YXfzLOmtt63PS1Zow06PIW9vg3H
2zJEN2uZdecZJnrCJiY3ZVoSIHywznqDiXf2v9k7j+XIkW3L/sqznqMMGvBBT0IhBCOoU01gmcxM
AA6txde/BWdV8d4y69vd8zdIGAIkI0MAcPdz9l5b+gb38NLaNrZlHSyrt7Z+nv6ajYUUTTG/9BRg
ssYdX8jYMveLRTBHaXkEEnYWq5SFXB+Kz8IwqdTKsDrUFU86t9lDB2cc/0sxkU+Qardpjvnj6GcM
nvfmZ1qGxaiimBTmr1PVTfvUk8YBucS3ElA783LtDFC/3sRuFz3MWXWBgKkfFvo8mtZoN5KhIXSP
dEX7fAC86ZA8hya9PTh2P0NMRSvq98bVr5yKTMM2YhTR6x8ZspzNYvC6EqvPDmY8kg7uW59Hfxv3
l1LoFUZAE0zSsNP15GcaxbR0UDZsYg9z2mBuCW+dtwPj+REUEvCTIv5KYa7a6cvo7YaqNk5awSqb
ksjeTDG08WJ+evYsKTZgXsNT0drLT6OwHrw8fCwq0GIZnylRbt/od35F4bYJJ3EdS25THtct6a8o
mWR0G63YP5oZlr71UsWTQWRPHFMBDPs7Ik+d18ULtcNcUgFxWFu4RfWagvbqHe3cNxPZXrYGWk2X
BxP+6w7CGOYOO/5UuuItMyXDiY6s2tcd7Ua8bJ+XMvDWnLvMALdCzzbbO7B0UV33D2LVBwzCcZkZ
jG/RmnubZqE8LhnCmu4UE9o1trq5qzT7K6t27IDCRLb42iUZfBDN/p02nvNYNC8N5sNKRNPegydz
aoATwhwvzHNRDrxciU/RAoYTOmkOZvTYaOb0YKbimRf6kCRRv22RJVwlWd7JHJ3a3P0lZ+vLUkXm
liC7O0sP/b2tQ8aPrGqXxMTZG8wt6dQRuUH8HD5sXbvm4Ugwb5ZcdKv+XRF6sWkGPT6UmUuygwFI
zKIyQ1mx3rMK/UGW773URH2Y9PqahCRGlUPsbqfUuOv66WbNNOX7In00Pdr5Oiboduhe7H5nEadC
1765xOTJNGt0BF0jBAvpYGxSA6kXK2Bn2/iES3DrjzahT1W5riijDVP7eUwXovHuk5LUBcozhAKt
nhm3zQJ8axrBNNZ3x/lmzUl4aUJSx5yYJAWdq76rKb/nafowekxldBs1jcHMe02k79PsANro+1IA
1eyLL3GUMBNfKOJmCI6xJn6OfeTffYK+FM8oJcCxP/YV+YBTSinTFt4eU+7PgjbjiQ8io/d2Xzm4
+iqteVh8eFvaNvakQ8EdH8pSMRxhPCLIEAvdWE7gsLJInIcpIe0D3hNRDuZlNsifTcKeFGc8fVUP
t5vKmREmEJgKkw92XuCwGs2GugRJO5gS50wf9ilKw1CCTqGaT5nHWecn6rHaU+wU9XBsJdVYjSnZ
6mlWG+amaEf+fsiQWBBgUnyabMrLQ17IPRtno68pMwq0oTaKpPKPh2U/AceazrCeUY4ymqAAm58t
qyELRsLEa8Y2uXg9DZuqpgOopNPA+jNWSdS86Wk3QWxjeyiyV6vUZyKD23lfUy3b1PRAD30Wvynx
twLQKJW42shpYgbsMw06FnxLeZ2DJLEduTPbtbWyWh8KK+zO2brBUg/gNk7uFMSIkuL3NNLmvWXm
p2QEpaUON0ZCO9YcjjlR31ZZz2c3Qn/JGgPDhe50O8cioEZhbXzf/Dljj9r7ynZtJJVzGvRzvxr2
Pzbdauk3oxwhmiWwrbD8URslms4r6nPCFQ6pqpjxlWC6w2oKzGR9LEiAxsTp3SsZbq7ktWpXyW2V
LFc9NIieO2NAWGf2Y9oldE7XXe5dCD90Job9GGRTudzIQCDczDaeHav8RPt5ODKKUKmc9OgaDfV1
sXP7xY5CcFX+g5aXnNylod3T8f/Zx1YarBYyupB9CdMB1VrYyenmr5sw7n4tmZsdMsebzzAR9b3R
sD5CDiUQQwyEPsah/i0pmD4Z7lsSzdXenodqizre2cLMofGRlDWl2ty9N4b5GBJVRh6d+72HmAs9
AsFMnES3QlQsTXMEaSlROMzb6Am2jfl9YsnljW35RDMzr561utzmWvPZ6GT04voaybIVOTGsxrWN
TRrs64Am++zSf8Cn8nvGzXDtDJjCIPrJm17XizpJE3vbweNE4lZzH6+JeKPrMP/US1QC0rlw5tHG
jLlluolRcFWWwEUS14l2thZPV1PMj1PWXoEs3PgiaNJlDrk1xi9KaeSY1ydZLIBo4srdWRB2KU1n
iCkWhOh565WHVsxgmqtkvpeAog+GG24HaJy7tpwm8iKxhZsTyS/EFgIRdmYKsLRiqtqst71HOKu+
YFiK8uY0NVj2C7u5gSsmi7YkxbGiMIu+JZHX1sXeoI8NKCqKBiIKA2/b1UuH6QpZ6DTbD23iY5vG
n72RGiuZfI1gdyyCigS3YJpkZ5f5/bZq9eXCiukEs01/mT0MDU5mmie3bH/W0OMO0sRTRALAQRti
e0/yVEJ6xsBVbswPo/C+eL79ENM4P81IQ7TRcR7lFMcHEuK/NyL6phWz9dDN9XAr7GpbeIV2BUkf
BqKn+41VLShtHAwza6xHS19juZ2J3mkI2s2k9WEU2aVwBuZzPhm/XYme0yXlzlo98Sl3Konwf9uT
b32Pi971knuk+HdYxOybNLWLjozyaE/5WwcjGht3hlnDl/Jm+nRBij6bHtM6IgCeQXpkw6p5vvMm
86wzo9gPRYcksDGMU5N9mX3J8gSW3CbDzLWLexug5xiau7glkwlWh7UhnImcM1kNAVEHYpPXvBrI
0hSVlzZolxXCmhLyPmM5ow0Cu5Ciw7Gv5efSZSG7pN0dIY2kjT+inniqqdIcedpiT1ZMzSiPHk9r
PLqXKYFF9bg30im9NxOInUQy3AF9tfZzbp+pJz9SZx7vGrgBd2qPJYoJC0BCeXebIshYUeOUl7Dj
cHaCuhRHVn1XLY4yupVPg1xVJSFJ9WQi6DutJByEwQhIOUIzu0z6KyodxC0u5Ds5k/Q2DsQJ0wE3
XXG2c5It0rSPn5BNbD7XqRMg5VmdaHqQrmscLZL3vbifcGNQgB9e4ynUn/Tia99xfRHLewAkod8G
t4QKUfjptmh+GOhOt9gsOrRvOt5SM19O9JPFxhxgQIP0zO5bRF/3foXjL2t/jHq0qoWt5kRubfRS
LdEZ2a9/qhueIpPlz9G4ywbf3aLfpfnUdOjnoqa86bYTSARum3jNUSm77ruXGdadIOaP0CesedJw
+FYhZu+pdfRHp9R+9pVHDqiNdE0v3E9pUw4I+eVz34nmZsTOmk+D/mG9x7ZL+xQhTThpkTPeDJmz
vJ+xgKzQz65oSHTL57OtZ5wIfYx82zce7GSMrr1jHqyyzR9iS78xGn1tQ6M5F/706Pk0MZKSM7Aj
9LWvHNi6HTjw2aYKgVZe28zZVB08T7xyo8lOxmyeWAK/VU6TXecI3WPnwmgIs84LTguGuT2qA39X
jiZUzbg/ZH5bMVvxwftyj+SM+ZLi2GWK2SEcNQ3SIoSBo28AB4s7HMUlzifs/qiWYlyGldncT8vY
P63V1AnOlfTeOncMOtLCuaZwJrhgUZC3redwGUTFD3skEaGvhyOifwOG1Q+mGFBLihlDo+NschkX
p8X1k13RA1MoUrr0WjIFGP2OIvN+Sabtrzaz+75mFUk/0cWCeo6rvD7OxfwdypqzQpS5eIaZdiqN
PYYVM3xNr7lwTjJxs9uQls4j0+sBtzeo3GQkUlLTJ1pIpvjdLgDMC7frmOqiOCfMyttGWuhvwpIJ
dm8UL7VFHOMya1s/HpGLTqZPFwqp5JQk7bY1mcAuLrN5ZbGpx8Y6jIBO1VSMLuiyMlWRIZbtp47+
7i5uSuMsHOsV2v/ZJjEauWEPkKSKxk3dRynKSHD2URLdOeNEXiSklpDJetdRt3ZCv0SPgI7QdAyK
PhrKEMIDoj57m5pZQKMYnjykN5lrdhdLsy9C9t05zkxyfheioL2sOvmODF/I4ls1iN/tcYkvY4YA
pJpJiNdT/LvDAmcL7eFV5DOTetNnzhnjCzbShfbapdDL5kqzuxpKj4lvCJzEH+ZngneCtJXjkVKU
vTERcu7LltQY8pPjW+Yw9ybHKT0Ilq91om8ag2j3vsp/NzouMqSt43enqSCgVvneqWHXJm6I0nMK
X5Y5tShrwoNMbRlfBc3qvUPoESKYEMolMYAL0x90A4JVq/nMSur3sOjTndciSGbF2JLAY/4WnUnZ
xLRO41Ls9VlLdlGa24wZJS6pjkJHb5K4UBGtcemRbIkGyRa8guIVvdh031vkf9vfOyn7z3YvGdmW
jMwpv33z0ywm11l0Nw1u11EUjnMp2vlg6fbwWDfokDX0SNxh7DBw0gbiXNVQ/myNp4KBLqpzcRcN
8eeZ5KDzWK9OdDIBMcuW9SXXUQYPtobDKFvWzmnKeDhl5T5GF0OjL9NIZtOHjRRtc8yN8VgZiPOL
9YS1GnNHsNK+cKvpaosWhl1RfdFrv7krRxlfPF79pHnlFuWXiTupMo7ZEn4nirB6nbkQk4H+oAoH
IP8uWCotepZhcRxbh3OsoP9hSARJS+uXgeNjehQdyQn5aO8ylrb7XI8c4m50uY8RnNOysCPA4AOa
f1EMl7jBJ8Ewr+3CzjKvyRpBQBsTc7yxMJAiztj5tNnTXGJV7hzjxaKdvXOndtz6NGtYPtTIq+RT
6RZiTzKBvfWH1kSWwgw1rcubH92mrHEuTdoQaARxm+Cp7NHQ8P2KkS/AE52Dam2Nw+wFAwBL7K0P
hOmUEP5LQmJ2pTARjDaoBprx7QU3XXewW7ilA8nttII8UD1u+YYleaLW4BMVTXDrzV0JsFltANYB
8YIZn09kQQ+cLD6lY3Mg7LD0Wa+VDWHe5TLsvJGk17jQikB90EYMj8Iw5ptWI2myQv3iVcyDWZ4h
xTksBRHvsvaPHcSCMPGaR0MnNbIiMS4ZHUpd3zRb1NvCL1/0TC7Ef1lrugIy2dnsrmVOnmi2GNxl
0TyHk01FMe8X88BcmQJpm36x6wlLRL5Yd2Gei6Ce8x9dnjZISYR3FIOeUY8s6JxYxV3iMrkIKa/C
S2jkZVWnvmdDTHQsTykiOujkNJ1Kec+YHF38Lsyubm6jUUrLWwcSzuKdBdWUsDB0oidoMt61QLqR
jF+SIhnv/LSrNm5o1Xvb79xz5gkWaaX25EjpXdTGbwbJ0zVyC84ov3cI/j3YY76y+plC1rnfBMno
eVc0jsWVt+33iXZvS/er42BvDNdHnSe/ktLbXFjUDxTwuReMhI3knlbcsFOUiB3NJxx1zUUmHYlI
rFn3XgoM25zHp2LdTKLdZ0X/JAZWqsUkm/va/lR5or/YDqowFg8m6aCoFpYayXWaSZhOiSFPpUjH
XZEZDyYCtmdEWZzrMxq/ZFqQfdkGbhC+uG3cVt5J66W/TXT7UDk0LIelSYLEZ+4quHdBfQolMJDl
HouKcSzL6Yc91MkRSLd/K6J6q+UzcaNR72/RYxs8a/82To79CBhjJxiSn4eQQLlMv2no3m6seU+L
7rGoQ62Om4fJeXayS6e9FyTiHpoKpWDR9vcUCOvLiHiE+radkgHCtNGhcJvNCOsJCkB4wGDA0nST
VemuSJ3mVOXchHNUelcxsWKh4kQ8JSeRhR6XaeZd3xT11aN0mDgY3bLKehkd81I1tR9oMkoI8ESw
Z9YdzZNapCCphvvFiwYs5zJoU5ISbQK4TviMqNNgkR5ttKsSM0Jr4BOmgSk2MzdP1KW0eIj1gz5F
Jup+tcJy/xBc1wNGdtn80qVbB6Lwf8QzlLB2yG9lh61slG2P4Lbu906z3BqrjAkxQZ8cU5zeVPSH
g3mausDOGOoly6YDqL614FZXh0SrAr9GMhqbUf8pd5q7XnOtk+XRb15mrwrmHFmmno3xxcm6J93v
SZYuO17rxDS98vuXKhT+HQVcEhwZSxD30OtN0DO7vXfyVpNCXZ3cVbfMmpuTo2f1NiOFzB1qu8ZS
A8AysZd1tf+If648jg4+Bk3TbPy10NYKoNqUctpfVjSVl6L29pHuwCaUxd5aqSFt334u3PIrGjky
Qufxe09a0+RPcq/eR+8T32UtHsmkBSdwEmXH0ehfY59QZvJpASt090v4yZ3sCPV/vXALJMAhFnRu
EdOioe/slyq9EBw4fUFinuzGxs4PmtO/9/hUty9dO4Affb+PY1HYv8R1URyo5lLszddaUrV2Y/u2
3PeEWZ9JFdgu0PC2NJ+KnSb6jDsBZhkFijAKPd9m3qpBUI9l225pWkUnioc6Zn1kj6BSwp0xxkzf
bXs6I1jP9omdQEbRo8cIlRnQZCiYqnmsyJjMocYjgls04AnSBD3/nls+Ube6dhTNvWyQKkSrB3hc
uX96JjyIqZXAO2KM58gs8l1trSojiWtObeJM3sKOSDmNUs25nYF32BMnd04X6xJC8Sfvz3zkYiFd
y60/OQvssp7cugoVGAFdMjOiLU3/fKcLnzKGa1TVZeYK8UhtOGVWP1GEXsqtQkl6KzVaKIHbgs2K
OuirIbVqQ0IPEBywOe8swyTGo8oSBNzF+k7URqx/mq1Fvo9jmmXKQzqXr//oQ4cWs6SU1YizwgLU
O1d75Yo0/Hio9rwKtHsDLg+FqccseCVZqD3/7z31MF4/sNI0X5auvsU1fLy8muAnREO2n50Y1+G6
EaAOMcFpAIdIRTqrjcPodVpwZviru3oBhoVRft2tsAm9b9TDxWQyKmVJVHo+3Q1+Ol/IQ9CZB/Bh
rK8Ndy1n307JMFIlUki5O1NVp2lMt4IJr7Qa1n1+HLSV/sWYLQIUV2yGprNJVb2UOUh7Fp7zCZpE
fGjoLIMGBeai9tJ1jxwOBwaFvFeHaCROp9j71K1vp0zkn5tO8VwG7H4KhKnkMpHrn3NiEKi+VTAl
3frH4FM0I5cMRwkeFmxvf20Gq7zrTaNZ45RRjTjAHl1VEaY5aOyFJdOjRjjGO9d0sh9sn5yH/xGI
FVSn5v+bQMxxzf9IfHv4VbB2yIbvRfLv1Lf3P/xTJubZf7jCxGqDZhkj279S33z9D8fAmcGPKdo4
lkEq5F95TSYyMeHiHv0LFve3TMwSf3jcSFzPgK6G6AtW3D9kYf9RJgZ0+t9lYrbv2bRsPaaotoeo
jef7t7ymLLfQxFf6fJyyiu4owQphLp9tGsfbEEBAC7o/0ox7NJtkjujuuPFNuz3kvr5tuQIIifey
p4pGQrtq8bvRDsTSEcWcQOPIQSxvvAmJqJsN013ptY+jAPueax1grXha2+JM8+/ywfU3cNWIq+/5
Z0XRPrKmp2mkbSOMz0UIKC1MFkZYtJM8V0rZ09LIfIu7s32rMyd8KH/IZkjoEGLJdFjzLqOIj9wf
3T1ublIBClvu2jqtdnba+8FMCN62TaPPxJAzGVsHuV7gm2pGV17wGb7K+IlJCFMCQZmxk1RLTO9r
jMkuMJjxzW30mxD7oLXQHqBbZ75ViTu7NFgWm0RqaFl2ph+P63edB+QDvNLatajCg6za6AXZJFFC
tyqTtr4Je4PQUgwkW52+2ckzmx+06X6TM1/vSkt7dT0shYtkadnPCUuIzD/lFIipoptXL8xCUhd8
eUrs9ppa13HCj59iMi9i2G5WIUaKMcu0o3bmn6bUJCxG9PVpMXXaaCJNbnM8h6xZxbl0hyvEg+5i
uD/auE3vrMG+WprlIWIBRDox7do3TO2DJqPqors1K9XJSw9Wu6awhsPWm5EPzFUGi7XDyzvotg+5
FHOsJZPPtklNL57mbovUgCVqFbe7csmxlXntC62/y9CMxNLRwiXiKfWpnOpa9xYa5P1B6wH/5VLO
9Fhc2PhBPBchvYYhf9u13XXJMu2UldG9UyKX95LYvAkTmUVpf/WMvLtnUL+DhFRdNDIxMaYaR+7y
GctBP7BKbX4J+xXgOcmtTEdxmRfH24xoBYknhWnRh6+sS/KtW3revgVDQmiRtTkUXYEcPKWHarrg
4/yoRkXj2jTEfHM69lnJ4scbnaCOfzZZuaNhSYkvbwc0QvnBKbRfSPDbbToRwMTgwQwisp5QZsej
5p0kq9HGlPjo2whe00htUXczg6B3zLGi4zzBEkC4DEEuVASjh36Ilv04mf1pqQb87IP3rcMqeNSJ
aWTW70b7tu5AC3b6lwkp2hZDA2sQ+iLYqX+ORcifTO2zcMGTRm34Db4W0uzieYmJJeuL5Gr7eD9H
2tFFmrp7VKb6zhisLwh6ntsF9RBQNjQ8LRLskFDjJqvaoJzda/k9Wdx5M0xTsZnNZ5Iyc1Cm46PQ
6KYY9RE5oEmwWB4FWRK+IG7/5Sek4qTTiFHQmckbMwOvTp9nF1xG3ukt5oTid95gTgQPvI2X0OJ8
QetPzrtvRM2dAz9iQ2qQBRWV+xZItQsv1nrkU/6RSKYkRWJsGWN7Qte8H7VXBhju6ntLiJfGaO5a
dC071LSS4Ma8u3Tpq0ibuzHUA7tCG9S5S/6YfjOm4WcKK2OzTBAZZhdFSKKDAyc8bUWRTauHjHiy
ZZFfwtpwtpHjbyEfFEt16CkmI/AIIT7Yl9AfSkwhKESnlAXoXNs/LIS5Z0DRh2Ia6mCk0LANwy47
wJ1+KeArYuFJYIqkdOd1StYoa4BXEFOa1Aa0kFXrQGrqgYrNY2PBu6umOD+aDjcjQuGDcUmOLe2E
aA4w44rilewkcSrzGovvhXS4IMakq4HuhVwS2L5pHknL3iVMmva5X39x/BF5Z2bVQVkAbdCtz2WG
zL2b+wTH8BwfR2shVcJwaLRM6achGcIdzWxKJ7jwIfKf5rrwaBY47afF5kY3di+d464pf350xLUM
DjmPL0NthFvXWpmF9qM3mISTj/MWVjqZ1HJ+rTIUwonX+U9flszyyUPpl/3in+ahQ0pKh3TSSRya
8DHMEINx1Z6tFaRUCOhY1nkkNepGLiymMSSd19QlGKhz3ur1di1IXxdzTt5T7r1pwgFIlYeBZlJx
HRrd3LedHW7qVCu26Ho1l96B5/y0c+NJB6iwYWqp7RuWla67zBAtkh9LZ8F8SorPHSpCk3hVr9ih
SJE7WH+7LoThGB49jDf6kNT7zooDYGvghagbRITDbUTYn8gyaTaOXLjDdDsrsn7XbvEpdbhh0NfC
2dFgnqRxeyDomWqpo+PeFtk1XNIns5w5FTpTbMPGerbMhN4nK/a5rnsipLiOmYgEg+6CaCqiXdVa
cpUOH5w1idFa3aDUeypAqmU5WwAzb90QUjqlcY7AZWsJTiLIG6Sof63BOeyndo4PCKAkCX3DqYOS
A/0f8INDbXDM/Ge9NDp83iY+wG61s+nDaUETcLCIE97h+sbigrYUv2qCNmETuWVQs07ZumH02BjL
qQAmbccVTeLlRCvNIB2kz7ZxmHwbaFZcqRuCFkh5Kw7JLA1sg01NUYPg1FsuiqPWpvBjDcPaLILl
uej8cSPG8c0famATfoAS7Xs0e69iFgD/agzETj6ddaw0aT2/paRo7YhPYMG3jIEh7F0XpW+UFE7U
ad1t7XxOZv/NiXMDUP4nEr8gHHQPhj1+jqBR7WTdIt+746YQrlqZS+di0+QFdoWE0NJfNXsVYrvW
tY5S95QAB4fW0+0L7gXbPgQl0XbzvgvrCgIgN8kqPK1Jg00tQJCiXCc+7Ac+ozyhgpCiacepfWdU
NdMRlve9KaO7vLPuy2H4lM45BfzJB6bKyUWH9lqGcRRIaEZbFECnqCw/N/0a1MLdbeuVXpAY7asQ
FGytOf1JC90H52/dV8XwurBsRvOELlVQGR4nz7xE3Rxwcu/9ONJoxld87z3zlRoQT5Y9FRgIi7qG
B+Mi0igmgIguesG+IWr9xRYOSI7cC0J93rtEPRMjzNlnpw1yx03F3KqyEJ7mDqyg3kXrj83+rNMG
iHx9tI6M7Bg2V7W72oydk2/6LKfrCyu2onaPkRaX7ylcWf3NuqT92KhjCpGnjnECMOV0B6IiVxm3
iov5yIxpdC5ZLTrMq+BZdZIS5XFQj7k4sxMGbxrRrLlVoNMyuFAIyXwBqVvOJ1k952lvb4cEt5xi
bSrqptqkrdudPyCcTjW6O/VGNKVFDletsVg1xQpKOnfFaSXoBOq4v/5Q7amN+o22r98gBrf7j0Nq
Tz3H+3N+PJ1REXV1qea0Osn6hwIzlsNzlOji5IIBCOiS32J4MCzhEcSc1S94y6xT9gxPnvN3jo//
HkGxvkwlWgp7ifuOMes9jKtZnQyNSt9Suyrg6WPzj2PqGf5xLIS+lrdWc/zH8Y+HfpgUWylpYZcl
N/J4jdKobKJXlGBJCbwqd/QwQawHbdb1WTWLvZJpfXytCm6XqfQU9TVn08q/VT93p/FTjoZxX6hj
uheVx9YmKfTvc0Lt/eMJm1UST0oB8dNrvNvHRqnKFKFOHUuQ8mJOz+bNB18vVeeYesL33Sh0P6MR
cfcKSNivuTBqL1Wq/azL18Gk//lOTaQRhvZ65Gp1C9zD8yoGJ3rmFBmtdDaeRDX5/rVFETSHP/fV
Zy9d7uY0fkABqNQlBblUSiy196HOGtdQ01w/mYuNK/UdGal2lS4r86PAge3M2+o+KwWW2nie5Fuo
1iuKTuy882kVgvAQDmVcCldWwUU0zxSz1EO1R9uDsK2BJImteiwGEslNvduHhecerar8qgkfYW4y
EJzFEbhHzQOHEX9WzQut2YIwmL3Zzd/aOkQfsUxPRntnz0365CdkAjThlyZEn+5pY7KvmUof0q5u
DpUX0pwmhwU9zUtRWs4BV9FjYUE6cWCqBXE5M1z2KL64X7KYcxPsP8QY0MbG0Wo7cAdjzEib2s/k
sV3cN9Mw5HEg1MaCiUU92IM2IlEb9JmxE4nlb9tGELQ7MYuIUu3kt31CNbJNL+Nq/TWGML+ZZskI
6SKiQnNBjgyASUzHOF+JM7jXUfS4jm5e+mn4Ophrk6rKqPBGTbuXmWnt6mhG0DUWv7nCX1B7V6dG
sC7TtCQ+9rqeHXKIBrtspBEGt6VraXmGrhudZm2m/+yHW/xr+LSjIbmZFjNC1Gu0SBVhMDWJD14w
DjCjwIWgQrGQKOUYFlaeoNr9OPiP31E/FauF4eP3yhaiQoPoiJLjVf2MvvhfIVzLQCG3xGUTrjmj
i4/Dxlg36uH7hmUJRPaUcb5H64k+zKAhuAAhjvWAPiwWVkHOb+0i7tQG8TDpy3BQT9SOqy1nfbYm
Be6ZNst0cif0qhxRPwspXe4GLR2hnnKsXpf4+gyta/3Dft18PMXHQzIFcSvPCWnKKu00Bcp1XImR
IIUKiptrXqLa/dhkKJ2C0R1PMkNmiyQPpO96KXCyc41kFFBZghrvxz5+oPbUxm3EiFscllLQFx73
Cv5WbaJ0/m62Etzk34eqtrK3BvM8UOp8XupzIbU0CeCeYpxfQzdt176DYukfVM6Z+kqQifAD9b1G
eSnIzFhHY3Mdl3RiKQ0LhABYffOsNjP2gbMZE9kyNORGDsILd33OW2ucyDyPsjKR3c475XViXv6n
E0qsCUz/OGabyNTM0RTZrkTSqgrdxTr8ilG9ZTBBtecSuEqkTJknyUlb0FSgLT+N89Vc78TKkaT2
hjyfg0wbj9Hq6oKHMQfOYB5ZuEb7hktjwyIHie27A0vdEJVLS73AZrTNlQwc79T/PtH7OZSVdVN+
MXpR7ckfvs2rLWQkWrSqyBhVBi2UPs2BzL/HD6dfI8HeXdTjaZWhbtsQBoScoiRrt2BesP6jrrWh
Rp/89JdqcLznf3XCzo/9irjVUXO2l0jOZSD07KzMW2rTdqDPGo+PW7m61N+pH/TOml787vqSahTB
Jjnv4pxz619+a33yj/9R/V/qz/+Px3zF7P14BrWn/u7j2MfDj6f5eHkfx2TNxRpG1MxaT34KP55Z
/bKnIN7vr/3jb+LMj4+Lgbr97/C091/RTI+qiVIAVRaNgpXgiv7JPVQNKr8V5lvOBOL0DL0s8bmU
sfahIHREXB4/nHvlMr2OXRcjApDucRnx6K/6cJLWk50N0H1Dx4lTRp256jz52Eyef2vChFSbRVb6
fnyU1pohtnY5Ep/hf1xT15YiR6RelKhsunUcrlR2pfILqhehN8PzaAK39HGcRgkcdRVI52EVIVsB
NIBPI/PMWyibrjtbOaFVsd1Ij6ikUJ5UGyOZjQesDiLZMnpvur9D7RjFMcuNi9MFjZFxX4qHIIFc
2qCn2fxPY+H/pbFgIRvQ/5Pz/Lnsu/i/tt/pQCbFv7UW/vzTv1oL/h8OT0UkDHYemg7O33kyvvWH
5XjYyC0gjb7p/0tnwXL+MHUqMQAGLJeyK6Ex/0Vlqov/9/+yzD8oylKzwLluvDva/z86C6Zl/iNP
BoMH2hLd9nhS16L7wbuu/sWA3idmWjSSRndTdhEk3MG7S+r+JbepQHrT52Yc2icYoUBCp2HYxbbh
3Mn5MoDlo6Th+gHyBlFyn2TiA/oxhAi5E7RDg1IzzlYZTTs7DsN9ON/mpiKZURdvUmYYSJaUKh6q
RdxsElBgAk9+dKdyF91w2spnkep7vSms1zlEnZ5PeNWMpQ93k0vdAn1b0EEN3DkRcbtZ40cHG+om
8gXAs7qXRxtWo/JolqA/qkkcIL4gr3FwL6FUTpni7SH+YhzqYnKLWVueyjA5Y2qcdo0+UkBpIhEU
VbJPZ1scwi6i6DG6txa2YNtW2bNnIAbLwVYe63Q5JtpQ7urEqC76BGiuHqn9I9wOzHh6FbEPihH2
xZ3mBP3kJ5dqMt0tvfL2q2ZNE5wgK4ikFFBLE5vONQ3QkPNlnQD+bNK54AbD/HsoTQPdRu9sNFJJ
0Rs71POT9ktWJnfzoMXIJIujlJQZrKS2AlGLk8lZBVndM87ZaP1ogOhsfWK8T0Z08hLDeSGuAv16
UlO9AbFU5HF+F8Eq66FrnrESoFfa59h7vi8wYnPr1WEOijwS6Z8MxycL5DM2MQJnWT/6UDM20eAl
O+HmT2GHASrVWvue0I//Zu88mlvn0mv9V1yew0bYSIM7IcEcRVFUmKCkIwkbOcdffx+ctu9tz+y5
u6pPff31kUSRwMYb1npWuqvduWSSuLBJsybqtFUO2MOSvcTccY46F4W/W7x0AO/XRjuW3hRKE9Nn
Dt5GQqADaurXFSeuz0bLwD5Q4QB4mnLWTcVUHtXKfgw5k2bDjDHF+6p9Y7yDS0NhLVa2I7p9C8Rb
i/YJT60ELpmDhvbNhw8ppwHBAjsvuLGuMtZlEi2dsiAWLc2uKhy3g2GV0Hl0EuZHaU2HMZ6KBdPR
p4rMzBtvKPKI+bkCI6ZQ3GRZuzQ7SgIwKukiMjEL4mniOCcCIw4MCMffGr/uQrct+yoA2Cxy471I
teJzXOLsT/wue8JSMOOW6g7Heme9yhB8fTSa26xQMy+3k4sNsw+XVBFw3VtoKsrxlGJnvNbdHZJV
cZBDenMyfRW2zbNwyfAYKzmPfCRQA+voEo6Mb7k3t6VtkPuDEI4U02CnZcEWBX91DIehXxiNMHYS
BRj1bLtqHDaICEgQwpptfWiU6anMu3g7zVF703ek4I62Q7XmAkqfIamx7QvHpzzwv9PWST3dJsrB
YKg+c5+ztSxd9lipNYv0AMRiuIDBow+eUmT9VtFAHZI7rykf9ujey7AqLzFOKHI6N3xQ2NYcb4yc
I4aqHisxKT9U2C6lf/yiIu1STNc9Um9f/ualOkZ7GfQhuWSb4Iz89ZBbQ3QYDEdZklCorkSk42xy
XCRxLHxgLPVrNlN7f8DGGneRXNUDmu0eCIfblGvXyOS90h9ACAE0gSLNVC08k/2gLSMXS7Om2HOT
c+cIsq993xIWRfSdnfnoY3JGXVY6WscZ44y/1Fi5LS2jVIW1iUqYEk6c45G2yjNVpH3MG7DaiaP0
yzHEoNE2+AKF097SokThAhfDc3pECWgljRWUTJhqhRvy/ugfGhtk1JSxu1Fl+11b8Togb2BDyHC8
jQyiaxA9/NjtmKwGOMZeQ+r1qo+c9OpBRHYO6DxfksjX16ERMwwuqJIyC6VVPuZ4bALlOkkcDhMx
nyvAU7/C9R+VIdN54WMsQsUSm/wVOQbLSgffY1T6Pq97uPDWsn0Z01uZ/aRJ075UII9gzIF0ZoSv
CpJOZmO3hkx9cPplE0TdrtL0dKX4EIx6kzRJYL5YDXkIAB9PPHv88YsMzFAJWANJ9LRu6vI1MjVY
8F1leUSFeOhW3tCy4hRhALSEivSS2Spor3nvWpv+Uc6jALjafyan3LcMvz2svn9SLUiXetzs2god
rT0CScyTZGVoNuEwibZhNw8XDWz6MsT76JPHiJ5vXNMuclNK9VGMA4MtYxZiT0jG5k5lzUvfDq7c
lU5sH4VQhquDipvSDTuThcPORpqUTRwcIIyZ0wd9yjEP6Bn72riqlVcRBi8jC2liWFxjN7os2Mb+
yxzSgR2MM2zQhaU7vNXvejB9OTLxn6qKRlh0txqE7RibTw57KDCfGtOLBgYIJE4Tegi/RC3Cp0pC
ZB1Gbs2Kfb7XTsoqi9ko+wM+7Mx211oczM29tlSIZtonWsPiA3H0akrQHqrqyenMaRaGgkYpMnXr
ZNHXNGEc6zUgd2QBK5x0m1xlpG9jQAxqMzun8IJBe6UT6T/z5ooV495mYcAjOzJXrLpJbp7KlY/X
ektmKhxgo3o1Gktu9QbrhZaF2Srqs0+ogCyrmMVMU2zOqz/iG82Bq4QLLCnxBiNkYHtWXC0rwo+Z
Ktt0mJn+wcScR3yPti1PUyQNBE7kDWnN75g62j2rt2qevml2X9zSLnjNy+kPxstgBSQXFu4YYj1A
4Fni8oeWH8GTnTPztLZ6d6y43JZJ0HtkgnWej+x2ade2tXHtKX3W9GYX+wocb87vmXnJWIRfwADd
+gQBZhVlSvhGWhprXn/Lai9e6YhB1iIb/L1pBc1r3MH4CoenOtPkW6ezJTUh8RVRa94dX3nhWMKP
IJtXW8OXL7p6acVxfQadAb+HCgaCcK5uY7yYXty0yTPLyRxCKqDhUuXMU0sjXUay9t9ojz/0sWnO
Gssez42OVqCLT9Klwazavc+GRDs72BEOEjM5ftfG/jSl8+YX/icZYv1OnY2XiCSR2wfQsmU1iXtn
V6+dIC+w0YKOfqgMbqaFCLWSrD+nMdHYwAGyIOYi3rfmcBNp152QumaePinF1gpgUPjyBwgZfDar
ip5h/rebzsGN5reGeYl63g9T5BYmBF1uSR/dFXEvfpExcDQmx14ffySybVvaxQ6gcLkgPHYNHCPY
9Oj6YNnBJqnAee8VkHX22OI+y25xWmEvkcXeZQBz/7uXghjV/Rlyawbo3UKHQBKosvUOvs0KOcEz
b9WceRtC62TGu7b8iay8pELQXUafYWBbAJWdlg/F9PJKIyZ5COXdwutFndWlCHcS9i62zEwA2OUL
z961VQWoTcqwBfFj3tqivur9zs8r58PxwVTUIPueUWcYaEen7BRSrnJWE2CXTID1Qx/2aCBJz84V
rwDB4CnzhRNXTrSKcxZBij1vGjPjN6oxrMtGEEGWqVcHIepUv4rerL6N1n339SJ8U9G6LDuIitc+
EtBIzH5toJ2xgvwxMALzGGARt4ATY1WnUQ7XZJLv/jUzwpNv98NPgLhSCjm9j7XxrNjmV+1m+Y3M
L6jW7YnziBPEMWCNi/Jo9U540bgsSaftm43Vv5k9nMjUpCrNl27BAFerfsi7JYGqxsPgdOIwyVQB
PfxroBQ5lE7WepEazXpa8MED81nA1TEkUUX0i0TvG0Cdfni1hJcGofJwWoF4uSfTDTPwJfcxyACv
/y6cOPbqXhu3uT+8lnmNk19hYDlO7nvcVSe/5OVHtq1uTRbzQygevoM41lb1334mj1P3QMjFNwQr
Ks5wjObfBsTn2NJbDC8dgKYZdqnr4ePvNoDWA91RjgDGnL/m7xf2s1BRCozaTMjYmQ7+c9ErNXYI
JNr0WFGCXVWVDxxGNhL04ZtkRhIU9Rw9a9mw5XPQEqsKxo15ktIGMF3//sH5zIy1eGLZpHp5Qha1
DHeOzRWnR9Y517puQwF2QrASrPwCFyz4H2hZ8x/9HMoVdv27hvsVYCGCWUNlQI2ozl6O1Qq/Yr+P
A8tdJp2egqRmPZ6NweSpNtYS7nm73JM5mXlxURjsIqNXjYTMdYsQVamZZWrmkIHFQDMb6gVTjro9
BHbLeE2Kmo6zZDI/ZwbiWh33PbXlChv7XDZbX7DCFUDnjFDcBJJt5zf3ckAPWzshPd0UrOFhIegY
7c5rRvlUmra1NhH77yhPptK+5WiwbfllxV18bL4llk/6h+iSmi3enLBnV68BNB+SYId9RRwHwoWy
EC9nY7k7wDXypCk+ypAYgobpRBfHxlgeyWgF+tTG2m+7JzwCj1zmJYISEd7iPtlopbXEVEOBLOPo
prFmLczyx4Vk+axEPmkOzP7wTFgSJUUEVmPq3pVegW44ZSqRic5bpkMhyP8q+kxMuNySeHDlPoIu
0fRG8zxFrrsEcPtOaPh2rDq5VbPkrU3sd9wdm6bQjnYvv6TpwqFNxatSnaRA4N6AdEQcQ1RcxEOr
86dL24zvGAPWyIkWap8EtB+4cQLLBynAySbVcaba7mhMDnEWMQQ9J6G58IF9l0QiC5NI+56uuJJd
t83Qa21bRd/Uo+OzGwGcDjWUcpcecIHd0ML7WCwTac0kcPUiLEJiffPYYV3aG2352UVTu2xD86bU
7KNhvZDL56fxIZSPuHdAOhtX7t1r1savvlFYe7dJ99qgnoXFZJHC/u83YkCobcsi3pY+m6u64MFR
GBppBGg67OkV0oF+8HPuY4nJcVV2GCD7vMDMOF9+0Hl6uiDGB0g6Dr7r6jsfREQ+z6nH1NgmZWLt
ie9MNnGsXLp+WDZk2u8QsJQrex6nBzq/U91hgNASvfNCFza2OrbPHDxPYUvwXpRSRJIqCo25oh1Z
GT1kV+LFiWmvmB/ni/FCtLu2QxwCGWYmzDGh93dK861A+15Wrt0uWRUpNIHV2RmISwhjUOZjSrDF
398fj2pL1zOHbpABLozSZAMzmXtXEvZr8v2KgtgVEZgYeueYynE+09y2fxZT+p5YzUVvSXpr+370
coU6ilrmrpUEWZF3SGAkYuwFEoY/VEMVdX0AP1yaG1U3X/rBR8rTKbcMPIPW3tDQxqu46Ymps1PE
QslZnUjRCaYiWvJ4fajWiH7CkicSeL5TBy2o02ViragbDKnEP8UJaJ9ERtglY3ZB7bARHQoHFXap
3YfSQ7v502fvNaqTZ13/sSb3kQ5hsNZjEP2gumAFG0BKR0ffJPKSjj07IBzdIG7wLCe158tBI3uq
+dJKbZtJSqZJtzes/q9RoH20mldnLaHtrfreMAPc57CezDkUsWnbaJuzgfLrwJORAT5G+3SZSCzM
ssH8O5orSMF0MWOJrUD/KZTSPZ3b0XU/dCZlAJHKNoVrymQscIKDVc+ZZjUA4VJv1oC71YUcA0E+
JfKm2OgvDaQBrE+Rvsb0uhnCNDrqlPrLpqqDlZpgAexqZudiBdh3QX4ZeRum9t0PCdFp1dwDMBnh
urQOvhIQJRKRiZAbwAR6/lZk5i9q0USryQLukJqTVw9AuADfDMuEDJKVIkiysGu43Y7Rx17XQin0
4zBcxDk8KiUcsUTQAZdc1tsqwRU2Jdc4K3fNkP+U9LrkQZAwanfOUkmGS/Ei7WbTD1BnZfVwFVQ4
iUyutUsKQR1+4APLF6qZsNaaYkx49otsONByRiGTfua+xo1fQCBLf4qGy0E3yoPwwT2ZVQ8DvQNb
52Ma1pH0dmOyEEX2qUKjKvHrl2qEdImFbOzPZAoBpw0MFQj4YdsZPOVco2atSqRtShuH73mlNNPJ
tk2eCzk1i0HaDv1HKL6dSH4zN3Rl9DwQuLSKDYMPqHqLrfiddeFP3exExSen4XkSdrsxffOJHAjG
rF3yien71A1YoDOEUonfe7FUdnbjbwM1+3ZwNQ/5kK2SxtyjDUEfJLMVISOzQ93qll2j7gTamiNN
1UGNlGsBS4ppzyWoonvYFTDSsElywq8j6huKoxv3COS1pyzsfiw9jSgrLeRR5B5ZvDmMKOA43Bgw
7UNd+Qp9w1qgCVsXQAlxX5GGwDFPPsnWJzhKK9M1h5qyAKJ2rRoL393AidsJSdX6OrnVn6kXPyhA
XlKB9x1kVOT0j5oEbTcb/oR+DDuxGk9KaHwpQ/kMl27ZReF3p2o3e+ox5aBMizOcmRquuJz5kRnD
PiPsa1AKNM398A3Hkvi/htuHz4FG5Sx0xqa0CTs3tPKFGWgvhmXuxiLeBSEIwhrHSdG856V57+kC
+jxaJxzmSR5vcRIToIIuTSobAgw8aedMXc0tKxvF4ANFNRIXWoQt3vh2pAseQiPQjRhTxjbJA7Mc
r9GvbzZdiEoA96JxlBI2Xu2NTvHFGPgqdyL9zkFxK1V1MioAVqoakwbbY8pPxHjKm/Kr0RGiIrXN
e8xnyMEeqAigSGsAlmPqskadYaDJzyh2meJzhSdzd+Ok21FsyFv4rvz+XXTEN0ca9WOeEblSZJcS
MbdiXMlzYff2yPjdc1RxLtdUAGW7DD2/bEC4YJMNYl8HTbYWM1+7gTcNjhn2fg230iJ4EVR7IhfE
BUFZaKmtpak8Z5IuyI/EIzZeYmD0rsn8I+fLJ2bQTQYZIaiG30Igki5i9wWE4bgAy/EuHSRwpm9M
OyNSEXozbXF7+VtnxrkxUceUTLVbp0Uj0iLSlJl6KvOfkTkYiLRVaEhjk7XQ3Kz2Vk6p2KlEHzHj
YC0bjytBJMXDbG+1OxAE73T+rnHlycd3RFcO62fys5UShhdStChMGeZkZTh7ETl6NVODn5T1m6pT
jZ0m4ZBN/vCFWukDvyJgbrzhcoZa+wxVNETfzljNkI32kLCakFukTB1STj+jVww8rGFIFSvGUqLg
rlNawq3UiHhAlyeeUzMoqSQeyRBmIbnQ+XhUuK10kB0YpSDtJMiVa7sQO3wskFrTlsITs5mSRZ+W
DPrdoBI5kLIwVLj0F+YAuN6x0ebroWkdh3hjDLgodUVhYJ4y4Lf3aehQA7UEsXTmS6DxLvdnsMGf
WfKHWHnjxZFsCCryC/WZggLAXcMNYKJ2yIMMVAjqMSWpCMDoKmR0QB7AWgHOFCuZUWllXWSsax0g
dtTmjMsFmMSS4WcJMcetAvxcPvK7yiyQjFXt2bxM7R+1IGqln3KHp9xI2SiJjlXG3INrdR91dRbC
3KYCA3ptM5JQbVeuJMkCMQpiFjs98oycgIoiHjY8F8VWH1oAAk1ce645B6742YOgrWsVAENxE3OB
G/E1buA7mb24dBxarlbqm9Byr2opCAZDRa6DuDhZFbkSuDWNZdOZt6KGZj5KQdsSd1+VDO4NwS8L
UQecOwFz1VyvVmpdPztJ43AauLZHqgBEN5rJXUNwFiB27quo4AlRMKhn0czd6bho62uhUosY0r0K
iG6mRrU2kmvRcB0cK3cipqjRt3FD3LruOL9Z5KZLMDhba9KyVVdaW1nm4yqMXqtRKa4igO1XcRk2
WbAis6deqSnZZMTqha5KgodeLe3CBsPJTIQKJPnT5gpaCf0liO1yF7s0YaabEq0STB+1mVpc16R0
dLJap0n5QqhxvTZgbS7NkVy6rC88JfU/i3bCuaHpctEZLslFI6EehGQt4o5+u+weTPsx+rdASsb9
YKTffdN5tQ6ReVKsd2FllwlnkZUXJA0ZKOO66S2rYwR6bvY82Lwo9cmxgcciIqPiJbhWfOh2/+xk
jDBcjfTCwmSgEKAwV7KpXNNVlDiSsTdanmh73moQw5Rc8CHVcB2JLNlqQ73VbKgisQJUq4F6M/rI
vJ59RjohkTAI8WjgVOyKae8Derefa+AWlAWM/mHpM8bECQP/1OYed2u9p9fE44pnnWG90d7GSiBa
t5ml12ryKfnLeH9+0/HbHKuTrYJN0grWfqhKbjpGazei+BabdIzORVp9VH3DFZu8m5S71jAccUuB
U2HuruAcMYE8cSp313juDQziFsbk1KSv1sDmELcSNZdagjMj7USmdCmMu4zNDJfSh/6V7eIKvaZX
6fYep+/vxFvSmeLHGRLQJQXfpQ+2KddeaHwafg3aMP1GRj0E7hPekWGpzS4ftz/qqsX2FVApBrGn
yiRfoI6XbhCvbCs4lWH9UdvxqoLlQpUn1mHrnNvBPilW5AUVPrSFqiX3rm3eCtPfz9+rMuNTlosD
FeumMd5Kt1qysaDZAmvNszUU/QYd6QHKUWlnb64OeEu1bm4Lecrf4PR503X7yCeJyMjT4QkDb/Fq
DENQYoPSWI2ZttE5Ikltab0qN1cJh1TVzP2JCvAln2h1ipHQCY7KMCVxc5zuYZ29DQw6GnT4g90d
UwuIaZ+/JOLOu+Zxl+5IVFi17EOqwb2YfXuZP6+WUMwojS78yDOSQzW3nvym/ugLplpT1HULq6XX
HnqYK0TBKv7W7/stvrJooScVj5aUJ6Ngto7AGsDPWD6RffUKkYS3u+YJoN90y1koDbEw1nQFnL3C
ab9mnf0emUaNHaMEGfyUada5HOWucsa1RbJhRlm86EvzEbb6GiXi3m+zU1m1BILECum5xNS6KF4i
JlUK0RCLXJKGlSTRY1CGb7aKBBDVANpAuRptjP8+Q7SVdNuhqQ4iYW9Q45SXM9ur6MSl1IN11Mrv
PGHhKksAkUP4YPYsOQkrklB0QnEs4OXW2RcfDLYOydjpHupdcIrRVnWDTdbr25wuOZ08WCjMoa6B
NawarhFFG0+h0DZhJHdtJO96ROGtGOsJrXtcF1sfjCr8GLx1bF0KRNjFwFaJ0HnHDwCXtc8+Q+DZ
78CxuxkElkQOxaOeh6s0zJ7nC79Ros88YerBMy3vzj2eh44ca/Ka3nA3HirFPSexifPEeWHR/tbH
BKWaw4EOm+OqVF+13oE5Of5mhoPoNa2fRm75hWZhGcu7Xln2Wnag9AAKKHa6Wm3SWkPB5991pg8F
9Uue6meASaRkFp+sr9/rwdlqUcNuXE83dv8nExk5gXgalcmrKFwUTlSnUb4mrf5uU/Ey6s5LLZm7
M4z4zhrrPmIOUxRwdk35YI/5AZTXbP0P1YSzNtW/cYkPIIvXsRk/sXPe9fBZ4pFFK/oKN4suKrG2
eXm3ZOuxpFqHbvKlq+yBLeM5C6CRmO0fxjBbcsHGNv6sFPVWJfV7yl2vZMWRBKs3vejf+4a8nwAj
V0cWJBmm14kVLIgIxps6iUYxD6CZS5K6e7ijHs+YnWMFL7qhXXM+E8Nxvnmti7KXAD8q/GEvKps0
i+dnqaXXaLizX/rxR+dcBvq5TuKPpGAZZ0fbRAbHcALzCMjUUKCcGOJQGcVP2MUE4HYHU2nfDG4q
C7G/NWqpF7IzjdWnpA7fSQDbJ5XOPI8Gt+Uw4QZ7NRXzaIYhxGBSMW34xmFxljYEuY5litr0F2Mq
Lr1e7ZvJOCupxviZ56UT7Gs/PsLVvDNceq54piwmNiK5RoTQOK2anEub09PU1DmHau8T1IZNYeff
MrNXFmQsoqZbWm1zIIqW7quqViDQJ/tijjCrOmJyabRHuZwvFl9Pr35w1fxqLQucbSHzK84ZJGt2
TbydnzG0QsTmp8aIeqJYQ9ohQ/MiumTrNtldE86qMzDI5qaxaEgIbdQC/O2I9O7ZiPod2ayIE5jw
B/qbOWbGJh0YAdnjs23N05geA4lZXaZOnKJRvxK49WUMchvg2JXpdPTZotbTHHFWf6RteMvTuysl
fhbbfh2dD98dd4M5/MmVgk2Kpp+bOr75S2eW9WnlZ9+uu6qGxFO/STG+22RapbH7kA63XCYWiaib
PyO+KsEUnLXIpsDktFR0yimjyndDo8OvD7axbYNKbNhsoIsBmnToXWZxKcvoOD9Fctr4MTUSJ8YK
vhCNGbI9e7DsBZobfeacrUvKrGUmnglcCLzO1l7Ybp3cjMC3wN7T42xDkTxEx23fTwHffTqojB+I
9ttmWsXlx+DJFFdq3p+R/9/XnJXrjutBu1hles+TahMYT8MUvqJWfibMBKM1pbraMi4nALEgwiMq
1ooiGVATwGtp4nf+udAFn1TDPchSnqQGk7XSkerMPzAV2jN5ZuCqpHscAlA8EnR+zZUiwxc91ddN
lz/sJa6uk6lBMwF8RB+CvBAcGWka7J/nvzSk5WtrB7R74Y9ey4aINOue68VTK9dACYkdTvLs2UFS
IqASxqn7pddIQw3DvKnTxJPc9SYaOGhxJIwIYs5ra3rMOUiRCdRTARBJwJQlGIooBA+zlS8asj4Z
MNexckK8jPULOysRjtvK7i6YlRgTip3f15dRscH5GbtANptoMnbirWsZYo/3jmC2IRy3jtNeRPge
zKPMPv/B2/jFtBXKNjtQ0qOsANep+8KKZhv4yY8vnJMvSTgdrXLnqPXn5Fs3jPervpU7J2OCA2Gd
H4B9sAYYOXFE4srbMMJbtqP9gUJU9Uw25EmS77W4563EYrSaeGot7cwGrMVadRk1JMp3yAbYQGVL
wm2pbVP9fT4yg3p4s9IyW7L9IRW1vlhOYyzdSC33YEhdQpp9VBMnE3Mn9vdunyn/K//8+e/IP5Fh
zUk9//6f0krvs/n8l3985fkz/fk//3qT+ffPv+zq5DP7/i/xQ//4wv8Uf2r/pumqrlkGnAjdcVXr
/6k/be3fHFcI1cVWaNGD/zNVgq/gaLUczWJtNStG/0P7Kfh2LEq4Y3kOmf8TogQZFsg6/yl3SDj8
B6KewWvgdRk2WIt/ln2WVdBWqesCs7XRBpEY/YEp1IJ56zT6RvXza1UjSxmNioFi1lAxugPpp1mE
G0XTwFjb52jZBunVKbu7k5PEoJtvsMRmBeLRqeeIcI2rPf5k0nqyc3XdKwIo7EmmsHXzs2GGT7iN
z33kFkuzHzYdNHDXBVJc5o6zAQR6CwcILFrxxGprDf45ZufJhoCE022QsltSu8ZrnBzUqoEpEx0m
i91WfbRMYysH8MLQspxXxD42EoCCEYMc1YDCrpm/TakeMoXEc0liF6MehY2nm3HCwAteAA0AJ0Ti
ICo3ctn16DcaKdCd2j5T5TIMGLRrnCTbRtjfHYSDyp19mzXhA1Yttq6Rnma2ZawLDwb5hrL63gh+
NgtyyAg//TjeFCysqFB+RtOzwSiCxZ+LMAQyocJzE+uzr3en2M8PAVBjnjaKl2XdE+D+U9gkpzwT
2zZjg0gYgighqBKmFFb2WUGREcIuJvjg6vrqQyrm1sjGKyrIBYijKtUeFdUH9TB5MyMDDph9Tfir
IZp1lfDVr0f0DO1dl+ZbG8MEoUapV3bunG1j4LEen6w4+tRMZJA9v2accQx3N6n6Oz3YuTG0v7Bd
k157wjBwFeiDI/CmbhXP2+J9FSmLbopOIVpCUwtPhbYUJMzYRDU2AoQZRAg96TdmEwP6ds8948Pc
tt7KsV7bynhVJ+vUjK9qgnvdFfKXfS/GICs/DAwWfUs7+Mx5egYcIyyqhSJUHvGOtiVTaw9OEznm
oHmk9nkazWTMcJ2F1jHoV66jXQtpbotm3paSjoTwVa3i0/wJa37/aGtGFlP8hW3u1wzkb9kMt/lt
LJTpgZzrBJuTddcG/9GfUW2xfjFYVIfNSD+EqMdLsnhXxu0yMPqbm1FWVTnhI1aBlJjJSG24UF37
K8wMbCHhPjWIDzDP+WSedck7WAwHTYptEIzsNJNfJ2AXoJL0Fw4EdYj4ZJiE83JNTiUiOlVdCpNQ
Ooolp9BPjrMa4oEqfbz1hXiDdr6fem1pFPGpQofy92dQn5O7Y1xrlsdBz+CSBeKvXzvWIsmYnA3J
p60OB0vUK2Zn1OHMRjrKHK6/Zrx2s8VfDd/MNvqt4ppDolmnpNWrDB8UEe8N7nOUUls/j9G5kK9C
iF/akV8fTVekcae4J/U34lpVqucYRl80bKqyu4mkvVdKCgqc48D5GuT0cKf2BvMTFflN5yOprOSz
7t5dJGJNPz3scnrMn2CrjgcliclQTz/nN2a+HrWgv9lhz0x+eiCF8zqSJ7t+FoDjumUTN5gVhabY
AgLLFnDWriRdXBu935BMow/pLjAqvl/lufw+Mest8C2Lvjff6qFeuZNJWed8ucxCJWcCrNnnVpGM
AcJTHA+H+bUlAWdZ3zX3UBuW0aRvaKhP0Sxyh2h8sMzWm/wZc8B+L62T30GIVRi+obVfaeFwx5y/
ni8mRNrrMtQfCLg8PX3ATt4Ynf02FOwMCAZ+UPXUivscFDVTk2ivRNU6R3iUZ9PVroarNId7qjKR
yVZFOlyVdnzYUb9BHcMpk4efTqC8onJ4OtaDeRaV+kdWePyZUnd6QI+kWmfDHv64pv9C60FobvTL
3PGgt9qy5GJWaPmaEUONddZWQaFc/T4/GnnnWT2tDiuYcorneFY46919KtUraeDlMP+juTWN6WB8
WVH8pObRvqmMbaknp7T8axgkF0NySfBOWzB5qo/aqC5tOx3corkTwkPsts1iZThgYz3N/2Vwv87L
vWJweVGco+nQDiW9aO0P14FrsxLtvdS5xSJRbHxJjJVNdD2HVVhzW01aS58XJHvN7u7zgQ2j0wvQ
fbg82ZpoemhR+tmU5YvuP9p0uMObw64ghj+6/KlDlB+DBS47Ps1nguraZ9Bq6/kmqnXuMU1DYNkh
02jbglVCxpPGFW9la255JjIgVZubJbjnOaiYj16BGH02/Iwk43Rz25NkyDlDNrnV0s/I7bk/5LGS
5/lnpbp9/nvHacNZQ8a+9BXx0SjKWSOHBymUvGBlJwU4wl4oxzlslD0AIq1oPyiNgcsRkcJAQIJq
4vyNyk+CuwF2R9qfKMBNWtI1sHAsjsacMKz31h7NZXCMJfrhcCTWwRoWRmxbBEI0L0k4jduow/4t
y5oI8fiN8KerS8zJYczTQ6PVH0DkxMLwnQbfP2EsPtE6NNNho6BjHFxor3AkEvU+9LLba7MXL6T+
/8c//f134xSiH0kR59rWUyjZcf81uv9/y/vf/8me+D8c8GJ2NaKwmp3Kf62Yw19Tph0gRBzRFBvN
kRh0f6+i3wQtlfhL3GQhtXU1gZqe/+jHUtunkWjW/mS+ag7O2bFFrOKAT8wT1Pn494MGIp/jFsEu
ZYjQJl25HtXwodmaRFTUo72fOEJadYsWCwqIspqyzuumeJUJhR6iXvAMYJn45tS/VgV7YYC+h/ov
GhsPDY5deqPNv2mgohLbwrAWxELZMiUrgEv+44+WjvbAi6OrspF7ympYUxSxF8x8PvVwnSjyyjA1
X1F/PZwFK4/PyXS3yAXNVSmdzyqj5SzbztmHWft/2Tuv5citrj3fisvnkJFD1W8fAJ0Tm81mPOki
OSRyzrh6PwCljxxqNPJ/7tGoB0AjNbCxsfZab3hCgMJJBODvkoWp76hIWusdb+NIvQOCU82yrB0F
8cCWFxoGvpVWAeKlYQ+B/BoJ4aZJtIOpAvzwGnHEGa7SrH+os9F5h8c8KOg8eASSHjy7NZzcokfj
qJj3FwIdxCwfI6oTV2ggAw21JOB2Jt1fJyPu24fGgyHoBy1uz3LRn0M1PUQ6ci/gHAbNf/bVldCS
f4Ro/SWo/9Ow8yeDzr+HyZYMPUtHTkc3NEMigP8aJvsBzTAgsbdCe+M9D9co7J8xEzhfzO6ATfwg
9NucOKoz8vm/HBmP0W8BuiVjtQUFVxVVydS/8bIsta0TvTcSFDSkY6/gK4Lb1jqa6TH9C4GOj0Js
h7IYLBTyu+WHoOBPTqU//fBvvqSMD3A/1UyDMxCRHv9OC2sNo1PwAEtBXRPE09cAfFkIeQZr9RRK
7UlX/OcyBb5x7WvxtlDp1Qhs4Qh8WN/+84lAdft+HRTFZEBG0GaN//58B1z00TyzREp7vPla15zg
BOD3uwVed9VnBAaowBoGqlK5xlC8mCdRfUKfZZ5IvH2AR/aWugLKPM+M+9/foXGM9vczs0iRGwZF
YEMdz/wLcy4L3XYIejNZUXtI6Gq21KCvhZJaMIZiBKEasnZh/TI1b4xFtn7UA3+Qzm55TLXgWbS6
V8WjA5jCQ1Mbju5S1oX7LBruKl5dSgC8lhLRGNvBIEFoq1uOIQjI6WUYAEPgARijdLHiSYm6U+wF
GzMWjwN49oJ70VIfjdIcB/rmFAADl9QHtKsXOS+/i4lbG2TnwixPed+uQJI4IdI+Eup6XnNZJHoB
gAu8qwIpIXbvBBelnUGkrqRiv6I4hlIcTZBbF9Toc6tm9wFESeqbRIkIGE6JfSjLIqXBiPEfRLIQ
bGJzRsg/+chQ/GP7+FXzgF+JeL8uiZosf3tM4BtZcSqrycqTSyw5xCMSgZs4epki6+5Oqor172+7
pPzqvlNfH0ftJu695rf7brWSydiUJ9PVETWFqxjECz1Q7oK0PZW8+BamGj73HZ3agOirWDdnhrub
XI03FJW2UaOtpeHGK5N1ku6HuDlZFkIscnKF/CONAdIjDLL+qJAXLkz5qpS3foXXhJ5Qi655dbTJ
bqA/xEVrO+4XzPJCEWyt0VcqAeg4KgALB4oPyKPcbZGtdvCxuWsYVaGmPEco1enjJx2bRKFul4zv
l2oQ7cH+LPwSCklLmAKXztKRfuqkEApXtvJ7GT0TihnrAF4HevyCDQDKlTGiLCjSFeZlT4q0HlFV
r1JVo/bWnOU8A4vrXiVhd9cal7Pv1yRZCTzgwz7IEdFxkc4jTXksGI7CsX0eg9Yqa8kBRoe4L++L
un9tZMKxxGfI7p3yYg2aTKvdNaz/o6sF+1CM956pPsgpRLlmQ7Vs1wnBuyBnK9nVZqZbL5A6fJai
y8bAyVg5dpmy8iDUIZWxbSrzQW+QFGe4R8Sy7ecCjys+FtM4KdVXcj3Q7XqbPLkGq3MYfweSTgdL
Hy38UtSi6pkhNdvWFF8vpnowJNIEv29p35m5Yxes4lwC0cM0ZM381rQHg2KLKigwLRm+jUO6jtsu
3RmX7H78yTgVrJJ/6W1/1etrIiEncGQDQuz4/ZcurYDMZIA8orMNGZCVDEzTf3+l/uKRNXRJVnFC
kWRL/q5l6nt5WEWimKxUcJxwvEqSONFwLsCn5C5uj6SCsO3JT8NAbGCW804St8Cj38coGwjENqh0
8D5w9zTIDDLpCEE+hAx7Gll9MOgIjSTaYJW8LdMCMHTwYuocJm/CPWZ84JIje+yIw7i7q135rgno
qosidG15mGd9jJWUBbagPinc//oSPmN/ta0qTHASTpNxmaEMd56lHsJMXXUKIXmZ7DXjNLTdSmOg
M56kRhyCDsqhV0iLk7RA3rExs9uMDANeSIPfHUMl2FttTbFEe3DjbmvqwT4plL0n4ztb9kCH9EMF
7IS6zgw9+B3NYzu4V+aF1EdJvkCG52KT3bO7Jr2XaopPFzCANe6b4BT8d43XhdAzJvFDcITgO6BD
gWjbmJGyGvMK4+HEsdbTBNpDosP2Lot5mBsPYiIiClqdRpiUwLlcLu157MFVxmu/b9ywN//++qSJ
WfDOCS9UVfuWgUxkrEJR50lWUsTrM4kbJ82xD/Mrxk0F1usIp4jbFA18R/K4R0LnL9syW3udcINu
XjRTh+ZQMMzD+Whbq/qhVs1NWd1pyHLkjNDHoVvTHMu4O3mCuytNeZebwaM1KuclAC8R9UFfiUpT
+BzACKEWzSVtk3oNb2aRkvhLNJyEZPq8nBRAw5NPNDoGFbhwnuqLdhh71XxoXtMLACyx3PqX9hUE
8nNMZ2Yo6V7NOFJvbgRVI/jolhLJBbJ3F6E7WWZzkmpIPVq3iNOncZBqAKcshG6pDdUiIzlSKqMk
PdEO+Rc96+5yTzwywOtaMIkky8Zo7BI2M5fBHB6UBww3XKneAAyAtta+9qBexyBIK8eUBUKgQWfr
Cv9fjGWdtne6xi/GOWdvKpfrjBRdZb6EmnAidq9mv7/Rv+jFCNzGPyghk9n+dptbF+nhqm2wQsFE
oQQQpGYGec22heZKgqHqjqpObd79l/Yla+hAfw/PTMJn3tCSJCNb9a37zFWlV2S1TlaVp93FRbQf
33M4izRRPW9FbkYU7y/tSGNkrBLA2FPUVUHAA49zOWY4ZR4UpYRUMYBIqElZEWSHpDULkeoNsRga
vDqJFDUt7DFeMkmUGkgQkd3A7vehscpFmwfo7FSL1t/XgrAsGwgXONXgAGtHsF8vcf+KXNjBQ/VJ
JbkXUCXMs2ivxeLd2O8GNLogIYWYgAqMtXmNfGkQ73GNmKHmfnIJeognRobiKJhiJNzNQIU9BQyo
AkKjMB4PhlMX9dvYoN8Yn2FXCZ/H36wM4t0giXcBLjk5yKcyfBGMaD/yx2q2DX1QYkYxlyFOdYhu
jYGO0YnbimZfMnId1FmdR4cKaWjt8kA+cHRbNR/GDIXbiGj8A21U1APeze9jOsRsuquEyBysq7Vs
4m4PSBeXgPciChZVG+91laijH4ZXzBaVCz1RKDh6Ami8w8OWp3IM6wYteR5Eagptf+V6F+D9Kn4D
Xi7ZAyIPJcPdIIw2Pe55MP32WUQmNjBAGoXPVOIOY9YalW8gOMGmx5wbraz5mIRj7PU6/mh4fWc5
lI654G9EUG1FAC2Bi+rzbLSNdnAv/XGcz+QeH70RCLgpan+fkE5uOn2PFDMSWwMF9hAK8AUSThWp
q7H3HTNrKeNFtWqucEWdBrF9fTb79lVKAwDOSMbW4o2wGXvdmiS5eAn2MqUDaQieVZwNpaRmsOk9
q8h5F4JGD032NW4Qi7sEiJ25W03THsZMWwxcsODpTUTtgVc4Vga8PoguM+8myHV8j9hX1N8B3X4I
gCimF3mOPdVr4/GqI5pokhiNLXhgFnlEq1igmYx9KHo3AHjItVVVRHoxnyOoR3S7ybJ+OzV4ih5j
GOnzGu5arie9l0pWQE1ApPMWjDLjYIGmJ4dI5bgFPquuErViBKkdmrKBNfgqogRijw1uzL4GvFSz
DqnYMkdCq4spQZBeKI3mLhqo8HgDb9Kczn8AUpuTdaY7HvOEQ3Z5+32vJSl/U1w3x9Gmhi+WptOJ
iN+i/KhXglxWtXhVGv0rdL1TBrtVudyS5yLhUVNQHwejZh3vSGNSowF6yoM05p7HhlVi2WGbsJbt
yiJFnLbRCajQ1G1POzDklzwgwC38dyS5XgOg4ezvwMsb5RNrhvIeGCUkrnfkg9o5NoYot9piClvb
R6lLbXjnJCCnoXUA1+rqHtJrhl94XR9jg0E6RFT4ERkhszkApvOxTyCLpA88Jp0eA9iV8+essLyZ
i8CRjZ7JuUjJhVYpuU1RyVr7kFBMdED62J2cLjHAIhNe34A9urMAujTNuwh0xkEd/H3sXzxK7Sl8
5zYTQVfrB12ttnOZzmnsc24QgD2IOdC6wnsWTaKQpr3D3fLUBeqqApCCw12DMd74Do/8in64XIym
J3lLqDe+d+tob9Eix+evNKwbSblpqGtEgXgc9zaGSZCpGBr7m/AKW8h5Sk1gbBWhgew8O7HI9xek
l8fMgEA5IZS7zTjSwKHqLIU65oX9ax9zAuTtYyh9JJ8WK0gBJyutTyJqOAZq2n27bBCqHbHmCIm/
I2VwVgCWjQ90ZfwV+v+vn4a1HxYAr+TACqAl1bfZ/3MG8JLG/zVu8591pnr059zefwU4mb5Xv11r
+ZaORevy+0o/7Zmj/3l2Y637p5n5VDG/rt+K/vRW1lH1tSr+//rln9Xzf/FzUFRcFr48qX+ru99W
z97XevufG/xZb5dE6w/EjChti/qf4kj/Y6TS/O//KVBR/wMgmMygQMTnAcGjnyrukqzr5NgsnbeA
SqT6l9qS8Qevf1ERye+gwvTfrLozZvsWlIimSlqNoAStJVW2wAX8PMBKUZ720t7s97okEAVMRsik
GbLNl0kdLDIWS36dbz4mv6+gYhgOEGmkhoVDTLGUwoenwSG10moJ8N6J9da6a1I42nWq7tw+94kG
haNHgmFV1OauKATYvKBb5hDe37tU8I94cheO1Pcoa3RhABJMAHCiDij8dC6DYkaGy8BwD/Ew6uR5
wSParQ+eFBgjPclfZSoSdSGFOzmuc4qBlupYKhK4yEGGs7gOUQrwW20gyc5PBdqXpFfTpCCl5nAz
TaoxOOWtSZV/BnMXqWxU3f7cwB/lfj8uxZfdTFt9uUrTWtNCes+lXw7SElhoI84n3TeM7vTmYZq8
1G20UFXvrI2CcNOi6WPyTZrkY361DAoJ4sbTN5F6+WtSnZyQpi2nr6bNP2enZZ+HQT6bDaf5v03+
/ujTjj73644W3b2PzmDVFtlGHDUup6lmnJ2mPr8oR4nMz9lpytUQfoYhzNqfm3zuZtpkmvUi6IGi
TyHuVyujeDYMH9982ePH0mlzDc4msrPj+YHdbobc+zjZb+f0ebzpKN8ONc16Y6MQZBWywH9+T9aN
orbTPPIEspNkDYSKvkcrN5k+/VEVsVVHAcVpMhp1PEFUbUaX2+W06GPFZPzic5WPfUxrf6w0fv05
++VrKEQcrVbDdPMxOa31bXfT7D9/PR3iy1lSVnKRivfhjlqjgmgwCiQCefvzDHNXwKvbaoVsVlQY
QHzMp6Ok67TStPo0OwhkAtvTtHRa8LmnQa/YyTQfjbufpj63xCXSImwZ9zktNCEVU62WoU54wpUC
VXVT4RVOY/6crC9JsYkJLchz8n2XoPGcEV/ZreBCWpBCIL+1oc5aQWhmoXodE7qiPkWFjnx0uUn8
cmf0jbAwKqFfkSVxskmy2hw1Zz8mJQnRUo2rCeFiFLL+mJyWQgDdqgS2y2lu+pg2nNb7nP2yy2nh
9PW04ud20zLkh0hIQKNf5C6UZCjT6UvT5x51+2I71KmygUev2jjfYg8ZVU8MQOnZxg8FZixWWlPX
ro8LpJiyeorMI4ryfwkoqAacR5R/ZmGfHwY1P6da1EOUHHV4LRD6G13bFXHZryfB8ElEfJr6/JiW
JTomunDrGntShR4KJRkg8AV07IVyj/1lxHtCghVUIAvnekisT5rqkS7lC3+Qzn7cIZ5guiU44+Zy
pthxjSNE7WSMJDa4DiLt1EIHnGZjBJXUil8BAxBEZIe37Zg4iW3flFIH1azamWSnJxVqo2Coh3rv
ovJzwv76TlOaZ5zdJOAObr6l2JhtMWGFKIJbyizGAx3Q63CD1p+jZ2PBNB8o3Ip5udEAqH1MlWah
rgy5xjIHcVjTR9xM00u0X0d1b7Su0k2ZmTCJp8nPhX4jXimMzhaTDvf04Wk8rp+z0xSEKWmhxCrj
Ehr99BF6Rbk0EmltGVEPnVAXxY3gXuViJSyp10J3gtseQYwnmQ6ov4QJypCmqI+y1TCCGxurMn58
Nr/PZXmErJ3RqNEsQhdPSDG6A5tabrIedzOtGBVyP+enqVzGytamjA2KFW8cwWi6TZjh+2Mb5Kzt
JEFqwp/mcRPsNl1+4a608ojbMSp1Xl5q6sliMti12QoMhQe123xMVrjwAndC9m1YXFpK6G5BudtF
/xsYM7LjXoLOWiqZHx85KTKK4xsUyE2gGyVZN4WEgG8mhPhYMUDlHsg9GIyy0XhHuIAHGZI7vir+
Suqvy2DR36CMoXjr8qZ7Mr0lSRQTymPiAJtZCe+pB+h5lgOhl+HtOuEP+DDh0W+WmftQgwUeRRpX
ff0wf1WyQ04+qVzJ+Ad686aTnbnR+HMq8yC2KHusErxAh4MrHqV+nqs/6gs6O+OugwKXDAfKXNTN
qjuIWgXqMd5zrOCRjF4jWpDb2lxF7sLDf9aa6emD16/j4U2W5wFQmMzb4I2rUYoYDaEQ0MeNyGnM
ZtGqt7q6UrW1omxRjzLe9Gzda7dgs1OcmaRVEexT/Q4SVh7tLmjz4cjVb9Vwl3j7QlxnKGgVs7Ka
p42jessBymxN0V1ZllxOWbBLOhyV0/KxlnWwZRVMqGaO8N5lJelLUun1Q9HNkDBij5fsCkZFjOie
SKFn15unJFq29X2MnEftHrPqh94sEbXdGuEMGqvZLKklUXFEIgIXU+CDjmmugGCgnOGGJyPiFQfK
+uA2G91clTGY+JXy3LpYdadL1GqgU8vhLi7XTe6k4sHDorGxSUlHytlX7lCrjY+9u+xlYtSlCH/5
XUZV4qG4M4VNJ65QIIKoSLx2Je3jciZEq4uG18Qcc5rUWkaD09yh3ocTwJXrz6RbTNfhgYC+cEJS
tQzoqnWvrztlCU0C+rpWvFUGRjtbLGTM0JF89HsW+rAz5ZdgII7cDEUN82AnQmQTZqm+NIulN2wK
4xjWeNdumoHngtQ6+ntBiIjUnVruXdrRFuNJrjfeQSLOHPw2UtTvaBoYIKzCmUAz7bwNwvMulGRu
YLMcsq3G+Bhsww9QR143w4/LrDbSe1pcAw/M8D0RxwvGdRLywMaNk9YpG6vcXONWAwsBmqsOSwwP
rae03mod+D/AXQscusZ0geUkgCrreWI5ZIUNcytWcBln4i47aQLl3jOV0EFcqd6sXMfVChOpDkRl
CuVojil9AQIGwaESe3pQfyjDUVXs7Xn31N16hR2QLqM8d13J6xalg6bZadWiDxYddCvAl66tRau6
whocO1tbeguedFJ2MBvacomiUCuf2niHvI54lqkXCo9isveNKyCDoIaGpQ7GB86g6sSPlrIpeRTc
ZQwaE7iSCFkYftqgopAiHotgLeKGhZm1pC5UXOrwc41nbbuVwajB6pcQiwGBxOgcOyGnru1K2AUF
PsxL9IPsQDrX5hV6gEWwiqm7kM/4AYHDukWkSZsrB5IzkHZhBWNSiQSMh5OJumgfw9bWjWXQo9+0
yOIlw6L0YWSJ0XFmtoLCYD5jLxiEU0lF25xrjuqlY+ytg7KNl8kK4Iow5vNts7YBltklF0xxOoOc
IJwTWwHxWN0ycFJcO9vWD5oCHmwFzqda1Sf5xwVlgWLFqcF5y2DR4UwMX4ZzupRLM95BitfhxTvu
bXZfamh8LeF5IPNQo1tD1eIGSZVKdEAU2FK7a9qdLi68F1QZB2tW12vhORrdniuYRaSj/UNjI5gG
vdXxb5P7eJ9vvCv1LMyr4eT5i8Gw5fwJ2QoPBfi0pgBNDDcXg1mTL5VoL3U7Qd0Xl607smtv+3SR
m+Q3t1Z03Xh2Bw39Gk6WRH4Q63r8ccBMH637mOv/CsVkS360W6nzArkAPEDW7vWwxSJokObdPSwT
s1+iedqG1M1wjQJmMwseRAVhwLkPt6axViUwtMy5+A45rBDuJFEwT98uE86a4NTDWUX8tL8mLx2W
z7D68Do0GgdSkkItBrFQhAYCZAicfiC5fHOuvXM/bEbqUFVhabupI8irICRwZX5v+8dGZfhQDrbv
3ccoHTQVIO8rrM0dkRkEThtHRLnMhNyC6tYqvOx01ELoWfxNJs58uErZThK2JeVNE/lWqvr2aAmG
magJAJ1UJ6ZH2BTYCNs0P0wYwvaV9+BDgC3tcMuAxkNbB8M93UYszsF17JSOaOXZgA9RAOgdj+ll
NMP7Gz4VGjX4cGEUtqSGfxZzW3eA6DmCHSwMh0cd2xknu8/6mX6Ek7tWr5VwMSyCWbLtj3oxV54u
1M0chF2MOS3NmIetI/7I6A7u3HPgO+LNCNmfc+aSw8Pg3XfW7HJZoUXh3qpH80e2cvfu/q24rwEk
HILKRtipuGDz5gi0WGaEOXI0tnYqZ51zWaEOZgM4cSTbW2inV/sNQMFrudBnaJPZ8lE5JCv52NMp
EADcoi7BE5PcB/ciJr6odtxrp+biKIYdq7Mum1/OKNPwL270rIrFetmsySKieZDOLseLMW9kgIoL
M0B5xyEdrcU2PD63c0htEkKls6pZAAtfR7Q4b4U2Y/pULrMrf94BaBCXbnliuJTayYW8eLGAY79R
Z41D+l7WHBSUm+QwbBTDgSH9Ytm5M6wCGGLyQrpfq9Ddny7IpO0Qggf4aZcH4VW8k1IiIrt8dnkM
cEe61lbxtXjrbsK9FfBKwIIOFY0DQIn0Nl0GnNXSvzYfBUaG9Lj3cTjPkel7MThrCiY2vp5euk4d
RlqeSdjmsMy3sZi+pjZBRt7gst9THaGdsUC8lc4yFg838l15gES6aI7argOQesSf3FFmNPZFbTkq
F83RdsquPDTHYn1ZPqG7M+yGXX5QFiaSAStUPndIMOx5vFH0DEtmEcEuzmCb4TcvUH/DDeyGNVIb
46nDsNMW3mO11mA7Pfdzc3PZPJXP3S4+dAhr2qgWzZKdvEl2qC0MC1ieTugIcxRdbVyj7GB/cWKb
VWbpPlpYC9kJjtUaf7/sHB6ys/Dgn3DRfA7Olh2cYey/53ftPFtrdjbDlKR6dO/1wUYl4KyAi4XD
iQA5rYfy/0xa8Na4pyej6XCFVZ4r5GQcWmw3qrza7XE4FTsTp9V1eBBWUDd22jlD1OHiJEvrmDj+
wkCYDTL2zEMrwhkeawd1ABu5YceC9eDaOnrfK2itvFweY37V0l0SlKyjLc3hLjhXu/Y9PJjLZpc/
A+qjhk0x/v0hPvinfn559x6TH/FK5ErQx2hbbYuFvOAMsApukpt6j03pon4Sb/1rHVs2+ha75KHy
7bP4RklCcMTO6W+pnXX22XqpnyBdq/Nwm1/HK/NZvS0eEWdH5YCY5bl4DF7R3zgE7qy7CbfhVr5F
oO6YX6u34Vx0uKhLec+ng5gkB3hBD43eZ1E6CfaotrYzVrqTbryHsdGthHt8JeneKOjTw+VPiK/X
e/xbWYgE0zViWle8Ejf5G20VMn1ir8n4L8pb6pT0MdV9Gs7TPW+n8G1q99V9cIVeCH87nqIZRGvu
VzAb6xb6RrmgtYxlEdBi1DNt/60aZtU93/EwIZ8JTWRkBXFpVJvNIBjrGNXyzngZXoIbASGy0Lm0
+PcsoN2quItQxTR5TIQXcU+/rDvaoluD5uJpOeobd9WtO25If+h+FI/ULktbWdDek3NLSP7qQjl1
0jvhalggdrNCgqsOpFVZ2OJdqzyES3EN2XTdIVxjgxge5spG2Cv7Cua5cYrfekK7Esv3HyiTIk4W
y7wyQYzcmwYaGAvvuj+JS+Nq2NX9NXiYLSEFOi88K+Ij4pjzZnU5vvnXFFTrzolBoEOUJFTeBFf+
9XDfTR3g1EtciG55Eal2eZu+UWyiUxFt7aVmQ3xFEhIY4GTmxku7R8pRvavWyaxbSwzVnqurfGO9
xBFUcgdyC8Lyz0wVj94DEn1XKENw1sPODRyMAxCIKxzue3Nj3Iu3xVWYOeGwjK/H+OBJesmfOMUA
F3Btlr81/W6454XYvAzcRswKk7EzpmMjRGj3Jd0SIC1bLux+089fmhURHmPNk3LAFBVAGnG0486L
K/pSXpNPQ7xv+2V5G13R5UVX7Z7riuGqk8+Fbe3a0pW88XhCCYEc6Ulco+iPRPrcBIUOQoGF2Tyf
JSvkGWZI+F6JS/GQriivamf3HtupWU++ikIYD6+7evFm2Vxbdh7vtO5a3zU2yqNOcMV5IzmMly3P
C0APO77PeeO8GD+Gx6p1tB/So3Zl8u4OFtYhuc+2+rraekhmnWQYpsa8Dua80uQj4SB5GBrtbbdS
6J6LNfJ+M2GLNsUyXxKhsufl0ZxpcObs9s0cf727abbpcljVbw39xIoqppM70ipYBDf+dXitbZNF
e1oUsiPdyzQB2EDCTL4FJ1Ve88xeEGmhNOiobwoy4P5cvOuf++fsWJzDU3yodgm9oPFqXXln40a6
gkk+rC8bfRkfzGu8HmfB40swE07dtuFxVlbjf9AFPFhDhaPfyc/RUdDmAeZ/0Sov7apxhAcxWmF2
FhJCUfa3H0xvPyq8oQy2M6sFcfFG34TzUW3ZztaMF64x1USHZmy18i0iFdGCfjpF/+jsblBZHGZJ
sJDN+WC8ib2P9e81pgPcRZQJjHN1hn/sbnTaEciNc3qy7jmJF3dJgB8EzWLybIMoRsQrG4idYc+L
TBA5SGFMRH5aGX4sg7gBelknV0D+yRwLCtOUNKaopqmPbBRo2UXaBteMQkjjqmM6efqYMlGfs9OU
22MdILfoIE1ZqOl8TLyCas/KZq0h3YQI0689+Nf5pc3WlGsdqSoNNGuJBRt/WwpPDckcLFuhyjTz
vJH9VS+mgM94qqFPjyYACN4AahdF90omJ49ftMsAePxg6KKLgo5UCp46xWjwNE2VkHBWA8xuuaNk
UH543YxWPCSAYoKgcTKsRJ+3QEt3GQENTzwd3SmTDKaJF2SBsqOrkCFJklMKSAbrHIUB7zByPXol
P0LSkRbfSB8eQu1ItYYvUqWTfaGmHXhE1FnnUqDqwBT7JCK6ENxKphMGjWdMVmu0uQtEw9FCTOug
sPjLbkgR7VPocHPhihztqnCLiI6Tc0LfDZGC9L5rDMOpceFE8GispRhjeWSarDudlIavZvSmLond
Kcc75XWnKWMq1rV5vo0vbrwMRn+q6aMf63dyQSL8c1mGQP4KuaiFm/QNKRWpRRwi14pNM35Ms9OH
mJG4alpGYFMedPrIBCGX59OkfrlcV3XcYIhEmvYjVysPcsR4zecTszdh5WcRCkeGgv3gmCnv/zMF
gpbc57hs+vg2O603bRYKGYWNOOmfJDMl0V2+hWL5JsIQobZKBxDWPKq4paBFl26lChV3qzhEVcbv
mrg2/egUmEugooIUkYfLuq0xiJdrhZ5IJSuejVWcrqSyN02FprUdEmi+wdAdU1FPUGLNyTLCCTOa
rYSfQ50X0qIR9HwzyFm+ycmqczf0O0M26/XH3PSFBZp25rvk7L8snLb7mJ8mm25uJQYqPgM5V40O
Xy5IIlduQf641DSP2tg0PS2ePhCu49kePz5nP7/NywsZ1wZ5nf+sMX35sRelHi0qP7/S2+TarA1U
PLHiAHCJ6XXTi9rexyYMpYOyD8kyNKP6gs7l5Rmc7PIEtZHnltQ9ppGG8Imlrj+/m6bc0QfLHAZ+
w7QBDialOJ++mj5yWeCmqSUqyGmGzs600rQR2WtUw6WpjDgerzMi1vzY1efSj/lpg2nTaacByEWu
1n/O8stJTAs/N//c5mP3n4f/2DHKhoiQFs3Nt02mPbZGUThtQU77czef630/sy/zvzyzz0PnWog+
mRVQeR6v27TLj8nvv+7jh05bXj6v8ZcjfUxOK3z8QKtmnKlHZG0/z/kfr8l0ZPTM/7p5X67r5+/8
9mOm3f7tDD4PMTwNlXpLme6xHIsaydj5D5r258e3Zd9mp/W+LaMGQF7r226kqWj1ufo09bnOtIsU
ODQCb+Ohv+3yV8u+H2ba5NtuP9YBjH2qqLct6vH3fTjauaO3Xl5CKx3rmhDS+Ri//Tb7YUpH//zn
N5BhKStOq39MTuun5JoAl9bLX+1iWmP6+NzNx1E+z+Yft/t2Yv+4m2m9zyNN+/tc1o1VsAlQ8/+x
R/+GPdJEGXDyP2t+3L0VMSj/n+BHH9t8yn2ohqIA6xHBE40qHZ9yH8ofKmQOfOBUCRFoTedICSVf
HN1U7Q8RpQ/JhF0iTsIef6GPVPkPAw6gxTeaCbsJzNJf0Kvjh5bHB2bMfUv/nP9K6RuhRV8UP0A+
aeCwDU4QxzmUR75xO0wJoLyfmhq0JeuVtw9KHdeD1Ha4GUMn/3JhfnEsZdzZl4OhXiIp/FKQVoC+
uR7f0JOXusll3N8uq76Q8AE2a9LMTafgXqpg34vDs/ijLMU1fKZc7BFMMh9yoVtHsQg7o4mfYoNI
O0pRLmrLdtZWKCB3CCypoWvZZuLfIiVxziJVc3RdgVenWSBz83ZWFyW5uNB0us5g5Kj5u9Q1V1D7
5bnQ9CTeheL4+x9q/A0myg/VdBESA3cKJ6lvV9Wje+8UgpcVUtyI4IEvVwIznCFOT0kF+TQpQh7T
l19VMXqPfAV0a3EU/SR2qssoW5uB20cyzRPj91iNd1HUtDMTSVpHL7R5mGCg0Ot+PsfJzoYkPuLA
pfuw9ghCyPBG6lo2FYqQaonPgirPKb/uDVD9UYC1gqjMpRGnIMhiurCM4G6KrqPBIzLywHc4maeg
HBF5swi9p1HsjzNVOe2qMSOnhRJqWyNX23Crhz7XQWS5+cozpdvER3rcTRA7NK1gFZilC35aQQzc
QFAk6JEEa4+Nzg3wSgUCmY2/wxsanMdQdN/1UCZHGPo3GSbGcouXPT8LYy81RIIZ5daL1TwTDAdA
2LA4/pd79TfiEffKAHYnjaBentBvjVIs1EyJqwH6syeYKG9fzoESPlkoRjdJJ9pJCDy2SGoQ92qg
UeYQES8v2tmga6tSIG97qaulhKSvG+IDbSATjP6UPr+0sjyT/XaTeYk+13LzAU3tCB6kDEi9wSzc
CyiX6u6yyCiCF1HlLsz+WrpvxAjLIhe2TjD6OvkqKQwDakCQ0u7zRpgXbWvNB9V6iTxK9WhAPkRe
slNTtHEFn+Sl6dc248dtLGd3dZsc45SGh4cO6ljNzpdCJFuTI8ouyL5s0Btcw+KbyVJ0CC7CVS1X
O8huEUgTRcRxrmpQyWMFXEu4iyogcnD01rWIoKp96SVufoAigtXPDDU6d2X4blJ540ZB5KbF/Mt9
+kXfYRq6JYHjhCMmfyNulKqCw7XRWiufoS3FfqrHpqv1C4miYCXfVGr48PsDSr96iMGMQrVmzKbh
xvkzKlNrpDLOJI6odMo20/XRSDp24CyVVL3q+8xPDgo2ziBd6oewpwX7SKMji4dNEyYva+C97yUa
GDnyv/Xj78/tV23WEg2T1oK4pqXw3vjKyJMlSP+xEFkAX3DwAxsxiU3zJsOUDJNQp04pDyekgP7b
h1VFCe6MYZK+AK/682EpC2Kw0grmKtZQJ9HMs5jRH5hp8F7m9WXuwtULS/P8+4NK4rjbb68NTWYx
Loi8pv72jsJPQbZaHtyVCLANq74rt+0wM29J+WRi83/ZO7PdxpVty34RD9g3rxLVy73ltP1CODuS
EQw2wZ5ffwe9657CQQF1Ue/1ImTu3JYlMhjNXHONCawYSKI7EFDn3pI2eJXC5ZQ34XGpAvOvZUUX
NSwD1lMCVURGY4kgfUQwySSmBHrE25BVcJijgEKSmNEJzKDY1gUe1cJXj/Q75ttizn/grH8q6UpC
TGH+DdIiln6FjiI7/CKoGoXr7wUQV8bmo+9gWA38FqNKoU6RzwKQOhfyePxN9ZnOHMcJH6WSn4H2
x8QJ38opNn6of3XmTZJSFeNGBWEH5MBLsAosTfDZkWkiPT7ZKDFnSLayTIsSETZ0/069d7HwpsWw
M4YtVJdduMZf1IAaODjM68RTTMsVXPuuMt0Baiy3rW72xtpQAB3Fo3tsfnWG6tZb6//L0rqJoFLB
+ijgZdG80+fEzqc8eEnExfUa592nOCCbdXWYg3aD1EEuV7Q3w0weNdpP1YOhnFyo9IVW2/9hRNir
+fo/h0RomhZrbGCTlRtB6f7PkZjYZH2B0ZiOaWQPwFD2ohwe2AAvByNpAbJGRNxNM00E9Z3jJLi0
uuBuGReoHk16mic3ioddMeDnyEyq4kloHq0QoaxQAvSOYCFirwKCbNyOPVq0YfbplbTVWy8wddlK
Ntti3zOhx11PZhHJatGmhMGxMbxftMo29FIvRH4pymThmMZEHBICE3i7xKLe6qA8E7SV7TM1g87x
aUPOzdj1op+VedIZ2nk14sMbrBqnZXewpavvqsX9TXyqt02S+XWqoZMwZ+0qhlMraUdaXhwzuxZe
+RyScoU5W8PtrQjAqy37nU6JcU///d5TJcbsPpK7Thixhyy5XXq2WKmlTt1iJYASZpisZb/PBuOH
73ubSWcz/gLn1i7VR1KReKRbD4g48ib9jC8CEyg+023jJ5Tik+AaFij5fmvcN0t/msCwxEMXPPF7
220SREfgcqdOhTP5aeOLI2jIxpYVmiqnEDfe6Vn0ccgVCgouFbWFkfh01JNnkgj+YlavDmg7+7LW
/caqo7VKx+dORPaUsbHGQ94hR0lrLyNBSNBi87N0XE0JvPhgmWKuVVzMFbxlw+Pq5QveCAezVMrm
C5vSNClGMj+7tf35i60ZRHwKRrS2gO9vHGvvWgkwVDFgRsjCGAA+kVn+8EDyb74HI0lOktBxIxwo
otDnGQ0MibwmyLHQbr4fydqEdKmoc0gk7lTaF116eLvWxdnBEREWWbcLV/q/tNT7TKFJTE32tqTF
i/BwRor6JPzMBmk3E/iQZ0cc9cQJOdCt6/0YeIfMZTDMhPOZAa4MgMP4JxHSgSUzuivqjnP0FKU+
eqUxvKQt7VK1pQkIzMjXsZynbAyM09DKCyGYy1fZn33J27CU+Af8Jm9e4937pAiQ5ZEZTEOkKpis
Ls3UMAvaBIqaGREH3ky5FtMItCthETY4ViaYrqK+gWsJ4mWNaYkmnFmqtw4BmPmjK1lLM0lNOzKC
aU8tAMYt8a8lpbNxJrdmgGBb5TVBbs7DTBAXcucX3IgnNq0U6WWwyR17dRFSvCOj+mOwy+fU5P4r
bZoXT0/nNjBP9sAO1WO3Unm12pe98QK4vKdOyhTrpuWxzbNtIfInsVKrCVt4bo2BICngXRvXsK+L
bul3sHiqO0scZ5nTSbyZPhweGwwtYMETDGzGCHlArJED6tA01Yd2sGO0Oc5oX8FKrkhCxDrmfEXd
Ocn63w2zzUmPPMfRBNjUS+6LpnkpYSk87UcyKPB7EpkDjphQdygS2P2C7E2q4Q/4HzLMzOTIzHbf
4kf0m4+OYG4I858SrmGznBsAt0CrK+L85gDmjy7FdgnGH4XnxX2XsOnuDp6k6j4h7i1lgI9joGo1
EzBRZ+qmiwGLTxF9SRIZSVKZXopoTbZBkvQd5eOJGIZ9wVRfGnAoCElYiIqFe0smCJlJk3XAjS/3
po85sSiuQ5m8rslk44TcO7Sp2NR28SFKrk7mvtUmhjClSVwxfJrE2Nr+ALyDoV+Y8qk2opKK7mqE
sag0p8R+VZwOpMiOxtSpuJ9Jc6Y8JIKZUoxNUaxwYRzxnrdwxJBD9+Zzg2NAuDzMdUWze+N2tyAi
UrmrH6TTYXAJh5hSAwUB8HhNu+ZHLMEt4HxzWkoFrHzKmSOXlgwdKBaHFkk57LICEJJbriE+X0n+
qtuo244zkyaclzKlbXhJKRI5h27CrWlleA4aZlKhqVVFnc+kkHTHmva+HRjpXTc05JUHLkaU3qGe
F+IcHsdbHc0w0+2eqvXSUwI4EczJcos/K5+4VzKafxr5J0853DoxipiY47e+jZ4mi7U6jeStrfXB
naw1CgbS95OpiXQmFfYgmzzYEdFYxVnd6G0NbdFU5tUMOfmxjwSU2Le0ojjvdeR+hO7GrlXPBo91
Mx/wGvrluXbSX44dD0X6S7kOFfsGUCC7qVtXqxw3Wy2w949nO2l/mEb0K1H50a9Bu8+J8SZ92jUD
i2B0zJvNDgAMmD73fQDepJhesIOFDyKg1NgFsKaHKJYjx0g6ePso+CsEpR4v1HxQ8AZjBN4ElMRu
LLP7ysnek/QdKEpBC/zGhAS1FU50sOoJx0BmH79/dpzzFHx3v2/JZ5gncj6ciK3BaHnzFlby0shp
C7/4R+aDBNQGbL+BmLst1AFqQ/1yM/pin49k5ZVRUcTkW25Kkzm3k3/BrNDBXUgKaLP1owLkGTem
t7MbF2uc254BlSq0CDLk8jC8TDr6O62/bAkrHrW0eMtqsrQJHt3QhXzLbI5rjtgCPPvojIrUnODd
Ti3v3dBPIjef1QgBw6AdYmMby2ryZIovtVIfsjIOFmvuOAuBmzKcyAfGrWpE1p9MUHbp5y9w74/j
aIg4QEU4GfX03gXptQN5NpSkr5QG/GjPuM2z5ZIaA+l1rAd6PbEVWS5ubpaBIqZZ41HWF7tbSccU
sgxOrq27T0AiHQDMtf+UrTgF6rO3rF2/lSJakR4CtqsLxlyc3+FaUusXA11nwppLf15z+ua7/W/S
2/dfv19SH8OxEljXgOaMUDiS5TyE2Ibp+Dh8l9yctc7oN+y/O2p63z0IWdPRiKBygRlzsdZr2QPB
t+Ec0APeeLirqCylocIEUHT3mRVp5s7yTYcq3xN20J3zxGblGOkzzwLCk6TAh+zYd7Vn3tFsHRNA
gNOts+8EYapM+jeGOMuuKx1KRPg0e5ymvodNqzHodzHt7rJgBG9WlH9qyD+9zh/HRQEfDMs/nlXc
BRnABc4ey5w+JslEXEdIyniQPY5VeyPp5KWR+UX11R89TlB13dgK7a+w9z9dDIocPwesNL2q/thF
+mjj9bTscW0BDCKy9Ijrhgw49D7ren+b+uIPe6gLHdNsU7ABC3Nh6UMMC03SJWbsTEBCmEzJmIoJ
oMEaGanP72BNzyTjcFzTNQdKEpvKtzBueh6Pq02K4WAUAy3gh+++ie/ytG9Pyc7rq7fvDpBuoMQo
udGy9cjp4BE1cvLEv8Mev1/KsTDOZi7v2Xcn+8RgyC4901gxegdEmuasTRkt21xpf9Po6lXI7lfb
sVf5vrvff/oeK/niwXadE/bZTtpnh2Tttviuy3//KXR7rIKNr3bZakjX0atva3wSavlpVwp4jJ+d
cm1+pAL1B0QF+a3JoVwFDRPjt6AhhgPT0S0quhlL72p36Y1e4vww+xGf14QCOrG6lVDraOKnvD6j
76SwLsB5d/2Wh+AkFJu4vMJN2LB127oOzm2z9Haevfx25/H0rWF2Igw3ZPJEaWtswwobTp17e0zq
75za2B6R37rzlzufOFDBPzjMm7txBTglXB7dib8gDZkvPePPNIgImA1foKNdwKsna5Muis0NW8xz
wPFSB8lanp0pJPt/5bqsr9Lf9yExIW2x9uEBu3jFqfhaZMZx5F4oTG6s3Ceja+hOta3guK6/jhy4
m0VXRRRCZVolvG+Zy1DRa2MWn82ChUdIRQm6EIA45V93Ilm5K07+xPcT+j4zDYcYe+IPbZPejbwz
n4VNGwh0iuIUzA/GMIAmrlhd/cwqMVDl5o5GEaOmVooBYNn3ZU3UHfYmy8cD7JOn3Q05yzNbOJHX
X2GXvHi6PIqZWFrtSBzW/ZfycZPmmCMKJPKrnV+Lnlx5QjY3Q4iHLvPt8Rigp3ag7ThBrSNmWjI/
blYd01/sncr2g4V6oDuF48ebYlfjL0nN0ENGQI4G0DNsRWkWp4lMJBzk68CqMvzl4/TUBfp34qMI
AL+81FbKfn1AqPBF+yMJ60Mwc7k9s3qz+qXFM5WgYcjxol07iYuOVZvOnF3lsGlCcy9jpQN7Kw0+
lG90j9NwqtpLDyht9317MmaaPCOf00/EZ8eN2A1L+WabLGUCZXD0qgcRYa2CIgskNxmfF3fCY77U
PB6StAoHJw98A6Lu2U1DSng2ctAAE41QxElGr4FAxSj8/CPv8zURKfxn1Mkp2ynLXCvX7E7GCeSY
Zf5dwR4uVqlvIUQSvbRZnBSTEYoj9QdSLJPwtRBuy7Dg3zi1NQyoU+jRLMKvcrL1SL0qMQQXEG/v
/ipqtKEoqTGsmX9y4ALkL5BpJcDGRvvvS5qLZtw5wBIQKueUZ9Qrc+yPvFslv9jbkgO4DNk1UKuO
u/In/NbERDV0u7GTL8BL70WFOj9UnOUUqN9Nb5JhC4IC1o6y7gpCY0vEho3HQrFbGPCbqeO+fovb
JWIcyvZIZy6GaYnCY/iq3FWyt7HIKvYLOKjtCWG4ql06orqiQ3TCOZsqj9zwsTlXs/hMXVQYy7gO
FqKEFjgPlPuchI3cI9+zHGfBpRmtbFcaQK7EEO4jlbdx65bdMUqAy5EylyULD22OWKOPZV8RKy0q
uS9GTgpkKZ2sfD6tQJGU0gOnAuxuZYIBQv4cUzmcZE9DShEuf5V569YB7GUIa0YkP/MxIaM34Xhc
8kskupmlzaexDg7KQZ0zBbISTE6BLoRkwcBDv/C2pbx812QKAG3IK9zmMXzNC/u+WGg5TBi2bKDa
gnSygNxvfAqStgTG2OKWBLGS0GThBuHR1fbO7JuntsUZkVUwwRZm2p70RKZKmkcUpobZQw2z7Itt
u0aMYG+q5kDIdrSdhoJOwxZdzaAri5TnDZEPRKpW7a8kSe5WFZdglq6ZnzN6t0zFQz359K8UMOqj
oV11NHbB6RCe/MTL4pnnmW/Y/iFDmE4CcgA9C0pnTY3vKFwE0kiMR4M5BQLjYqE/UGpT6UBSYlQn
u5H8Z3/60s1wZomNE3c+ceC/EkqxoiRThXeHXeLEMaclqvVgd8ZDGh1VlZ+q5qhNu4mpekuysNK6
rk5UCn7kbvdktuOxQpGybIEHM8zxfXPsOFj0Bm5YnDt6isj/pkHH/9BWQaGjmG/+EhwJnv4aQuMX
Jpic9A9jTdVd9o1z8i22hbnIkaI8Z6s530AQBlGZyW0+T5+BRyRNO8jT4BRXqSzONSUdyVGBN2/w
2/skso9eZ8NVLnGT5GBAinsCrp76ysx3hcqvS0TnV1LoY6TN9NJU/k+rL967lMNiHhakQIGDFQXj
kTDtODFpdLVy791KSPMeWxLDI7c5INmKiyLoOjZgKrtdTzdsJCEoz2xT/O4pd9EzN3l/nBc17wBJ
/UkWu8HHlDTE7Vh81MSplvP3S2o2PcnX//67jpA1oV2fjbYKL7qx9MEx0mfNJ6CvF0RK4DKHDJMB
CXLxNswlRBQxL9EDSbNolTkzwcm+Ns/ff4+y5IHgRvJL+lChLjrlNaEgu4DGolYX7EzEAkJVAK+V
I3FvY+HQqONY505KgA+smNa59lL7/P2n7xdQSVRMWbtJg53JKFpfkr7IOONKdmuZdP75b9//sGT5
Fc1/2qUCnVBX4V6kzkvaE9mA3bMZG9LoDVnhDkcWOZYJ9UkkU47G7alnOfIuZsQvqli1cVkLWob/
/eJFRMo6bj/tSDcvL3CY/wHx/n9Twv9oSnDWkvL/xZSQ6zQv86//dCV8/9B/uxK8f9mu7zkkiUD1
tYGY/NuVEDr/8gMkBzcCdEThy6H69L9cCU70L1wHkFWhn/g+MzJct/+Govj/4t2ccK3ShLYNOeX/
xZZADev/qHHx+0l14j35GCaMlP+U+MPBr6pqTq1jtzRP1AWx9RMhv6PHosvZyqZE4EV9CQCXZ30J
4OsDqx2sg688KhRqtZHO66mPcE3nBKm4GugIJOGQZki8qlWt5XGQOOfAkp5Vbdxane/gDNwWaw2o
AsMXcT4qnGLakiRAJQgUnAVFEq0q7cNzY7Yvvn1bQhpa2xLwckDzieX3uyC7l+xt9I86md6ToKYR
LGIBnNPpc2wf8ze24fQnEvqQD+gXdv0p2vTntLpCFacRTG3Pue2TldJaceg7eBNO89+cHi1Kosk+
bUt8rEEwzEcIodtcEtI4msTGpjYdp0npP7BBtc9t5TrHEDCS9JI1rBk4Ii134WlxWR8JhyT5rF7m
OCIuCbn/b0AawFbxw42OUK6IyySprfkSK0d6kOJZm29F9Juc61cnH4griG4TUD9aEKbuXLTkonH7
nvNk0Pt09bkiyfJlvI0yBHYDD1yXVnVKqzOymNvRnVxl1GFss5xN1hPikg0zoVcrOvtuQMu1LkGR
GWMKyj0/dAvZwjLn8+PU9XeaYX9Lsua9Qsp0C/rTgvYv28/6Wuf+pWj42t/h9jYyk1e5+aPdt5q2
LsD5A0FuG3J6030ZpUdnTon1Nbvf9Tj0h4wMijjLk+htdmfrbWZdrmcrthsWDs7R1nEeE9TUJVV4
TXzrGAo65AK6tKNx34SZ+0CSV3ICMkA3goYJKKPHeUXW9wY7xWVtg6/LWz1zpaJ0auFnWXwUN70M
+WSTmgDYXE+hddKTwc/hFq2i2M1IdGfwf/YJumwC2e+sWvvNy0FPoJS15xwV6TT5hKNz+8PCpMq0
aiKi+OON0euYWYcxrX4vofEzw36+H2057kwC8DYcF0RRr1QEOvBWIT8sr3q1HNtWWe3zLDyH6Gz5
0nqx4mthgpDPFaU4qHIDrc1KjTHGnq05upQ65uwiNXv0QRfWtvLVS70IOF3W/HOa7HEnbAGwrR+u
lErkAR/UcPYmd4xJ0IGEvdrdv1+0InRzMTjV2qtBHq60zcKzdsJZEuDE+uJSXFMjfOtoPcxPxUeu
ow/XVNdEU87pyApQ3S9JSFDaSdAouuzY9uL4VSC/UMfMhRW++Ise1P8zZPOWgl6F/OAS6VQE6odW
JppDsUv7BrohXhMcF9QOxsTb+Ctr4vuFMOcTWBZSaVpMyG0WkLjF6u7QMqKSKgb7BaY/I2VUor4d
ozqInfXCGKq5E0rfpOiOQgNRNal77KCYsb34XixVCop/5aZUedpeKrN90r0vSQP1ySUUyFrSu28a
D74ErcVGLR6DRkPD82gLGWFHdmk6osuwH7FdNlBdsZy6Ktp3qbm2wPcPmYiabY31ZDPUtPPNI0TF
YiQYtDWqY9Ab9F+0brMdCC4DLxk6ew0co+FEssn9FKxlnx3/+Zy59wKzbNwPFT7g0sR5QbLHIWkm
QpvH7CvMWsRV/icrGOqzJmL7OOY0Pf5Gt5nO9vqSLM4mhD0z0lI79pSHrG5brlQPJwjv6zTg0tJR
LCuhTpRLtu0UzJBgGSiNYbFPx7ey6fv6HI06PQTEBwdG+TUqR+372XpMx5xNPlPBVpftz5m66r6u
gjlue9tjLDVPnsVMYwTcJSiMwTkgVW1r22J+LsLw6vdLhgpkLIfuRHyJfqRuQBcRR8CiCJaLRd8N
g3cfThpWQJ2+6mwqD0VEQigBrQEzAmrHOFsgvV3UiZab4cnf9jwSW+ynZewRFHrp2iKPm7X9epan
74Vo0u4dZRFahwB6XmlfeCllkhySVj5hM9L3CCPVs47Aplhav826Yt5q2o/vv6UZ2IzAyZfY6X6M
pW3d2Vbr3nPO0tumMNJDZUkij9jbb0sIL8+SSIU4jUyaeqTlXq3G/tMN2VlpyAMyvI4uwehD2C1f
dlbdZ1quZQ8Hv9eoOYo0kYPlBXxhP3cXgpKna6k6COWyu+uz3NmXi92vh5ga6dCh5Yh0xtSmc1LQ
EEprTTjb9SEUg7uRsmPUTQTKkHcx7s2CiNuWytJ2qaAwMPDbfdTS3EvNOX1Ms58uSRsXmNfFfta1
BTChf9TLEjLlNznDbibwmGfqrprSn3UiQsIj0OGlFZ48rwrOdmT4Z58trsb+cQj0WMXlJH+0nWte
vaTy8ECUzpVwjAGkK8V0zEd5bFRAFJMioRyYwtG3W/HmzwWFV6ed4tFL+jNrekOwSUGQfZP98Clx
X9Pe6NDoiDyW9egfpzm0z13VhdCYo+6F2qibFO0D/r6HLKoqIktM/yA7XCqSg+A2sWgwUcXv0mEV
6SLuaSPDy5i7/Yn4q9d8tMzjyI6MeaKvEJMt71gYiGFWmRZ3Ju8Vf/8Dl7BcD8sHJiWKLrl85ODw
KJZ+eCmd0j9UbfrcG0nH6a2b70nPLu/oFNnkuSmeSUrL94kZvaapczIMh4AhmWAXI7uaJML6TtOP
MAj5MjiccgJ3gIey9LE1Wd05DPLuS8+HwhyNc7a0tNC0RXIQbkhemoIGP81Nsje1uHSDSyvXUPvT
8+i0pyAwHsVYRU/uiBmDapi+tKAZ6TLrqRYi9pOJifIR4lTQbOOs6DiG3WsFYHM3KEoC4Vx8GX30
zElfPUh6bHtvaK5pGMzXNVwW+vAmJ1T93AfTXdANfpzpyN1XqftAMsq4z+VDPznpKXQHmgQH/qfF
Z19WJ+NHv4RkpHblobSbaOeRBlrWDNlkcF64RZR0/Cu70+7ZmOtl71vGO2KUiq2oVDeVupgtxSHF
E3AFzp1tWYXI+NQvWFaMbWaPxb2bZGY8K7pk7NZ98UzgGQjbxkNmznS5+Uyt4SeR8OkjmwhIxDKZ
jtBFCYwCQUHGBLVaI+hvg4sC1q9KkNXm/a0PpcecSe7cspBQ7vK0zWFFJrv1vvSWPqbUfs607ahM
B3dW5XE0DWduhx24U1w4wj8Kb3np8ty6djKXh86s7B+5fQid3r9E3VICuJ+8a93lFyOyWXz7Tl2F
WO6ScjDOdWsjvmYRKuwiWffpSto4RlYfULScK4Uz4MZTdDUnkxw8r3NuDeML1JM37zI//dIcRh5y
MZa7SNfeUaTE+LXOWB7GKq/QZlX4NA36IRLz07BE+nXJ7GmHN7K/k4GRnrO90EZxqQU8ErsWwU07
9idT38ap8+6WT93eSTl2q4wRxy6MxrOJzm6V5cU1aNQvIWjIdYwa34fovXdJKF76aUtcRRlbxN3c
mhmuAoLpLFbIh7l3nqM58nZM+AEx0O1a9Mz8vYd198C+WR+MNljpxSnYpMlD33c7fUTcJbBQOvaW
Zh7rBaUPEkHZJk9TRVNym9HbmAb1zbQnPtjgZr+9geStoQ5vegn8jaLrfQr0rRSW3iJHMqs3S/3R
CvSl0jLSC648aHd4J+NkqH4GSg/ndAYS4Velty/bBmfGNqyt7KcY9YOH9pfPTPRuhQM0IRMhtnKK
v33oB6weNQWAjoOO8Pu3TEnzlDhlQWwp2S9kfhx8ZjumKTghidku8Gb+tFRwtzMNqvhWWM47yYZ4
8BkdXFeyaPELKDbJif4xJxYRsGnKUa43hrV3yzmBpgcJ0lHeF5l/Aecv41SVBQe8IHzPVIKbmwLi
PA945kJ9lZQWNiJSxUHC3L6vIvHFuySXsqHtPyCY+IsAM/vByUhOy6ORBJVp3C3JZL13qzVwSZ/T
KXU2y1ACZlFZy5cw25Nlcd1FSihMF8yPxQrvNco2pQSfqdisaVMsYGUevKL7OzlV9kKqmwtpYsQZ
iD9bOWwOzQRoN4//aVmcu9ACx64wHbBTAzQz5snjUCRPfeZ5PDlAgmpHnHzj1CPVpaKPdqDx9BFs
2UI4GT6+vDPsrUqBVIdzfayT1rizjfkqWD5bJvuHgCQeCojZHJcVIz/LVRNjXdnnpm/csft6SGXG
yQgD2YZIlxOLBMXaHq2w9Lyf2bhY+1b4dO1HNTWJtA0O+YA4bVBGvJsK/ynvu9cxQtRm+0t44FBH
nILTa91QDaCxr+Kdocpp9Md24Z2DxvnrJUF/aKhzwwUmGZzphv1GbbXPWkzAXsic2SrRRfgniE3o
EpGcS4dEkSAF82+ww4j9JL2fVNjfJx9IEMCTocEdFSIGbAD8AXgynFM3B095a3THaaIakw4Ecgd+
bYBWksUVoO/iYZFhZbJ3bV+RBZkF77OTYR4LiluZmA80zDEWM3XNFpLlVCMP7iIAK3LXRC34blQ4
4mos4eRLeh0DZNVz2VQk2w086iNL/qjkNVrc7NLLhYucBBhWZP9kBAxMYSGPIVw7dfcHHnRzGWzJ
py/9L51KfDDu0MRB2YGMw3+zGcMxOlmD2KYiAdvQ+v2TnOoPK7NhGtV5yq4PI5BVwXY1BBySAavN
UeFcEFI4xznxnDish+kI/TbfNLOC+DqEu7qqQIyQCgwgMfzVzVF18WYDRby0L4m3mkIaOV6DZHyg
MkBP+YI1rBD93VDJV0M9e06fveAMze/wLzyaBv2/9VA9GxoiUkg5kvIijJ9JDVecknRwu8G1ynz6
vr0GEgo2AgVZdu5c92IEv82qI99LpmjOouFe0tlpVi+knDnEJ/BPCbJm7xfpCTtzfgpteokbO720
qeHv59ZJXl2ASVkQVbtpqT871TKCrMdSBxlurw0qTrOfMiLdh2TiOumS1DxTQNDSah95EhT9uuIG
ieUzY6rp2NHyvC3S/mkKWkbvKMxjGkK3df2WQl+AI0bTA1O69mWowg7ulxNblcUGMWxf52gewIvB
e/CLqI3N1fVkm16+Kylo7DunOLYBjJHOE58s1ZQFrXI++/0IhS7tT1nrxoJT4Mly/VuaES0tZ3w1
vl0qHMPgu/1bYdCiUrFzaQpa1yMHRbgN8MbJ7M3XBduagufJ5nrvWQI29c9RphM54B7EnGH4bZGi
mFW9exCSlNex8XZz7v7BAfjHKyb7oCz1iwgSDc+v26PY+ncchsE++Wt8nPbtN8elOzyKbnZUfskR
ktsSUUGfrBp/R3+2F7+560r6ol0S56gplvVmaPv6i27sF67Eu9tCcq9yErjy7KlcAF6x/CAlFO9Z
d9/Y5fwjSRfvxDMHsYHYo2fKbKeoSueTEYjrMPRvFtoHPpOI5SCrHjwe8YthrFYcDZJvwaL1VGHJ
ayP7lJIO84uXeIE0Ips6eMmEg99s2BukZe+CQDPihxHvDgzAie3SQ563hIoPZN+lyE4+aeLS5YrO
OJ3pwtAffoCVIZNuusscrIUBEQmlkb9QOg+3szaSQ/8+t2Lg+A5fWVswVg0kIYQ28I5lvTeNPXXP
cZ9KeDVpR+BK1+XLDtn8mNngLhTiSpwoYGMlsn7MbaJF3UfwG6yvZlHV7tEOph/DCF4jmKqVnk95
rl9MSjHjfN+PofvI1O89Fsqn1oFsH/t9/YTTObz4Jmhn2wjZkVF5bnSdf9jZcOJAVXziM9i5gWFh
3yb0XUVOzk69Bc4y4dpdGhBSWqPEtFPfPlgm+kvI14r9LPkNCpOCnfbpd9AEq86GEqdBdE9luJAP
azjOtgkNFU8OsocZtf1xEXxpn7orIapzy7bGyo6aIdcQhGEGLhbt+o9KOfVbaRNbLpT/BoH10U3J
CRgL3bH6E2FgRrl3B4673gUzlY8Ok0uxYF5o0ruiXNMbWNBpn4WiBuTKtxUd/IC14BBXF5w0B+JR
FPzmgeffz/d9777kI+6BpsNuCxJviLxXgjGSWJ0hjUw++VHD+pL55WcTdAqnMgOUU5+f1pREp24b
DhFrY2s9RMSy9xAOwL+C0Jw3KaWuYU7viLDfqBkQW+dTvmwrB6iV5CH1I7XVug62lcEIq+r8pzEA
94iaH1YPfx4r1pTbn8RtH3SCMWPS5YPGWRPXCzNWBC+oGJwbV3mgvbl/8Oz6Y0rco5zQuhUNeqyD
7HNwApahc+dR0UXK+Am4irXzpr3osQ6hgtmjs6FHAPU59du/bo5HraoybD7UvQp2PNCQ7QdqmcQl
eYd+7C/I1npD/AEkLxMmRp7d0nEGkN/cssJNIZcZt7IYAAw2fYZ0C79zyTIeuf6DUJWVvXcX5Gya
qnzM0QB8bz9EZGZPQv3ALQV+qq5+eGgjBvsNb8QnS0NSX8KlsiZ+qq6WDzt/zDJ2CnXxzpj8dJUJ
iqV00n3ttx9dBtfOtpK3KBG/5CTdgzTMSz3345E1fjuyANBHsDFaySbbnvEuCuvZmxFO0Sg2vj/R
LlgEKEZcVjdDXjGeAwvIpTc6wQXx7S2dfcp6WVmjEEDn0so+uHMdbf6LvTPbjRxJs/S79PWwQCON
2wB9405f5S6Xu0JL6IaQYuG+r8an74/KGkxlZHUGeq4HBaiiKjMifCGNZuc/5zuhmzxJvAdGBhAR
QZtDZqnNPhVGTBS0adO3GiwINMuy4evTi+Rrjz64SiVVfPNgAsLmzXb5/DPT3FMaztAyeE4KQhrV
yXbp26CCtZRVv3daeDPolx+9O304wFaoJCIrULHUUq5KrEIj5sFAXIS273Stt65Rk5up/mHHwdts
t7PfTCnfU3bfJ65DHEfesWcw8LY5Xr2nRP7OkDn8ljk99aEBi0lR7JQL56FMUWmGRjJv6Ma9OzLH
nsv2LUjdqyNSKiZmTu/Ca+8U4xAYIXvpHetxAMSEzMJhGpxVwoCwje+aqvoWOmzkZup3GWMXZ+HQ
Njd/6Fmu+agpREQSjKRj/BHKsT2kLg6W3HxIdCUOooZmVMeJL3vWKNcxTzb/yLRF6AdRaa7Tqv0R
1NZ4mWFC5iL8NhpyeGWngoXQoW8rdnYjhdAOe26GldSZ6AE7u9Lko22qyVqNVV+/pcyLV73mpJdO
ITnU2uxuXd4bMCqgXhaKN0kgruzBHHyDrgwwIQZQMGhFVCeaYC6M+5AEzqlg3qGZ/fNSH2YPB4cJ
8ZtuYq3MtZ9aYuDanbniiIGGBwtnL6bL2Ne7nAoWdwq281L+rRym4tbQP0XehCuxah8I6iLaGNmp
MzX3SCEe0CAQyues40JgvFF/sdjSTkLjyVFwmi35PXIoMa21WNZjfKS7QtYvHMlAdtkV59Zp0MCm
zqZvaaCIpwADB1WtGBKGqd9r6SwBS3cUPlknr6hICGAg6x+0OfB8QxvrnXBQYbDBRKvaI7hhR/Wh
jTh4TpDtikrd7KljMmCQeOHs6RetvNojzB1KLPS54bSNEYxnGCSNaKTo1tBQ2OtSezDLe9Gy8Bo4
y/q+vMxjdpv1rtrQqpquk/u8wdFvkUDzI9uN7tokupCjsw/tML9hzPzoDfA2zcQhiXPMB8uN6IJy
h58UHGD7EY4i2w7RGcvy8lAf1NYJrXLdtmO1ydo63NSB2Ww9O3KwdI/rJAuzE+4sqhfZH4Bb9rYS
F7AK+PpaqmUo4DmYmIfXXdFwuRcDWJDgZxDPP1Uq5dXSGedQpXUlgUsGMOWhsKhW0lblyolZA/SZ
WIbVaBjB3ybMlGtrDl8jK0R1h01YT1ehXEqcDOPdbkLrLo+1hyJtKVGllijTRefLgvkdXvd7z6g+
uCJy3FdDUFVnqRHCcHVBr5PHjoLBElbguXsahyX21c/dycyqw9h5hKVdjTRpPft52TwnHg3T2CrW
bs1QLofWzSSIHTpN6kVGohFl/lmVYPEoaReklpWxHRpln5yqAzDpPLW1LlZpUHYbWy/bfRMbd6ae
7HjWFRghvA+vzMfXTH8rI7ICJnrAXtX4rmtg2vsZjxVLUxvs60NvjxxzcB2kzotZ518cNOdN4LXT
yzgm6wl3cxzEkKyMt7EMMNPN0ZMYaqx8QiNl5lDJFGOLeBONu7GnPL84ebhnLLniiyA93ODUjl8H
tpVnXG1rpaHBznZGOSeiWYCMMOckcAQ7PK/CE0UB/KY2mRKOLrVRwrhprJGcD8WXJAh4HlXFkV6u
o6JdipkuuYwK62Qt+ZtILdvYD8sfhSUBOtnfxwqPY15hri1TjVKria1/ncOq4RPrFK5Ug/kdvN6c
WdK+L2EuWjR96QNdUXlQaUxv+ltn6G+KF4d3Dc6ydMbvuR01Ry3X1dUmVTW0rFsEcLaywdpk2UuW
XhuB7ZCgctWdHhn9VRklUlVzDHB6bpv0YDN63UuyqUjqs2+Pxi5k9obhMlcHq62omBvoBx37F69J
3JU0ntsWR1o3OV+GuXwyuv7RThzi6S1hZ3sf5mN+CAc9fagGLX1I2BYeLd2jeH7Q4eqhy0X2cG+x
rJamrV2YfdnVOcdMdBo6HrK6Ex+ciASZMjhK40coXguC5ZVg8SZF+kCo54Gtdu2PkXlwtVDcU/2X
7uKKZ1UePxNCMk45qkljBfoD9zAb4AXEz4Nm3VLpXivS8ZTxLAd6hSmv6VjOc6CbOlq5Vd27xH/G
mVM3D1Yagw92Vl8HU2dfKOvX/luc6wMofvvN8ix6UvRcrfU+e1SGxecWQ4PjnA4+YHD9HhnSLZEo
AB/4+FnTEa9ArTxOP3MOsDPBwW8p49qImJQiEQSqn5hS5MPO1fh62r0deHRXT8AbGTHkTa9vxyBA
d8iqo5tqYtMT/44TLyLMxNg/qf2sYjxSR/Ip9PC2VoQ/89S8Sxy2Xjq0vCXgVif4G9nJ+Qwhs10n
WOoiazl0eGlzVtucZf3adcvaHkfzTp/q8+wZEC8VkcWZKQDjA/bwXJhR95FUQvhOVEDXwpc5C1bo
UrTj/eh9DBV9wMmsvtglF0pojuNq4FApU+NHptjGpjPjyUizn63kZ5+YP4gunCpwCZspw1vohkXI
m0HUA9vPITaZVtgXnasTOgeFnSifUWi9+hl9LT92ZvfsVGI4TpZ1iTmVMmvJzYuXQ0ocg++pYywF
Y5Z2qDXH9KeRirc8JZ9r3YRgHW3H4Mmd3dsUQNhXoW6cKnc6GPYoORljARRN+W3uE44Oc0pgm9af
dWF0u4po6Riw3W29xY/cT++DsH0xVOQ5nPfJIRLZZu+eUPvJrb2l7g1HaqnTJd+TJurjuVo5vTDX
pgnMsNQgt+bwoY12ZtpwcfXgyie4hdz1YEVGvSNLvB/6wG9GPKU0fBdrrl9iyKp7wCjI5MpyFZvq
ak2I02AcRofCbN4rVTo7x+1/aOkLIRIUYMp/G9u8n9Mp3vRzSVQSO/ZgXtF+X4HEt4HD4bI1N+4U
a76X2fyt1kNBtOl1mpsRTjluyy6D4Ed4Jd+5hR7SEjzR2lDdJ9P8XaMBY6Wr8TtvyIIo0WuwhW+l
Xty86zyH4xMDr61lu9XZ7qx7ixGiSq1h7UoOtFYQ3NLccRE7y80y2oMhAKPDSGv4/lAl6wYKgVX7
QRfdRBzSzgqaXphTtSYMfOwinDB5glU29rJDHy8eaXfDnIOyuZ4vaGZPwqTV20EumOFZMJ+PAOaX
AXRJm+4BN8OGSHabg/9kr5Kc1bUklShsGMyLeTRxMIx2dYNFEwo6jvj6MpTRKyM/ymXjtzL1NGw2
ziULrGstjJOmm7e+TtlkShoaQ2wMwkAL6vPwCz3eeR7G60oZ+DLIUQsoHmtbH+hZ9OzCrwT3W8Hj
SFPrvjOr15QS4rvF28TeFRZX344DyP+FeKmaLS1kHR2Teg/Sua/8yBnFbnKpebMp/PYdZxyw9eGZ
xPG8RTRxfU574P4j9dq63bkkWnFX5/1xCjsc2oBRwxg7quDYJacJC0oGrM3u2m0fN+BOhbzvczo5
beZP6ynxSsDD7VsfcXiKPBjLGcOVALR+gC+JppJt4wJZHydvBaHuffmn8TidZeNcas274+C1Qdpb
heI54ZUvfaOVjSIxLqx3zDnReJ269llntDlH2peyg0+eVcYXfY9PmCd5cxYmo4o29YoD8et10to3
j4aSL0EGzj5KEx/zU7Kt62hLnmcAclyCYg8H9IEhRJnthAb3kRfoqOo8U7WyWbbAhvM5y4t9jubq
MtgRQ7HwnWKUeG2qnrxn7Ge95W67aXicBJuk0JP6BlwLQVPdhuvdWhRjpYm3qSSWpjYNAUfm7fK1
6XIjxljbIKrMD2nYn50RUTTAd+8bxqOF7WODJl77ZVCcg6iNmBcZBPzYduUCwiNWjWLAIDWm5UV3
aP2bON5jrpxPBo2LKd/JEirfuiEKtlmM76Ni7GxJxJjWncrD4JYHtG8fGMkGKFG1lQAC16Yg5ko+
bXF9A7SChOfNVNZ9DdLppQ+ydGMmUmNP1HkgZo5Z1Ns85e7Cwj1Hyps4XUXBbrlr15SGYAma9GKT
JMGlK6x3nepPYcUgn5dDg6oRsxtrWw7wCYgu2IeluLPp721xiho9p3qweZ8E1V+c17NNKtPmzoA3
2Scou26Q/ZBqTrZSn75HeMQHjmpmMlD2EHJGNkkrXoEYVpik9qWhgk0isn3CEGYom37dlQCXnSwg
/mDSqWnruI6IiBaDc9OltYvZcflRTyJsAHPn666IcaR3F8yM8cEIYjbfrvK75lKY6GLc+Y+GuUg3
UbE3u+6uN91dmzFUGKaI+8SopF8WGTbkklfmYJA9Iu89JkFb7+z6qZ8L5evKgYAXJQi97Vlv1ZOX
W0+JgVyokm6HocAfHEQjat2XMst3rzSi/fDRKftVMX2ASYx9Z4zFDSgBBBmFLuLF9kfkZqSb4rrc
9GVNj8R60pbhbTGZfkbv1qrmNOKU+VM78ZBNzvBOa1cwqwtbfd978yGL7U3BeJmdVjFb72kywc/l
IXFMmHhtIlKryF/FOYfkw0kDc4uZFa8puf6qSL4XoNqaMXTuTJupk8cmcOJx1aKD0quYEjYZ1LOq
z22jhjcrsuDEpzo2ywN7MY9fD/N6sspzracnqo44C3iPhVdezd5oyVEBNGx4AzAjKAAKTQ6fhKM5
JDvuvuy5nNh2NStTVeV7owG+LXH9W6xeBy32yOb9TNxE3umUcpK+1HvNOlgVxk07NyIiY1nPIoCX
KzXmbRjRnR3VkOeE+BlPJCYZfH4ReoB8YDuvvex3cW6LB6H14gF1DgB/iDBsMhZmtDevA0ZyO/T1
ZjONxDSmgf7VmHAf41s95MgdFTykRutrLuLxkhnXybuPu8J44TnB+07sidQ6UU9r7tFUXJLTDm6q
lF6vjexqEONql5Z8r1WKFivantOSx0KG74wigcR87oa3gJHh3aw32U5N/ZWrKN8NXew7gHEzrWFz
Slwp6Rg0tRUVObO9cZuOLgTOd6u0iV8otxBaR9R7yi8dOvG2IG9X8JjZRIzz1qHdbWKVnPkK6kec
UQ8qUDU5SoKOeXZTtnse6uJr58CDsr1mnVqwFrp0KjZ2zZbYoObAUjhiuypTDPBNP6gwXOUB1BKn
+dYmGdNptWYbfrRgarIwEPNXs3YdJppGwspj2B2l5BjMrbXkm6SdxeCglpMBjMpdAfKEy3uiuah2
eKb6Wc2Uh60QQINgPs85dk0dfBV3Xs2FTZ98q6y9cvL5kEcBm1XDQlzuWVMHDIfrzqHAiwf+cSZt
l2leDO0XeVcaxQu8LZKbXnDBjVKSt4uoU222bZPvs6gu9vZC9U1t9AzbwzJfJAdR4n3xuoveck+Y
c9ET57UYrQX5FufVRx5RkZEaVBM0+cC6zMdtNshNBgd1Avpa61cR7TZOREMx/Vdbdyb6nuKn8pVb
IbBE3ILKk+cCFkRJh7ofDjYrgaWd2zr/ESRAijlJT/rXJpqZzsG8aJqb1avhrnGa7qBlFA2VA/v7
fLbXrG2b2KRDJ/Rcuc8wxgBSG5Kh9Eu4R75FYdhgJ9Z91A2YGNHReKRygCuw5XHZrbKJyzLvsg0j
IE5jHTuXmbmZmpJbVUB/MdvgyWjfxZIP/vQDZ5mq6LhvHb+NmYBGks2KqizAzU6Nd2Lx/BVxfIgl
Ndx6In7MisxxaC5W5QWyrNCpamWPB63qrEPeRPf42+wtBm4oo43efMk8I9vCYTVgyHG9fA7UBgyE
4RSkR72e/HQIap4gXbzNsjo6WIT2a1lBje3JWNKzE/tT9CzjR0eImYl8cDOpl9x+WjyLGqBI0JJZ
ccH1TNJAk1/MljwJLnLGQuZROGubBu3DXkz7VhOfkZ4RV7rqS7uEXgfVCWBuLfaJ8UJmvd0FAQL4
qu1G/dhYChk9CA+fLycAgcTRDnNcmjyODblmZjjSzx1FyOzT/T0v9nWipDfEbgg+C9xVMxoilUOg
+8MA5GZNFQzTVCYZ9A9Z/bUPKtD1bALovl7XtVuudW+5NXO+VVtF8doWHpL4QjgOC8Pa0jp8kRgC
tsRxvlVuuR9Hbg5bs+AgRYSHPNXWG8/7PrRw6qFyAMew9yNQksPUgpqgNX3b5vmt5zkMAnYxlZaL
71ZzivdSz40NxdWAngcYPGSikw0t2l8XJwZjGufLrPcurkPcnGvRhHLnWOW+j/J8087am0CBYLxS
XDsRWP7YF86G2/aMDx2EcGS8FbOnH5kX8aMey0NcMyCOytaXIXsYz5gJr0qSOKXl+rZxS/XK3SRk
UlwGh3/8qNPoyA037ej2I+mcxq92geVV6Pd2l96NCl27D6djEovtZBXM6vCchPxfpAqnS+NGT7Pz
brohFSOLZTjz5M60SDJV0jqkwvgZaoPHY1Zh+fMCAWSPPgU8ywkaWC03NRanhd3ARjKAKYV9kNSt
hW27EzQjG4J6MBY5zxmKQ4LufgzSwD0S4vCNwtFIfwqxRpNavLSRsj8ygm5YGAv494pLglD6tDa6
6p0j7os7CaofcohIgnC41HsFVpEpPyAvua27+oZ1etzEuXPzOA5YnEjysdvloRusswJVUykKKqq2
xu7E3Qf+QTxCW32eYdDAfNFe7ZbOtZ4E/Yom9E/nsMPu4w+vs0JE3cnEu3JwYPMEayddwgHdnO5K
2V80zwupp4LSEt7j1i4wZXY1NQzlJQznGGNeMa0ZNMtjURCl5nvDdrrVLe6Enkc04y3hax5SZmVZ
zbYxs8fPu0oEqCFk+dtNpUfkkIIHkz9783lZfrqeP3/MTclkP7iEEzGITruCWmEqsLxy6sZzcJXq
GVDYsGXT8TI6gPl49IRbZUFP0MC8i6DXd2Obi2Mf4LtT+ollG2Py8mqbEvdKvVwpeqAnd1JRXqUn
aOOTPS5PB/U1EjT8aXXIH2ERefmsLPysdx2D+mLNHFfqMngtTO0c2Em8p9h7bQ/5LSOfsBXh3LIm
Rxrvbwh/eMXIc64h66cwOOMazbfAINcyMbR9Vy9XdwIpZiHTf/bSdhGMSgPOkW4z/BnpHuysMNjV
s8R5aUIvYz+FMDeRjOvnlRfQ276Pl6rEpp++I5Dz3AcBEC41iJ83IDz3fqUZI5NMDbE6DuU6HJZF
zkgfe9Fv4HZkbXrfC6tft2rCGBaHtyFloOoBFcH+sXUw+6y8quV2kyXeKweszG8RYr8AxDzdpIcZ
/yeqnCD38gvcL/TGnoP51OBQT37Mlgz8xIL0W9gMk1Rk0SIxcP0C+ZWE9CoDCYWpmbLfPWS83b9E
s/4NFpXf9JcXI03hWgb5co4ihvULzi+LBgU9o13Q+9inHUs2W6olsRyl+tmo6kdOJH4UNOA4cV8h
BVHFJjqz8FvhzviWKaMry8eUW+vkxGlxWpzQSM23KkrTexulrBhaP5EqQn2CyDBGbuE7Bo2tku0k
RGlk8Tg2jx1BW59gQXsKpIOJsmPSKeKuWXduoo5uwcZpBG8UC5neus4AfzDfV0EQ/2Ry/6EPursX
RkXhYo7ViEdOzw3PPFbPl/YxrZdPytoSCQihf8T6lcg+q/s4WIcsZWpgleztpcX+J4QW/yWUjbsa
E0F1YqZ9pQbSMutDuagoY63dGxPDwjyaYsxPevwye2wt7azYYB0hoRKFh8R2h0Mvu0OgV/ZFxtWr
0UAaCiOtvItNDjYqKG5a1bhHZAhiBc0g7guX67xqKJg1FqzOYC5PzNk1L/oyXyym4OQlWviMiJKF
zMw5dVN2ZCX3o+OgwrRMJbDcmrssCzC0lYl70C2QPUDtvJ3BUrpB+CF2TKxlW2r6a2bN+U2z3Jus
s/lcIkb7XQWrtY6r4YF1iYZRjMNsNpqPNCjCuwm3LxmJgu40I9NOKIffeVQIqn15mSDFCL6K3L2T
gbmLnXE6OQWLYKm66YxTUFvn0rpA5S8/pigNV+6Vp0TxjtEgJsEd7ZlaWpCpSEq4RvUcB1N60phS
4mqTXPeknyM586BHWixzw/hiAMVh65h8JXaypxLB3eBq63AIyvkl90ie0zLw06wMqGA5FxN5FIV/
Om2ePad7E5kY0T6RwkaV6WdpN/lBBvlDv/yvxB5GxI7llwUX1Nk0umzrViW0URdWLNeLM6MIMu3X
p55AXugYVDst//rn74kLJlm9KqI//kXd0RzfHpTaBzaqBPaz9Cg7Iqk9WbbVTHk5c5O4Z6pjmYfI
8qZbOzVAyQQ2t6lF8nGfZYJ/oGAQHbmOXJehM+OZzR5LVdbn0rN1X08TnbsSLXVmJ4ULhHwt92Tx
2I53eIfyBz13wn1l00OYuOrkeaO3ymBj6VFnE6Oum62hNT9qDbSb57Q8AUpUDNJeNJiUjbyx38RV
HVyymku/7wN8v5Eht2EZEIfig710I+gOb0zds75wvvJO0mCFWHjDf16uclC8h0DS29UHpPYGaBai
SoBfWT/rcICThZPGEl24aUmdb3BmWpDm9G0WEHxJ3W6p7MDh69gJWqByPtywbPauMUiqGfvHVgur
8zTYzDHFtI0rc9x2VUNssaevby6bzOcza7aBnBnlIuSAlsJDQ+VlMNlkwdkXR4V5n9j6eDTLcpMB
nLtLzOZTY+o4I+bAD8pIrrtpHO8ceiN8htPNFsNovHPs+QOJlxJGPcl2uir3bubGvhUiy/z94vwX
CiwBUMuWEuqsJXVisb88KNJGGIHd6uUeR8GarS/FRaJIjrqRJydrNAIOKOmPhuuYxEyGZcCN4c7P
4Pc8S49PxqBdRM1BqSgIkTBr+Yma+JuXaCxJ2H/lo36+RM+WpHila/6FYOw2NiIfHqg9wC9z04YE
NUaXAR5eL+NOz0D19Hme/AhYymWaw7HLDHanlqk9DMnoC/2aFUjvEfIhwD232w3N5JxtzGoLGBwq
mykQuplXoRlWq5YNPVJnafzmKSiIDv/yLmDtuh4wVKl7pmctpPJv77e4CNv//A/xvyoNK72uphLb
WFGfZWg9EMBb2Rw+fEtYxbml77scTiFrIBpWvZDQJBNNDHmsPiP+9upJNnHse9M74yRcc2VNseCY
kwn7+0tCmv/mlUqoKJ4hHNP7y+dNDFELyqDBCQ+TcW3UIWHDSrepBBj9IqxJyLTjtylsrnXnNq+d
/Q0kEr2qdtvsuoJghxvkdzZ11f4UDNquzL2XonbuKFWZThCG602T8qi3mtpjg20YqykAr2MXlXUE
6YOxkQHoqoLHtxvGxqCmMN8ZnCleAnv6McwXTbnTtapCPNC0aYaxZ5OWxeqv03YZpQ7GCJT9GDUJ
XgSTvM+P5v8H8n8byHcXRO1/H8h/eW8jrmQ06D9H8j9/2z8j+ULY/2BDakFWdT2TmD1Q2/FH2/3n
f6BbyH8sSfglp8/m8f90BHj/0HWDGKtwDVvwk7Xpn2l8af3DkhYxbFMQ3mGHK/4naXzx55YAWCzc
lcITUsfFSMjs10Vwppup19revqb4nf2iSdWh7cIDCdNxHfaAbHJI79I1UP08kcKoKIEdA5j/LJZq
K7feeo23T0iYnbUs/fkvn+S/2z//+X78fHUehQiOrnvS5gP6ZfscWpPMnKjDe0RmuJ5L0lcevgIs
L9YhzsS1lMHNEqVNKzWIWVzXULptQTIybGlIzt14k4ZYaoIZqDRbulMwg4REvY9WphijSx/E25xJ
fjkD1TbL4OM3L//PoIN/vnyTPINLtMbm+//zwtcQWR6bUsgrAJ7qazOXCfxcTA6pUyH5zZIwtIi8
hwgKszl+ZXbdPXSQbBhoRicTU+QJhOCRpaa4dzDtulqKb7YTTx7mtbjUXL/IUSBjo24Ow9DeDMdo
75gtMxTNE9+sdOeEWHT9zXtaPvL/+0ha3pNDnliwRrKim+LX92SYcVh4SWZeudCLXdPSvEUhTLjV
x/DQG0ijDtRe4hKj2FZIIPuAxfpoiUidJhkwzHXrJ5fM4J2Tm1svqcW9dL8YcYzTOUnljW0JNutC
gJ4Kuz+KTr5N//vfF2J8Yt3/8tK5dyR3FHfVr2z1oiqCHhnauIqKmLutJTdFmD6vG+jQ4ECdcIju
CszTKPILVS+b3ip0ZEZylqVhEI+pyKbig36xcJ62JoglRnljvAMIsK55C3eYA8/awGRYOa2HlayI
Lq5mbrpy1O8iSbAAX5NaJ3HqUfDEes21gcQmI0ZhMNm5JJnsdLnhcVaYacEcseDWdhnvtJFslmNe
rBBmZCbLcD8Hc3TlhObXQUcwGhDkoVbhfUxYAwwYPxieOoOdk7mOenad+llNdXxgmNdtBdsvGVAN
C0ZAvYFc68htxy+DVvbnRJPZhqVi2rUEnlZuIpaRXYehYfnVmNIXm3QUg5paezNJCt3rdXAoYay7
Nc+rcbRXo51+sWfZ4OFLxUYTZKRU0tQIiGzzRq36ruzJOwCvegVsMa7myZVgnqu9lZMH+n+4VD8Z
I6BQhP4XqL07km6cnMi4akZ/Ghz0x8xtGhLYDEuWMg3XMe6p3cP5p9qniJPoJs1dPAVhiYfeCMQ5
KqtdT5+q4LENO05cR80PU6h/5kLYmBvv7FmF9/Kbl/1nKP4fdxhtMp7tuCzJ/PefVw1b051kshpx
nS2yT7od3fBkXUwH0qhhY2yogSzwxYccZhy3OEtCebGWPrbeu+7pBrGB+Ofnfp5sgXloaULXZERs
ty7g+TIm/d3u7t8sCEgcJg0Ousey8OsaPXhekcI8Fdeco9yDrpY27wUblp0iasTXrlvUflIAnygI
ps9FehJh8hRzCDn8/ef2SwfN5+dmCnbM2LN5NdavrQ6BcjoeTXxLfTFA1SQH31AvmpDmjRcavNY/
5wMo1YLswJyeQ2PyMHAbxuXzo1Rtt40V8V0AE9AxFaws0I2JcahqTNpNKyw/TrQTXw7EJsKFw5Q7
ByMe0LdkeV/UiMqB8Ch3EQtXttZPmkZGSEuy1ySNtN9oXJ+VGL+sZKapS7YUwrHMv6xkhtRKr0Zw
vLZT/E32Y3I3wvnk5Gs6fpZYNwUIzy7dKx2CyQZeTfaW2OZZKBwKRmzO2AG7fqdIUB0iB3JahyVu
NWvoh4Bi/VoDOfP334391we547C54JnBfxz0sD9f05xN9VgzB7xybef6Rh4POxbp3ez03yrVOReO
aExHMqZCvZNaGyL05V3eJPLQQiTuU+tBEKXfyHL6ZrmDe8IdksK5L9+kDhvwM1BoumZ6iIwE6x86
pGEPWAvli92F7l6PTCCwZVStCv6G/ZJQizh0+XnVRttGN6mrFU5+6nOVn/SKmzss79AfmCMYLnHp
gZrYpKHWdXJy+B/wENzhvkaH4qkA1XiiZVQvjAcCpRb+8H4NXE9ctd45mgmUUHKDj4Kh91M+aYh7
RimZjoLXKPIJwdfUoAM1MPN4U0ZDEPXvP3e5rBW/XCiOwS2hkwEwPRaUP3/umCeD3lWeuHpkQSmZ
noebimZGzA56iK2R1dc8FJuY/cVJqZlA3qg4eimKhbWcUJ8ug23fSoaoYodZ+b7vQZpaEvUi0ZmG
JPgyQ7cEbxk+9XDhA46BTCo+3UB9vOJc6u0LJR/DgirjgUoZANz2FxfHckZiccYecHbLSmcCGIxn
4qzbeUz3DKayxwHJbe11cptHfbGdeA6iGjrVJgflf0BB6X9zhYo/K7Wfq4dDBQlHVMQAaX1WlfzL
IVWbjH6wAymu2IFfZM0py+2j13QJILW1kDCbNAUPpKnXQZznxC67VcQEgDDIVN2hX9ICUBGpMdHa
/v47/BSs//U7tHWLNY2DAz1imFd+fWV5FxpQ01V7HSuTNNSYkiZY2Lxe+hTUBE8aRzthFSlQq2KM
nuilgFuw37lLdvbz8q3MdGB031irztDMc+PiEon7QT+pwDvPjODX+J+znTQqbSvhA2zTlpx210dq
U5j7sJf6bTRfRpvnIu45sZorm8iS071rRYZTMVgV2hzvSK9C/pbYmKas2qmaeFdUkwiSLebAdrn4
TabB+lCZuHwrjsgRw5jYi7bCQVosJISDKMTXZBIOgsVh+gy+1H2aviep6k+kvKqMpZm9R8le3XgG
P0g/qEtucaig/3vh2KwjsP/rNsS2ACQK+2hchmRy4+x36y8NMr/cWByXdG4ok1XNgND1K8NsdlOP
KZIKr1o6lvewZQb8WBkttAUaZqmdLKv+jt7abZ1ZuYcuiY+eWURfulmjzpkOynWE6jY1IJFVL0k0
OTO5owqjKVtv2BmMHAEAKcyWIUHEhKlfG3K2YXSxUd5IN3VLCg5M4IMuvnZdLW5gJJ6gYOjnvnxI
vPSiDxqiN/UkuyhpvsU9bc2ridCVa1nRbRwM+zHvtGMKRpk0lTFgHELmjactLmQOR2VMybziLQ1S
sFdNQnypIZroMuKiNDn0pwxgGqz0OWKXNNjenqzOOnEZYFcRwxbbVcVObyjvzZmqr9vCGU+mnU6n
P35l9Ncpl0cnmMxNGAfBScTtRif5dbEAueYloCdTa7C+Zrgp4TYRs8eXhq1XYE83bt48Ble1Nu3+
VNhj4Hd18iJGp9knTL4mEI6bOWVQ18yKKy2b2x31Z4z0nPgSUnK1qpNq2DkJsXj+WJPhe0Lr8Bhw
GCPVvUqtKfH1EufWxKYXN8KraoQ49EVH6Vqrw/yZjONQE9f3KgEB7b/oOq/dxoFt235RAczhVZHK
cmx3vxDuxByLocivv4Pqg+ONjXteCEmWZFsiK6w155hyK2GtBO1C/AXrG0Ek79MrcI6U8o7vbE1V
ID8GmFS2Mf+nbV2xoJ2FzV+Tr4s+am9oIRokVHDhBhNjn3Ix8UAwwxete6hzhz8pWJGTNsprMeQA
GrwQAUg/rZ1Z9E/WyNnD15vvKRz91lMMrUS7CCJxGhS52nBFZGfehy79IU3iPzwoY2kGA2AqpxVz
ho6s0LlbbfjRpvF8R6q0g+qebKjUQROzBDIEmlcNapidXcnfFs3ng3LxXrWDp72i+EcZps0nvjb4
Al51ZGGsB6ZtRuulE5gIVPNpjZVFy/L6lE/OveZSCfDKdBeyrdsq3PtlfPaq/o+nw6f0W5lC2yOA
yHBMuUPWA1N0SuQ1b9EUFH178HSvOBlkLFDOIKsnZL71G58epByLS1jLS59QW9QsSmUupvtNbQgM
VfxbTtJNNy83AHB4cY29ZJG92xVNubFo6UwgjKQvyOkwH1x8N9cx/1vlXGAqJ99G15pFuXMJWXJV
kVSXyUTI0duWs0kMajp420TGgAxtXJjOqXOGfj+2izYha9tbPEfyZuUov2eT3n0KhfaEB4Cutm2h
+EWdrDxNvVu8inKsVlIaEN43Jfj/hzmgW9qtsHNpd7xi2n2ap/GeHuwSvH7S8SE9KCF9AU2g8GvU
NnESXesBtm9l2ecidj77MEu2tjsHSaecG2JlrKaVBMhsC3sdeTP9Ztest0br/5qoyuNP/aFCT+yH
VGKUghUCmJAzfwvCaj6asPJ2ftz9cbtUXf3l4NYaEg+PohB7O/cUxgRqDCr/jVQsus/diELJCO8V
GgNB6/m1KuUFdVR0SRwTtbDfDoEet+/gGowXJzJOsZjma6LtXWoPSNtxMwpO25/JPP8macLdVzOI
ZL3zh/Nc65iiGCl1vVWn2n6La/ZCGSIz2mL6yvJn9/5Yy0RpcpNKJNfQba9RHBLpVxchFB+3XFHK
YH03YCxkIHC2sRyqI52/JfrIvfeV+tFA98sbFb9YGboL21k6iPOHHSOPLhrXX+nIxDfN4Favo3UD
T7Ni+NKBR2BQ7+s0kIYNQzKW4c7Nho3pgOTtHIeXDbSo40H8iTvdPPQtygVEDivp00/VdeNNxDM6
Tw8I/JTYCLOI8W6P/3GT3Tv398qAmsdutjkOC2qSbRHB7MtdA+HGY5/bHL0UhIMH4PehBLJxemvb
h9jo330tRl6eyMUsheSoWTLgHwfgkhjepLtTgo+1Rxb5H4fWP2pJbR/c0uL8UIyyW/S2v4FMtUfL
ZF1EexGXiO1Ox2Q5uNE8HcMa2bZjDEGDRPeh3wDBM0BrLg5pJKZtMQ2f/x4G6wVJOdvXSwpAuxwe
3M8e4jMVE8IQ86aQx4LmvsuWHjA/8F/YuYR7Pw7/NBcawosuj385xUjWTk7COw40iMB4aXZjmb+h
/XxrHYIIvIHmHnynfJt6JKjnE2JwkwyBjTnoycktuVhmyHkr2JovaE30TWEQKiVoIPbKJlwJgetD
N/E4/NfdeSRHbBaQlF1fpjRUMVcPsnzHhFmyOEBq+DjMLmC9r7vtJKwApTX2WwKpxHJgLgaP97+3
ohFsD+5EfpKChgbiTO/WxWyu9JcUU/dBdEzJJG6J/chgj4wKjHds+JveyeZ95VSvOlROBLC93AzZ
dNcSYq4EZIwWG+fW1f/QYL9g1ktXpkYKV+sOeFE9Z1x1zdysragJN8pyyLlpRm2Tk6fmjWl1zf3X
rmthMdBc3goj/xx9uQeQYyNkRx7bDxlEorHewTwVq7gmmSxGQCIn0FWY98rV2MAXdalXHJHI/RW+
+PQJv0sEPdooZoebkRbQpvSZuyiA9m4hlUQRzhLnTPJIeVg8tF7D3J8joQuS8hPUww7acr/pQJex
jIiQmdFqMlT+2Ksv3g3x4thJhgoDsUIb1cAxdXdYT6Y8URoKiCLhhChGP1t0ulxqy4Hp6+BHrdw/
HkqXTOnH8x63Ho99Pfffa//PH3+9gx1THOwGglr++3cWkiF19fVr6kZL9v6kTv/x3tnjOUYz5Hu9
dI/1hNTs31/8eF29rIrgq/5pJXAfRMD8FxXDE/JkbCsh7q3g32/5+uu/ft+/fyaqDdb8GOOjiYy5
NiVTr1S7lBSSE83EhVzNBsmrut/4B/ZCLXhBJIsbw0dnDjOQdvzjMBuoLPtUM9d22jHgT/rOmABp
lLqHBNNH5+mRYbVObVc7aQ7oxcwf2HFYBsWw2vgVp4lzSLTYJq2xsY/ZaCMlKwmA3YkufkHOyJX8
+PHj0LMPQgDoZ/Ty6iXVw0ys9eMnzII2GOH01EI52z+e93jocXjcLewSXAfRWnJ5k8fjdu79z606
R/YFrBxy0vJGjxewks+RtdF5KOrJC2wSiFJPdIciI7HGbpk8ST6Rxjqfif0oZkBoH9FIakVhe1DI
FpF8ZBPc9bhJBigUG/kQiz0eeBxGR6u1bboIvCp4rKu+MX3gxcwAjwPEyv+59RWMguSIU/frOd7/
PvvrscfrvmJUvt5GRRImu/QYY0YN2G3vGhQRjOWSyCzTm5c1+ysJKMnOeITC+5B4jl8HoF2kwH/d
n2xMBv/n3ccPuiVJ/esp0RR70/rr/n+9w+MHLAfImtCRf8Y9tY5/zy4Kcrj+3ZxNxV/x9UqZZMSk
MeXYVs8ob4RB6CXE3D/e7OtpX79UJOiUv+7+/5736IZ9vfY//vHHT/7rJaNP/xqMmG/WdwCgFBz/
/XLVu6YOvHf5mJC8y+5FW26GRVYUweOTqbOhLIJZI6ukcO3g8Z19faOPu35nsAErqpzjv9uPh7+e
+rj1+PITyNkzRZblBcOgY1crUdPvTVSIg2aw7h9nv97C2to0bMT7ZZhrp9GGuLucAWo2UvlBA5wv
7DH4OC27I32Byyq5RHAgKc8WiHSJjPffoZUesRlf90M7AiEn4yXO0kG8P9vsMJa3Xt6UqOPqaBt6
RF0iPOWiQNIkWhhoGPsfn+rje2lZ+O6MpnpF/TIcMCQQlb18wXP3lifd9vEB/tfH/3jsP76i+nGa
/vvUv26GWc1pk/T9D6+PfrkioYtlJ9VpqvByk66JZ6dxy6dehScVCoACs62eqyxDhVWz49LwcAuM
3ElKUgY20B5BKD1MKxuzrYtYZltj0kVWThBcxVJylRpze6EFcVGN0Xyz78IJzbNXPoW6HR1IhTtE
EAQBqYI97GP957zgYJtKe7UhAhyM7tpnWnvyC+up8VojoNDyM9kl0p6ulpvlW4shmDmPLpFs2m1l
NDCi+vgVgtYSymm9pmNDsFjj/awYrFZ9jvQpGXHzi4S5XiX+DwId9GvVjy7CNTM8aJM4IYejNOZo
P/zYQ7BvpHPQefp36Ioz6WIoU4xCIKzqECXNOAn7Eh6TFiosKWzohTV9JrP6UUI6RZlEBUrT2DzR
YTJYG/jOrpUZO3y8vyuIfOrg6+oXKjxw14Xw92Eko7smtzGmg9IiPC2a3m2nwltcur/LsJh2ODV8
6Bi4ll3Nf27KKHkGC9bs6yF9GwqL2JHCwxo8Af40pwq1eDHan8ZAwczU52gvo+QwcjHcoopqVQKz
Z0dM6cVPtW/2hOVML0MIBoVC5a2113LyQHS05S9RauVlqBVRKmUaUAe9MyA1J2smeCpPSOJGBncg
fvjJ8rXitR8ik2WR9VMZk/be5gHC1upUCdfd+UKrkOxN+97Bh97NA2IvL4JJmTEVpo1/lCY1A76P
X7NrXvENI+/C8F4i8NvRHfoLCoIuswZ6V5OlvrYbPNfHgj4QvnqvfCdxfi1Mcr1b7zOPcPhFBmk1
ehXlQPfXdaf6c+YwKNi6bO6GnMgLlTrOSN0/N6SRe51QrLPDGeLHACKdwFJXV9NzEreBTTiwcPEm
IDKlhGJO9CgLLztFi/3VzVM2ekx0wnOvs4U1AusW+twSFnWc7/vuidTdbNMPlnfOh/odLp9+sOAa
NkNILO9EDVGzgRS2IcA9b8Cbokbxow/yzHoiHM4/53HRo0uNh1Oi/xTYZddioJ0wyQjnz4wHMnQa
+wDAaO/fiXGdDU8wXNRXnyL2NgQF97vwo+Sa+vo7/RtWsOzQdzq6Rq7u6qoaTiwY22uzaMuT3gIn
qxdUwedMy/m9838acFOmpAyf9MT6YTaWgkcaEsY+TRdaeMXVdlMGMV8bDm1FWNJUyfdWtfaL0WSX
3GjTs9TUL1AkkIn62LnA5ho3/UgfyYfaNNNcf/VEvh21VGGyhihZyup9NL36wP70gChC2yemOj+0
RG4yHGr6JhBC29Ogk4v4wGFPfMCk+VgiyKf5La3z9jVTqzQ01D0zd5ETySeC8tZt5RzJnM8pFdMV
1aFkE69nrOEBqH2LfXFP00atWWxGMAAi9PCxU+2rnP5BU07RCTfjGu4I2Cbm1Tbr7A0uB+vUzf43
NcDAQbeIC8noYSrN1AgnIt83ZmiZJ9ZRal0WRhoQzQsAwYWeXPYYm1Kck/zl7PbJOWu7D1GNBCwC
3bxgPvmDPvojrt0dTyl3phFydmt9fWpU3z8jPXgxWoN6Anc3JF6ZdFsEECz35xIgCOvGu/YxVJbJ
Fd8JZa2vQN4ITUW3WZtOcszyuYBW5P0ytArrt3ztosnbRbUbVPYM/L3+qER7dexW7bWQXquvvmtd
poOMyqZt6rchdC1g6OYfLT2MpBF+6h9GWM4XEYtt2x5qIAKvyfQjcU3zUA3Wj9HonQAvx3MHWcGG
Mxxg9kTXWVHNLeLNwF72VdKhXtFpaA/F9OwljbYdlONgqCvnl3GgwggQel2aDlpjdq25k4o33dAC
lwy0PDVeY9NbWG7t2W4ge9N5cNeFEJgKPPAeU6QdqrjdIez/Nlsg8wFBdFd7IKCjquAl++4LCQEt
ar2OQn+sSGsaPLK52QFOwo32KfWolaOQpifjwt4RF7vfENJTvxjSo6RlQsnux2LjJXp/JpmvGqf2
yaNc1xvjC0s5ZzvSPVDQ8T5MmZHxnZ+lmcYvRBzHS+hqc2xkW4P+H+M3YYbDkwsyI5l95D+zg2Vy
+pUYaKuFdDCLNzhLuoyTlmpkyTYa5qDrqmndDgicozqrn6aOOc3LyUzol0YfF8SC53saOqIpH4+E
ZtSeTFX+wRKeB47Vw3apHMAa5dmzbBHMkjWUMSfxRoZcMHWVAjLh91jpUF+iVEEVtEeuC5gVlIaz
9G3qwGyif11PXpHeurBvOa0LOh5+y0GVNwXt99gmebvlnFhLxzj1kokBFCpGwm767djddSK4YRVN
yafQWvcQlcuwXVCLJiea65tFJUuv1t/lHSzhfkL00HfBzBrq7jrd/mhqlX1Qnli0603H1GuJlzyD
AG9Zf0uwa++1nR4zSHsIRfLkWSLpBScS7bUqne+xn30uObMXOZSA8ehTH7sn4dIEdBqLhCEEMrRd
2MpbLqiWEuwrgGdiQk+d4RyGyhnfKK1w+opuXrWETFUmKGXPcZa10vhJcV7b5ylbeA9T1AU/EeKh
2SBNOVPXdnyKwCKb5nwY+RR2kz5/xE6LJ0fDQ5kJzBDU/LGGW5RMQz4ZrM3uWweqZ03MXIsdAKIr
lJNvWBFCOnpgbuPRkCA1JkpzuJh3dRgDwJAxCa5G/mFZ+duwWJIMQMx+2HSbKRkd1gPqNbNLA3EZ
gcjjGN1US/UTyWi9ToXpromyCkZz8vaUhSmuIIjWnE+ad/pVA6PLB2kStvHdLKWOwyb6ExHhCGfC
sJ4UeSh+0xFV598VLlAcYGjSI07lISHRWOoM/yxhOCum+QYhJD367JXHzpW3WSd5wonUO5DgjAry
nLyGTn+J0MCvG3ua9/Pk48O3AjP1fyeNQlw9cLl2CIi2qStB8HTtRk3mNpWW+02z/rKqI6rXGN1N
aZecLj2YR2XhOzW036ZIKCT7zjdmr3pLGvVGt9BV1RAi4rmYP+MIOlafziXnB2ZeBRfnRMAK4VJG
I/a+q5NHDMzjIKF716b2rjXlT7eut35CukKYkFE5WbOgzBb25zmK/XMNBF53XNb1qEe2Sd4nQCTY
aYCK6s9sxcGmuE9CLiuvMA+IVsn2BAU8zU3Z4oyiXKLNCV02va4WlyjB6gpgfIQtTQLrXMXFiAAi
zdgoI/z97kf5Dw9r4srOneY86sNmHFV00ropJuNg1AJIfsTzRubdKwvvbpfjPnSpYORjcqIlGFDK
pq5izd8bH6tPw2Agacds9J4yXEVaGNazLjyCS31O0cysMfd3QSMIA62cLD/QrOLVioZdzmI/zknV
1XzjjCiBerGFfyp9q11QtZ2G+LxzNYRIvnevlT8dM0P7Ttx9vcl1JhSXpio4N9IcWNNLJr6gdtXv
xtZvatrVo8NYXbjhqSHUBhXozdAptuhNechmN1vD490QEeve4Q19r/XslPS12Gu6QYb37ILRovu2
l0Q+rlhWpWgiuuEQ68VzOonh4Hs9Pm/h/WXBY55EC0oTOP8M3m48OMxtNyiah7YZWVUQxEkJV306
kgaMJfrkzdayW0G0slIhyybYh7ukJZ8+61yqS6bNRW91CN2daxkTkuZlP+x6cv8AW/+0qu+Jqaln
J9VueW9+r5CW3ly//gbPgFA1wyq2Ri0n1ptjSBfQtgOh96cqAx4Xg76ChaIXcGrYATOxILcciita
rGO8vGdhd/naWDuNr78OeY2zJizotM0e5Bqb1pfmPWeMv/kEsymv0OOnIL7YrTTFXqsHY69bysM7
Mf+lNv4cxyUfVgUG1YV+4NTOFMyR/r0awwvLI3n0TGePy2++aglqg1bdh+wMSvt7Y4363Yh9ojCb
pt7YVTXfFN/EqjbbcOsJ6vhmv6pwkO3DqbtPHbHmJEUdK+vFwYR60buOjMNIry6AZJ9yDKxZ5SQX
PyTYrkY1tct1nMI+vn3X82ICDZFnRqQ2bi0R5zvG1zX1EkmTYyEkKOBkYOAA5i6L8Uyo688B/hn9
YaIIXabRIia/SNPcKyGtv3TMyaDPnfPgjQFAWqzYpICt+RQmWsDkD5hQVB7nODLZTRYV0O2S8S8y
xH2sN7w2s+j206xZKYN2daJYU2rWqSHzGJX+vEGGg0ma1vHRQT3qhIX+jMP8PfbEmS5NdSWlS9QI
NT2KkHcE0cBlGub7xyFD7HppiunbmLl9wMqvACBnB4XXsD+DloHBEiVS7nXr2JoKqOn2qwQ+22Uf
srWQSvrA+UKnDsHegCAcR/Ygj7ZTZQzHdAzNSxo27/9TGsiFeYgycap4EDcWzxt2E3LT2a79c8l+
ZJWycd5kTDZB5nu/6fgDh3X6EwF/T02W6acodcjkTqfTZBIdEGpgAiw4nOuwgfavK/FsjdMf9tcy
gCv801DA/VNRxsEYVzBUBRt32/6gwecdvCz2EeRqv6sZ6KI7l2KHiVGe+j4GGehDpocbTkcMThNd
lXCjGR0qXQujZ2lRF6qowVst+A9rBLmRAwcnW2QyDviMM2r74EbMagKH7mJGqyyIXbKsSMul8QGX
nbmg4OJaU7bJTyVmn+1UzHdnYYkuQhsyQeSxhIWyAhWCGIngU+VuJTGFNCLMb3b1Gwrl1p2qEaAm
6G3W4d84Z+RJms8dVY2nLPOvZD7UDJMaVt1YU/eJyO+ui501pynUomghPPriRH0B60taguIk6yYq
zMDRYDOxJYx3c00sdRyCVzOovB6NFAPkkEvW88i6dhhWljCq5Bvxq9mF9OFwbUddtxS4CGuKXX8f
T2Dn0GGOe4HDbV2j+j3xZhMZIWt3aqbAkQ5qtxazkVgKJHknf9fJEF5UHd2NiIiKJbtMdToS5VLT
T8y73Sqt4Tkn7BY1hIHH0tJZkuIwD3yEglvTzdHJ2T3hyVlzLfKq2XcZmfOEmRRbYaZqUwH7FJ3x
bE3pn2qkxwp9QO2z0O7PfpH5gU2jbF12+l8hNfPiLnkafdvcxnGUGydJjjNn6VpBhgpKh/Y54Wny
Foc5EL8iyGQVn2taXgghiVeiP6SOEC3GezynR4f6jIhh80nnra7FxSEZdGe5YDB7Xzsg7pguXepb
q65Y0EpRfhNNC9F72ZBExHZdi7n/NvfxzgUO8XscXGgCPikVVm+8kWZAsdNJXocWb5s1uNdGGs0P
vxh2rZX/Mgw/Yj9uvDS2SALwH9qe2MKELMG+eOodViQd8XGhIKe18gljBssBiyQv78gvTZItuBpy
/K8sxggt7hzyLag9rFHrpBu0lMuWYYSvRctTGgjo3AFwQYMoqjK2buiEQVuTdWcypqH4LmfOyInd
+rIoSReAXVSzR6B9Sae9boMmRnw5J4gdsd29muAF6c12Jg2D0NiqFC9GB5BoIRUZobexjJ4sHrzX
dDCwMMjOSujfaWDrsBk1LZ9xVn8MhIYee9tIn3WTZgh0Psjf64clwfPYvABVIVy3JslqiKKfgAkG
2ozPEcPFNRbl32IhB5psyb0M87+EE0aaIipY2ZeM+3OukcmVwGxNU7Eb8uQYpXDI3XJMz96EZwlq
O2GPkPVjfd578k2kpb/NvEQcaMGbqJlml8AIo4NRQM9eFpZ7zLqJZRoByruuSnQaTtaOK5pkB/J3
8ahtulDcDGzr2UDkXZRq/UnLPPyuqJvye9Sp+FAvw+w4WXgM3bjeV0PzAiHaQwR+MWnhB+i8Cxq+
1u5ffU2Tz6nPirqt/ek2zWwXYB+koHzDb1PdgtMyvGhl5bW8meOd2Sg5EwLz8SjB5O5ogToz9CD7
bla5Tg8XQVC17rjcZkvRRBy0jYyyfo8bNGltqE7JaN1LsP52QfROHo5bmWoo9fPRXpPB82LLUqyb
ykY20RBf7lT+0wCG8JDVwOsiU4VUSeu//NtPZpO8FWVkbMgS8KHowfjGS8biaKCKAucfeF+o/ej0
NN14UaYhu+0K0kwU505MKKTRa8dksnaQAZN9jYgbtnM570QcNoHhVpT/yBVZmWadPxt6/uYNybOv
yNKIokRtrYEFCMy7Yqf5FblLhX1V0u2hdq9LjeSZcDratfmnR2Jx1gt7g4ERvICPegLWE6eb74Dn
LYRaRfBbUKZ45AQm0JmbXs/WeHVYYAxoHGVtX+D8Fqc0C29jqe28JQNmrC/GHHtns6COVKS4T+x0
/p2JFpqhBq2ma2cQtEkCZamv/jzE8KHyfpbAxr+tqFURCmJ74V7jn9ySaiRvzghc0HiD/zD+nc1q
Dd6H1bRpDcGg/2TBldy62aDu16r8YnrVfXASio1Vbu7SCnlqxtUMCnSEptG3l2r0zjaIx2fqtthy
E8fdsJp661LCM2g3ox5IbO+M4Oi7VdftqYnwSPQu+X5tHhqrVOYgQhqJ4sFTtD5a5+yEznrCcX2l
w34Kh16js+3T2/ej+HWiJYFUd8meBxadNo69QVXcB1LTz3NeW5cQWbTCqWJNL1Me1yQwtNGOshL2
z6X0mEZkOREob2SKKr2YMgSg6UfDZvicOuJ9IOtt76H5PEVZfZPJIl70SZkzaXqWox4dR/+5dlP3
9DjkwuKck8Ar3BCfcWb9idmjIhxGPbcaCfSb0iur5Opc4kr+liUuulMyzfUYewP4p9fa8l9yLoRT
JP2tI/3lqs4oxqmcElcWdzeUcPIGcX7vh1rOGL/VANtR6DW3rp//bfxBIyJtZiKT9cXMCu1Ek6U7
TDOZinEVk2eK5l/PxLnJ+5zkqDR7an8agN3KpMremJ31c7mYvdtmbwkjfdFQ1m8LfaJlo1vTxSed
icRnuVcy9xBxtAQKLrUFvX1miyICbaxhGicoDGP6H5rXJoH2W8UiPjUDo31mipey457R26SJ6/5l
KrKDqBIXyX3bHDHA/UiaHm48cVS7yoNmOHpUeckSXY0sal2rVAEeB2pYsQEzHTY3BZskmNKiYgjS
wwCFyMJwAUQ6FR4x1SSAbNiMOBsieF40aar9qMe7Ljbd59Kd9ibwIrPy9GtRZj+6eVHQDLV8LjNy
UsaxQnbap6caqM4hLSkU6knVnTC07ytlaLe4rN75CGD5zSzBJ1O/mzH/fkmHco24vSA/NXXWkHyI
BGNFvEejC5CHCkuMGdlvHOM85eKnGAeHoFKC1lwiXnZ18k4WuAriEFpAVzoDhdWEDDKC1qJ86M65
R8JBqPri2mY//arcJJ5RfKaMptAEiYQZvehSZ924LQ0z3RGIw2jkJNXGVpg4xKibH/ZAcTjrvpGC
EcKOFa9m3dVXGTFuuZYOHAWfe6z8+anFVH8P1d+Spvx2iNldUPKZ7kRopDcFFxQu/Uer1fJYYRlD
mgcEakhm8INhSW5iWcMTtNk/GIQgwMK4YDqyL46f/SqiJj9UhLPdaPa/4JYH7uP77VWN8L6JFaAY
9MKc44MYK9yTBKok43wlcGkGg/9M3Tt7EeIv4NhqT89wWINY0J/HOjtjP0c7CSh9TcAPZxvYprOT
mbfUqqqbr7vFNZdv/+4YA+cFkuy1SBDsOVbpnoSJYFWUo7VNrCU+nc3Za2KMnCR6NJzNzu5WQw9W
YSSwLHgYLoyRFZQh2VHSKqr2noa8ETzHuRloWRmRqM7jlH7rRyp5mq7dKxpWEvzkNlcNuT213lKJ
MoLHTpF/AdVvKshJ6Ph+YVWfPLtDYOu4IDbmfu1qMCHjhOKdStXdjthxRuFTG+vqxl/ACh16bj4a
YCfDSm3R/O4rvqw1axp9gzp08bw3n3MBv0r1SDiaSIdR2mbfo2U8cd2wXDdggSIJTEIbJhWgYxQb
lpFuAMJxy6b6n5GevoGA1UTSarO0HQE46AHYB+lbxHUR13hDqdgHSGLSVd0zOVDs8pYgPn9VdhnL
UlmdNOBm5I8UtNQlmiwyHSFLnhob3LWskc0NA34z/ic0iR0c6Z6CXKT096FiW9aMvyhgZgFZxvEu
HAtvrdetu7KSJa7V6MxzPeqnWpvTG/vkmq1AYq8hctGLKGsQw0VEwbWz9VcK+gOVbmqsge2O06uV
WukTEasUlIHnae70MkqbZ2iJh66MbMh6WZ4l+jacjTPFBYxGKdmCUzV5m7AFQlJjoZmItnoFcYZO
Or0UloG9xqTMO3r1H8fMrINgXXwtx3pNIW6TicT5YeJRdIFXub3ZMTD13klfBs/C1fpA43tb8KYt
4cos/vRs06ZJGxiVS/2uOA2o+XDRxjYa6cU+mVAipIl1rKImvQ/UM9aOotQru5SkLOQW9DSda+1B
UpzZcJ1bx8BU/0NFTvfOlwXV1hvpVyxILLNHXeAQ46FrsbWLLeNtMKufltGM19DbGwVRGbnNBqgO
fdYfTvEM2pY+Z7sv7b7+brhiC5fgpTAIOxS9093nCgpKk64rO87Xj85clnOp1/roBZ0OR9QykogJ
x9CvhpWe3Om1txCgL1hNBsh8ulWxQqDljN8X6NE59cONUZmBYKd0zq2fAjnuPurJiAZcwrTZE4zs
w/adcic+dZXGyKFn4XsRd1svxj1Sknu5IlwQCFibUA2JUDDnMxEwcjLrfVlQgu3GE2jB8f4aIVY6
2Rb02vSdpVOzQcycMiG32rZ35sALTVolS8YfQVdvSKXVybfUeJroFClpmxB4subSIljZ+9780zWj
8qQZZnF63KrsujyNmf4eNW29C81qPkYWh8ctNRPhp8RELSmXFwCKWwc0+76z0Qm0ejitDQPZmJdE
KKf76nnEPkQn+cHXjZElpr62qtxyYbjM+uvURoTmutjY28izVqqM1aWlff+wl5W0V1/m9BdCrFtj
hc53yX4l9vXvNQTwZxOW+ckdG8zvI9k1jgCPmi2mgoRioKzmiwGf4slMfyBLtF86i8A56PAIzHrS
VxaQGtToygDj0/2tkuIjZuW/p/1AVRf1OpPy7O5Y2x5pmbH+KpJjEqkPSysY5kB2bHzPZBNZpJ8P
fYSKJsrTpC5fZosgDpTSqMvHkkKm55G/GxMR5qdwq0m32FKG+uz5Q1K0eivUFH/1zgbVYnMZt5qz
6FW602BZ7wW598jz/A0czF9pMhd7PRQbSPj60Z7tixV61UZ2uHd9CC9pMrEx9IBO0i46wb481z2p
l2ONjdeqWHWbXY9dw6+O9IzfInzvR5ZJzqajy031lNmhc+fVP4lsa1yTejJ3yaJULoVX0w4EuJr3
sIJrfHRb9N3eThZUT5LRFOSZx/SS69c+95otsW4MqEBd16gCknVakreQAeZeSUXBvPV1yopjF2JL
zwjyKvqB1l5lPyWJk6NPtQ/pBQ1k+GZK0gRtRvu176BIATBMbbScPpGGN4FmHyMhnAulLJb9htgm
UjPevNz9UzToopg39wWdl6KHlQc3FaZ0Sk13tsnvg6MXIKwCuIYEoYwpPDcDqW2aFojiJ0aXaj8Q
9RxTkF3hLJGBlM5WOuM+61P31xjIqt2O89g/V0Z78+Kx3bS2yGEiUv8ELOGQQzLADMt8nZW2od+a
obukFrblovooKKmtsBO5jC8AXYza7WDcs8tzEU1MPsGHgZ93+F4cV+0U7EQUfUV+UWX/S6U6dckw
O5iT+9botEgaNxMrZaW4xaG1brvapqBKu5KVNNA0z9cvbFCeWjI/j7X9/7i72t62cRj8V4J+b2D5
NQbWAkO6rVmXrNf1WuzToNpaosWxNttpzv3198i2OstJ0yAWDsMF+RLboUiKIiVafJR9nTsWTujL
V9eFZ793+GY+zUfkGojbOMPaSr7h2KFV+XExR0G9lVp4H4b3T1j/yT2Pm9mpG1iT7Cm/qeoJCpfc
YoOnmBQ4hnTmuj++/AC86eVT6t8BBCnB0jooUaVyGnsbRIrVYvnr3WkZhii32aBMD2+dxn6Cg/3S
oqDz7FdxxR9LuYHUqwuf/zeIKI0gF7Sg79IC1S1/rVlW3rB8jSzi+ZsaNkHeBepYWtyK4x7aT2jA
qpZfwVjxvBDldRrESsVTxfA+EgmFXOuYnZ04wdDGDnIfb3Qw+cQHmC2JwLau+vYpIeHQJ4GNdRpO
OpSfqsGWjl7Swn4Ba3Xuf0aTIEI+oJDdMOc6Yoztoib6EB10KLR0EA5Rr4akjMTkaAsfAk0GFfou
saBo+QH8DFr674Wn8YpjTYaQwaOiDZdDQhf1uIdI3yHRkt4dImdrS6SsZyHbSiCEDH2UhoS+B8DK
2kL+LCU4Dgru+mqBDF3fGbkjgvrURsq2FmAKjuPYYRDYtZYAWfNnacF2iARm6WsLrk1kbW7d1Rbg
CNpawOxqSCzMl1FOfbj8B4yXZ786xuniceVROct3Od6XHlCuZPt+40Ym8dmJ9BXag9LB1m3/drjn
2lCpRnvrphr9VTvN3xsBt5vW2lJSqYuXnGU0i2QtuIwyDZszuoJbfpvQB7qi2lBH3bT6vTMuPPf8
K4TzZYeuC3CD3xKenWjytyxqL92MP4lUJ1z5pv6ElzTNaa5YlN1IQg/m15fymCb8O5JjXOO6jqm9
aYtEZDQWikvJNYCsEF/6U05TFhU8WmuBIAhCeKS+xC8YCstoxhQlyfYIONnq9/F2p4LXQHwfjAXW
Iw+62oHyZsAK30PrPNb6E/5cusW+mvnARDbXWcbOTwtTj76UL6FxzhWdyryxj9qApUxiutAMEHWJ
xIALmSQoKBRcH5HADjJgf5M05rTjRYDgYaD/JmKjm4ULOB2l9OPN+mrbN+Ftg4HxcgWzWkfLUrFY
2YUPLasLx/P8SeAUsC01h/bIgG1MKU8170FwWIYBnqc0K3HSZqykl+qwAUZgoAunNM9ptFjnDO+0
dPrATlIXjlf3lEdADqAayqWNZZWBET7liAXYLqRZNgoCiIEBM+XYfIPvz5+ab7IBpWOIulhnXdJG
GBdp0fEhAKUdhf17csYeMtqZPWHd5Bsh/Uj1uGU7WJKa4HkzuKQSkIvrYR305XK2b/Sasc3gI4qf
WaloVUPTIRI12gTxKQMSmxbGmoWOCeJfUUyi2Gz49g0475nIisVgTDOBSKkPTscnxhq4oMvu2Hd8
iRDXVzXYHadr3IW1GCC7TDAj0Vc1gEQNDTjZzxmbd9NCnomuvGaAIS+TR9pZJtiebxvg+2YhYjaY
4EDUTmwLkHLpr/EvYv2CISJlQgx0ad3AtiFK8gbmg7fQPstzpk0pUBgjEZ/7Gvkt+0dfVTZppL50
/y7oQnEnfYrj+raBWH/HshUim0YZodhALL7jWNl0zBtIUybsbz/G98sp7oNSGfcsLwY7mfeBRK8U
dfzE7Z7nETCVuDZzc1BPZWBg3pcAA0vnisnKTvzQfjVm7so0PSekt/NPKsu+6296ck0+ESWMZuf/
AgAA//8=</cx:binary>
              </cx:geoCache>
            </cx:geography>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plotArea>
      <cx:plotAreaRegion>
        <cx:series layoutId="regionMap" uniqueId="{BC95CB91-CE91-4A3B-9F1E-A3F911C27723}">
          <cx:dataId val="0"/>
          <cx:layoutPr>
            <cx:geography cultureLanguage="en-US" cultureRegion="IN" attribution="Powered by Bing">
              <cx:geoCache provider="{E9337A44-BEBE-4D9F-B70C-5C5E7DAFC167}">
                <cx:binary>1HpZj966le1fOfDzlQ8pkSIZJA00NXxTzaOrXoRyuSxSEyVRpIZf37vKSe45zul0LhBcoP3wWRI1
kNzDWnvt+vPr8qfX5u1l/GVpm87+6XX5yyc1Tf2ffv3Vvqq39sV+bvXraKz5Pn1+Ne2v5vt3/fr2
67fxZdZd+WuIMPn1Vb2M09vy6T/+DG8r38yZeX2ZtOmu3du43rxZ10z2n4z94dAvL99a3aXaTqN+
nfBfPv3nqDfTvXz65a2b9LTerf3bXz797qZPv/z686v+4bO/NDCzyX2DZyPyORRRGHJMxMc/9umX
xnTlX4cDjPHnOCZUxDRG7//w37598dLC8//ChD6m8/Lt2/hmLSzo4//fPPi72cP150+/vBrXTe+b
VsL+/eXTfaent2+/3E4v05v99Iu2JvlxQ2Lel3B/+7HmX3+/7f/x558uwC78dOU3lvl5y/6noX8w
TPLS6O9m7PS/0zbsc0hJHAssPrb+fe9/bxvxOcYsZJjgH8b7vW3+tTn9sXl+++xPFkr+83+lhS7e
5l/O3xb9av62S/+W6CEhjsAAP4IDRT9ZCMWfMeKRQPynuPnXZvPHtvntsz/Z5uL8f6Vt7t6WF4js
f1tSw59JHHHCMf7DwBHicxRFoWAs/BE3/G/f/pHU/sfp/LFd/vrYTya5+/K/wiT/POf+1jK/u/P/
FW7EZ4oiyhCNfx8pYBKEeUQwon/HoR8f/WGSnzDgv5/PH5vmp8d/t4T/TwDz34PP3/E5fZlesg9g
/w3+/PPRj+UC2/jp0X8WSj/27vANwD/ChP7Ggu8v+euTfxAIv3ni7cVOf/kUiAisyTlHMaZhRCIG
L5vfPoYwZL4YeAWDzBcKzkMIsc6Mk4Kvxp+JiIngGDGBEX53BWvc+1BIP/OIUsIJQpxxgeK/06kr
06yl6f6+G389/6Vz7ZXR3WT/8okSClm2/3Hj+2wpxgCgIRcsBMeKIxIKGH99uQHSBvfj/4OmIPCD
MehAqtHvY+tvB29LOZVtLw2Lz2MRFTIs+pu2LEYptvWscyLVG838CreETX8WFZtJqOA55eNNRNuX
0ZadDBDb92bLFfJ3guBaRkJd95TfzhM+Gw1NR7XRpPDKyW4j93UQm6RGoT2j0fjSIZcGZJDDOqSL
Di8B5GWk8RFXZpCuL/Yjb3Lm7OPW1VQS1Z3VPa9kMdDrIbIXdFx4Yrq5SJxYtAyG6Kpxsc06u+1m
Xud0mU6hm8q03LZkDF4rIco8rkMm55HJVoUSKEWYzkbLpsFttrHDqBWSTOM+4/W2c9g9tEjLDdcz
LKzbBYG+syJWycyInF2l5DbMk5z1Eu5QuSa9a3Ne2OeB49yN5MwxZuQSqkPMYD+SaGb+iMej8Ww9
6mZoT2YOYAJhWSa9L8Pztl3RiVX8xxlZhvD84zoe4+jQIHTOGcEX2wr73BktdqYuI1gFsWeI4uVk
gyhO12XDaRiL4LKjprwqoq28MkOw68y8nW1rVGVjMy2poAO6Kje6Zbx15sepM8VwtRJZIy3yKFxV
pqkmd8zb8GiYJ5K2Xp17UzyWRRdcIlH2uSu1T1jAi8uPn5GvwWUfmlsffW3FwvbFxqZQ8ibeLtrS
uFPXhruetHANjUMWFGDlSgcVSaK2j+VWW5NG1ERlXoVYnfqORQkD906moOZnc8fY2bhSqYKlP1G/
sDMxmzFt4D2pbry6WkamL/TcJO3qGi4n5VwyonDZNXN3JWIUnMf16m7tqtVuLbVNHaPTbTdSco3R
hRcHRfB4jwIDP+i5jLbi9uMkpGNOZuOvGFUSz1V871suqy7QX1DDmlOE/JbUsa2+bD3q0xUSf1bZ
6Mti7HpXRNODL4z/Ws3tIJeNkGsfF/hohm7JVIHmZHHInVbwaRaUwdsQB+DAS3/hB0ykb7jJECq7
o+gcvQvj6ELE1XQRo1mn3RjeLoFZv/GhPZRz70ppukLiIFZPZoYQb8RurElbSr7EN2quq2dc4EDO
2PDbtaJ9ViKmcjvHQvLOb4emmsr9AHa+3orOJ7rm9Jlv5aH3dfHVh1NSBMulWKb53jKz7ZVagpzb
yH6pN5M1RRxe0mJxEs1jtFsCWqRincuHuuYk71tDMr6I8qGtI555WqL8Y1TM4Q47UicVYXxf9259
ZBY/rnVgriyJSrmMtj7wgpYJtdZ/a18C3Bc39WajZOHDqWm9uLBLq2WJY7FrFs3PFA51Qjrb36nY
7WgFn24sDrKh2vwdL0Z7jH14L0JyTvqmfGkDPcixJNuVwWg9V7WakrBdiOQQbKehj9hx4dsIiUIs
tyaYl9suDPeOiiaZbefz6v36rPyWTXrF2ccdzI5iP3o7SK/axLN2va5HtlxTMs3nndbH/3sJbFnv
SqRPOo6RtEvXP6I+ancbN0H2cbqu4SJ7VcCs2vI0zr55pLi+LExtr+nm6vvVrDKu5+d44Nv5PKju
znbNhe5seflxtpRzmYaqKfc1xMSyLvwOMpBOVLuWZ6uu0WOLypSPlN6ty+yuRioeKMIpQ3FzY3DY
XE+m23WzJQmJV5qhqmnPybg050HtExO5KudlGNeyXyJ9KsI7Ekbz0WjOcsMKetuTeJRrUwxvSuzc
UPkzP7AwjYNeJFtTd+fdYMdLsF8gS+/Vjq1Ft0fCPJQksLdBh9uTA7hM20L3Oet7ve/j6LJEXn/j
HF/yBgWvS+5wfGhYuT4GpKNHJxqUfJymxiuSjm4ID6Ml7EsDXtUoXD++ywEntlGfrG3Lv8xiswkC
95J67qOMxaX54jKA/PEL2ubi1OhhSHA/ffcBxFMY48t+bv1DHERBjjRuD6MvaC6ErSQpg+K6w9RI
YSOTFBNjKfcDuRpX2yUeQQgPHTfSibZLvRuLfUxU/8AMGKVlkz4tursoTC8u5821iSpZeYQpV/eM
Nr1UzfolLMSYY1Lq2xYZd819KzVB6naYCeTqIu731JjmLKyms3rg/orUfQBhXrnHkQZ5BaLDMQ6c
vl/sOCeEdfbQD1rfh+NQZxrBij5GOy1ZHQAjaLdDWSJXyJiN2xWN3TUuN3f6ce39tPOVyfoWPRT9
Np3z95+Po7mD+cyeqmxaan9aWOhPH0d1s5RJvfU4bVWxZFEJ6Lt0kJ7QaOOUa62kDsM+req2la1o
h6sGz3tW2+9Q8OCd8K5PGhIZ6UsDMBg3R90VZY5528gNNgH8h++jshUJOH4kxfAUxXg+1Lrcqwa5
Q2t0vgYVAPtMgeWMrDjri0bibqouwmNfj1dtMLXXAWRZ6coa50H8hjcgRARAYdeibZV1aIeTr/sm
iTW6nQtdJbgq8H6LijhlfBS5qftDFA1PpWh3uPRhtvh63tN5/ApJeJPrEIjLciVWxsY9Dqyuzj1Z
XsggEuJ6lzAK+ODqmCX9eqt9M+ahL4iMpgk+Oy6SETIdI/bK1upuqwbIqHUyBwpLOy7XmG4lHAzf
C40T50aUDjGapJ3wVTAVRkah/xYt66EZFytbhnU+BXSQhlTDnleMJJTYL5toJaocBSBtwpzFy5DP
ui+kUlXai/61tHUjIVofgoluEqJG0KiTa9lmQouHaAhfcRucTwxdBKhYEkeeeK92M+bXzgyNrJr5
jTmm5DC0LtE6vi+dfagZ3dm4iHeDqxEs/a3ubSxpEyRuWh5p0b96E/tEbOUJqAaLZpyiFaXTMspZ
qetyM07SHM3IZ4Uvno0IrOy+OR2DM08uEWNvd6UrfIJGvJtCkq/zqhLaUJt4Xb6G9VhJ1NLrXshp
aF51NX7ZCE23xu+6dXTA+dqzAjfHYe5buVH8aCZ0W7D6xjgh8jaGeELf51jO8/pQrFHWh3Xal3Rf
hMGx9NNlsQXHcWUpeFO2Af/b/NViecLHdgVnDW58FLzUs71GJTrY2qVVEO9XZvY1ZGLJw+WOh1GZ
mKC3snamk8pZJeMtMeUia9/cdGy+C/XWphvHKo2qIYXoX6Tg8Ws8a5XzEEJyrA5DSK2MKpQscwuR
HcVnQx2lJRnuDZvkJADro6Puh8uhJF6Oyp4Bf6p3kNWYKla54OUi7GaRNmS26egTVdBQClQMOyXY
pRW9jMYo6VhXnMIBjt5pt0aQYNryC3VFd9EI/8Ta4WS27rWbUL+zwXqHIB7TaZwr2MZo34bb2dwP
haQDBKJAOIFCjCWdWK/wOiOYft0lEy9m2YN5RuVu17o9taiqZMfRmKxR38lixDm4upKOxyrdSvSA
THRRI9bJRUQ6G2j1tA0Rk7aBdVteJkJX2SbCBYicf7Bt9GTf34MxfSrH5iJyxZysvNZyVW8DgRiJ
guHV93qW1tkqie9ZK54Zx18r/g0Q4KoYR5hqr6kcZtlZ/p2361cSh2fhZKcEde2YKO2uaktnwMk4
1cH64iP+sGLy5uP5bdXDGelBXCYoaU17Rjp1oBZMThv1qqi+nua6lob2L9jE5oypFeBr7SUCLPK6
f44r8GXAgR2ny94odQ6E+Que/WPp6I2N4wvei+smXK+MiVq5tssT4u7cDPZIhuAE1CiUZlTfFI6G
DwdsyVrIxtjcu2qUWx9fjnV8ctualVTGAcpK1qSG26uiqyEoxw6cZKNORhGcBfNVgKurqifPFOmr
EvA3DjolzbKZ3Ft3VlqyH3ykMqt1gqq0Gtsr74t+5zaWbGXXyLFtL8vYQcpS+TjWSgZOlekwq7Tn
z6QWjRy27c3x2cqxHk42vgjaKlNVUSRAGrjctrjeR7O+tE047WLsr/jqpGnG50K4gwlYlROPh6Sx
Nu8Wfe4Gv2TThPEu1mWKyYD260AzG5gX08XuQNiCZYcCegH1fk7KfgS+YUJgS1AfYw57ILZFnZOq
kKuw6oqNxZ024/d6tZF0Ptpk1OQFIfy1vKluuYtuY9Hpu9pEj0UB0F7aPkiDYj56atscWJY9UAEu
1Qm37LewuyTD9IgVac7mMfSy0Gud13O2jOkApdxeBPO5HSp0EzR3OuKbDGlP0iZSJHH+Eio/kpYr
ZJPSL2s6CH0kqxI5jnmRDL6iu2DhCnJ3/KCg25NR3l2yeq1yL5xNUcFONVjtFMBK7aQOa+TLrEfN
ZRDMYTpQfjnP3O5L1OZxJSogLaNIezRtKYfUn0TB8hyPzB2gTjxQpYps47zdj7R+0pUJj2MLVXxn
0Tc8jSMEecDTWZgWsIZUQIjXvMHT8MW2Yz6NPFuh8L+tW+3lVsQvYRTNSWkg9z3TICQJV2TbTxzq
5hiML4cIbdJodq3WIoeylifDyG/iFobKMXpAYQxwOTahDMZYlhO/tLS7XgtI8KxB59YFPuuqgp9E
cJoBXnkrpiMfCRTo/Rrc22JNAi90Ogr9hTZNk490Pp879F2tUQNQprt9X7dlhgcChXUpcutIfxxj
3x+rRjUN5JK/nX9cjET8WIcbyz6uz23XH2O7/uN9H8MV0keoxobdx6NjA96tQYz46ZUfg6gARkgW
dPbxyo9L8+DTZWCb3DgAbRGV3Qmx1cqqNZCW552N6GEezUW1gpDUzW+qBTI7regLCB7n+mADZGUY
TAdjp0syjQcOso/Uk5edi79Q7b/W/fbGqvVtiMZGurVIrYgO0Ty/bXUBmcCoOwCxU6uSQUxLMrXA
FWhIkNxI+LauCdSUKh17fG5WbRL/bdsMy5sGUMBTfDb0cUp01yXGRShhk1CJ5T2GzDlNx/r9x6/1
X4+2puDSzwNLQsfc3s0o/Rj8+IEGaZtvM70f6iXIfKhfWtXERzQ1ez+TAcpVJpvFLckSTkJWRswS
kRKluGvtcQjdAnDNnT1+nPdQ4x97t6+n5tpQjHa2agcQrMwsC1CTVqHUsY6bLososLMtbB8bsql8
Y1F3HDbcyU5VzxtXk/RRGZ6Qj/CPn/DvRzHof0ClSgjipa1P3If1YZ172YXVbdMORtroImD0WxiD
Bodup7B8aObyZOs2nTQ+F3R8Vba4Z3rZKw0bvly0cTrX7dkcoSwMuiPBbuer7TzCs5ExCc/KYMgI
DWToUKqN3+llgHombRQUPeAbUKQkAiZbQLs1sX2YtQRKfaavfR/54+qyKWbZJILnAZeADKy70Iv4
1q/8oG0h3ykCpUBnxyJlorl2mJ5YNx6n4Xop3XnfDReBLnOhQfRAwfNUzClof0Dxh4waLwennvGG
zqNhgljaSg8aXQFqyjiB2ICueCeGVN10dVjsIzdfiCUETZMAkWryzZKTz3lslKyD/oygatcuYyvd
gAH3w8uwqC7rchmSpXKxHLt556GgloGuYZkMPLgbmjvjQLg0zZFCFcWbu3UlUBiGxSMO/K4IKqgv
lqMILwkb5xw109eCB7Ucq4Kmum+uwuoQoQlLEvXf635NRBMc+crtKZzckcagCPAOip9FmIseEr9c
gLVQbg5ht6yy6X1/sLTNFt5nweTOhra4N32MUkTqy2pg0F7uL1fS8d1IntaiuA0a1SUATUdTXTmq
OqBBPUsUVRR4Iz5ubtq13Qb80lb5bNrHwvFswRFNGq1AYVX6ric717JW+gGqACAc4PrWyX683YDu
Sy6mMBnjMpKWrPeKQvImfizTYHhSIDvwLSugYpLtaF+JYceJ1ENW6eq1Mi1PQbgFZXKd03A+J3Xz
vBRuPEYWnLMrx4zM/X6KlUranhTSFOrbukbuQhNgj1EvlxpgrOHisarpKAvn7irtoZRxG2hE85eh
0Uk1NW9zbB8xWXdVvb1OYhDSBbXJacggMxTzod1um3AMU4FckJBlTSgK7jmrRUqUOarVhXJ09IT0
rmn0TcvQZRksspvWa1/2wQFPXwix+2B6dEwfI9VnsxsOqCE3VbeaBDF8MWOnk2bQNuGefh+D6DzA
RWaG6tIMqwSGft4UFsstWiPQUC5s49+GTT+V1VWEh8fGkD7t+rYFNhlH+RxDRqN0yv2szoQvyifX
m1cc14fIBmcLcZdF+cAhECMPLIRHQ9Lz4hqLRaQlUJEY29vBokdCqxNdutsybFPbzIDR9WkbmsSO
7LatxgOZzEs9rLVEusDSRMLKqXZPigi16zfytajiVjK+bklLzZ1S9W279d8VJIpwG773wZCgYrpu
EOQchs8WWzCQML9uevlaQFLAuP3OBT6fXH9cGXteq/7ZbQJqzDG1pDNJb0D799i0+YwhrdRbLbWW
4dNIlmovtu3OcnzbDAkpSAbRdW/QfN1w/twXtU6s9h6EfIFhgts5X5a9WO9dO/G8XM2xe6eqRd99
n4Jph0KHZVRE9yNAgCvxJRGbkcgZidcuNxvLVw2lYLWV5wB9Oaht1w1eZEBfQ4CwvnAJePBThC8c
sLd47S7MNh+mpbyu/HYTEyBlGyjFDmQPOqTxXF8RM8+wlOBymdqjpVElBTnXGC1SR+x2qOIqGdcD
jeYUFF8O6jR+mpG4UaqXJddhxoAbojLc5DyEo2QNLNc0G+x2XYEesgKDbrK4BMKzmeX6fYtd29+J
RvRJDBmhjlUeTuo1gLosXXsDNAeWoJ6qDYOmbLt0WvEqbSXuwwWfzzGcdHjLxm2E7Nlu9ECb9orr
V2/pek60EpLS4Eujm6dI8/fSSqR8qx/GsmrkfD93BsNj+vIjkKYGXL//DuTjvtXMZOXSpNWEoEbj
V0M8RHJeBajtQRgmDGGoP8ZArmh5ZDEsKiyAswcbFIuxA5ist/MQQ10U12fQHoN3edlE4DGA6EMS
Qrdrpxz6Wqg+xbW60jP+2jAOSV4MVyWeIO7tnK2mh6gMYQPHChTs93LbrF4iU+KzuEcgCNbiAqx/
8F2nE16CHBIsSMmSgGxUwwJLTvcrYEcSs3hMC3pPh/h5oQOoO/i+UCBw+Pk7cNwH19xS502uV54W
c2xS8K1GFtG8Smg7Aa5oHqRuUSXwyPVYjASSQl1/p3OMsmHmeb2sN2UP32+cd3nvCABqGH5teTxI
Ox+rlRbn1Ln7uVmS1qLhYhtEs5+srqVFp7DZNtnEUGiLuZGtWylIrsBLLYhPiEvlMTTdtmTTg8lV
E0LrsCsrUOjw04Zf2rl6WKEFI9u6AJ3hPUMO9ilY/Esc8VryWWVx6/EZb4CHNrwNJbjKKBdDJ8ij
U7oUgK1+6UB3D0kE1RldAX9YMjCcQNsrjx3WcqRVBw0RhzMQuEtQ2nib9pPCO63KKxaoONPr9C69
1vw4KZ7PDcOy0up+dNECGWvMx0k8bmjdRfP06gZO5EK2FWKuvGSNuLYhqKRTdDsNy2MfiQtfQi+j
GYIvoNhS1Dm5KNPt2wAkylhpwFkANK3Xr1qte70NdQJl3vct3jo5eqhZoc+XrEuo5cQACGZRZaCv
i0Ohv4JszyCENhDTp6SLwif7rqYAbHxbOMpIy8Bwqq6zrU98idmNjO3kcxWaB0VcZiaYgFeIST+C
qrwJl+HWlGcB5akT4OLYvHc3fTmkQxvtBuJpPmHxCvTmvtygyrVbkJZu88BJ1u+Lml7bkeSTZsBd
hQ5lgWMoIIscdZG5wJN7wALqJ2cvlzYD855YCXrSaubLwKgodR4awdYJ2Yz1PdtqEKNSIEuOXLB4
WE4ehaDSlgafqbaF8qEs1APqwxJkkFJk0GFrQSB/IVs8JKV3R1b4824hOiV8g41TC8hrNof0vKZ0
hjodelBHboXUwXKH6v6clZDzhIECrVbrgYn+hYTQTlLlYWoXELH8G+/RDvoqjzWuQjnj9n6Z6zXX
AwIVXlU5jftDV6MtM3i9WI1964KB5oGNcgI6P+4f8AR96VgzEPO0/tqfFtv6I/doF/Q7RavLuK1D
YCb8zVkO+j/09TqQq4PgPQO0BFrQcwZTa/N2aEfpfRvLukOy6ksNpFw8xgvs+Fj6l86tWhZTJvCo
kilyKIGOfWYtu4aC9k4V80tYcybXiWdRx6fdhKKnsWXrrphcmfhlfLYN6FtYuypVC6kz7CyAE76k
0CikBeoTxSHzRUF9HvQ694siIKpXWQ3dlCwsANKBsvd7ywQ0ccYYKGjD9/1mgaPTJW19YPM4/jYT
BBUMQxK7yKYFwnFaxRin3lbfBmiZJXNX3bEGyuYQlIBk7ALI7CACwpdD6AikHtpc6RLYZ1ooLZcI
iDEqwkwwrhM8bg9lEBSQe0KUzHzWSdzxNXVoeXUMLtE2vOJOVQlfjiV0XlIQxuDqcjNRt2VMwZ8Z
KHPywu77UWyyiPmUYDymaxsFsg8Dn4DkfrNaUaQr3sq0H7opC3ncprNG739UAGSSPhYsuiZL2SSF
BpWQY54K1j2ZUifCPbjKdakyYt03vsCnaNzhjg05CR1w2zvWhyz1kGCO7dZcQHrINbT144uigUiG
zlO0r1hAZVASlBeRj3K3AMj08bgC/uA3DcVfohYAWkHz0RhI2TKY2+ZQr+uZmu28b5utyRoSH2YB
EFd14wG49LVx0OypZnUeRNBt0M1y0P9FyJk1OQpry/oXESFACHhl9Fzz+KKo6upmECAEQgy//qar
b5za0bFPnJcK22VjGyNprcwvJUJ4dA3ZF4297bYAZQijNPadLV7CkefWJBKvdqusG1Ei0GHJAjNJ
LDB6iGuGhnwbrVc5+IdKcZH1fTIqeSRFv8SkgKDiDoGd0rV2DqYxOuJiw1wkwzFb9frpAJ44N8Qk
cM+ahLT3VbFssbL8M5/EApMWA6MgqZS1OHW8euDTjMIjwCdbS6h21AsiWLW7qhRZDXcy0sN0jz42
mwgJU7uGU2s6vzmYTuZbdRid7tbrYCz06LMjK2juZ1OEL1wfoOHI3rO+oM6lm2Z5Y5zYXrHM0HC8
4U5gEqs2VY73+yhNj1nTTJipW9jxtJeZa7pPUpeJHOsi2Uofc6zl6nSFIkKL+uJ1zgFL6H3vs73x
uzbx9FRiNZEyqhnqTc4oi/EqiG3+L/A/3c6bWoFZvQ5SG2sUk6OTSofDdIDCM8OPLHz7s7OK8Tj1
1o0Sw7H0/adgJfDceSNurDr2hibr8ZV2hSzKPdqSo0UbCv8AcgjQiL1QTgzkaItr0t6u03Zy/apJ
YO5ERI+37SBgdbhLZDu+weqgqtg3uoC5hI5p8Ld0E+WDG3RurIpuypuqJ3cBL2AlWu6TCuW9KfWE
tqNEy2ncp4qrbKPbGFGYjntj9zIewjndoPlnZGx1wrvttrEu1NJdjuvu7ArrAqgA5McyXJzNQJdA
Dwd4p1IHb7M+VFk/Ba8Q9I+N9TzTde9KtHtz4bHYCbH0kN/ubBYUBc2z6MS3FgTHYfogaL5YD0II
eMOdMbKPQoFfcnMXVK5By1LKLNiD7vxinAD2W+dm69YrwC3brl77O7MWTlQWYZeIVi+RK1kAHSm4
lCE12UhQ7TldeW6Hxr9Ywj8WtQcIyhWQ1qa3CvRQvvbBgsucQ6g4E6t8gzqITkQPRcycWDhTEKGj
6GI6lCmcD3ppzBTPU4zlgu38tnXiFuayFStmxkQ7ULKx3B4NTLq4H80nk9SKPKq6xDWvmNt7+JP2
lz0GKq79uopalwRpG07nNg+4Seah3HGrG9Hzov4Vk8nDRipUh+k6VWipIMort3MSeJZdgp4ujENB
eWoLzNjeBFndQPj2WIj1mfP14naNjzW7PS69bTIxKRIDNdlRf/xT2DVkLvGHyiFIevwigWFuylR1
mIDEYB3I/JJ+rtV8E3rWwbHrlK8+nlWZJy3rh5pCtizn+sC3+WnFt3GMfl+rD+3pPm3AoaQlcZKS
+V1Gu65J5UpwqZv5+jPV99ptWd6C/7Ht6ZaHYdLhV0O73z4Iuuio38omN9IvYi3Fl1PC5SFMPnK+
7IBNvE2w36NRYCIK1fix1eUOlTTxN3/XFAZ+t5R/YFQ9bybDVI73h2ob8WJ69u3lPK4Bz/gKuW42
LYk72cZT1Xyw1XUwczrH0CFfnHWoaFH7o74NHg3LS+OyTNbz7bqqSxhqFoFA2gGsmVIOETeepTPm
gRi/hD0LNJ+ogBviq7tJ0WPle2HaapEp3+KHxnYetN4ZuCowCkmNRZu/wJgaMogV+G10CcHJqRMx
9kPcYvGkUDTiamnfWeDrVF6XpaBcMO+HhxrreDw1dd63ZkwtrJjegn6yZ6yOZDv+hhUn0X0AvCo6
mEjQ6bo1bA6F7R7YAmd7htkFRZPGzOCCw6ExM9QjzYcj8xWUDho+WGXjAb4Yv4B2oYlqNMoAtup8
dd0RNA8rMY6tXFYoNm37eSPW11As9DD2cj+QUNwHp+DRXsruOBZBNMuaQe8sHpj7mzX1eCvr7a6Y
lI5llfClXC7LFmGIoOMaxQDezhPRyrY1JurMt9acpR6HPHB7EldBQSLFdBerUb54ASGvbPTuB9f7
lJ54LVqb57ReSYZZzfj3HgTW3A1FfQQapeDkoOCUnfbOrMUEKWgQQ2YaEuIbGRdesF/6FzFuy573
TB6Ipz7laNSh7d144tOt7l2NiQElppwg+PSDNaSD7pOi8PJSA5Fcx75IlaJRZzUXvlpib5t1vbH9
+tQUejjwaiB7tpEbCAdQs+stH2RSK0zGpJzUTlN7RF8yk1RDoY9HIdq4mEcU2PN4klXNv8oWFtui
+rRmYW4x3uQc/lJCHCud1DInEEfyxeMXyyqwZrm4DAJTX9aVPdiSu/e0kftwHmi+FPZDBS9qt5Cu
QGnKD9Jjdt613cHA2D/YQXi2fIcnZLGfbCiEHjVbJjixYtHN9sFxg4+6h+y4DrTJ1taDeShYJG2D
rkVvqU0njfHedzH4LnEMSfVsb2OZ8EB/jA0N8xIzTcesNlkHKGS81LlwlzG2GwpmTTQm8rpw3IMD
IZhK3hsgFXE7d1YG732I+wo2EG6tWMPI7ahaga7bjrep+TCesm/syaRz+8mJJ54b3txVjfvpNSzV
fWtBjDUSqnQqVJhN5Xzf4FIAUauHxPrufq2E++xLD/rFUlOYVqzLuF+2sEwdL1dYl0k/fLGiRWEa
+iP6wP5m1g5WSnOYZb+lRhV7zFPoprryZa4tzL4u0L425Ply7Ti/qkB3F1pVb73EutxCrq6sroua
URxaXNQ7JAMOBGTS3lWorWe5TMmQ+i7Kp7XY3l00w4sP27WvRUokXIxKv3JnqNJQ6LfRGXjMIeHF
qJB/z0Pf5GLsyjjUekzCCqKd6lAgT/MqUt/PWgvX6zZPI6DbETPXgA/rdGFcVNWAz1/DhvCPPSYb
X9IN6jB5IajuE9+YR1IMOlJXmZjKqk8mqR/bKtSZHtkKzclzE6+c1sjH5GRqwQ+r15GkHsunzvHa
2JEU7KzjmnjYrC4jJWY+sCQqLdwVObX2jxZLD1DKv5UDoTkLNy9r4DvEAFeeRYUScN6652nGeaPu
tCWNLy+GKGi8zrbEQT8/EmO2nUpaO1kbF48oPnoihkW1L8NiwRel5TFslxaj3GsP37egpwDW/L8f
c9C9i+jniev1CD+H6VEKxUyVujvadafi7yd+P6dXDKDd933o+MEa/7wjFz3+9X2/Wkv86/sF/3Hz
5/h//+NhsnGC/f/6Kf5+yL/viPVu3NL/fKSgvE58RafmyAYX18f1W3+/+98P8v1uTslku/t5494S
KCG+n6oE24a/5+/vwb8f/TnK9y3iLwPGAy7SfWjeC0anQ9COct+1i7PX9iIxzVT94fsWB/vw99bP
Y8G2VaC6/uc5NSArqGr/88zvW8V1pv55bORNvPCa7r4f/3uE7//+ffHPe/287p/DeNYV67ELO7YZ
dPS0mmwbdUNx8/NBlGPBgfg+1n/cRP5yIOnP0bqhKzJn8Z5EO6M1N4KsWTCRG4zC7vD9p163Dv4D
/vzz2M/d71ud9k++6MLsn8e/X//92PdBfu5uqELR+3Qacgve7OcfP2/289j3UxoIWVDgr8/+51jf
j/1zmO+7oVYqskevjKGA5D/H+/t1v+9/H6qb+nqL/znM3yf9t8N+v0Zs4SEcpz5nkunD2KEss6ll
0H3hrs8r2GjXP//cJYt2m+iff88kq7cgq8Or4kKG//+i71d+//nnMSINj9yFevHPO/zzNj+v/eet
/tvz7JDjM/0cC3yhOgyH7fvh7xfQfoYH+M9B/+P//7zJ991//22Fbb9b6yn9r6fgv32u/3qY7yf+
fNbv53w/VoIgS2ff/T1VE43B+QIjtGGhRd2sYX3YrTvo20LPVfZ3upjdZ8sbG76dS6d/+p4NJCS8
Q1lLuaeu8Eus4FAf2tQRwoKkiJaNudZ1ERMpBtyHRuogh/s7HFdgSEfvegtq3UDRYrM+Nbbwcnzn
iyMgnZGgfSR8ILuwrHOxmEc1VZAcLUiaftfBRhxB/02syHpubkZbnr0NCwefUDOP7Xq79uaLcp6I
EjyBW2v0HvBhoQGqK667JiRQINIcwvPWJl9hszzafSiyUgGKaBcJuGjwotXmVeq0qJIKcW6lKqOh
IhLpmb48MVBQ5+Lqw0h3hAvSXlobLABMbC8JWQcgAKUwXPQ+pULzu15N+4WsfuTPG7mjAXN224xP
xtCuLv4LShO0NlrYQNhR6DjBWGSVvlZi8MBNi1Yf5zSR6FXQ6d0gAMpieD5Wyi0NLxd6DEItAP23
J5c2+67vz6B0+7ga6Zua1UHKtclQQFWph7UdFcqpLOBI1SVkN3TsMhm7/VpOJ6gS6DFqyIAWkWNS
1HZEXLgAXNMqmxXOnafdHQ/K8rGAh7j1zhxbPBiTHo35GKw3wix/Rh8nJjDhGzx12KMmPBWrqOOq
wXG6mhzsvl9yeGcnx5AS0FONvmUoX5T5U3MUkISgIlg2L8j5FvlWr3fagf1tDUFeUYYzTSGn9+NM
U9TGz6gll2xURMaIun/51W1bwLQHF4jXMkjJuWut671jFaBaZguVebPFPhfvownLFPZ9u+stCAT9
VA5ZsNlzTnWTBWA0UofiixfgGnciuFuqcNgFIz70soH5LBAFOJAOP3SfuaUfxvAg3SgoAgLbAGNJ
O+jsS+uP5u2WDMv5egU5NdPnptx+w8JGmTzCHlD0XVs+v0hn+qVaZ4kdDL8YGKCJlhWoXFn6fUxJ
TdFP+SfYFHMyIBtCx3FJGuBbLhVWvgkC3lmvMEVaeIsgX154JQDzsyYCs2ZAD9r4wHgvBpIs6fRm
4mkx62GYPHB0VtYWI79bbR1tKvjsm45GBSk+VmNlOrCseLZRl9nuGXpCeSw7RLnC8su6kq9yKaFr
L9trqFYC+mRnW7/9sAN8UrnV3rVJG4c1uds0D2J3bRJemsfVDpBPC09TgOpbWlBehRkiZYlfQtlT
tikUxhAe+8wKnstrBe3VLUdKqpsSajpoIZY8bRjS8axniOK2fVMsUCdauK8T+fAURdmz+iadhodR
qCfA9E0cQqlkYf9ma3OBh9bGgauzRptnSbgb07GGMs5JC5HGoN+wFxKFheTAp2B31H6586hFUCfb
96ymz1YNURSxtaZBjzS2iiRd3R/cwC5SYk872wVw2TTrSxGaD16oAa6x/Kq3180RMzC18hepSnj3
zlOgyieD9MEROw3Y2XwM7YwwE37oZQoSyFXLChivRnwxYtz50zXgqQl7q2fvAi7zxTThiTp4WmvP
Z5eAv9MbrVMDpEX344mDD4E0teaiLFlUbV25Wz+ZyQ1vHkU3vdtTB19Ir7e0tpJ5QmaQQUlESAJz
N4URpkwHSGqCwDrMSYFrIh7kBDqu/jA4SdHQA4RBzGLfL4hgIaalYo0esSSo2X3kfUZ5dPtsaD1+
BxpFpzMP6/hqIbOlTdxuwkRgQXFomte5mJrEDpsrGQ85Yhzbl96z3djTa9IsokoKMW8JGwgEmQWO
GCj7dLSaZ1Y7d2a5itMvhsH1VZVAlBJAROV8SUtgCwvn16hcqBwDKHfiFdHkt0jMTCjXWi7iygZI
EzRwtcq1eLVBKSwtuM55lQ+kVhc1rnHbrad+gtA5QrByZnzg0snCEdE7op0hXSwGXZP0N/Ctokoy
mrh+gb61WPbSxqLQRp1gfQZeBPKoZkVc2/sBrro/+ggPNfLSCghbrr9Xin2MVZ/Khd6WQdMmlDS7
0vZVVHCtk2nm4D+C+aDhrBeso4nCqptObg2ufTYiYRa8G8B9K/iGbkm4a/0KFAw+bpbcrVw4AzMY
JZ/lcL0fqb3lvm5pLqmTe9t8FmX31C0ko3YDEL0EHrKq5q3ycJlZ8jUksj6YuCiDyOvVPRjgx9Zr
ntdNNwkdxsdy2H7Jhb04ElwNpOGWqYwVy3kLEl9AcLVHoKw2Y2fZA6ORI5xUCVOG0XEvOAiViuVz
ZSFdAlLtDa79e1g0j6yfTgvzoprMAFyb3UibN7Hgmqj1mDkTagPXnMoNENGKnBsZIGqJ3rmtrCFx
B4xPAZy22aHrBn3YwOurZgbEXq4xxub7qpf3YoQn6DdAQgMJmaCC49uKX7NfPblqeTNq+13DpDWF
m2+m2k+0fYS/CkeOyPseqdKpsuCOCxt/3PKBbgBS5FaZVNjulLQIvNKw+BiDcV9MiOVA3Uy7oAX6
of3fIx23RGOFjSYNhKGjsJ8IcAuLzpHqSJfwa0ZId3eiIOiSAEakCEXlCwv3b+1YXwWyYC8X2PQI
qRWxtVIZlRXWZss5qmZCv8wBtFPf2V05atXzLup9cdTeL9IieETm1wkfak/6l6oXKiJr8xwO1hEz
30M18D6aJh+nvrjYPcoEz8l1Pe8WybNxN0JCHnFaMEkAlagQuYpm2ITv5QpjcPL7SxVc6QU9pmRc
WbKEJyHlQzO5oBmcDiEVjN454L+bZjlIMXtxtwwvoEJOTqhvp6CJ/Wm+63Xx7rWACaYQMlQ9N29+
GII/QNgzHjeIWi6FNrzh2hCUsAiT2Isa7BkVzZIGLjlhSOZ0Wrd9iGSybC/IBoC2QRgImRkMl+mF
achyWxMs0VjIm6aGQIKUD84mBc/ptsWjZM3v/hpcaXUzA72enioI8buhhKsCoMdHagEZA3DnXWGO
QLfKCAzjO2IwCaZcJ2OtyvzRnN0hPGvZi0RxsPRNhcwXrHXXAleACHUrQKcGhW9F7uZB5Hdxkn2c
Rt9HgqAFZZVMjh9GIzLs0FngrLYP4Kl7XHOAmcBQR944VPfapJoz/YgFDpXkXfhFlmk62auORy29
XcD1o0VXdHPh9A7mN1pXq0JcdnofxjArTABXo1rxXyBzDUSaAa5II6VKgM1j8KAIU2ACVQH7DF4f
gNRW7NrNBPtga158FPU9VvDJ9ODAURuvM4anNFgMqxNFHssU880S1rhcVHVvY/pJxgljjXMBm1Cd
sMnOH3+sII/bsMuF+8TH4ALg5NNeQKVsw4jSGyEhXgUZ7N7zVKgjQ7FYQGQzYXFBCRLVg3d2KvGM
Wvs5YG4fe4UNPtpZfkGVgtkSmOUShFhq2JqIYPoo+gqrObuzihryOFNAtxVGxxyzAdqtZ1q4TawR
EQ1Qg7GGZnVR/TFZSPXRk/YQwXe3InuZnzw5p7bjLSisLKytPvpgNt0ihgqz1xK3LrRxeK6fkMS6
HDbbjVIbXMytNDm4XHeEv20H3RMIok90yir2hAL2asPx93HRWH8c7nxUUuw5gztYlfrY00vbExqH
JWDipkUhunkFgDsRxCFCOfXmnYcpfGyt6TesHTekp2rhKZD3ZEVSOkLUKNWmuK0NpYBI1Nsy1Iep
2+43F+KM6d8VtUCrhoDGiCyfegpkdOn5UzADoFWkQN2JUD5YWQTAA7AcBFsIAE6BvbLtDFujqvM+
6qktIzOvMS2Yk1F3fXQIwks1RmCJMyxoVVyRs98egJKk0X6EHrG0GUiQ5X1bDvB9nhofo7RtZ5W2
Ns4TnemlWNrziijztUlyUI6N51F4Lxb2GKCIkQFXNa/OeLTsjJEFNoBnPVBJM0PRjmGSkggGBsiB
rs/BNbs787QXAhOb5R7dcnwzpfvpMGvNuGMeyMrTVdt1vBZNE1cDKkIvxNUvrTVMUZgUGCECBZWL
xQJInxTuHxd2RcSW6TdM7e95M6qU58SrQ+4q0PVRqfxEhPDurRBXie85H14Q/K7gLyEqKPeuM+/M
6oRwHux75YVAp+wQULGL6JyQ3vUFaVV5OgGAtVsCAWPcWWMbUKRvmwB1QN3HdgiEB3DHa22r/cD1
0QKgqCSgv7Hpn+qmO5eEHcygEuzfNSWzDuHB246KWHON/NVJJMftAingtadfK5Ckvt3qBIYVcmLj
dOd385s/zr+qVu82mNrMsd/Bd3pJ784i7jYV8WVArG+bYQjg4unpgxH+3QQzNFrr9myQWLLgUUay
Dt9qD/wJ+KdHru8nSmCEonWPuiFoYPXxBKbSufHoidpwPkWhU7YtCGoQ/6ZH12GwsURSwhUI6fzk
GOuJhFOXFeV6j4SbSbC1wV3LQxjhNd+j1XoNwvsAWjsgk9aPOvjIsdY1CmwUmMxHLql2ZLLO3gHY
WGSGKdd+CX4IqefmSSEBeiA13+GajIe+dNOlttGJGQBvyBt0qeUwKM+HsUDo0h6R8yuqLQ0nZE87
P50VebWa5hAMk5PzZc3lwjNpGoRelD8BqdK/SjUmq+fuUV8gE44CY/YjD1Uluq/5hog9Kmlvb13J
E1OFIGQMw9uwFPW+hdxH+NopFwxeUH+tfvla6jJdVwSSLTO5cR06gK7WF0mrJuVO3mAbkqgzXRuN
SLWwGtYenV5FB4edw+1MeI1fLWQDWJhwRtrRRoTT3+Fp9RW+YuJpWbB6exJAaz+j5DBMx2Ew9hFM
gA6QUHig8qvnfhGJsr/oosxc4VUIvS7HXjif2Ahix8t6QtMGHlnpX9W8PglQbJklwzBSGPFpaPno
DUMMpXkeL92ahQ3SqmtVgPXUCs5XAStU8iJWPKWN6aMaIbuk4dBCqupL8uZEfDBNaME8tPVeH23V
uCsXqaMAdXY0SOdrdhHqaJ5seNc5wLd3HzSLvy3QT8J2L9z+S8IDynzZfNUNor6zmTPllJetAKiq
8Ccer/492W6GMtz5twtWUwzFC5LKH5XDM8czf7Aly4WHyHlVmKNsf0hb4z+H9nJcBwskh0IXL93h
xgwUXBncPx/ulQid3LpK4WW/nhpAl2lTdVNWAWBkMJujvp+fMUZBg9g9IJeZsnQo1hyvi9ptKhJR
l3u7IU/IoFpJBffvmTpgR2bF73T5FS4vKnBfwM88+u2EahO7rnjgLOKR8yoC1AEiCSylj24BBS/G
JphdqXI1sMx9I8xB/sN9XtrJwgkd7iVOHkRB985qxJpo6r4a7PthF7NJNrBa+GXC4oQIwWOxsZ19
5d5oUY4ohSNUAAxXFn4OB8yZmtwWOhxSj8a5Dcvirv+NiZcXgPmUe1pKc9dQdGpscMDtzAoIAXkt
h9GJVkdevGZ+XMApZGtZ3da+ObkhOLIAniyFDZugCTzNiHkvq/tgfwCl/vCRXB4JLkzhPfsle3BY
lyCffy7DLRcaEZRmPYwDRkuB6HSw7EaXvE7a+7R8ICH4XnuEqjKkcSHG1Fj//a1yI+KYvZouQrHz
iAkgpFUbD9p+49fmNbCK0zaA1bDlSThsg3A3/urVcmUFnptJgWUogWvN2FCHEA+wCMfVgipm6mS4
2wjSVB4cZMn1Z0fNXV9OG/YH8NDTTA9+Q4+ALMYYJgVqKqD2ARxLfDDLSmhb/0YBYMOUcXREa/mr
bMtd7YnDgGwxEd5XGQzQqYahT2hjF9lS5c7aXwQTSzyoZt+bBXkS0qdKeh/CHg+DAyc29Kq0Fsjf
1tr9LHl3N1Reio9wnMobH7shjNt86izsfiMY0I0K21/M7j3XFtIZ/M/WWY/ONbOGxM6jJd4NGAdv
c2KrID1qLgdsZ9snrrZ/+ZPeO2H1gB1xir3sxJfm15NdNu+rbV5Eh6hK5yJpPEp852q+rGI+y7p6
QITiAyXEB7lizr40mdev71NfzFFAsJBbbSjicpM03hwfePP0rVQu+YIpM3FXSLOkcg6g1qEmlO8h
IkFXT/XUNsURFPR9G8w08on1thXziajwUIbd2cEUjk1Rci0lEIPZAVWj02quXqtmoPEf5fW/PLf5
5H3PUcDLu9ZSERA2TC4M6RiO8AdTx62bU47YK4Oi1wi7P7pN+wAYMup8MCQd6Jd1RoSptPlLXYOK
9Sbs/LLN/rHaqAubGjC9JYucqW6OSay3pY58vxLZVvhHbNT4wah6Bzp+Y1oepBWuU4yQF6Qd/NSa
krCT52oKitwZ6tifpyL1rS526+1i8e7QNWbLleem3oSdfrDkWanXxIGD0QWK0uw8A8L8ylMvASJ2
1y/Vu+H94kO8wTZN6MpR0eEq7s5u84wdZJKykbdDqV9LA/b1egluq3KiDuVRVjBcKNDyL4j75VDE
X7mvL1Bub/jICboEZ8bsZKde3R8b2j7o0nlrF0bR6JUoa+c+D8ItLanGwthVD6AXsA4TiDIQj/sd
urEHvbavva5/oft9nAOt9z7yIG638QQ7CLx6/Wno+RvKg2lflihROIT6kxXQdABHFQO2F9iKydkN
FoWsV68uSgZVnNrVOkm/ty7oNV+WFtruNvnZ0GO7VJAWM3p6gDgI1EAZp43YdcO5kxYMAhwAe1hZ
v9D3RutkHmnFg92yWZceXfm+aAVEzKA4mGpG02gNmbuOVtzXgO771cvXsbUPVgOWWW2qgBPho1EL
SpK33M7XNVR7zwqA469hECMB1t5b6wimBjtz5N93/z7G212NcQn7JvGbSoAF7h2sVdpDG9/KvCmD
pOiW14BWZxg/U8Z8ZKpUuO6l3wokDvx3Bh0Zm05iswF3snb4Ptlmo1CdKIfSZ7cxWpvnrRnG3KBC
H2asYWaAAFnph36RH5PGFlAVw+qzWfOe2ibMff7H91ds9tLAGlLQjbdRGeCSoAhGZFOsadWIMKG0
Z7P9G2lgDBpU2C3nn25NsW0Og4SOXZVoiIh8SYBgDQzTUqAOSI5cxXML0Gaw87n/qwwdhF9oVK+Y
hPnE9+5WnQiFYqVD5yUUlwkoAjLCZ3V9u+rqwLjMVgBE3+cweA4odsQIuh1F/iY2a33aCLtv+5u+
xjYMIGseugIJdwSZ9kNPIWn6N8gwRoMffA2L52MxxE5eXnNXX62D0GohGy7DkZJiRgrCxYgIuzWd
iD5MBtyjKtQSyRXIGkA3DGt33xn6OyQeujfsnwJOXIkSSijjU2T7/Ygry/UjZ0XwDltI3Qy1eV3a
EeXQUiPW6LZ/5mobz1rovIC8TTx0ym4RYoFdsQkLUlVpWJLXavXPYfEHFFR9JMM1i4CGs6+CDtNj
/dDOz9xFLMUE6NHKAnisRPR70RKUsASZEdbonX1gedhDJq8rYr+IELO10NikTkBiwW5QXm5XRzpB
fWGGXtBjPzLSvoxt0KTWgICBsbEFRWFhr7DAyasrCleDyMSPWKBpJzsK5RAiFThNyJ4I/m4NvBJE
mntLHTaLXRZPiBxkEF7lHF14YRn5f+ydyZLbSJZFvwhpgMMxbXpBEpxjZoSGDSxCEcI8ORzj1/eh
KjtTpeoqWe/brExWUsZAgoD783fvPc93XxcCieVIqzIaEFeGmO/qrow3PXGGM2wIS1Xhr3PXtcJo
GS5WUVOo2i3JYkg/K5uGldO851l7r4Jq3BfzNV1UkBkR8qBL3WPdQZjqFppPnpe/9jT52G1qg7Ap
HbOiTg5xNlwLaPHFccm/0q2Md3y1ujdLPEujwN52lZ6iry0dFoJLBrWrPhMcIDRIoDIuoOlRjDxE
YF6AzNHs7E0j2A23g3FF0JR9EwaVo6j5kT3cYfQPfUvHL136Eb2MGyaw4xwGh9pgngN+p/L+oS0R
gToHnrEz1if68jexA1ehp28zFdiRR9qa1FLNIRuI0HCa2iWtBDvQp+aNRnYnUcoiBgCYjE16U0nz
LmikvZNm326HuT4sbUZAI6/CREiQfDGbQxzL7jTSb899Ig1ZPr24FTlQUz+jmvH5VwuwOTqyUdpl
x6Kmrc65tST46p6UPWwr01brsa3Ss/bQT1tF076xJ+OkuIthgAEL1Ng9OUB8DoIqrJxr/Vlr57QM
BydnJS3S+qVyF3tP5ixjCavno+yumpAyjVVvleS2vFxR1xbOCibkEMqE28IYpTihN5aaB41jluu8
lAWxMc+qorUv15WAEuGMDblZHtGu8a+P5F0x8SvymUfYLpSzllLauOjaM/naT9rl2kaWdqHs5Xho
eOw35fSiXN5x6/ArRU7AbIpdljUkGdcfPjmBY2EFL88+TclTXD+YtFC4oxC6+VTCJO+gPIJECCN+
t9XMW7tlCbWuVZaH1hO6Pk7wLB72koP7yjRKIxS9rHaIxXbiVNsAG2aSDPy+9tV0pX4sRRQO2fwJ
HMO5GbwBakJW46ckWlHNSEQLAIEpXfgi47ssDa6AE781tttvPL8/xmioNA4DESgAFrTN3eZd6IJL
NGf3wzWp60f+S5EM/p6c0hDGbdOsNB7UjWjbfV+dVMWd7ESkpniQILM0N3LWLDdTJQ6eINlJWeFw
z8nGep9i59UU34dpee+r9iFostBx2vulc81jlxIs76JXvHt8txQuge5LBFlqMzUsmQUVj2uMw+2I
xuySn8qSIewS40ugpI9VQZlr1jssBdLwwmLxvyW5RNNB9lrjjKXWWKhFZipWzrU7UbNWltOcb9i2
D5kdzUeXKM4q5egjq55iNq6nrdEYu6JJn7RRmFvl3wtpUBia88swAajqTLrCk3rWA4qIO5K7i6sO
DFAAXmcqFl59fJN0+kvhIpHZ38WQ3vuc9jkEsysOw/RJCo4DPXm1VRIY1Ox7VTvJXVyTSqhtZANq
lbHDz1sPX4BH4OmObvI+H1ayfx99GvpNRgt+iI2LpilQiyJYxaJyaX7Yz0PE8TArdBniBXk1OLqr
xJshh6XyUGbZgyEbIDQOdBtvaepVHdC/tgbOfFDjaP431Ydpj296MKlY3HFvsfbs8qqG9Vm8kSiP
+F7CJYbPyVh46pF3lHFXkStSjVPsEhuM59JuciPblyZsIRXZ920XZMcaX/LabuEjkQWcm+DEfVSt
rZasTaLH8bYhmiUVRpYJdFbSv85zfccOm1EF2ytCJSlM1AofSLOds7o7kyyj6x9kzb25NO9ZhxdE
J9mTMINonbS0XpPagdDX0jghQNffVe46LY1v9NrHr0a8R33Fxm7I26FDZlum6pvnwQf1JEcj1d22
12ROZpnLLoZqd5de/3DovpVG4B1//BM5lW+DQ+ehyV3ebedfABdM+xKD+CrHAkGDKN/6RgBZUA3z
pmlZh6PGumR9mnEfmJ+6Jhk3lhDeOrb3vktmTC7BpzhNgMooetp1V46hijjIlONCLbRSU90e2qm7
DF6z7AQBpHAApjTlMkY7Rp2DBdLueHhIEftElLRP9tdCiaOEY411cdlz8srr0FZdfzs0/mNRcUGr
hbxqY6lbHehmlacgKfl+DPCGRt5ox+xORTNNftqMJArfxt6CSeohy2e99WK7rYe742vTVtEumQhY
16DLlHdXoohtiLBjJ8Y5HzXGdkBitQqj29RAyzJCW5E7EA2vj7nqp21ZtsDDolugZDexy1mFYxk+
2AZerJHTj7HwQwdNQ5EzfbDkAmPz/HvLVg9tn9OGcSFxzOifkn0pLjQnAbKZ0XCfRaTGU8ceNroq
461RgH9rLf+75wxkD/XLpHGaSUW54c04bLuZ9dle3uXk75UNnTX77rncoEtZfGsnSBqmp6n9DFz/
1RyfRrt5VjlmCs3NJbrLlHenQOHwIacZ4jN/tnK4Bl4gv8lBkZO3LdBygbDXkfDOIm5WBfpLOMTu
IcDyc2yy6dlaiPDFjYHaXnMBPPkON2DXJ8aapEixnSI/24xZcYEQgW7qkeTHRo4Hb74bbNQDR0Zf
knscKKwq62hcwl7ojTGoG8BjxQ5bxmEeorumQyD26EXk1oRVx+NnEoP6VFbOh1qmGwnegCp1k0TJ
iUByteLuNDAEddtcktPKr9UZOsqdmyVEuvOOwOZg71tHHyyISX05PRnzYt30eIFE47ANpHu4FA7F
u/0hchucMawIo9YLfa6czYDrJtp12WJ6Un5y0mhp9NxehdT6jP+T1d6ft4bWwaaDoxzIhLslfShq
uHwxa32tdp20Du5QsJUDSA4Lq/lauCnRuom4kjA+Yqd/zWX+piEqc/eL3djyuch0XMPEybfu0oGr
pQmZZWVoGBkKmk2eT9QgQSQpNjoMKLYOl3nAs4zxiRX2mOnsmc//0XtT5CU3Mf0C2rQ0/bvAJHfI
scqJP6ZueuyE99EU+pM/d0+oEFBIMyPmomt0Z9JlbcRxQFpX9w46qkHm2pXgjcwk8Fd9ubQc+U1U
Zy+yT01rvVnRCGapwid2VbMqHWN8KXxgYVVzGCb3NKjjbM87jyeowr1XsnBHrvHZ7tPvSpDEhmU9
7WpAzWNEel59VF73KWhiutFVfdfKrRWxc7KmF/Dr9qUcbiaAEmRnR8STsPdTLHWmbLYxhWrbeEXo
XGMuLD7vnvhA0PTDZAluJixpm8qS34oyfiAsnBxhCB0nZ/kRKL9pAIRRuJdnF1BgXrXlTs+OGWKb
c6guIDZW7s4ap/jc6abdxl37SA4sNJ2axz+XR8WhNNatQVAe9EAZtJoVniBZ9pFAXCO0oA92ZfC+
wSlKly4O5S2HMDcOjXkkApEEJzob66mrrvtgaoWTV12SRt3bvb2ZgDrwMtLNSI5249MtXyt6fi7A
3FWLXL5OZxh6np2fM7d9iGHdrsTUoFhNiBhTmdGsKnatNgCUNHd6MS2ozcOW1AR4tZyirOn2dQXq
o6cnnFaQd/RUhX6y3KTwq9dR0lah2ehj7GeHKDYxquM4sgAwhvBrPqUcFouJvMvQUQLoGA4cRT8A
iPcYQa/NACsEsZFujFm8urq9k6bel0Exh9qi3i006RDqamNdFTWs7fFex/ZbI0+xzao5paOHHPY9
wONQSwdi5RB8eLN+pfklW/8FBWU3VTFaSX6yOZQmMWXEFIs7L5vukhFL9djj9rAOTVyUW4v2gFu6
95MgDEd7Su2a1jzClQFtpsSnboJ309IwdUowK3rI1kHl3laL/RTZ2aNkTdn6Xr/L1bILGusYsZNL
P1v3NQKZCzIpy+hGEoHLiEiIdrI32Cj5mx9T7DT4Yjp4xqYuD2kNqnqwtp7WVCU0G4NqwgJgFGc5
qfcoG97zDq0iW1ZW+1i0fc9DMxOFqT/ju39PJ+ejH+owgnRum0WzM40JvWwGZNhyaneTN1qyCPYE
yGieGXd2vVwSx3vJvGlvCvtAKLPdGFqc09G44mXx6PRsiE5H1vb8HS912JoNG0an1kMgt07LDmuO
b1jW74v8TdpXwEF+oKn7QCRM8PnVn5Yo2CjQB0SdrOegVriRgi9Jj7UdpfNsgElYYbTrMc5OZ6f0
n8ha0eAu/WdTDec+qu9+oPz/nDPwT7z8b3UzqzRO/pxA9Ndf/+tSl/zvx2Ccv//xOsDo77/d/M/k
o//4VbuP+joyoPv1i66v5q+f9fcInuukgb/m8Vz/Ev469uDfDDb4xyClf/Mf/5xd8L/Odfn48Quu
UwEEOzVTjv4ak3T99X9+5z+mHlznqxw/VPcx/89YkJ++7c/RB579RwADj+1f2rYT0HH5a/SB5/zh
oFhLSKJXDyn/4c/BB9L6g04WpjzhBMLz8M/8NfjA9v8I+GlIEaQkmVVg/Z8GH5Bb5kf9PPhA0qMy
Pce3rqMXqH19k//+7e/BB6JVFZ1FR+27CeEhod226K5axcGUrDOl6IbFKSk7RbC7LZENlBttjLQE
uEOAmWB0e4kD1OMYzyWbJXH1bsTiPGoUY1XQZYJEsc6KOtt25GNXfu9+leUUnQAH3Co8U1trXmwe
ffdgmSDM28BtdvZn7DVkXrqaU095pVWVfbrBKFpuZY8ob4sZ1E9qz0/ta2Rlb8qvs4cOpS2UnXcL
hXk81yp/EXVbU1cG4M+7AXYeset1gTazTUYDClfRADfT+tYfigsk5pvZGbqdmmIcYleYoWm+BAQv
Oc0HHDCm+XvK8z+webcQ5EUzEV02JAQu4OVtH4HKnco7xOHo0lfymzFmX1s7qNmDoUpjNuRkoOuD
LnAJoIwu/ZwfiZlcpStwyDeq5IQm7OwmU6zrnam6jd9BPs4noE1zHRsHHOcXwELetpV5GTo21CXZ
LpsgzsqdikkH96rcA1hjva92YuQnN24xskDQBZ9T2rmAMo6DEX+OmwXlWQUX5aInJd4FK+S8AuZ4
LpMuOpIzATKa7txGbcteApdJrWDN/AodZkN0cSyvo+whFQloH+8kvEJDoZIms8XiFvDPXEQi5xKL
J62ETduJrzAGAQVz3O3nbK9Hyf9pSfd3GsiwX3RrMr8IMlMJspwfjop8Kmz3i8ZMsLPtdT3q+rE2
oZEa5WDTmh00pTSGoNLkzHX9jtH1jDCLqJP8DCp5kPFvZAUIijvdvdYzizSXQwVQ1LvJSNeDBFag
Xljl+VCSw6x5nbZd+7jj5H7pl5cqaYiRAJGA78ypCrftk0YYHNPoxlo890wL9TyOVr2VsxixDUQ4
4Oicg1scjyKfQoNKg/2IyzuUz8KbHgOFgkuO3ubUeZxx5GGVtDRpQB6Nhpsutewztq80tKN9jt97
0zvHOllexMStRupzxz08bUUhCByy4S2Qe8pMh/HSHuwEz88U+BxgywWj9nqurAKroZVuRN3h9wQf
4I62cQe//nO13NXSR5FqU05CGkKvQ4TPQZIfJ/q2eUD4osX5GSbD+OZiQMms4ak3PjkWDhQ+1OUo
oXkCyMaMoDL/PGkuUr4kn6H54nEaYSOpmWMOvPEsLEW9S/B0vGDl23px5+6oPSp8i3wE6GQOflz1
dE0mn/0reMWEKGZFmXoQEfBeXA87Dm4P9Q/LhohQe3GEr7xSg80ockhLnA0VCKxdhP82gFxkpfSa
66i2d0HrrseGm6cMMSNNa0OA91BlczYY3JIMib8GbxUAsyfIqaGJNei89lJssDN9tbTzQPMfuLsq
nq6tJMIXFkf3+xkjF/iMqnvyabR7s8IF4g10+PqZIouPdGN2/Ydbs3FnPgNRRocvo8p1tgx0CXYR
ZoNlGi9FXKDKTkQJoiLpgHyBM506GzvBUO0a2TzgOKQlDC56PZTFWzokLnM6svc6JquBYnHJSd2t
IofUxmLy8WZq5Fi6FDT6cGGBWGTWhGOvBwPTu/xOICLdRiOfM8IceC0AhR4HVCcNivOsGQ3RePR4
fG94YroLtH/7mqlVCJpF7b8YNLyAzFrLA23jcTQ+cjO/opH8jWUMB7ukc5J0hPYqbxe39YcP9Qlj
q3MSpkGlm74ZU4kVK8F9ig344JIFWok6f1OdgTobb8chRTj1kFhNjcXFaXiAlMjvag10QyYRz+lU
1hunB9mVTqdCeWXoXr9oin3K2Krax0tJuqNlfEfuWIgG9CudEfpYth8AmX8VtuiwSPc2qQ1i4kVc
XnwMdlui2mdm+Sha96FxqKJAs8ZJH2Go7W9yK7j1yzbG+EJqU9ZNtO0rD4NWiqcPknMHBSf+yAzk
zP66qKbvcTLcUCMPa2hG0FKsOiRxo8PKKOfN6KaApCa50wNVYB73LFsGfeqqjsFq06h2K8fZuqn/
PfUMcXZrMeyWyv3SNVefntWJLScrMlV2ZN5OabuzZdmFqsT+M7uFdY7SBd6wPRTbUuj2XszQ+qrC
2JNueqCl0Nx5g5GeK05NSQcCY4V5ZxMs3sPUm8OBQTvG2Y9J3Fsqf1Ad6eaMXcWoDZpL17kMg55v
A6joJ+cqZKMPv0+GfYwNEd3MdIh2nK2/LyJzzlHJm6gEx3KRtt1N28EeXXKWJo5Hu4rADjcchvfW
709dDTI7DuZtvjjX22BfJhquOt3GckAplNd9q/dpgGfdrZwnzfQbvg5fAKTso2HQzkhq95ZxJRm5
QROBOHljt6d/c/1xRAWeJvU6mFdKWk4XGK8pKFx4ItteTZzm6vQxWHR+jPubHmFuR2nGGwZ91rWK
ZoOGrR+bxkgXiodxoQUyNFpsFB7FqU6mjeNzqslBI8thylcZvB53sr4UIg52bhHc0hbEKKVeRGd4
6zEA7Qvfn3YOSw2EeoO7OMe2M932lbnsLTf65ku8JdVM8NzGgo2Thw6LJT1Sv46zKr0MXXFIHzUk
Z9fGazJ5O+kWjPkZSaDJwHldhH9hG8LdqxHFZlBQm76fsFzLCgRMPgybvMVdgCVBhISkvrMxSwsP
WdbPhPvd/rbMrP3cEZlMtRYrq1RfbFtzY7Da5lFz7iwYYNKHWL/M1hvxDEw5gTiD4/mxldlkXo8i
hd/YUCA5I7alid3cs4pi45liV9ludAS2Xa9GjYN+hnPvp8Y2zb500O1BQk/WFh4QM7G6WxvUx3YM
MElLLu46j+g2LNg8N0UjPzXGkK1GA/tl6jvOYfLv1KLVTW05mI7E0QRp2rHIUZvAsGFhCNGV+7Bo
DpznXKmMTcLIKPZCAKZuTBuTFPPZmF0+0H6E1QQtMZR+MB7YFJleU6f1neoQiotlDh5nX3/zF/nk
Eme8t5xsq7rMfyyrp1rPHH1F2p1yKx1PYwMnpXfONXszxM/skUOuvbJxlO8ZCWHvYr1NzQyTWEoY
rpEtoky+sKLGaFYYgIQbjRfFdEgc6fZ7BhboKa/P89SZT/10zLp4uPz4A13reZ7m7HbEzn6RE91u
NtxhT6QJVckUJCKXyNw1CnUIS+zGcflJWjbVg2Gw0SO5bGrXIddkp1yItrKhb+A1mDlwH6QTXdgS
61vymVhBYHiEiTN50AcE2CRJOs5nyAgOU+0d7Eg4N7pdvrgT4BUSTYzg6UfrkVqZzH3pXExndi74
AbE2W93DP/6JxCg3uVmdZkQJJ9HyAhuYmqytB2D7IAu6sRW72TDm0C5w7feJplFq8PhaRQRwBxAw
dbj8hpKIiwVouis0ZIj2W9cEzkbAJb6pTOxfxM3T26CEiU5YZfCWc94d0wVzrEtyaT2a+aaPHbIS
LZFa8+Azowkz4+Kvzq2f+I8W8Y6VdIdnUOQeRgdFQKWxtpOQD6B57shDRLAzjWPDaIh1FVvxvnPc
GS+QvtiBsw7arnuBV+etVX5wqwA6Ro8JdmFWG7Sn9KWIZ7WXYsxX+JCSPVscMZGxQJeqrU+jiTE8
GdsdDF3AcX392c2RCw2brSQZBJHLnVqYwRHTUMz6dlcHtJ3a3cSudbCC6hl9edrRAeMSkI/rof9g
6FlZlAu4XgQGucp+qOJ+W9Ksx0UymBvUcdxQuH2lP4QZ0LptkjKHKpMwufXgXcqpKkiJKAYKaJyI
Ds11lQYz1O4rBRTbeCnJnJV2h+brylPPc6MrchwxYdwtbUioL0FrAVBYluxKZqJArPvpurDCn0gR
eifXh/8IwSSDkwH2anjPvmImLR+oReClcTPDiwTDfXGx4548z8k2+lqhDPCmlfAuFY3Bu3apdk7i
vFGc6xB5BSbE1B/zYHzr8sZ+YLk5qZaZdLkY7bULE2QVXJ1FnKYmi2FShS3s/WAIvS6h+gReDtlo
ROdzeQTcNid6JnbCmQ8+tQmEZofDse1/OC7PhslpsuwmAfut2fuGvzXKkViqWe4nwaNLUz1NbNgp
n2NH3thMU9sNLsxSGDsHi6zuRlHFbZwqe4Lf/dlv+ETKPMdKgUPa9mO5iob4Bp405eJQPEX1cDZU
9BXgtr9Jp+5pqCISB7N+j9l3caP5IOAhJQ2e+Oy3HFABXcAcmRootECF9+ngfSWAzSl2Ev2B9MES
OjK+dw2NB60A6ubTOlyn7pWAW/gkgSkkeHcxLVGR9ed0GTbxaHiHDvhXHNuPLbUJ2yBGUCYXADBP
vzdxvRXdApkmJbbUFvWmSd49b3R2mhAL/igx7TNXDnuPV0wCja07utpmSg3ucT0xgEjJhONt7eHa
DkaSqn30nMfIZAzyORA/BsGSj8FJTbQSaQtTUTIKZVhIJZt2sWG8o7WPBlCFsEtOzN47o+3ru7Fm
no6wAVQm4hb6nLfP6/iOkQDGoesYwGT2MF5cJs1I9FrkC69knpR7104c+gKrfqU8+JZ7ggAz54cA
INnEWDdUVWD/3SXO0Rco4dRmlEQOCpBi69ixeOSl8eJUDnPqeLhWU8tywWgBdvyyZJtTDAzI8NJl
ucUiyXyNDVg7/PtNmu+svOxD7Jtob572bhYhbrolzc+OenMxZp5k0kNr949pxqSpSrjJbSUgaFId
tocAjgnn6wXTydhPG1pL5FsjSmq/NfZkCDxUyxt6qzcY90Gnx7Sm08S6iQzP3nhMBustgvkVYefV
bACAi/vg2ZLIuRRYH/i53xZjAkqXcJ8InthNgn7M/p6KdZ8NCIyBeXHab0x3IOm19HBgSdG4i4N0
1PDizKra1Z2rdgPz1SAqrUjp8TAt5hdRWcERSHuNd8MW2zxhK4/7a0wykvapkt19TNN53ariCzS5
ZgYAZQB/JNW4Ef7j3HfuXppwkAtF07VJJrwqSb5iWqO9GjBHrLSkzl5idZyGsGlJq80dbmuWcqow
y6RNGCcroTbpMGry3xzwii7YLZihqVMIuNWddZO3hfVw283oKpZ6Yef6Psy8hSAPHloiSuQi+6sP
HkEi7mlRjfSpJtxpXR3YMKbAoBmmfCoVrnlPUpIvZmKtxfSpSFDgsSjuLIsOGrwBCoblQ4oKKc5N
v0YU4JVRMbJvYdaNrukr22zsD1kdfXUG0i9+FWOhLK6ulw70qb3IbwPncBicCrcc+U4zeZMWJkHh
T4CRDUo0v56K0O7S7aIpDTn6hXUZl0Ci7xyvf9KqPrkFZHCLUmiTyY4ct+XcLxOycYYIjdievWDG
4/JSGpD2gzjk5HAba+/r4pnqS36H/4g4EqNwNgVZwu1ifEP6r3Zd/NWy+QHkRRiTh3RjjTCRAnu5
96rB3ww2LsSB06srXA4HcbZs/bbiWEI7K8RHGVYT5ilOlIjNC0WTjZ9ynAwjjIvsbUk4MsONiClm
slPl6mBd9oT76K/RRmuiy+wQoJ5TxkVcT3FZS5zbsG8jNrMdcMh+Q6inkFznH0cJv4v4qVSMSfus
FSyDqfaCcIynY7I8jIK2jVFjm+kwTxK0XJEuhT6QtdWaakIBK3Chw1LaAGPhLmqZ66Th5eIgp8FP
VXjtoZmLslclrZrSq5p9bRaIXWz9YdeOSIOlOxw6Ld9AWnG8H82jTDgjVwJt3S8PXvFkWM5nhfMH
JD5HYsYo0AsTpLKpxOcBNu5kxpgfSvcp0Dn67zgI9PLW2seyvcy+F5/6rLyPZuJYhAxhBnT4vhlY
dldcaeBDPRPKiOJvY9Enx6grnkhvFieBq0S747kfEnFmtG2/xsNvhXRJllU10XQJYPg+lnb6qW8H
3iVHjaJrTl06+SfsY8l6rttx21v9MYoYBpcA5sDwMT2lix+O3COQ0iugFIChfSZY/L+C8UOm+I2C
YQXCZ9L8v1cwznWfdulr9fqzgPHnd/0pYPj+H77lMv9c2lhqXccVfwkYgfyDzUvwP/CsjGcWf0sY
tv2HCSuUpJLvEotlhPpfEobgBwbSN6HJi8A07cD6v8xutkx+/88KhmWxaghbWo7ncD52xFXh+EnB
SGc19rgE1OFH8zlNWLp9NV/ahelO1+P1j/Wk4myym8EOOFM50kv1mzVJCBPnEKNMxZbclgVAPj9z
7827qr2ZdE8rMCqfrazAm8TwPFqnBvosdDetfSqOhmcZnfFQWtDkJbnuvoZ4JNSXQrbltlNiWKc4
YTd05pmw+4m5SEmb7zxFqgzpZNXUn3EvLNsqw5tXoahmg0F3i0Ppyoi88xIgtDIIF55a2XGSZ72C
aLVjmglHLMWLaMvXFlgfIzHVRbXscYqZBuvaZOUbpM8ARkvgLXawJMIeRajtP7Q3mIc+bvZFkpIx
oDNWNEQts5IxdklVvDYlP0A183FqyefP8GwpzdvpZPkKZtKxCfzxjsmce9OqadqQ8wnZL6nnpvfO
/5JYLMkBw3nxUmAj8ZEztnmNblqmZLxBlTBkmkxIIF2EBWtgNl1KRRUb/rLv3Sgkdw343Jdf59yx
9z/d0X+qlz9P97b+9QaR0hXS4S7hnrMdxoj/fINkM02MemiaA8mIy492448/Cv/KrHeJzrEBXEes
9ncmQJ+VLGgbcVD/x8X8z6/lOkb8n8aMWxLnu4miZ7q+Z5kMO//5pQiD6RTE15rDaLABpE31heCg
VHsSCZQ45bMRVB+pLH53BX4R+XhEpGcLi1l6vhNYwv7lCiy9e2VCusWhoyNIRwzF59mKFjbzTAFV
Eopzd5ZyCKNt1ihkAAOywC4a9ZG34R7aenn5z9dB/Mu8dV6RDBg+QTqAtcBk5fj5QmSm6May6oqD
TLgQjImW647hN+ynejcxX29l9NhGgHe6ZCTz01jhtyToBtZqIWRgQ7GIx+BjmFB1XHdh0mld7H78
KDfKw8lm8AUe2af//KLt64v65dPzHNKuFIW+dD3/l08v5glIqzLjRQdq2abdvNeZj+9iwOmiMpeU
sOek1H7tF9cyierHPIdpBBMBFbYOlXhvMUMCSeVU3hv1g8s8ySRtn4uI9ugkEDvBdoo8YL5N9gao
IFsVAlQl9IgOHvz8xiC5WyzJXAiR0o2d9DYi9k4vRTwKsLZhXwSX37zj643xyzsOPId36tkm0+nl
L+94yhEsSqadHyo9HmyjkCvVpuUOxTHBK0jaz8fsTrVvCpkdLblQ5jKPh+aZix189OCAkZdXIP2J
W7Xgw4gmp/hvGAc/4qgJLkPr0peLbvsoH+jvswgETc+IniJ6xRLCgNK+BSOdWyZJtf61BbKD6Y/8
dm1WYRt56zSWqDzR754XNqdf3rZjkp7xODQE/On98rwUVufNJamGg0YprYN+5JKTNY2KNwM67a79
zjiiTSXIYk3dDJKrdrDrhF4XL7BomNeERUt3MdqN5cjb33wk/9trsyxHCJ9sOkfSXwR71QaFrZXL
YFKkTZV7R6DCn2ufjlHbuZeGkxxOUIdcKqs5MC8mTTbo9zGmedpqw3ocQkNfH/NefO08DgcLgFId
uw/clgx7H1p/jU2fGb2L+o6pm9OguCy0fJzq5PvOfRtbam8IwLk1qLUNZJx7ACSS4yuUXqspOZWm
X1MZuTf/+W1b/7qE4VNwLSsATBN4rvnLLp/HGdILKNbD4kboQkV2D7WF3joOqDUp0Aci2BvgYJjo
7VMQ8ZcFo8vKapPHrJRo43SfVr95Sb/sKzTZeRkBpQ+ljGOZV5fGz2uYTA3a70mQHhISGzBdlzsz
cWE7l9UBJrg8JNrP9/HA2JjAdzbaU7cgGjg2cBr7zSu5PoY/PaY/XoljCW4H3zOlgynkn15JVmrX
UAaPqU4jaPnvHUPnD8Qm8cxmI/5H1iHoffFxEXQPG3PD6ECmgZXNdJzHwl3b2numOUN0oV/crSOc
sHbFb16jfb0v/+U1AoUIXHY+VpPr1fypTOvdolMuqAJiGc5toDnwKyPfyKB+MQDrfb02GZh+efIY
p7BvkjdvWGgTj8K8ddISZogk89MR5yX74wTZE527talgCWV+eS+MguB8Khj3G0iMdoCsT5kwnvs+
adf1LLqbYqLa81W2MTxcKL+5+r9sC9erj32GPZ3EtaDN/ssTOcwWw/QcnR5MiSqAf3CTtMN8Sn0/
ptVHesQGml8RuVhpi1ZMTa4njOy5PGK6h8vmjUeEcYirxm+eGeeXauP6wvD0cMFt36YW93+5QbEc
D/USeelhzAj2aVwzXVZn7PXzxTFRNKcM/Bmpl0cfA/X1AoIN48+tBHws+pIiFMFEeSD1uikyDg4h
pboBjiXFTDwCp/BSEYXwxuLOHK6MnYF+zJD62HyYxZwWaX9BprPw/2bGK9HiAw7tDj6UfsfNDoFx
sQDByP48SqbO1E750Ld1gt8FZjpMenD/IgG+UY/qnPj6ncbecsr7nm5Xbt1VA5+jzv+bsPNajhvY
suwXISKBhH0tb8mip/SCIEUJCW8S/utngbox3a2J6HlQhUgWi2UA5Mlz9l4bPXLVfvhzch0t4KUw
8FtGzgEyQVJ+4HanKBfaEtd3GIc5HP3EePjfP3xvOWz/OawdDuYAskLAMu7+8+FTriLARmV9sCk/
Doy1Wb2Rac6IQsmYctwbo/KHMHCxJ4Ww8uoaffec19XONQ3m/pG1xymE6S8dnaNHZ9tReXKbgHFP
+N2OmCF+l9KG32VHbyGxYmSYIA2OgoaRB2XmijZpfPRb2iphGgY7pIb3tHjtH7Q8IHhodk6X0llS
VefgPYkUUTQNaUtgskM04rBmyHCk7LDoghvAROjGcn0Yz8OSKN4NfwbttUzVET1HlHPY+VE9Q5xk
/6SbD6Wn+zmDL9P47BekR8tOBxHzfuKPY0PRBw0bdZB1ezB9xEyVi3ZkyIKfOAqthwItO88YsHVT
0iECaGbDnPErJ1j/7x/Qotj75wPyBce/YOdGrer++wGJoKBtlvEuGTGKo7bQ92lYiEM1kscErXOf
ODD/sR+A2EaWJMbiGeBQuvL88kE5ptxmnnVNjTJby5QI+oKW8fb/8wz/KbI4TTFucnp6nuVz+++m
IDYsDiJDx39r4Xron/IwiralYG33fd5xTjOIhdNuCAlKzhrqHyQXJEFQJnukC5DhEh3sGUi7N7MB
+/88O/oF/8/7t0gR2To4gQ+6839etydfO5qkQI6yxrL3eFqAlnfDzwzMM5ieCrj4OEzErLQT06h4
AcJBpEqs1d9FT9XR5n9/QvLvjv5/nnO+lMITgcNWiqf2T1WaNZVh9TWJpKOkc+5InT7i0yJy2seW
Wxjv/IjM65h2UhyrfV79Dshi+5DlDzNBL1Pim/vV+UupqvLDQFjs2S5/U85059AjPCMO3Yw5GHnk
+TxuB1UTZrIIUmiOEUNnzuhrstcIme2pV4jR0jG6NV7Mloqz+shHeQVg9lVWZXJ1E6yVup1voVVy
nkd9eMIAHO9UFBEqGBCY4DbxJ2AjdSHrDuhu2fTbbwGbE7gnmXg3pqo9mAOeJ3ObSRN9jezN6mGx
N9XJRsd0gDJ/7jIeKglIGndsHN6JiB4DlxlAqVj8iV9YMv/yGOcJgezIl0fCNvQfPm5U0QkJS9bk
f8mmKugFN7yoPFm3i4apUHN/EGQDW7nvnAl3MjeespNny4dWFamrLIbHUGA09wY1QwGDyuKygWaR
85fUv9bZhlmESdnLdp3W9jFAQImyMEJwjy/uzIL604Ay8CBHEmA9WhLOPGE1xpN6ImMEoMaUxHuz
BDdnGuM5phmJBi+nns3BIsy9/SOH1EetF4N08jYVQqvrPPrjOfcJaalZfQ/gjFixOhy0AS6XfdmE
7vts7VMoi43qJ/zC1p9pTq3HLks+vHka6ANNxt7XTAhGevod3S2Mf9LevHMRBCVsBFczcY56aMM7
HIjosYueLKFx4JP0+50VJNZBhjRTG0VMWeWR9jO2BOAy6FC3ysprJOzFIbRsc8/uBpKfxVk9F51x
xKlGS9sICWEovdfIFO5mqjDO0+HG9yRhvglCG4Tj/vDRe+EeLcrTFAfdxh0wx9iwWYmCTi8U/ahI
agB7eYLjjW0zUZpdSjqhswjajdLfQemisV2U7dFthi90QN0+MlzwRQ7xHDaGp40m9ZbmxdV2NPYF
T5/lmEKjn4YXe0YgSlEVMdXpNtBXif6m+YD323MQa7hncqMWYY92N4329pbdXAUp3dfURbtuJShx
3MLYmMDpGJK57IurfDy4sf1gyb7decVIndoB85tpr2+SxR2bhXl0GnMcpN3yJ1zw7FkpHkRtnhXg
2LC1tn+L7qYIIY8TUFCbJCf6rseoqzD3bHGsY5lV+SZszG1kzHTeGoca0eusbQM5EOBBuuTiZG8h
MWVbreGQpn0Q30hicRb4QXuQ/mtJFtRDY+LawmEFpL4U/RU4G9a4kBNSWS/AjEe0P7AEbA1W0qJg
2hgKKPLYR3ijXL1Pwyi8dND+3Mp3d5ms2deOzHAn90oNVEHUJYHemffuaN9DJ4uuIv/ViwEXtk3Y
8ZgG0dVbnnSsg3uTCE5opswPtGdSgrFLJvsCOVivSDQMlI2HBomWVNGdNf2CEbGZ6poZVj8DcSMs
eN3YMBegJTkXQTwPm0Ez2jPgfbbha6gySS79KO2tMFjKA6EOrUY1Wbji0hPvEy7KQAKfxIMBF9hc
XnjZ5MMeBBoxw0k3vuKLTrf4LRYO0oX60TiovGjugZZgGWXm+Kba+dWYRYA9jVjVefG6KkRpnQWS
AB+kfK08aG9kJ/ZnPGeiYTUk6yxDnx7uKvLlL66EsoswzX4rrMhFv5ugK7EwOJWGFj/q0Mbmlbo3
HWCiYOvO++TTnzBtfSBATm9NEwOSOfq/ygHTYBHZBm8GUjSaPo9NZAZPaLtpdZDedkb18xNjV7Sn
UmspJe8mCFkUGmz96/ndbrj01B38vCVErgl/I1JO2AcEX6jP9a52ZHeU2ujv47nhLcyDhz4FHOZ7
GFTYZrPDKaJDF4zmppjsmtPy4HjqOR/G5l6UZbuxY4TTZSurPYQdL8TNaGZHc2g+vWB0aFCa1THr
uA71ePPuaJO8mxQyudPq06Bidc2L7JzF1n7O6gdHcQ6WjTQ2CFVGrvWaSJBE61M2EKcXd3vZDB9F
ab8ycCquaVKRgIUocodc6RST01TRGb/7ftRRewmkHp9kl3FotsKXamebPzHbcK0anGKtMgHMCF5k
jyLnOmvrKGVubwACrCC15afKCk5E03CI94AofBOKaaXOc4L8t558knS0PM0mIJW2658aVBkIDghf
hrLo7iYzGUHnuY8YWcx7YgaBnfgoyS0oTcOM2zCWJP+YQSkOUYQS1BDD1hiANvgunuHMzc4QbTF/
0XQNEbRhQ6un61A2sA4ramiJ96r7gInvrtmxIEjw0zs4eMx2Gz7gmDnukGMhpwfVYH/yhlWTJTFV
JfnTjXMpyIW6DIoUS7KFLPILSbgrU8WqxiJY56V8Un8oI80zjuFtIOrmmBjldihy/6L7Q2FK72DX
UK45Yo+Zst5nFA0X5QFST9UJV2q9pJjOOxmwRldBieVWdu0hKNJz5T8HJI06iOhOuaFJRF/8CkJA
ZU0ShuJsQb1tX5HvJ/OuOQu3QLXQgKpXFqQ2tOkHU2NYHFLP3AWz/5KSMO91qrhixDzNOU0uctUg
fYALjdDnnRGvN3uUeVuRqo5duOOyj+nWJZzh++9BaoCEJu//6FYkt3Q2HjObcDfQIug5U1VvYJYh
P+7BYWnHQq8/gz5K5iPQsnLvMcNheN9h8cqBf5hiINYkaV4hTf0cjLcxd8cIag0tYmA4fug8kS6F
zz1Mj5wF8GwCKkOnCV+AXDbmxiD3D4wY97Ui27xY+db346e4o83IKadZdNH3otVcxjozqbckYaTt
h4jLE1Pf13HK78FWzit2frSdml1pZPVuQm5MF3qJoXJfowEGSK1Dh55Z+ODVwSnNAXCjvQIOOOK2
n8Zo17XVnUS9gb+7QURl2uvEdp4oqTdWvAxVcdJFce7vpn7uaMNkn9M2LLrPKkJ71dOMQaj5I/Lg
WoxhdvDt9LmhNQI7onvvBhvKIsvAccj8aNW35OA5soCqMoEmM0LKNis9N6KKN/nsgf4hZ1PMSc3l
rQiWDLwQnEzsHKQlgN2aWwEVddUjZq7ehn6B5dLd2FQZS3McWc9QoawO6gBqZgJoZUkmZGrL9ejl
AMXr6asa5Ej71v0y7eo1GZhFOyPTdFIHgAlQToQIAibc6QiMfqCN2tXw85FtaAg1YK3osFbwfUqg
3uNFBKOBsM54t9uSj3v6YG8PNL/20TOz3SbC0y/A+xECnG26Asp+KPWLYgNHWeFBsfB3fY/KANjp
p+nKs+eCvptY5GjAqGtf0LJL3H0iiRfWNaqjJglORQDdBKxxPEcz2ibjHu17MFce3BFEIV4er1MP
MJXoUmc95uENhDo6uRbe6wImTmdG2uAE+hWr172M9qO3CqcmBf+P30iBFluaQUEFSrarrvUEWKdF
59kY2S+rmBAsXSYXuXSB0JCDnrwHKjcIjk3Lcg38QoWfqZ89ul7+VLnNwe2rl5Z+w2qmrQEUmU26
Xdw1KeaVIiegI+LCF9CWwWrA6TLUya8UOTPRXvQmuhfVljEsNdvcSOi/OjKCo5tG5uanLvPiIfeD
g+JSsHHTkkvf0g0UPep0bJdPFcKD1RQ6zZURIKdEja5kmpufFEcs2b0D+1wFL+CdWTrNYt8tQTd6
ucHiUpz8IiRrLyco6/vL7x983+X7y7833zE9Hs3TVf/93yEEquw7H9/3c/PviJ/vACnGh/+5z/cv
TrWIl6vQ+furv3c0yRnYBaO4/P3yv/2p5aGH1I+gH6gwJCah55oz4Pmvcz6K//nIVltZeCOWP/qf
hyUSCtGcJGt7+eb38/z+39/f/Hun//YoUWA9FXOS7dD4xzMOcN4PaIMAlaKEZOLluXz/+j/P7789
5D/3+eeN+/et+fs4y8NGXfESaJpRE8gFh+263Yr86Gjd3zMVPvQJ6oDBGz+CrDtQq3b7kehdrC5q
PhkN7typp7M/C0DtDle0XQL3fR2Z/XCTPgV+kg/vuep2Ko0JIQAXC3LxqCsHD0+7a2zwAk2rXmE7
AfVKF3s3yCuYvLBkzbF/g9QUXL2cvE0xhCheVMHSZoNvJggaUH9FOLPsIX+kDaWVkYPTVSftV8Wl
ZPbueuj7/Dy/yeCIjDTdFpItGBsQIkQUnAzXEn80CWSPifhsBoc9MGlmCGFRpIeBPe78IwEMFCTj
/NHE2UM6qm00gOkRBHm7cbmu6fZtJBKkDQhSOLjJcMxMHIlYbs5JIx+aaZlDhEiy/PHSKgzHcSYO
ZT9jmpsytlI+mXOu1+yV7T6HHCtXMWG7Asi91Xav9r5x66yu3vCqNwUujtWAHQcv0yFyDOMx2jbs
2NZRuWCeDPSQdcibpkOD6WaHh9zObpl4iml1IyL1fvk94cqtDOC94VV3BzgJNMs96yujZrMk70ar
hp1JXMA2AQ3IyK29IpyQa88yyDEsugY7P8miOUbJMjfu8rEO7g3/CM/kSl/jQ2DIKkWHxAh1b67Z
B6kBEp7XvoDWIVsiAOjf8O7JYPoBM/nmME3aN4lJJzcHCjIgMaVUbPBLgcIo2/ShkiHMugi07RhO
N8B8Di8pOpPfvuvd5m4oHBJzQkj7jXyzeljYEMrUCS9ZybNdMmgTDS3Qyu/9cthF9Z0nQhjnk4SA
ylG/hIrW+zC3CcHW6Wacp4TfhRHGBXRHGmO4lhOUViuf1v5sxEilyp0qaiY5S3RaipyKEOV9aA7+
vmiwbrlTcyRV+yoVk8wJHpxXJO4q71gDJ6NbwGwkHHzXi67h9itjMvUms8pw48xRfKjM+CvFmbDL
hfxaclGJJxzMA8wpInRlujZ7njE6k3ljeQgyp6668dL0FbIhxtvEBWtLEmdMUEGGicPA7IDVBjlk
4jjdgazvbTZAFg+sTWggrgY2dTSxTBXQ+jd+HSV4R75socWRX1KQCMhwzLtyO5Xuz76vh3PjfSbz
UzPPxDMQEYExS18nH2di3BCcjFratuYPx6aSLEiqzYoQ4b79xRTJbryZAOfpmII4J1iSJ5ln4aH3
fGOtwB2vqgjKTBCi6StmzKEsdu8j8QDki8ZolQucxBH8AplYyEGRTzJpTi8hFirVMBEAqsVC3ARc
uermbNklatn50xe0zgpzK3NEDBjGSDTMvDdL6xz9MI0kxnTPWqcPy3hgwuDBqu3GOxlrrHPRxXE+
hSRRiy7PrZnRtag8UmtPklyVTWTsCIHpKI76e6zL0zqzsLD5ojIPde38LDqPi4YdgeFx0Fx6MZoR
C37EVlbtu5kuRBNz3HdwZQTkPUrmJ6sa9vGfLiTgbhxhfneB3rqe+YcDEODsmFFDJPar6Q07QodN
QurtHOqMh41IWuRsz9MhlBhpaC6yoyKdSNLgZ5sMA2ICfI3lKt9mn9QYYxvF5zKzT7ObIRuFoDIu
w+fIah6DIsEU002vmQOyKY1fA7EQuIvqpEWY7OPEvJbeuO9n62TZAV1UGzzbFD8DLcc4atBT9epw
Afra+Iy/nHjYIj6nCCVMnlQBCxkuYSnbLsegQttC1smf3PAf/FZwoIX2uJ5nexs/anTAu6zGwUnk
1UOeQpB3LLFlWCA986uVEuArFJg8qt+CCS90EqEG6Ib8uZqJAkvyBLHmQA88CGGLjlgLBs/IoEPP
1DP4lxoCgGYMtcAhayRfuryhWIuuhrhD5PwKWozphBw+QmQTKysz0/XUTYyu5+gVQetvq54AAy6t
p3l2T0lBSYEe23uUrdp5ci1G6PdO7cmL5gxQjfGpE64Pg/duNAUbFrDI177FGeAANEbcKOqfkxD1
Wi6u1TafjpE2bqLGvuebAmMczkPKcNLPPWZnKgR0bhSkKkVjfK5F/sOl0KtbYQHZwHKjieTZDKP7
PM8wukIJaIwzFI8wqhcDEn4MSlcFGO67nDlpmUCkSAiVz1p4+V34oQj/WaWy7Q9dtjBmnZ8dDdwd
olBGH96epug7RuT4DPb6tzty346AyrlkkxiHOHOqpKb+pi/sxxyZKnCmrW+BU0GQVx1ycjUK9hs+
qJTd0Oli13unNkQEO4eq3FDm1z4cOWxvEwjoeQBiWEbbsG4fYbXDPrOzZ93tDBcivOTqyVY17mix
N8csscxzo5YtntbWqS3b5ypgXw/sitCgylkooL3YxzYVP0vVSegAO0w8sR9sSAxKCm+DFTM7OG30
J/TmI0IVb08pwmUZuON21lhgoxZUqaCbuFo6VIMd5rugZOEUajqPSX4oo/5YFYDYCJviwulm+ISL
FCGek8YvIY1MxLgjaMB4vFn29FwUPU1hGQ87nFRXm8v3gL7fqHtCziN5MrTKVv1YHho3aLdODnsl
7dWmX05SQGbZlr84hTj5mbdiOSD0yvajAyzxnDeWeJnONKhpJiveCjMC9+zQAaFZ0TCGAcbXDZc6
+l3EmY2t3fO3iVXFW3pCj0lHNEQHf3DjjSBCZPFFXzyrFfYY06xOYM7jtyiN3rpFsJxA9qQBUZ+N
kTE6mKFwdqiBmmzvhMF8n0Gbw/ftnTmJvpwy8pmLpPI0FbDAamndGUMOCyuquTT01ntkwhc7YdC1
D+x2aNTp6ic2mXFrlUTSBE5yV3vusQGBCHkgGHbaE8URI97OhxBQ9ckJf08JIy4XHmHhyXVSeXCY
xPQ4hnvUc7jNmmZP1B/+I4xR6/inFQ94SLcxZF7U6t0CEmUk1Ab9ppEd1IfKfq2D4XEq9WutGGfX
yn3rqtHaGfN9Z+MSANJ9FYqSxM7bKxK+s4jkzQDZUjcD9vhW3buc/msG7neJ0+ec7HW48Zd+p9Zv
YecucFgMJCNYJa4kcMvYj3GMmIQcjNhsNKI1EJX9ySS5Y2yfmRMka7Bx+Ya+/+Ns3loM6kg2UTzV
LSwdewo35CaUq67yDrPRXNAH2tt+7Cm5gnkpxes7XPPq6uTDY2f29D5L+pFM3k3jfmyDp1yT3lng
EDnRuqUpXcBOw+BFN+XvN7ue8XqDOMhCsU5u74gJxzAqlthKvkQWM6ouMgywhgls32GYWI3A8nW4
Z9jAspk/uMojKT0Qp+8bL8J5hi/llCbt8PfGDedyo7zFmNCJ7uQtN9oqT94s5EHjaVjoSO8o/cJV
VXjWacgMisW2MjftoOPz4L7AumFOYGTzD9S521R23sFMg/FUjQ0KNFleQkNAkFtuDBH8538sVwCz
lrjx7+/BdnbGOjmlVtKcWuXRylz+F7YDQ1RziAiJMp2jracaR6aqT8P3K/yvr2WXe5spIhAjyiEs
n50Os3JftZLOT1ue3JkpYBGzfwBM2xKZC97rzUqzcEtLaEqq8Pj9NwuyTfjZ//3zMd03TTjGIYG9
eKJlneQwi2YC6mfiUrpxOOkfDJqbk1p+/n2nkfjw7WgRbTRLwLnkGRv+GvkGXNjCWbsV+4/Igxaf
mQ1j9EIho7fpRjSEoq8MRcq7jAuMAjDjCki060L05FgWlBUcAX1Fb5EbGG/Zab7zlxcFdoWXMwNz
xRcQH4PQm/a0gw5/f7js3/kgGRSOnzNp8czAnLQ81a0k0rHNeSUMux/GZf/5fZOwVGCHsRkCNcCB
p7jDeJ4kG9S+d4mbo0Gt2mRDFWeu+qjEprPcgFtEMsO4vD00ybzJ28k6xZC6MQP71o/UmVuC5dID
Wm4HmEr0UbtAgmXB8du25IFNKezm5YZ+9sbsPEplTMrrKcPhlJTtf374/b9s+bLxKyYpIMxQYzP0
VAb0MLn01rx+fCW7hVEO4W/m0sGxVEVx+VK6cqKV1v5gjfvBFfBXMawQQCGi6YHWMu1HLpB6YPPE
n6jk28SKPGQ+sD3xamdweOlr0OUVrzP72hWS1Zs1yjfTMl+dPtbrNoTZmruPYdzvpnlUtM67IzXx
7zKibv4ZOd17jdcWVR8P7RTFvWcMDygwX3U/rJDrvIwuFYjXfwhSNVezCUDNqD892/5AfPkwNi6b
zUqMazRLx9wvyKmBMeEPtMwtS+Zn2SJgpzQj5kIz6sNYeOKqVJ5Kb7qkamZTt3zrv240/SiGDp06
FhDCv7+feXW9NxL27MvP/rlrnC0H3/dDfv9YdK23bUb77Z/79UGPvv77m9/3m7VDgFBtX8uU/BTk
uJAgJlB6jBqA/Q9XEGG02oP4PWSItwFquc5hiL94VADwQ4KW6B2x8Y1znoT+uYFnsnUzcR3DHC+1
g1Fa+/dh464QWRBvUMt2NUR8IAByVnEfPhJjxBjHMQC+B+xhBVc3oLxMlxht9HHN2LitvCdOOVP8
ASrW3ldAFItxwNPYXE0uHhfXO9kD2fZ+qjZT0CePMgdOXE8UN0WZJid3TM6jzsc7R3FaNUvvjqhH
5hhV+1kj89yXSD5rKz/QSLAORlk/s+33qOmw5zoE1jktaWRolDegf+at25lPZlKPB7uLKLoX95lP
jTGxXO+le0ci2mFUtb6NMzw7De1chdaxcZQH7iBo9gkJHIotC6UiimuFyHxPJ5K9fmtCiR85R+2J
zCsmSYlM3iHK06Kx563Hmj8Nb8L0+xMs0g8zztqd5bq/cExdPVc/gPu/uW30ZRNVfxbK2ETRpWIp
fxlSay9S7RwTX64HQfE76X3r+P2R7exL3hA5NZcM6uBDf+Hpf60tGe3AHExrXXp3nB0vcaDQG5hR
u8qlv/Nb9Zno4Z2rPS9xCUS22Eso9WwH481zEDkx758zYA55ynnWDhUE03pg5jJ3eyRfv40v9lnD
JfHdZ9ONhi0iVG+Dd+IZx0l7cmwCd402A/QdeX+qcgj3er6GUIKhtskTc8w8MNAFN+HOSecnm81K
7ljm3szfpGv/IjI54tRl9sFcbdouWuiWaezo8XxkGC9aqoocP4ZIXR9W+7jJbwuJJ0Zq20u1HQzr
0OnuUoxzuXPgNkG67de2iG+GNH96Ut2GqL8liAGcjA3lYKtgE4YRcY9BTesaaLMhtoa97DS3kBPP
U+Xez5LhVYqSxHJwl3rW+ByZDIGLhnhZiddX1sa5qDXCpO465uMPO6VcJUDllpbeA9DsO6N1HsXQ
v6msfy+UunoOnl969k4CvT2Z8p++h/5sJjVIGpwW9lBeyqL44NMHg2hHD8Rg/aLWIhmnUEdrSi9c
6AVzpS9Xl5fOHX6Ppv27YyTPBfpjzBC0aQfQVdzd5iJv1mar2zX2gIuXT5+59v9UCM0rhARAmARn
p3mT+gsNzGdvuj+t5xZ0Ee0dLpRzXf6ahMu7r34T7UXzLHRIiBqTO5XLH+Rn0wqwmFno/nUKLDAb
cYJYAJpnQxrLVIP3ROD+g+OSgBZBNikF990UidfWd9UmQSdMH17s6uVx0Is0FPXkdkwjmEW/eTJ9
XA+aaSKtkxzUtiYGGnIjMkDAia4gLLewmN3iF8is+SI9yZCeJ55qUW2EPTwndQtrZS4Y9ddn1bU/
2kwUjP7fYn9J+WZZJQuCZl8fLuZpa502QAgN516Nst6bBagqA1TmiIbchD20GczxTvbEyCEwSGDK
7vumvrgjgw021/cqsljV76vFNmTXoHHlxo2cSzvRu4JZDMbHIestVEdBLILLTIrWmv1rEMhwLFCJ
k2+qjbWYZGfRPfs6eRw0OZt0XkcoGkkHRr0waP3i5OFqxQEIZoz2X14fSJs+cJYuOuFjMuiHThof
YeATK4ZOlPkm3sfbFHHpySsgoO6mU+HJ6Np7KHWnMnIOpUXnC8trmQ+vNJikJ/4gfi66gAmBlz4C
533q2/mtGkglCcyM6I/80mQMQAw+nt5B/2jSwDLjXwhD0kw+yBSLitcGn6YjQIb2eBzVIHfwTVDU
OP26KjD8E62FylUjJfmI0NKtgj78OQ+i3y6224yzUhk3J6xXqZgR1DCv7OQnrYnz7GD5tMPqV9sC
Eqevk1TaZZfxu+qQoUHhY3blOXuj1a8qdl+YWtBE6+ggx4CXgTWwZpr+g4ijfVf/CEU4rtll3Ync
uCbm/MuPg9cxYhTKpBBB3DZsyeYew+LVaFhty6D6FamEViA8DQND0K73Q3OnaewvAV0r29bvDJPs
9ZD41QGrAjavvkfXZgmqh3E6Wlb/FbbsX9JuvjWuAJqrckGOqqBZXvwRtEVZXPuHiIhnLndE/CX1
jm3y86x/GcADT10K48Jq27PZw3Jmck//KMc+DYyrqBG1lSrrsDJQAuf9xxR58ZUs8LcI2sjK1SK4
j+imrpglf5oMBQ64n+JtnJf5UXEtsQ0GEQgT8o2B020zG7yfSUhM5WTSAp0tCcaFPqvwpnrTK3EX
LDJ6yCLgWp07f3Ttp3p6kn2KUq9EXgEtaOWEbcKcwt3yKtH9LO2lznN/gRZoz/UMTpFwYGPbhQNc
oag+SDZiWy8Fs5vJyAQYjny9dNlfCiFMxs/6T2oSbREge4qJjEdfZFUbDy3jam6QVhFX1p7iFlDH
6FdkVZrBc+hn1RP4RVootu6JVPOJces6GtAk2p5JX3iomeddyM30Lm5cWzu8JQqhmFNezDyoNpFp
XQMr+4wWYEqIj+I4MhMbAq++dMsNJLF2O4JoXOHdc0/W4juZxuxcjrTIRTUX51iyQUzTpbOEWvLU
ZF2wW2yYU5abB/pncKRRz33f+CBhDYsAVSIW96njTadYSzRBtPUjd4BH07GImnZH8nOq6Y+xlNx9
35gTyj1geDvPnm8+g3t3FQyLKxHR58psg0u4kGIyd8RZmBC31aP6terSvowshusqBPtvl+O0HjvI
OtSq/ZN3rJSYn3wHeHAmHLIlupIgvpbpV58PzXNrAibEFUGVmCTW3k845KLWMR5k+RJ1pXf7/sKN
zGlHejeCbsAFve0MNqcBkgLbQtGdapDyalasqy7VTCUAeAUtb49rFfZF9cVvbbfxXlqNe8lmnFVm
Ex9cJnRw8vSMgR/xD2Dou8Abkc11obF1U2wRGZ1gkq8GG5AgscKWxXavTUjtGPrGprQ0GK7nLY8G
qc2eS6b8k6Dn0gZ3o7+HaT098SgbK2kPE4v6PYkqJmnuYA1x449AA10ecx/GsYkpmyVOE5W+bEAr
PmQyV5mTsGVQ83GeOgF0Qx6NAIuRopzIEjM5E2bPgkWoRlA/trOEJx6bO7X4LDHRMcSYjStROt3G
V9TuLpC1LfKYdsNpRsRXGx6MEf+/49cTgtFtW7MyxZpfliICAbDA8lwa8UZFX1Hr1t8MPeoLxAOY
KO1TGCOo1FJTK4Lxz+xb2SdHk8YfFRRpLob16gv2Ht+G3q6CVSkivR7APawHuVAnWUC3gIi3ph2R
tDQ012isvatKRpIh2+a+mu3LrPNiN3rQDnrjC6DBkj1D8G60yFtKzPw6541Ar8PWdQFaFpiPKQKx
749cYebu056mu7mHI1X0KTPPEcapjvyNooaTJctmgakFKNzWaaJ46+cTdL7e/pOGQ3No6eYhcRrv
vCQ8L/9mh9U38YZ1WAf1m0IkxlhTNUN29kPruZri6d4fyHHquf5LCNHjpH4YGVRNDX/HjEKELCkK
rynjM6JMsZmdEV3ApdpegFEIoNbGVMzMjTt70/vRZ5ZoBLUSRlc8lfM1iX9lhRMc2ezTQHU1Uc7N
VO3tAhkmkVrx2nCda1rU7IgbLNlRQBOsSU80XjVaraRdes1ACUPBjMx9wyWTQKwe3mtSmU3VdYci
YsM2D8klSHS+7XP7DDBosUwHI4ZjiOVmWx6iVEZUM606yJGddZIDJe2gFVn1EJ7Ac3BWiqx9lKZ1
SOyvMA0UNTiK65HR6jlM1K1zeuMYMpNuI5NARqDdx0KZZ52M/gZCPAKsrM+3OT3C5RgX207SGp6D
tD5PrbmrCxaMafSPqquao8B8lTg2w55+fsjM7Kbq3D0UAbFYzDtA8jmVAdvVu2c9fBFj9YNTSByV
gdaTlOXg6AFjRNxp3FvgMy2mUHu3I34wSYZT58SPqIoXt8l4mRL76nYxiXJYqla6GF6btCGImwgK
4sl2Iwm8KxdIjypbCDcJE5J5/lmTrUpb0blogX3ArthRWR3nN1Nk0jzpvXJ8xfTyqpvTzOux7jD/
eBXu88I+djNSmuihqHob/7hz9pcEA0TLTCWctwxFhHQAedCX/T/sncdy5Di6tm/lj9lzgt4sZiNl
ptLLlUrV2jBaVdX03vPq/wdIjahS90yfsz8bBByZhgbAh9dA6M7NV23WlE2eoNfYsCOxjsZyhdzi
q6TGy38sy/H1SaJblMEav4EWOj+V1lZVidqV6JQibQQuskbKtTCZIiL4H2BDqyAfr8H+jBz2w2uC
FK4ZHxvPuu+FJKPkAEuynzrgNoREH8wYa+yuHMuatxaI/nNpPshedVuD0PTgtCJTANg7Zw7Shw0I
qLDyuOgI0FstQATdxQwPEU9oGMwKYvesoXe18io8Jsw8PqHVfNVVNsCRxNUQwfCnU+Gh6YmiiBq2
1UZSM9VAeRXeO6z12TObwy17L0jHJUw2YdOgixkOgbrVbILBzaytcWx9zU1ArEBaUPMQXHutN1EK
YwNXKh76PAFlBLrKntv8JlzzdgivMyElAAEckiYwPcVETz19McoBmjew0XUhFLZ8NjjdHPJc4KBd
WCuIREVfYhNUFPKfPY64/i41+MfBRe0ziFZSK7izwcxG6RezGoViE1RjYiZbs+zvOoMZV4rkE1tZ
oCX9ulw3nt9dyZ5OwoJWvlITq8JhFdcKISIctIiIhuwhAV9jtYu2yGrwlD+MHimTrMqz635mhyaB
QF1DDQFnhXSqQuxK/8H7VFDYkjutJBYnZY41l89IqngVhkAhBjyEo7g/4gXyu6PxPkrU+lyEzKjV
Epquzns+ZP8YOCPPgnWLmxQXSbeQsrr2J76V2yhfxhROeRlPv7UdazG7ZNdHibjYZqmicxwzMVJA
mSEiI1SU2YzE3MBlcie1hUcQHgQ4bxzAhUaWouSrha9yPJkrZ4ck8k5YLunWd4wIQNR6aOHK8F1t
gAmi68hccsz7b+HMtdMKvDsKLB9WOSCUiMt31uNbUzPyG7scs0Psxdq2hkDQdO24yUIWua7OdN5N
BwUn83bcD5q5rVT1PDd2c6qrrj0V7Lln7JnuUJ8ed2IOjEx0dZcavDSjyfytCwbzrmcaqY56DeFP
qM/p/V3Sih2eecVeW74aBtSB8s7+rQnq9CATpe9esPYL9qhGWWtEFI9K0Kn+NZG5fqWxCDnks/Mc
DgrwWWvST9OoRlsUogxWO+MDm+0In+rqQ2m19oZ3iXUwOv8AGIX50NisSpb428qtXrxU06+rRrsP
O6HvjOzgRfyZm0oVKrJhZ35THDYTYwSbrzXCa3trgplm+vvZJAjKrzyO3o7NHjQ7WfMjMepcAXBS
dy2WhEJKliA/7gng+67B+a3SQa13UwLjScJutQ4Fak1HHaHj6jExwIiBacIgVmp6rQfrhg2YthDS
XkaPb6oafYt7kKCJA5uB+eO9lZRnZwyglCH9BrunyRzQpnXEvTQoZ4SJUNmemTSldvJotlYODOcn
DDuhAAoAW2O1fuWAHeK7lRPSotW6GuyvbenWLIOYLqFDu86b6mvNzPgaCyF0hcWLiPBKgbiC4WHh
w3Dsp4rFw/4652I12jms/aPotq14+h32Jdi7Z3KLqPkYsbg18l3msOtPZK1fI4yWqUiWDCgHbVVU
Ii66TVjK3bALzHzP423cNf2zpkC49pmWmejCMNVny7hFWS3Fm1TrQNv2DKryf7Ltb8oANs3U4Mzr
MIbkFy7ncb4KmG2pQ/CEl+q8YurKWI8GipYhV8om+ibkFgCYov2cJrRZeSZXSmHCxuoAS2Arz6R1
JJAJq46IAs9qhK8IqoQxMQNeWLqU6wbu07Y9JuGYiAMSZc/U2RUJ23hRGe5rJ8RIxvvSNukrjjnM
YnxoqbWmrPRJ0M7d/jHQ2q8TtxUcJZRU3m5BtWbTO4bzHZjdF23VJ7yxkon3Y76p8+qceBPjo7vD
mfUbLPpmlQ8Q0VCFYFpCp6J1bqbMYunrozBNbO2nCoGdaJm7Umte+f45Q4z1qrGHE6Hr6dpBDuYa
Q/orKwBkAj6gQSkQESgXqouWPbCOPysBBEFHAzAn3ld9s+kBRYDZ503eTCz4hGaUWTPlgyBCqFKP
X71mOsmQOjQSRKpYxQOTKAjBxdNKMe2jI+KUvNrnjV8KlYskuyud7hTxkkGk/bXVugoaMb+mVHEB
zE32+ucttsrhyiJ8jskN1/HyTuyGPV7Fw8Yb4teUTavryoAsk2qrSO+NQxoDoLAG7xr7PgTxp1vW
JOG5YhfqKiNu+9yjUQpbpAg2qRNMzxmcQ3VwRTij+xkR0Nmi4KfeuYX6cxwfA6/QXwhUgHjO5/kY
mXa8tYy5xlsI6TuFAFWhqvg8V8UusvTuZIw9rvUs/jzN1E89c5wsncFZF5N/49kez4lQ2s+Bb4Lt
53YukTy4qpyUEw4p1t9Nxf5u/mrlGgIeKc+juENqrfveetOTrucnNAXOg1Da8mv0bSG979Ta3BH7
ZpHTYUlIQHk1iLvHUiteUswSVfEmGL2EYZaXipEqBo8UT5wZuC84CuydFJ6zbSbPYpDlOQF14KzL
MHoNHf9LkVT3+Wx+a6fwR5ra23DIeavFwkTEta4BzfRcUuexYnptDEQIjUhE9lOmu6Z4iKqRD2oK
AnuzJaiQ+KwiMnoN1Zfbu2TaAe+2vZongm8qyxYvraNV6mzlgO2ztlX1A6S5GNdJK13FbHh08aE/
6LX7Wqou8rIe7EB9F2rYOZVt+d1vcK7SuLnUzvoyuuyT40QGnzn3sukqr3hFT5BZ5pzB1+25tU02
Uhj84lcbMjWKgt5WPLt63MybjK8zKu6XseV1V6v4aSlKe+5U5oqdmE6grr0xK9jKbnHrCyljFcnT
uiHUbQXmuQCHdyW/ed3D0o7t6bZylcdOCHr3I/Q3ZhHl7J11wQ3GDgsEpIOISevxkgvhWo3OuRKa
0VKISj4uATLAECROCthpYotcX6GF2XVxfG2VzIB8wPEQNr7aoprnAbXU2lhBLOHtAL92lSH8UeDJ
ME3mWalS/gXTqXmBqf4fkYkQqqhXJ6BWTF3dVdoDFQIyVPsVV9Jkx3Q6mYOP3p34LNG34QWHPNJV
EZRo5ojlTol887Vu8CR10QlGlIjSM+iEObaWroGluk44JFfYLbF52ZYdN4ULpym1cRdktiQWXumr
nhn7OnGhjwmdrDjKt6lDRNEPBMBOCHjPXjytp+xguehThWJtj3HlKSms71bJSsXPGJ9DQtBOWKJ+
qKj2mpnP197zsaZlccfdj80olAFJzXVbbN/RGidSiNGSn+CG07AUz1KmCI7roY4f2mzuQMhQBuOx
0lH2BN4mjKmQfI4JnLgKSwExbHJzFHDS5xsoGsp6rmCfIenJPfdScOXQ6/SeGog1WqTcRw0CShHm
hKxAOpaMKG/5taneaBXef37TPJpD97UVqyzU6w9tjxDsRdVQZbs8HO5iuN2rdI5epaJgbdo3nTez
YhO+IBUsDghI9TYA4g/GcgZSMuMmL+/HQeojFb3Jt/1Dvrvh0hFo0ECwj8W2b7EwLQou2WgYj25V
xme8aH+m2SsyZuM3tkHVyTnCogOIn4Lphcm8M5IIVV+k4GE/m97KcmJMXGr842NiD7imINTI1Ua6
KMO1TSvcR7ZzrvMh1FecYgNRGHgQ7DuNJ2hnxul68ManpJvClVcngHCmhi1+tUXU37GHFZCetTpo
/kmZeWPpzvTFNcBE8fDD1ujZWqmwK+ibBsVtaBGxA5BtwlAXJ7dqU0+3DRGvGdySG/tfvVyrdyW0
HHA49g1W6ODXSvQ00IzQoiiBaurVm9boGGMDJkCQG7BADrEBGKv2DtkjSC1Tkj5oBsibgtc3RJoe
UJ/exaeGFTymzNkqV9T8bmS1+DAD4OzAk1wkff7PX+lv1Akd20AK4T+LE0LEKerffxQftQkvx7xJ
E6IFiAAh7hUIAdgaW7eojA0/m/Zf/2B/3fsnlCzVMVz0agyEOT66K6mawYBkGuhVsGmH4kGDhXD4
r38Y9j/R80GZwCYcQCxG9f430oR8jV+1E1RXKGd5aIOw8LJMRA9/1U5Qs7BUfWKd+Fcg5+sEwF6G
JoX5+5671LFzLnbaIrg7g8zLXn9qG/2WhcM04YEuzrKcTxZlUmh6tdfdAFD84N3BuWA7vhnS+7B3
2g3G2jkon1A4wDbNiDQA6wFZGQmojkzKSRjEXjrVeZzMeOHRJnul4vil64fTLX2WZpkbFfC8dTf8
xu4Y05z3j/n0qYMZQ1xdmmXuU5/LN8NeQb3KvDFaLX3Y9nkG+OqtlbTdlU7d3wCcxRpxHuq9atrs
7wxIjTAjErUyAYTwS5lx561lBgarKVawk0fLzmmvZXvti8wvHZeTLT0v3cXHfviAv2r+VAeb3900
iX0KVYz0bLXcLWeSOSAeBJoqG12KEmKikVQg70VWJvF7Thb10acZxMdbM3AmWOReg1ya+P+Xq/jp
ospiLq+/G+jzaoJic9XaJZvxNQzL/SRuuthk46jAZ3gdhwF3rbwJoT6EcC1LNiZFR1knc5fj5C2t
W+xIaK12lvfpJOtkc6ZpB6jqeKKLY9MBSfguApL64ViZ1QlN2B1oeVlabn5ZvJxUfEH2GkZNOQ9m
3e3NSEfGQWZlEg0aLPP0dwmCxAOEjWWJlISTDVxSH+HOipzpuKDjFPidEbE+ICwp0j4y24JtKoIq
2CHPna9aF6uNxDV4qETSNcQZVa7+SvO7aOsgDSjro/ceauLf6Hmt3tT6WGB+i6xm7CUA7ZayUbMd
m9r5b/qIxIdMbIv/ReaMVC33mkhkEVHo53nCUhmpuHLvshYpvdzcjpZ4mABGkuLl2d9g1btVLSu7
cMwCR1LrBG/tkjWi+9Ei/I+4Nfz8IgUBH8bIJWUy62oZRDkifzsru7MDz4LVrp7kD4PVwUfIrGt1
QP/SDBn5wvOxRtAdyDkKxppOHLMNZE6eul6+vqPFzkqvCLva4t4txd/RAv3by6JMTNEgc0lWndwm
RIbFi0ri06VALc4mG9Wq+I+yzERkemru5b8Qd9wDMic/TWWZvB0xMosFMHLyIvw0ZlA3YT5V63Fw
kMuQgMsgQtcQWG+LVVuSozuR6M4ei2uHMCvR+ilGxgXGNF/JZDM55Q/iDi0Ib1zLLyWviQlnAis4
fSur5BVarpW/mcueh8+fecknafa1bHJWrrKYiu+M37UCAbYwQZzDiI78YBeIu893rK/eWGGZZM67
GLeMm1npmr1skzlT09ew39PtJyisN5awypQKHGkVKogeGN0PVwJfJRLVSFg+CNfw6gKMBYYEDiUp
N1ZvlnulN0A6yizbI4xYotLFcZObKTimAUheLQcAmLSBcMIRkFEJDYWtWsA/45a2vOCbqoQNMUES
mVuKruADmXP4h6zCJvU3F1/bdVh03BKO4jR7lAX9jRHMp04DwymrwqDVbyK72I6J+1xCFV8r77hf
9htAty9lAoxEUUa2K5df+AGLawvEb9lq+k7NjhL5u/xKWZS/tzTLao+JGPvstX8TpRpwT7Mnsih+
ufy5jiLQiZZMZUVRlUIRjW0m8Rd1o8P7HL7A+sP9Ku+OgoX+yrAJyRuNGPwvT7B4jL1OuclCQ7tZ
qkwzO1fwLzYSPRsbDPFLEswpvG0LVqm8KhDfBmTAwH0JRO4gUMqmGLZlMVYBTiBwS9lid/MKoEO8
hjHJiC8ZozJRXbDoSlX1mxTt6Gu7N7xVCQN25Yh73h79YZ/BwxPQCwj2ZT7uZZ2fTy9O0cYwV6z4
IBOEtGYCoqqGfwn6D8ZMpKpDveKC75U54IjcpDlwj13tPGrDxMI/d1FNADaxL7MMIxLGvWaPWEKz
70fQkJ46YnqvaozfEtUtb/BL2awwXgYoyOMNlRkPQx41eflrcSFlgoEZlRWWFVcEg6zrYHa0GYt7
AKqGuKqtohI6IUDhQZBmxPs3yFvmlmJb2yzG1KFbu1CxHFb+e5kQhnsGvYtnUsHDropXp0zg9WX7
pU4WizkniCGzso9sXoqyzkCzDSkN+yBLJiM0C35x6ktW1n44zyWLoMY1XN1pa089Vk9NddTzrAGz
BUgeYRprpzb3hW73RB0QdTM1AFxYQyKeaAl5txx+oI5w9Z5gO68GOWXScsIqpqhsZFa281K5RSIL
zbQUwGwuxpNBDDK1JE/LrKyUSSmaZU5h1sygIRjQyzGy2N9jRBpdTiKbZK080WSLMSsh8kAQ20a5
QZYjcZLlTCFuCTAjLWDYTFDgD4nmQs5nZDaUs09RGYucLCaSTr6UZceleGlmJ4fPkT3lQal8YpZz
yv5L8dL86dPi5Rj0KwukTcrLN5DHffiWl46XczhVjaGR7+rYCTHoF6MY9JqBQU+WEZLCk8VvRYiK
Opl07zlZnF2GTNlZ5pZjZbGbq3APVl0WTOzYgfyLA1TLnudr2VkxxXArs5fa5TzLRzEiqtdBCg5W
tsrPWz5e5pbOH864nOvTV/x0yNJvjHhTuNFWFw+rJh5bmczvuU9FZDbReBlBFckGXQxjlZhtLIlp
QUDwremHrFK7iOHdE1Ozpcunomz4j3WIqxJGAaV3JfsZcr7w6VyXT/nL9q63oHzb7DhevvH7D5Xf
XdY18iUls0sf2VwbMa+vS6X4qUsfC+rYrq8gZA3Gdoiqa/kPykT+eQOqwDMkpSHbKIn9WJZgznsE
g1cQfJjkge87hXBgNo2YpVliIuTIKZ8sL8mlss4RgfaqSmdgEvPCpd0QR15OKU8iy7L5UinLKoQk
bMXmq8F1lKvQxZSvBAzOQrb29m0K8kRVUG2ssCu7cqGRrU2LHdR1VTrOtWkAEOjlsDea8/CosYEI
kq/Z9qYasx8LClgVE2hTzCU7OZec5UybDeT52q0RDZ401Lr9zjP33qwCJxI5IBzWJWfio3TDUn8b
CiZRI+ZPnpxVxbldXkPdreGYYG51rRw0CMT7TE7xRkF5QWWfKVckxu9AJLLSVhrluteFDqejPegh
AatUDUYVBzd3r47tdNN3MFxGkUDAKncRwc46wD4+FmsVmcv6ZhfHzBlqNVf3rUjw8Zv3TW2wE1RY
r6agX/ViSbQkss5mhrAyNGKTg4tigDJXw7poDIWBAjmxFOzOtVbF3+baddeZHI5dMRLLhJ3aflcU
zyqvYK6x+CcsMa+Sf4zMyUQ2pGUAnaT3cyKmcJouiZ6G22ZGkk6+G1v5Zp5F+GEQ7+dYZmUtYijn
yYy9zQRJYO/ZmsdaI+L3BvW0/dxZE29reZhskTk2TEqDi1HUMH2WJPu1KBtkXVSxqaegsbXK86rf
+97U7+0Y72LPwHFX1i0NMjeKv8obPQ/MK7N5eX1lbkl6cQ/Iay7rZLHVRNBnKV9yc3cfAqzbJJfV
gjihbJAHy+OgIZxb29Q27JZnrDwZXQEeoIv4XlTkEBnKxV4j2itNDLxLVwQycRhTJ4/4shhdZafU
iND4xNG5Z6nqARtstiOcq73rpPzxugMTrgB9AZSRXWsWGGDmHKdY9UbZHWXSVcO103bspyNYyKBA
AJa1CkmXEYdiDwKFAbUrLy/wqseG68N7LtPUcV327BHDXZ32iOStBqMY9gZv8L0mkqXYzXiFXS1l
mZN9ZG9ZLH01vWjD/1+w9hKs/V50eVtPDz+DqMg/Bl51IW/+n2O1T3nU/vzx/x7b39ufzZ+Oe4vX
2oRXHZVYFUrJb473l3Ct5uj/JDzqeMRddcSUbZSsc542QrKO9k9Cp8AuRHhXJ8D6FqrV3H/yLgXb
TLzW0fD1cP43oVrjk768abucHbcaosiO7RnunzRltZhBa0isn5VRnKAlGU9jhbhsGc7ejdbb+tNg
VsgNgM+7ka2qq2iXVr2GcyhbsaZ+a/2rY+WpZOe/Olbzfo8CDCCCvqwOMnHTtMKb5L3sYWR8cETy
qS4OZkAHl0qlOdroo+D0NNfHJQHT9LEIn185FMnWqzzjOSjT7GjYXgBjnWIFqXs9DCHqPkxCnnWn
/ZHg/nDLOh8ISrgunDrGwHeYXlCTuc5bzXvug5HYTNwyMKnObK6IavjYfOJ8JXN26fmH3A9sNttE
iywnvmbse7Ztk0llAHeAe7bMXoKVO8zaYUw1pAfxo9AOsozn761S+OprmUTxFuBjfoznsAAfRBL6
cD8Y0zH4+rVBFmWC1l1xTEoopQScyJboYyGXKtvSccRELBzjdRBMrPWN2T3HTd2Dp/ERaBG5eRyx
sfAsDA01LOyMBh2NSrnD1TC5SZQQiY2yL87I6xVnFHpIHKiAVslCpG2HAD66mdnZqqyQJDfa9gw7
bT4HpWI+YrLWrPXeRxIOOPRjGJQDdtLNE8xOH/igavUPCbr3+xG+LZDwB8Ij7QO/A7HACBqYrJOJ
eFauvCgOdrJoz3rw8N8OkidKrX5LvLHYDWjZoWARddNhcJOPiawrcbH/0CDrmF0+vV1zF6ZT3G9N
DSH42ojCR99XrJvGRFSWXc3wcWzArPRDM65iHXuXKsGiAQXObl86Q7912S89W2Nsr3N3Lh7QVUBD
WknC5ySFRjWMXn8oc8BYhT6iezs08VeZS99zYKeiS92Sc6DTblGetdcaUIRrDQ17IXcBQ0eWBwQb
boIMAZJew/ytn8PqCsubEKmcJN/ONfNkZmDuQ9n07K0rWfwjhMPZIhP30vqTtgpNJTpZre4fAyMx
V36LhEjRsYeZlai9IGgBs56bvtiUqACdQ5zazqpTF2iHklQOq5HRw1xTNqCeHmo8N7Qgmg6Gryq/
O914qvz0RY8ROCCoWyl7UURnggG3QOWbEbF44fHkB70X69ys75t5pxlzBii8hbZnJmhNxnmaYESQ
IBdpDDMUCFF5aY8b7RWEY7h1MgtdplARTEMlhq2nfFfabDxJ4kGGl52LbNT8tU8ZwhEzCQAHuAER
GM3CXTSwkunOm63xkuTmiiOijzXB6LK9yq66b9IVoZ7r0dSnG3A70X3hw7jQpzr7ji/8dkQ/9tlq
6rOTV0jm8raQCW89/2CJ94gsoo/Oy2QpcwFv/RnFPKfW4mPLfs0JDSFnxXAzfwt89Wg3uv0jjKBg
gqx8Rt5uWKuWH8P0qTOoQ4i4yq59Ph9jMyuePwyFdxdl8l8cqLRfRdRNG5U59HMsW5gxMGB9di9x
tAztJTt0fzJvSneRjPnrYgWiiIVmSyCL4KXIfi5/7vqh/Kfs52MbtK1hp45Y5Biz+tRVwUNlTeNt
FkXxUwFfIEM1yQfRBCARfolMMGU1eYdlCcbxoCxEfaaDoL2SWVccMWJCu5b9lsPej1jqLX0ODPwK
/0efUeX1Cafy/BGvLmaifTHcR3pdH30b0AjCc+XvSALtg9EIvsKoRSnfRbIlgLL/e39ooyD5vcng
rLZR4W4JOjZfFdTiMrA+KMI+jsGc3zEbth5QqgPZ5nTfJssKt7Ntm2uNueq3vAfmndVNeJsheb2t
A0e71mpAWB5ahy+930AiRxrq2DMpfcyS6s4R9Y2LZJyazT7W4Vb+PAMykPUdCu6bqYUu5GdJ+KK1
t8M0Ot/8ScjtdbUJtoXqoIczEpfRE65S7aE152TlD0H0Yujx3wjma+6vHhXcfY4DJxSuERbiOE95
n6xX5tgAoKPa0Y+YWB8m2AxdsZrMLyaUtesBfxTk2n3joZtdhvJielFTD4nboG3guUzGQxgozxMP
7AYJHzQbUj851oaaHLOyfsvJOgUnliSfg+2netl37OwRhJQ4dmmO7equRsl5+1enk3VqA64+7O6x
5ULgpEPrRm0z65jU4G5Rwg2+tXZ864iH2/Ktu8o21WfZVQ/Nt65IW33oWjip86NQjLu4zLRnG6P5
tVbCR63DNgACrZjKXOZ3bjfseCQ3Q2zGUA7IqakJqChAkvaS+7X1cz9ljDZjUnDEr/0Kt9HgznW4
+uWeigv9/DHB8GoXG3a9+1S/9E1AkB1l0Ya4h5Kbj5z1NHW4wP75dLLOKvJbfUjHrTxUnljWfz4M
594HJdGH1Vjg6jCn0xcGT0ygXK3+Zk9gvqAbDq8EHU4gb4ivx0LGMVJYqGURe8SWVz9oEfRrxcpx
TBzjWz1U9af3EsJGxlMUVU867gK3miiJNlnSGamWnv+j42bxCe9nWT6PTbzLp7+3LZ8n2pbS+zez
cGrawYFA5VRDMNstEb8cLWgEmWMGUGWFiLbILUkiG6CVIaM0vvX7q86hYFD+93HE+dXLxGTtZBgm
QtWgXUxPLHp+xZOMIV4h+OUpP6JYfWwJyty7bK+emgStEPlEMyX43iGEec/UJzpV7/Uu9c17fT9j
Wl1U+iSmEN/Zy/c+9Jf1RuB8x4MN+b0Hr01nQYHOtKP/fptdcqJOnRs0JSPbxGOhQcRP3mOyWSby
bpM52ZHREZCeYXJGWXk5uasRF6pAXgDiZlIMqrG8ynsvP1RiUoxstnoTqka0kkU1d9P7VkPyVjQW
IjF8WE7RmBWHyHqZET9z/ck6pFXb3A466mgtLNrvlRVC87XHl4xp8nrpYVs/fGvf9K69cwyoma1m
M8layqXxN7MB6TdZpFNQ5Lsf//qHvIpisavrlgrUyPh8FcEuFw7vIPeHEqSapVxZWsUOrlhFFtpN
2unKF1lIku0AU+xLyZbnYzT93mdQ1Zo4OAFcZFb4XiTIwReOB//S6kVOfe8F00plvLHmCpc+lDW3
TanqR0vkDFEnc7JuaS1KX7lZ+sncEA0PRGKj4+DAj3RMfdwINuZtMgdviWwoYOOxKPx3nexCKIrZ
qWgoLSHNWIvjNFEpTyN7y45eMnlX//1Jsf/8pDgsDtH580zL1VnT//qkBGzCKeoYGj+svA0AZ0Jj
JbD/lthQ9CHBiXLbmswOgTcCbG32S1WFdTshxt5YzxEefojjmOcEEacYKaeTOXUm6goksj6KzXTt
TWh6f2qQrSOxyhbTpTWUX6XdFViLpmcVSioo9+wbNAttZwGsvgU80twaIifqC9Oetpe+SWwmt2aX
HHqz159mvfDuHCc61ENpPBkAi+9EWwXQbWlrRMlEGAK9rmld6EqFZ0kZH2QuHqa3XPqeW1qXXDA4
8SHRoc3+92sD1o4//9cHAGCcjWKoCwAPRd9PlkKhE/ppPKn1j6TNZ+CcTult6nBSTqlb3ZUKUBNZ
ulQ5GJVe1Xk3rQKQgNfppSx6y/ZYIFcHB55O7ionIwut/mbyig+nkQ2yb4RLLMSTATkC+FfXcTEr
v1l6/lCUNZRLAiRTy7ZhjfTbqIP4HXzkktM2Vx/VECegvFD8U1WqMUKqebVDdcLAGCrR19oQ149E
l5ExaMLgRZwRsj1Irvpo+kHygD9CfWMqkCnaocq+mzi+V3gmfYv6DKEwPHD2Wmr7d7IHW6nDOY1j
8NvydhW350ik/ujIe3aoJjwjUNlCUP7fLUvHAibnygh6lL4Go7n3Rogp1Rg+mpUXPupDB1rXcxuU
OKl774E/DTjZ0X+oxPrRmhFh1n1MdRpRlHVR6mQQJZn7OXLFGbyXc1Zq97KjrFM8NL1mLW7uZcNy
rkwuXAVAG5cB8FVVuK4AT527YGQ9LHKghYpzaeXWQauC9ad62UM2iiNl1+UgSxyJdJN1eD+t7CHr
ZTc9Gi+nlVWfDv/1tI1X/M2Y7f7pZrd028RMybVx4wOK+mnMblFCj6ck978nUw4e2bFR9ZvRGJ9V
lum25mYHWawsNKstIXRWzCwEr2Tzp46xG7LDdekuO43iHLLn0l2eUhblKd3Suk11xF+juJ3OkWkg
ZNb6aXcuD7JmHozpjIQ/1Q4GUcBGYQ2nDOqwt8URsp2oLQxaJ01uZi2asD4SzW9n0YgiIZeVQd4K
1mXtgpbvIcgdtbioMoAFZGXSKKl/QLJLFlTgeMcPnZduk2gJVdc7KFCGy5LTyapLFlwdA5ADZwNf
+uLU5Pm0KZmz89374iTrZGIRWRivZNYdnGOpIuAMJTJ8q1s6hl77dgZZ52FAt/+b1535afHvqOAm
EJYS63/eUMZnB7XAm2PLK1vlNWmwWiV2YSBV6lYrrehGuKWMLMtY4vbeeHZfZEWUl3SVY8qUsRWS
zPNbf1knj5wjGM39d94k4qzLuX49/+VDo9j5AxfIczJmzX0mkt55CFWzurvMGcTEgSX4UhO4WXJX
xkcTcfGR63KftKn16Ck9HlGIA9wEvmcha2/HB7uC5CdbR2200DDU0a7hPSCriLhywIAgS9PkN3Ju
o3gJHBTLLbayGGRVt9KRV8frh2kQeKS3Vhl5X1pl5F22qqLzp2O1RM2fEPfJdnM5/uFPenYXqmF+
SZSg/zGXibaTVbKxc9N+F+v1H5nW5MipA3kdPZ2N2ausyLtNjGd5L2aOcd+gGaxP1m01qd3BaawS
SU8/eGkcgdgLjW/zjCQfnnw3/tjh4VzW4SO0pPBRS0ZUjltwMqJqjMaCiWwZrgYrZozr0CJCCCTf
hAqIIUsrvFtE591bR+RKKH1XRFPS3dIwJp55qhQcC0S3pV6epMOL7EMDscL5CmVdJhtQOuYDEk5E
NxJmc8iA3qmK/b2dnPEbLpP5xsHaB05xOX3zu+LW7tzhIQnDv3kROr+6kZo4kBh45KqmpeGWyxLm
kxtpN/hurVbz+Cq4FIZ6lY+IgNrmaJ2Yp93j/+mX7ByaEMFDDzMgtX8kbNtsEwdMqSzKpC+/2Plc
PciCHnHfmI4DuFL0D7XcOgWxdS9LnZ/3j33k/5GkVXfQe6U8E1s1L3GuCWZQMQwg80WI6xKrSl0v
3KDdmFwv/QwZxfIwSQEttlIQhRKTsAwN1JukTGHliJkWiNePRQ+NJOx+yw3bXtbJSItHGdyXSQlb
Mujr8ixLPpdgnRqOvb7sBsS1vfQvtAmrQSaoezMegWiJHNY37pdqqo+DiNPIenNKACq0vvuldcvP
9cagMh2Ko/p60NTA/7uZnOV+mslpWN6aNvhxzzXh6Hy+pm6lNy0eOMVrA6JuhatojRBKd47HCXn2
MQ/HE0qe40nmiiRvdnbdnFnPNdZedhbFbPDjCUGRhxQp95NXRNm29LyQLfwhO2EKZK+dPBsfGVm8
K7Tvst+dbMQItkROo06BC/aJ/sOZMLfNVesMpbA8EcTPiXCBvzZZHsOcUl0XJbIpv8vZAfec+abL
fDRSej2JfursbOK+BT9jFkPPkthh1BxdkSx1PUrxqgYK0dFhY3lM79qHorexKqhRxEa+04gRv55K
09pZUNSeW9s9+rpX4jA4DQ9x6x94BSbYm906zpwc+SrJUeZkgvrHBGG5bw9Fk2pbWVd7PTtEeqDe
XJbNbDx9ScvGv1kW2nJtvhTlwlquu9/7yirZw1ZKsE59i0lHMB2WBEG+6ZCl2TbLWn1rGEFZXS2t
lzLuj48aur47vDDM2xkmV5cDzTZESVa1jDoHtR1PssQ75q2+hwq/mWJ1uF7qZBf2cF60DlGkgRhv
/RobiNwKs5Cdkdssv8op+C1D0RWX72g6FFOWP2tw9mR94UNbm8I4XhOZC39Ds4JYFMCQWzPL7XvN
bJ/wswl/swiQbFAN9m9yxcnZRJpCNIP8atSmQz8O9iP6bNFTW2xk4MlsNFmQ8SMzdEPRIguIYhCq
xeJRxLVktyDaVLEX/o0ZrKH+yhkSr0nejY5uwxli5mDb4pH74JM9GgNeDvlsvGYwLrEEVt2jTBRc
jjc4i7RXS50ZtvDudQLhlz55mqpHnjzr/SjZ91NR9rdUDCHTjJ/kVO1jqMzTHgYNgVGRTBbqP0hk
npcq8B4qciR6vq30wrx0Cw072dgqkqiyzhgSDT8g9LlUz/3/lJ3XctvItoafCFXI4VwyUyRFihIV
fIOybBk5Zzz9+dD0NjWaOXvqXAwKqwOtkYhG91p/6HEgrJKtgpHIE8rh8tLUciq6U5iPmK9Fte1z
7CAMh5R6YJbXMxGCc1KOrawfRITUbPbkGdeJoiUx240bop7gOcGPUE7SXWKSdG50RJRECQyHOLY3
f22Tp7bo/2qTDCrX11rbl3kITQ47o1NB3UreWxMl0XOFq9RSUX1eKYPnHswRq6zYiOQ3efS2stKY
P/86FMeoZqdPQ42ibRdB33drG1QylZfWv7enS4E6wV5G6cVHFffeRCxFnoleEXd2f89hT99K8FXk
mWhz0JW4xz8drUt/SJef5hWSaq1j+Kz7wvfjozbW30bLkZ9Dk22anpAcE2GZd/raivx0KUKMK4Ol
hnDC+jo4xstJRY1/J0JPKl4tw2+Oplcqz36E5Y1mfDRCT83QjMfBKIJDbiqv4i2mT03U5nacb4Oj
lTkWCHs0d4aMOqc4kCnJKOMnSC7pdlK7HctEL+BsMAXT0e7WgTtqtkV/0QaXhwnlom4mW5dA3/o9
IqShalMRHKod0mbVzkvyioIhd2MWZax2zuLWJO7EMDFChOIi17iduq6CW2cU4iXgNfZadS1tmWVB
8GqiEIn6xABNufPgng5H32qDV9k1EOFyU3wPp1B1gLpbJiZLIszqdNcChzyHZfjmVub3SEFiwjPd
/s7xs+SCX/mujNvhm2gPpnZVl/+x3WLtuQuQYZ2JcmiPqepShKImKqqhouNWNr21NWO9yUd5K1Wy
dnBlH5sdFYSqCG8XjKK0w+8hBnSYQg/WIvTIfaBqPHWXBYr8Y7B1IXYf0KApll6vp0tt1OxDzzF8
5nVd8UbiAOagb7q7lszkJUeKUOmDAr1YSV+HKnrA1Sjnb4WqHwLe7I824rTX6eM07Mv0BAEV0c5W
SV8aQbgPoOF/gj9oGVIAIeotEO+ASbATUI4IKfF3IBpSq54b6Fut7MaLjlZzCXrXsmecyjkcUGxc
9IFULtuQApZoM0yFCoZ1cVD4+zwsNV6jjpPPzM8l50EfziPJvWyuOLh0RKoWrLD79B9lp3CnzmLC
PritefyX86QxZQw+p89UjvBApExYrIZpcKr86xvCSiQwiWmbf0Msr53EjKAHtNg9zrQAdP7sem+6
yOi0FpQ81Tf1uSG6rgNE1/VSGvk6RI56RvGzWKOyHV8T0fkUIp4cL8WRy83MfJ1JVYwMFVAoE43k
a2/YJtmDw6Mq8AsCzyDukCW+lFYTbG/tNyhE959OMV5gIm7DHLm7hGN1zlQ0dFPsNqKwX1ptgu+g
EvNMBQkGpsA+X50OsjxkEB9Rle46TALJfEh6SZ2LDQ+7C3nlGhA0blWI207oS0XjNvjLdupLePtk
3lPBtYpx+1C1b/e1FtpHp6/vRV0yCboHTFm7F700Cuxx43oPntpBIGnwl5IUJq+VVt5DtBm+NyJB
nHq1d3Z5l86UHHck0On9I16Pd7y1h1etMpJNNZTUC6ZQDFOBMu3zSYY0Q5iHtHafnG7fZVTHLm3e
y/CKpi+zhnTURks444oh4lJPX3zfzC5Nl8l3t/bbWPGZ14dGMrLr54XZEMwBCSOkMMbRmUy0gu+Q
4SxzxwjP4qImwbcx0YediNxOsU9u9CoCMQdhEqxha6cCLMOcf/qcPo3kf9liwf/+2wOkIelmOICM
tCkt9+UkGvU4HWBSk3+rfTW5Iy/nH4QdbV8NCYJoDgIIyCNg4TV51P5Tt+ioc+OtqvR8Jw6atXNs
TK89iyAqEaxUXdtfixCfZOWA9Nr5esiN0PUpMsvbt6VtbAYFdSG3741uETqNt9CKPFt05WBuirB5
QeC+X2aBD4BnHJ0jetmKRf5Qe4Hwhlbf1IYqsXMMB4lanFusRTQOejNh7cA2dW3OCphl4MtTfO8e
bH9EiJaTcaKSeZAj01+K07KL3+oDhey5mXndoxhR6hA6shTZdBEWlmnfdVOiR4SKhnJeEQXdOkZ3
ZJ/r/aJmt3RvwtO+HxGkVoEL4kHpNVI99+0mNReiC/LCNye39c3g4L3oeZ6/QQYHHkvfK2ffqtB3
Jrlz9qKhXfTTXTi1ZZBgDpLYtluR4vCODCilx/7J8FXKJtOlmupLop1D30lEYyAvqWM7O9uMrNMo
tW9i6agyb1y1uZSslbLzdk0dmls/dR/quK8OArJWq2m0BYrvUqxkSRcXKXEfosiqDiK6jRCQNzHr
z2eIEYGHk7nGEz+7rYtisVOVyj/U7s8vzSK0WtU/kKoSwW3JFOuj6HObn7fFUtwV+qGt7NK8n57v
3A4jBMI5PnNuBAwTYokgKxlgGTvuyff5Ab9UI3zGCArznbrIviMSe0IE0f1l1u+TGzkoCCVfZiAI
f1a18i1F7OjNi0xMgSh43OUqB2pV0qzDoIbWIbRq6xAYVbZF6OjBRrpkXIAm/92R2o+mzx6wlaXp
AN5DUE5b1VvfUnM9YjuZ0x74FjzYnq//+HMTe+G1BYmlW1etWEcJbPrOlLESgFiKlHBXklpsDKnk
KEKjo4DgXMAEzFcYWwYPQWgYd7ncBzO/qWU8tXTDwyEqclZic8DqUz6EwzGW7DW6I8b+tv5Z/DZW
7PeS+XXpa6tzDRllCXnZ23ZBFD8x/lVx9ea9CVCObxWKPchAVHc4sWjLoqSGZCVIJk8jskYJFnVZ
RgdsA61708WjPSosdSvZGS9d2zF2OSfXXTldRHi7lIWMYm+MHv40TFwaM+rW2lAG47NSIpJMwntJ
8s2/V6lGnnoq2SdbwqNQ6XG/ai0dASuM29qVXyAnL7r1aWDQ+yEnD49CZhGi4hY7Mw2+5zqMy/EO
9mK6jyP0TaHN8OXRdX1eGa71UljGj3400o8cMSrLAcY3G71hIxVl/x5JYCnUpnIXA0lx5Jmy8jHD
tsZRVfMhruziMQsbnKyaKFqJTi2oUUKVnJXoFE0ezqST8EC+FaGE8tUOkVsO+ChiYcfYxZc41OLD
WOTpIjfA464wr8D/KaEc4scUV1B9oIYibkWjuERT9/UO0ccM3yGKL7cxImS5Nde23kt3EdbYeOvp
ZYDIQvjaZ71zdIvEObbTXaEG0lyO8mEpOroo6zcuzMcZpxdrHmHesGvsfnhVVSpnvfWSt6q78/q8
mqekeJDZCsfnMZ2kQw01PIuLJ10aZJpOEknnM+p//U4Zym+3fg2hgyXyIOpCtKG1/t3O+pCNgtUN
/ToeJl8PL/9eG4m5cEw12wedbN0rytBhdwm+8h9G5BBnV12uv2ocz84e+U9tSnCIKDS8T9HUx06D
kvM0MkMr7hZNfYNpRh8JSdzdpGp1asDMXZ+3AtdjnJBV47pdF8DjtGp3rg5gz82T+6FWpGfDruZl
ObZPqI21Z1lJt3GcSc96avT7QouVWTeNCvPOWocFYn2iNw79Cu2oHHRxDoRAfLSaxfFJqfHbmrb+
4tJ2bbYu3fD3TxB6WrKuPRQVK6QL9v2onpvEGjFYHIJ42ZqUejH+rM7iQr30vs8zY1m71dEQwJWy
okLmBzXJ+wkPc22MByNbtyqlVNfDgm80MWoNsKc8IY6WAoWVumPob0XLrfk21FeM5CQ6kEvvp6HI
qDnrNocbsUGLWV2SI0eu0TTjjwpwmZK5H1ZiB1QI6vpixIgrdEoz7vscMQ04c30zZ5OIfOgE8tHi
AM7U2F5kzyrvWkSqb+16r4WHbMzeEy/Rzrx8sMXTnCeRaUECd+4EXX4WUehar6jxu9e8jEoSdN42
BTIAUw6n9XCdpBAXr0UYaKiHh4GlLsSnYZ+KPJ0qWTPDdlEgVLKQlKZDrdgtjb2sU1kpLQXlcoTX
33n2Hlol8i46XjubHCGxFWbsxWGYKlycphHSloKfVqwlM5bg5tEdPWnd+MOwAYXUnuMRt3sxJER5
Coya/A09VP4irQ94TU3af8mB6/+wmbRky1LQqOLbpClfTmMauE5PcfL4G3pTM7MtmpOiSdU5qtXo
Lq+iSUmzrFGYoi23KoVFP27WIhQd4+Qc8tdZvaRshsyppUfDbGdIb9u9k0ToVNxuwFYkD5rsqUuy
UUACLK2uduLiJgaaw4b8fZSkapd6FsaWaHFUO3m6iCEiROOfeeL2NvnTHPE5/VC+/cvpVYA7sk/o
JxWLKRn2DzhokKl/+31VpVz5XaJ1b2qbJqvEU8KZNu0nlOki7nLMHcZZINfnMrDCrWhD7dk6dAW+
oxhBOtXakjTkhKbGBlvnQ6Jq1j5qLY5A6EHKlqkcv9y1CGlf2/o/d///cZ2KnJjhjWtRpzQABM98
pCR34lgsQk8PI4QNqWKKMNLxc7qFovc2+Da3zlp79mXwLfSqkn8olty53CsWbgxZdrSHaJNMSA5x
IV+vzRNH09YkYP1HtCrTo4l9qa7KxXsZ4SQMRrl+gKehbvKIQ6SPGxvnAg1xvr41f0aIePPX/mlG
jYTUZR/e5QpLsplX+SRan756A0u+5PfoUkxh2ltPUmalD6lKMQ503r3maMlrEGfVxsd0ZXkNwxFJ
SvRiD13YDs9a+hEmY/raxWm603R7+mbzWTANAvS25QqrO3oHXZrjXVwCGEXlXvwE4sPkJPBW4ie4
hrrzlNlt+tA4aXGuWuMeL19jaRhhsIVzrCzK3jIoaeTuKcDEZmZHRfDOw/EW2Jn2qMmhtjWRYV1V
RlhiSvQu1Ui+fpnoNsrLf//+q+YEbvr8/SdFZaoWWBBDlVXdFuCoT/n9UWPVxCsheTZ79iLPuoKP
R+WjLLny4kXTInwsmZq789viwfc8fS0i0U5lDanHWwybhsw7MLBN1+nJdoCgOkt9PUNpTG0UDIzG
aqu1Rn8uCjM/ZWYzR7B5OIumNOvbVSulkH+nEaJDV51Hs2wADE5NFuScfeWPFxGJS+8qOeQusiot
kF+cRuEtWWNlrbPGHZd9CFSSTSZKUHId7w3ACC99ACoB/4ILSDpvW4RYvfhta9QTHArZDYSWFuIh
vj7y4lFGBXCt6+UOAWk0OHktrUNnrI46Ra/rJY8w79HRfvzU4U9DxAxrmiEGp7n5rmiuOc+dHH5c
i+baTnZQ7K//3JWiR8QUem17jpzbjz53AHxPA6Vevq9l8/QlDyDCW1sw4Bxc6XvRkvE6+pQyqFWv
oMqGqYVvp/4dDBDp2QvdbzprPz4NRPgTxXpmXxLVTR5kyz9SdpKe1cbvd7KMNwUmGdIzJKUAw9MC
Bjzo1DMEnPTMWh0+VPxB/Eg2HrEINx4Lv8uQLgjxgJraEpQzMyyI126YtzsJd/CdlA3tzolVhA9v
sbi7jbGn0SLk2Hfvk2RWW6XfXA9xPskLTOJyJNBBVgjghLjD/LOY9ZkD0hxBKnvmkUq+jTOySbVY
Cke2B4p+VAIDz8qSHZQ2heIi155xTPX8YUL03g2lEVizGhLyATeB2ZdhYVEPePVO7Dh5dPVdVJX+
UVzSvozu7eEkArKBpJ3JLD9njTpOgm6JjrIdY61gKj7pqDmL0OHLtLPr8MCKE54x4prFWRefRJSb
0aQQFEyrUXgWlySmxDXCr2J78Z82PZ/sk3O05bH2PaTl8LNyW+0SmbktojwItUsojZ8iam7XqEpU
9RJF7qe+FlLUgtRrsvCQX7sz/FC+E3d114/XO9EGDxPz2g7HkWAiiVuTgJCWKS7lNqtBwOl6r+jw
FPEETFFTbdUtrirDtk+aeK/aLnw8aXDvcdselxKlzjNabsFCT/36khooD2M5Er71bfARcp78YaR4
YuQYjiPpGs7QQuLQUZXlDP/NxIPe0eyTQrLfTb/65cI/f02dzEE4RkkuGHCxN7YhI/33BfVvzF1b
A1HF4ZFFlcWU7i9o0sh0/bQrKuvi17hJiXdtlzfFPEaF6k6kr5GBKub5pO8sXr2iNwmq372yEv/u
vc0VvarRbxssix/+ab74ODHBV0EYG2WpDjjj9eBaatxXvzACzAbIPYfhdnJam2rPduh0e13F55Pz
cnfJSxflaMfsLjqH9gawqySpRx0NtBe0T8a73pr8WKaQTKG8tD1tYJEkRCYaKH1RF4exVrIXYzJt
Hop43Ri1s/Rq39zA/cEaslXNSzMaZ3EQHOoRyVsAz48h6jqbypOLtVeH1gXVr3MAVWrjGb6OlUpx
J1dZ+mZIQPMDtrkHXUvVne/go+2gc/+MWt6zyHL/GZpU6e+hmM0p16G2079kXS4tYExaB92GlrxQ
YrhTYdbsagd7JUwgPPugUoI9aHVnox48nk0eyndZKz4svzfftDxpZg5aGi+w1qBEood86S1IGImj
No9xiORt0ZCkkCUsRezC14/pJFEMMNi/d8tcXveNXu/NTrc2qtQ7d45tJXealPVbq+vknV0U2WYw
IQM6QRasmz637vPQwGrJHsaTCiyYEmDXnFMsvxZhYNdPWI9wllcxXWHh0mZN0iuvOPagg5F30jdr
HF/5Pyl/sAE4WMjIfRgIq+hN5t95FG02Rcf/TouI03HIBpS58+K9R7/jTfF0eVF5CnoPFURIJcbK
dWpPcCpYl2DbVj02v2++Z2x8fF+fuubY83BvR2cINzlUaZhSaHZR1Ip+6EUz84uo+RgKe1KVbPJL
4MZ44hiStkNf2DvYnpEsY7nwXiKMBDpnbD6kKFw1jaGvzCxUNwNnmnmmRc05yVxtpTVyi+UQpoz4
huerpvTzxyoJWS59LXk3inGl5GW9i7IgnltRbu+EZbi4iNDkSM4exPAXok1BbaaciVs5CbkVg663
zjRdqzEWw7/s9jHizg5qNCbkLN6qkoMKRYfJhysH6l1jpurKA7X4BOAx5YWjpx+a/9aN/vgj5cU8
78tUflCLMd1I6FhudMlTT5KPf4JXWMV75ZVzMSe17V+NKmeXPNGjVcNXb2fgo3KQFMzlFXwYSEeX
Mq/FMLljNXwMxO5jumjTLkW0l82I6Px/mm7tVCUfRdS5KqQIJNaun/F/tokPEf9C38aviQZMwAxs
YwFZyHtq2qK6rxP7pOKz+ySaTKO+qygmH+WpyXbKBAIlloSiMzTsBDgZxQAROupAPs5c65YcVvOq
b5fQ6+61eKyPZi3Vj7Uf7Lw4Io2ltPGmUAxt2U5ZLajT4axVnepYaFrzqDbep2HY8PwcE+dFi6xh
k5OmS5wOFK9a2OUencnfFxEmCM8vesNIEfQytZOrZN4pDJCfcslXiiapM74h41v/bhtNHnRgAMVS
9LLLyHf//X1CnuGvG3QbwghyvSqlVR5ORZG/AHAKDYedLEzVC/VPijEr1lqcjUd7bZJ3e0DcW7uM
jrOGtvk7mvpu0dQnRtbTax1BmC99t5F/PrOaPvNP9GdeEEnluivRQXKxf8WWrukorzh7uWrBTNrm
cC9axGUAFIXXMkZXXzoqM+YUIBLFto0Ho1OifBYZMBmmkhsPeHZvlO5GROKiV4GxZqHAS9XwuwgE
ot3MW8ce1n6q4JVq2XAAG+do4fd5h4HXQ5CGzlE0iTsJi9RF440Sb4z/dJDdKldp4g33IRLaejKq
Jwx+AI4kRb4wkQ8CdpIa4DdDecf+IZoNifpekud9ChT7Y6xV/1IqbbcaUle5U1xcw3Vdw0U09qot
rrvOkmwU7K3aOFt5kj9GebqOEjN7MVN8w4yG3KAIe/CKrFpGvSr7NH8ZRhXBd+XOzPLmXorTZEFO
SgV/n5k85p2R3XvlclQqIKOVJG3ZSmAwkkCCXQ/j+N1Qs242RG29JDNtX5pcPWsUW38kLSWUPoMS
AjQILxeNSvo/jCC7mS1qV1HXEHmQ8clrihpqkhw4A+fLBO+MZ95lPyGKuB+q+tbUTXWKYRbrG9cq
PY5OuUH2JjZOXZwpdyGZkiWkC+NVzqWV3xvJD0VC2E2M4KeX7ybS2dIyKV9VOcLmfhJNtvFAfkmp
4xpZclbGJzd4BXMaSHa3u0LkXL/x9sHQ73sZ1VtSBMGsxpadTV+IB+rQqb88Rb8nzRy9l3B7Zy1Q
2BdMKdM5m9LoaWgDZeHyP3OKAwf9aaDjB8NPUGStgbIM2M3t3N7INpmd2QfSjfEqxPDugb8Yogwa
BeXBS8xqxR58PGjFADdCzbStJ0vDa9TzDsh7h5y5Wx56+Acz0a671Yi9SM+waeHqi/7TMDnChq6e
VrDJ0m6R1cbvYVEExTtyfvFqj150foWIKJRvHnIHaPHa/r4Oi/I+ViIsjSDovSsoj3iy+SOQ5Ww+
1hFFWM9R76q6DPhh1eIlypL7xIzMH0kcf6RSVz5ZRZH/29bX+MIsYKlyFE1X8YS3ZUOH7vZXJEjd
R4oVN9lwkY3EOZf6s601LLzIZSDY6sAYiKPiLQnCfGZKdXNsu0J76FUFaQ3aozFatkO3wIvKnmt5
H23FQUSEQWV8DkWvmWFmGuQPzmjHe1cJupVf9vk5xnRu3pPteNOS8SEQuFzH3uaGVfyqzPy7NsT2
iwTFc550SrKl+POrrit5J8kVxZsmH775VnquUAx6LKd2HzD+wtO14Vu7L0I3O3YyqXdxos+iUV51
Y4ah2fRmFXkBClz9IVBzY2vGll6vjUxOZ4WhhWsUq9hZQhynVmmn5e9kutUpC9DS7d4KU48Nktx3
exG7XtbhGmQ0VCX68GuHGIIUNlPEwNop+2Vi95daN08CXSiwh7Dc4/3UJEEaePBzK0Ziwu4WkC/l
g40h5NKSp8OQLOdIgAT9zzqAuap6xi/LLs5Y0kuvCApgyBKWymmErM76r5CL+zM9cMGMien85q7T
TYxKfpVBex61wTs2utttrKBPjxW0AsSqzfQVUbt6ZVtmspbKKn31LfOtcfXuFBRj8OhAmxXNg5Pa
G8QTkPiZJiGQbOGwVLp73ZfrlyDb6JqbvDpZjlO4CexDhL00PMK/OYaTIFBaurhSGsWT19XxrlMw
/xLtXuodAdUVT1o94OGCvZsc5yu9rtmCs5PfAx7/fLm1yVbdLXWs1GdiyK1DhCBFuyWcJQsXpWrA
QCqJH5widZZsN2RelEG7DsKk2HvFkG0jtoV3CciFHe7gWPCGTYNGSKKsZK+FSxGOCW4kYX+OY8ed
53ZaXaI6c5ESV5pX2cf6JAkH7bvqTjXgPPso82o1RK6LJa+BUi9Y1Jk2uLMm8gJvJmcUYVyr/tF4
waPWjmn4C09WtqtT/ayvqAu4TfQgTxFGvZMOePQg+qjoXPu0iRT/p0/U5P4+z4lKf9F2qXplDzh6
YAIqdfyNQGDCjdXustyHnDVxpGvPklZ6F+dAXflGNo+OjMB05Hm/YCpufTcL3siFKCwUfXQfO7F2
h0+tvsJVyXq0S6rYAdIsH6GJwicSCqVSyLNRTaWzrYyImbIZQNQXuSSvYL9ZqPHwlhXeLnDi+lDJ
kba2yORhkyh5v4CcJqmu/ZLy+i2juPxiNVG+KDAFPmpWPmxGTc23mtvoq0iK/R3q6MEq9itlp5VK
cJDrIl4C+opetC5+Rgeg+ZiE8ppI978PEboduTn4J4gRrDRF6m+8stUeLD/CW2pQjXer+8aWGbpB
nGrdIRA0BbPPu91Un+wmvoLoABH0+05Xhh59g2ycyYNhntqufitzp39t7WHAKVcn1zgBsWpFXyA1
7mB33BV7eE34CNV68NpkIXA1vh4bETpjeWgqrzuXbl0/dFn0qE6jnEyLN0k9IEozhSTvyHxK/o/U
6Jp76gn8KnLISDeQ1BgMFpXmgFz+H7AVKn0LCcmpo2iyUivYlDHObFmGlVbUQ7jwLGetIzt+rORY
WlRK0zxFZm/O5LLtvtVe/hDy7fBmubTExznDaTLMdxj4ee/1qEDs9wL9Io/3142BFP1goX52a117
QUd73DRJ6mMjTug4bYMzDU/atZf/rS71zKtpyo/+f7yP7HRNmH/W1DH/9u4zNY0EsQqCX3HkvzG8
lW6EIm0W0lOHCQzYJk2bD8XYHuUuiSYpXHcFXTJ7cjO2JbqaWD9zcIF4T2rfb2MHeI0Y/N2zLWB4
kKdPeYFAdp5p5m14IqNIJT46huB6dx07fbQxsUkqt1bnV6J2OjZA6uN4V5Px/ShrBdHOLPpWVzj1
BHWYnvSoVDcZ546NlynhCect9mBS5n1LYGR7bMrFpLazIrKg4DRGcBPqtBLkRhI8WV44U6fqPD6K
wVPUUfydVhDR9ycaovFr3zQPlIv1L7IyQOa+HpRgnGhoGMimxn8g0P+6+yB94+rACa0njdLuAruf
KH+JDXcGxCxaAxSrdrbcwc0Ut/jVVTssNavdtSfFEWAuGru4ohKJMPfcw/puJZvjQUBcBBxG3H3B
xHwJu84YUI+oTX0DRQptoKZt2YC39qOlqGw67bbZKVJh7evIbJcV0hoXpErQCJ9+4Um+R4zB+Ckm
JVLAJCtsVrLGmV9MqiKPx9K3tYsV52z14yNm7P7PpuuWtlrxlGC2ioEfYBjYfd+t2hxfHaWusICU
jbM8RNBio8A81KEubeAfyttIjvyDAVxghTytdOf4+rPvklCLAdnsSdE5O/Ch4UpKxu4phRPHu7Ib
PlzgzbXOFwQ8HniPNrx0kWMscb3/PYlEeHCdxLG1+DNpEEiBEqmuMlaD66Rw+pemY9P1X3JVqXuS
XZMSCQCgdas7CTaSox88j7X3XTFsZd/hP3mH1SleYlOWsXLZy1aIsW/0KQdZaHI2M4rBueYgkZea
TefNSx4bi04GvylJivmat7+qCedeN7iVluRTNrYRWlNzoYXZydOj18RKXOTR4OpWlfqCjCF+h1OT
uIjQSeIVifdw/6Vdr1R13uDYvkyHc9Row86fBBCpgEAmnu5uF9EWeW2+idI9K5Tdcm6TH9NoAhzH
rrFXpuKtZYKnVe3U3KsT4ln0YtNs7Evn0Sv7aqsmkfYSjc6KIp35KPeW/1D63WM8kcCwK3Y2ShKZ
+Jyr2lJq0APK8jLddOTfF+KpVWw8H53Bbq6h6E3MfOsqw9rI61/GdDTrAeqvSOOYNBFKoXIowH+e
3eynNlgSrseDdRAbXF9ZBZZcHK57XtU265HsvNouSE6zncFPeNnJeIWzuwNdzVaNU6a3QK7A3+eh
nzwaY/i5feTU16dG8jiNN5rEedPVfTyA8E8QF8bZy1/q4icKknzL1h8Ddq2VN+Zo8AdI/HGW1LV9
qCM/u0i1txTnzCFt8m1CfhgzHrV5HHp87XNbC1eiUOhGCV6TGAHuI35lL2l4ymVleAZ99nQFwYD1
0hajJskr9sYWqsqNdLBbDKLdsC5e8e04eVOusw3zOxPDzrcu6kOA4k5wLNzA3TpSVa0Dz9HPcRqr
Mxusys9aXelR9St1ZeMtzc4kg9H9/3MjSV9bPneloBcwgv00Ji1q602G3CdKDmBfphqRRbp1+jql
FSUjNVC8lehtoUkW2fBuW7N04Kzu8uecQyWo7+PAivaNkQVor1XWW4M0eRXXyo8EZ4yZo0TjQ8wm
CSCgaWPP0DmXpG6fxIgyCTiwBvGlzuNi3dg4mCtxU5ybKfkmRuBUvc6NdjjkrGmLetIbKadLJ0Om
kf1EWdgKTmto+4Y04sQ1jxsrvCR9cK+pcXESL5+MiAn5SXyNp75bVGvep+jPPNfli/jfs3SObP39
/T/Bbaj8KBTq/q6FpBnoZntyPzyNDtLHStdsgwRMkuOgid9mobkTxAhx5zUuByAdjtMirFwJLFnr
rpoU2R/IKfDwyU3sCr23qZ7LT5EVOUuTpWo96LhZmBggzAWYWICMw0njps7QJyogrAWIGu1MVtZn
S3eeUztSjyJCv3umpeFTFJC1UczUvWPdLhdeahlvMK5/WgDlHnKnku6jse1nCQyz+8GRCnIQ/YNf
txXkv+angVLtW0lmDexCO7yEWhNgyhefosHr7rMQFnpg29l96VjuJlS6altyOk04Qy6Hpmgfe1Ue
93HQfFNGtX0cilSdh3jsrEyHqkLOu+6nY1Yzjd/dJlJCaVO49ftQogOX6EnO78PTFp3ilN8VnvZU
za0XfdDdNXTgdG0WefPgm/khBsr7FifaQtSV5BpdoqHL/JMVFg+d5OOW3Qfmzk3hoogLr08Qihl+
m6ip8QqFV9X+6lTet1RogsJ59TMXoU1NLne2NdRHSmK8SptgWGr47q3KyNWPJavTvHMLe2V3IApm
sLZRbWoi62y78hEnv/G7AmBmluVZOnOtPOfAM6wy2X7xjbR9t21U44uurJbh2IRrs5RxzpWN7sUx
TWwhdb/94UGHL72i82eN9tSmuvPLaKUHDsWbmur8YrBgLAyROq9rHEC7xLfXkV47u6yv+o1pS3fu
mKVL7Kd3I87WMxl09cuYNj3Wu5q5ytyGE3haH9Uc/F4F6PC9ibqTTbH1g5ITORvLmXsudkfIBdV3
MbAYwfZjwH9ogSmGwtAW4n3v+eGDuBSFrOykCAjf1PS/tJ1Zc+O4koV/ESO4L6/aJUu2ZbvKVfXC
qKWb+77z189H0G26dbt7+sbEvDAIZAKQZYkCMvOcE0lIEQWJbWxzI1MunTWAP+jyL72dPxZmmr9Q
lfuilE78AImS/CmTlM+Zp1joi+fVZTDKR4AAlPQnYcgR7rdQbtIzIt5PDrjuo2clgQ4QO9PPEgFo
Zzv6ZvK1M4ka541c7kRTGswHO+d4aKptd9+Ydb/ypDT9qkthsCnlxr9TneZCmaZN/TMsYgJB4zvc
FXA2Rbnv7ZOhe+sXxoggJuGayUW0YRv7JllZumnd4ROZkfShiMNP7E6q+6EP+SaNnYIOZNV+lm2e
1JSGJ3uCJL/43e2uid1ql763Dkas+0jcmFACc3cVRnlwu2vbW9YpH6Mf5Bjx6GBIODoBvGRzO4AR
dzWAmly56LVvcyLLn9nGNFtK7/lZm5qIH6IT7SjNMYWfeRc4aHZ3dSVB/2Jq6d18a+kNxyR2XPa6
m3ojjx8oW5XWfnefd76DRMrwWAyh8WAn9Z7T51Z3tF9Zp7DDC+sfnW60j2Od5Gs1s8tdGXwdSwp9
Q046QxNWv3f6MxIK3acq8p1z4Y5gh4sYWEXUACIJeaRD4ece5A7pq5yv82MiNfljOt1ZuvKY8NC/
E13C2GZVsu86zVuLJsVNyb2klD8iUsJZZRkvaHi0x64yy7VoWgHqTYMdfQ+l1HyBW7h7SpoMTQFa
eQZiM/DaZtvLvXQepwvVZG93caS1+9Y3vy9di9vi64AoJrXB6u8jLbO6o4r398LN7VNfVOHRblwH
SGifHAJUxi9dEFR7v9Sie1KJaMPnWvEw2qW1dRKoPbrOe3T4ZT6gE5rcwUdco9mgO4cmyOyzBlPq
Th3k8QHxUAQiKP54asYI6mm9k1/y+FqWBlUH9phc4bUOEZwoy2PoOfXDEDQBca+4/Kq6KD8XfNOj
mNoCJa2+hWWjoRilJY+I3+gHCqnkQ5sjQF9kKnA7oqhHBe14qOCk6SejQ1fa0pTvJgcLVS7N3+w8
eVbYQ6DOLMuPnSZtIRfJf9cBlfk8C796La+w86Ps0UiD5lAO9b3NV2kfqXa37w1qZWTLJrZg+uqr
bFQ/VDMJf0/NC1WaECzwZX40yT1/tXwtXxetUj1B99LsirjOznZf3jkhOUHXk6pHEEbNOq3IBBRZ
v/azMv5N9jlmOSl7EtPW0x3wwuxuHDXjolJHsvGdTvmid8OFGIhNotJReGTvKtksvge+MW5RRi9O
hCmtp7TqfgNbwYOSrD0n4sq8JlUT3mno6W7tpB3uE2c6vhjGj1DJPWAZ9XBQ/LrZm6hgfoKy6NpQ
pfvToUxupaTJ8DQkekeFeSmjyt42r4QnSJDgEUwbZ7vIkqvaVRl1ANVBtrz4aI2OeVTGMDvzv4z2
g1ybD45eOBs0aaGr6kPnMKjBcE5zyvH7wHFfDF2vHi005yKQqZ3WrTTkyFG1r+NLAAHfngxyvRXF
XR7v5cbsguIoSr8aiM2pFLFrSK0o/aoae9XAafoiy236JKOzpuW1cWegR73W9LY7No3ibUdbSb8C
xPiNrEv/WDhAOzLN/xVMz1wjclZ5KyHoqxKHRYfPPKJQNez7NkqfPLVziFc21U/TKSHzbJTfJFIW
hRxYnwoZ8VBFib7aQ5lvslRzHpPpAsC+W6khH1TXlFQEWpRK2YyllW99ZOsfhaPjmPreDnUHKfg/
+mB2A99i8GCZZhFusdGbj/Y89zxZbKLqQVVD242vg+T5WzvLUcv2CACCD2T/3Grx2Qmdb1akOZdA
43ztV8+jpgVrdVQhrHVAuZfuyXJs5ZIDUFmP8GtTegIpvhNX6jFt4+EBZbzhITikQ5LuOBwHh5yT
wkY3G/UVutPvWtn3v5OfG6lUZqPCabuU4mRV1U62RYS+5HEZe+NJinlQ65Jx7XmOHORBCjdxYSqf
zNCzDm4kpZA0ohRvKfEXambizWhXbLjkfDiPLtUjiWZYu9DUeviAomxnT7LMWdE0LUxKzbORWclB
9C0XpbL/cKlslbiaRfkXuxEYCavq1a66apVaevC5hdR90yaG9hg5PkdUaiGo596H2ghEAEAC9T0Q
QXZq0a3GoL50pcYRkAjVc0KeaQUouz+KPiXRzFU71oCKJfsx1ALrN3JRqCCsa9eznzyNXXKgyt9l
SRpOVJ6OJ10CabJy4U4Ohik0UUgdG8Hoi1QF8ddO9ilYpxxoKly2CYD7J6rSWwjQNHMdIbK3Namh
N/yAhKSXBGc579NjMKZ8H3JZ2hTWqJLac9ynweqePNO7gI320JwKJQIsUbN3lTK7Ek8DkowWykpS
amDjJrsmILXlJzMbwktPXINQSF1+ivLMvnci/YXPj/kyIu03wcH/QIhbE1vMAgUrOMVtipYEsACI
C0NYVO49YvWiYfq+vM2sLtpYVjk+RlBjrTSl7kEmaOPj3Afbx16NbWovJhdh4LQAR4oEBww9eRdG
a9lI2QBPrGm9YxXnponf7mItj7bQRhrQfCHaQx4Wn/mWJxGfq1hGsY9fwktpQDkpyUC7E8VxL+LC
x8A5NiCtNLhFLkZp8gOQhNe6QNtJzngssoO1rsrYQ47CO3M0SsO6ir7azk5qVI2HLESHrNBBdjWx
SRa+hw1OTuFUKYZ7sk7aozwMxlpzfe/q86r3gzXEB4mjZaF6I2i0YQohPFDBumkNWednmspNJ1fB
4oT61xZQ38Vvfw1aRqK1GfKdYxO4zYPIQrG3Yi823SkR9Dlzp2iLS23dk+UddsjG1FvCpqQocpCQ
nRR/dSM/+oaYwMSIItWfed4r6zp0vWdqUYKtHpbugynzoQii7xyuSMA3JcX7k36haIpL56hU1RoO
0QFwbZjU3jJPabeRulh91KqnQK8ANsom1CsubzCUCDAny04ZH11T7cBvKOjK5yPxAD0y4k0wStpV
XAofSCC7rWanePJbX1k3DQkbtTj2canPfp2i3JPQM8+IDzu7PJzqxC1FP9UBkRYHDusXxTerp67q
VmgjZi+61W6dSJau00bdbSrlVaNi9UyAwJ2bBsKK63Dowl2i5mEJ1y4KGDn0/3somGJysdlP2w0z
lAO67sR3LeDErPdXAyaN9eDE495wXPsuKqXPfphFTx0ISb0pqxdvGMqXjGqkXEPnN/ek8sXROmPd
wlHNE5YmKizuXmkJzbi1e29kFFUB3XLv09D8pYxj+OolYXkMZJ+MkONFryZoma3eVcFBWEFEwN3p
6znVK1iRmYDlNpKeZVuXn/j9oIyF7t5qwS36GWKVHDTvLAklq7w1tIOhVfEGFhETxFRUQdhE9Rg4
cPNTQigB/Qpb3hDXxzrIyj7P+HmXIssgxOLD30mZ6FaMVZ3W2+dK3mznsQ1FZ/zaE+ebnNnhVbts
pDJeWKOW2J8+jMXcpEyLH6yhlxFZwzntYvKbvQ6d4bSu7EXptmwIjM1j+97dWCS098JZa2t1U/q2
O1tjs2rgt0iKwzw26Ei8taSExJ8Qjb60JsMa7RHjORiW0z60UN/vkmDMz3Z0R/VJ8CJV61aRuxcJ
mbiXpOw/g6JyLpme9oeiBbwpaX330NRQ0AWtA3ZICsy5r1a+FyN8anNXC1nBvU6y2ZVzeG5DTswU
mvsnu7O7BzFHWgYxnCdpsEcxeZ1YaccWL7A2lE/Hd54H8BvU28+U4NT3PPeRg8g04yFxjfAQ9Pap
rsfksTGiT40cea/gkdUTEhYwXju991pGdb0j1j7shJXigWpNjtBBWBlrppfPSZW1jx4izJ+b71WR
eAfVz+RN3hkljCFmuanAre6rkCQnmhbQIDk56iDb0LD+uI2nW11JkLP74PDhVk+UfBcNhA8848kF
hPnZ5M97dnTKeHvH+6zxabu6MeoOU0syOv0h9IYn0UKNGArUtPspWiV/NPDtoCDdWvifxxLuILsn
RydmDetR27lUpmxCU9IeBld+u+jS0ZI672HpZsOPlrbrfRJOS3+sN8rWH8gU3xgyL0Sw0AUtsDgL
F+IRnHXgMevel3PbSSu5VJRP4OF3QVcPX+3RdDdjTVHzoKTyRVYJd1E7vbHhegH/XvrrYFJBERd0
ld7uYs2w+Xqn/IZb6J8Iq/J+F2eJs+1bACU3BuEsrF0jeR+sgH2QXzG7iqgEsdd51qqyV3E1UrjX
AComwDKJy0EX9nYJ2Sqc4uki7hbD4rcYbvz+hcsy/UhBfLQS8y/jRHPxWVb6Fy43Uy1j//ZV/u1q
yytYXG6mr4Ss6435ZqVlmuXF3EyzuPx378ffTvPPK4lh4lUq7VDsGj94Wv4E0b80/3aJv3VZDDdv
xH8/1fJn3Ey1vGH/1Wo3r+C/GvvP78vfTvXPrxR6h5LdoZatIQhhaxdMX0Nx+Yf2BxOpKEahgPw2
am43OirXYpa5PQ/4MOwvVxCdYqqPo0TvX/ovqy4+MnnncbtYPs70f12fwwxH704P2Z0vK86zzuss
637s/b+uO6/48S8Rq9dgIIyia3fLqsuruulbmrcv9G+HCMOHl75MISzx9C+/6ROGf9H3L1z++6mo
qW82Awo/Kz0cqvum961tSUX8WjT9dqIM0NOKyh2s1GgZa7mw3Y1kV5m6jytE/arSYUc5mYVjP3jU
xFG8cgakjkZ3hmbTRpi9dqsjdH+h5hcEnehqRye+Kxx2gbmaq3t10KyNTlJpDe5vTZqB0stJrm0W
cxO6bkLSDcwelJ7i1ujHSFovQm+q9TZw6Vqk4FxXC2E5ruLvblBJRx3K53WaJNGenBTxKDnJnqjK
POhFWt9DtpQ+SURfzoZTPwqb8Cr45u4cs+w3wMLTJ+GmRkiJ+QRbTsJFdWW2SClbU2YVDnGeUcOl
h8pqmehfrq7a7aNlqC5B1L9Y2RlgXlLdH16qEYFL7e4yUok1rEy4Py6ijdikv+5j5828GPR3F1OX
cMl6XLLubZgYKy7CD7XUt1mMIvJ3mQ54V8lBtGhlSBZA3IoLUUJISpf2B6fIti9UXw77D2OoPP3D
/UMv5Iqxve41uYOmDw5/VN7M+1YJrHtxF6Nd0bZpc7npZ0MUbNif8hm6GdDX/rmNPNga/phDeIhL
zvEWFiiz3S994s6PrfYADPK3m34xSV7Zd2U+midhFF1W3O0SeeiOBfX21EySJ0TIyeAtstapWTpz
vzCKfnG3XCivM+9EcxQEeOLWJpniluHbWDGs0gN3E2hljeZZ0u8oAWjXQTiqzgp+vepxVSgESRA1
kvjUUkJN2M7sd6GT1Y+dJ9ePpZJbJ6u1X0TX0g/91ouR1DZnDVzFJaEceWfqiB0P00jRN68hZlo6
xTq25Q3zOsIg5+OXJCurvYDpijt4oK5veN0b6C4kfE6+mm3zvcDsCvQutLBUO9QbB15OnxzuSa41
LYbXvEiqk1RIJveuJJd/uq8VrZTXwt2ty7a/qxXVXHlVm2yqUHvDTkdS49hEN0BHLxctryDrJJov
uj643CKvhd0LbeDYH1w1ye3EcAHEhr5gFcDzj3AaMWtdAyhdxbZ5509FEShEyt+SDHagSUlj8fBN
RYE0uEvW6vGm6CdKKD7fiU5rUgsF/2oQANlk77VBcBrdpaZH5miKAPJNeQrIokJcCS2euEDInqAr
V7czaV4u+KQnv5ps2OxHqUW3hfWkgjour64TQ8EuqMtw40P17q+pFEwpB0nCTec65TXvhvIq+pSp
rwHUjeQQMdqdaAvzzTy9HD5UjesdW7Pqzi3Y57PTkSFeiXYIC/2drd5nTdanm9lA8Il6gN5qfviI
25C4V1v4l718s8zQpOHbXDd9/jSfq97fdJtyIO0ltb827yqhH35X3lRES3dcE0NQPvzCzD87pADv
Zh/R/jBy/pHpXFTTPYqe1iD84MeVyJgmcfDagQvbp5PYnLjE73eDEJVb2sLcdtE84qZfNDlBt3sq
/79UXWOPKwKfoKYcQMyJHkiX5ZK61VtT9+pVQ5nIWRhF/zy2BY2z9sZy3C7DiKq7mzYvlPXMdqsD
OAQG1UEGqGtBQBGwUmwlq/qqDU3inerU6s5pmHIwDariGI5xcYy02JafOoPYgdzb6Vr4lJNjJKAK
g0NldEPWjTjkveiyfTVbsxntoAepFDlZO6oJX3FvjQd+5pQHwKzqg7hL0AFVx6C5LP0q0m3nRDXg
LsLVkSmqXSl9buwtXjYQPzqXC2E9/hKqvjeBBIn1bA50B6rK99WEdzUt2WcSKRlWW16AX6bVua30
ebUP/WlcUB2DLl43qscxDoo9cWr52WkSiCol1/ylIufhN0n3w67Tbl0C6n90330DzRpvfDvrS8ky
cQGfsqeQAmgqyNFipyKclHoHDb6mbjYXZkBEkkqHt74MYFXWFyjsTCPmwWKezp+CeoVvr6rJUsJj
pmzEjGbvH4TL7ZBpbqC1AazvjBDWzCg2sWpZvflAzXq6tSuIhvnXmb9MH5yIEhXffTOE18Oo4oei
jND+RcxwZ4BzeRG+gq7lz75yOxqkaSh9kNRSWlkKP0kCM1ChegAYJqI5lRHLGrxqwirQBsJq2RQ6
CKsYmzXkIWVH051y7TLPWidPvionlQPi9UTgC+qnlqawFpMSlbAmGaoypU5BU6XA8us0K92NAeqQ
TH0Qd4th6fMnKxUcyt4MQSsIP3HpYGOeDWA3fo1k+MauI4m6DBBL3MwklhhgO4ERmomF87J2PL0o
qq+qS0FZk2bp+dYcKMcLzD78Cg4KORj5q8cbQLIwgGq4a5SvhaFQZJUPz0PWgc+TophMuKd8tVLZ
IvkpuxcvHmUEEPnATsPFrGmdlseeeO+/m9XtVbgxJAl9HzaPR6Ozjb3itiCzqc9awR/WngM18F79
fDx6BdH+2g7Hl6zI1v1EjAZ+LrtXG2SjvMkL0CJ7ZxONGWF1IrXgT2FKYRVTgsrrzsIa6PKHKdMh
JVHMHHad/SKlEJNhcDIq6K3mSYZw/NjYvrlD7Mr8LI3BvfgdXjxiCj+PeWAZO78yIF3WYafqVuVo
FHuxTx7DQLvTrXR9s1cGVMkOfJRl7c4I36xvfcISVOUHy9Dz87Oat+okfA5aVj1Hk1SjFsew6OjV
qZY7qbt/b5IU9S7iMqbWEXB0fjEl9OyYKDtUih08iYtDgUceUYsnWnBbqJdCr++0VkcAJhmSfp80
XctDlgEj3/8nK4nr9aS/tc+gokMkppZPed1YF+EyqG53b9rjfhmgmmN04AkKql4MAMpsrGvo02ef
ed0xesizzJ8n0aB3fPAHEp/iVViU4SPb7hor4SsulEjHG2qbup0+TT9Kdr7uUUV4luKNHKKLkjVV
9zx4pboOOoRvRV9Pxe2ZqqhfzsT3KrqKTIcqKJEv1tTVUZ2+i0qTXeTUzDn0PWnGF2ET7noIjtRJ
gOzUsqufhsT9CndId+d4Xnc3uD1V6OJWXHi8SxK6Fu8Ot17Fu0X4iKab1V6xEm2ozoKtaoztPOfi
k2Th4K6X0WJeoxzeXsc8hWjnifUid6W3v3ExK5lfVM/55BslSiqNo5/sVgqoHRxlbsVlaQu78BRm
C6qsN0/RNhfP2SRcSUgMa8WDZ0Q4iTnE3bIk2gSStv7L1YQnZ1Qf1kEqE2W16h8sCAY3Ya9EW9Fs
HZ++VusfWnu0Vh0cFLsbg9vFv3zyLcfb/qw/+Xmi3JVpGZvIqTBJbz+rQ97de6pXU5yUWDuHk+UV
Uvty5ZZjdxRNcYka+0nW2/AsWkUYKtfG6DcpAkIP2dRydM+7AsxchhSwcFyaxji4QzUGa6epYRlw
ku8K8O9gDcfLyFdEhexPDJ8W7nW/21VBQp1SUa4p7+mupSX7zwABqKt0n8VFC82aCiLDPcVTn11R
qDqOEuIuU5NsffOQeuqp0J23AWpLCYOBkKDoAoqWbK2xhTZ28qf2Nj23mfX74g80kPIuE3W7yaFo
i2Httf5wEM2xzhuK0cxgLZqSHWtPaf45ieK31WBFKghfmtZRi+uIqptMI2hjT7plcImG/GWht4Fi
PbuIviAzKCJe2vpRAygHOT8O7jRIeImmuGiBGVJHk3mbG8PSRLtF3/mGSY3gZ02x0ckZNA+pFJtk
Uw+PvUHh46buqnFHFh7qejvwr3Jgr8IhT/7DKsbqSPII31izvWcxHnD/7Xjh4UNOO3ssK7yvL4zL
HBQFw+VLEboD1f/O8OHwikok9FYm4J2LLdVbkBkeRAJG97OsQ+8UTjXWK+HdmIG1HnytfxSXGtbU
S+5W0NrXw2NqAvJIQjfZi9cExTSSDEZ5nls2abRKMvpVJN6Od6t4dclfWGNCYh/GNtPYbnrrUjky
DuSqPRBOMdCbKC9PlAvCLUUB7FPvr+NgSvhPPZkcOiezT38XptmpdJttXNjBdhnjdVm8GlrvbR5h
gMz4/3GeZe3+f389TTvKa82AoayIDe2cVeq+DVXjWLsa+624bbXzUDANW69YO8emFp56IMDIQmpn
0dUJ6+wj3AtAOVuldsCSTEOEp5hbNKUe9YhN4UH4VEfFsBWdwjyvKNx7QEhbwFflKrCD6O0pnQ/U
+axyXRsOaGJsUb8L9DVBDf0UFIlB6TbP/NrjJw+JCdqOeL4LO7Gcwd7mRV0f3vY1bh8cifJJ93xB
vAe7ie1dn9UaXMd/9MmTAf07kDmlOvenMO8gljy5oGD+pVWN/CjGiy4xQOHjs+GTAi3KNF4Yujax
z6Y6SLsw6cFzdPmZWoniPCpGfv6rpjAIlwFWa7Mcgdb+775ipjjwvlsmjGil+ZxLmrQWdzpFK/Nd
OvXlsYT437v1n/3Qg5WoCiaYacfbG24s0VQp45XSgILZP0tul37rfZDhjiktiF0N2rbEuyiWB/iM
/LKuJ9Q497pGAXP4rE3dbtJEp4Gz9Fo0jQLoPRxJEgXMY/aqKgThiQJBODo5s6Of5xjZ0zyGlv/s
AVZ65RLxtdXZx6BwYSbove2z3HqqXBM1yaUJ7/yx9SA02UuVM1s9yMquoakbZyjC+8cRmhRj0Jo7
SNCGR1fnUgUSLNhFoG6sNufh1YdmdB7ttwFilLjYWjwPFS0xvjeicGtRSrPJ7SIm1tkM+0wJtGsO
0Grb5MTJdMNAUm/qcyW9XueZWc0uwjAwwQpmtvSUq8NvjWcoJ0LD2hVS05Mc+vJFaWo7WGevA1ix
az2ZhqaWLorZH2rNcgKEtJPhFEnq77OnDliL6nQ9W4s1lxcTe3B9h1S65NSw34n+uHbqdYHEx36e
ankxwixeYGjF8wtZpsteFSeyjmmoehAmcLDTppOlHUjtgVJ/cFsSR/rV0qkMI3W34rwo3Kn5xhPS
+tlnmWIxLH3LNKj9hKuR7yla9/1nQmivACqllzobjH3W6PmhTsr4BSa/HyqFjz//7NAHCF6UHmEZ
QQU0yOBkNIi8BBmg7JvaxiySj019agpnYRXOS1NYb8ZmJuXpNTXW664xtEsSUQ/Uu/YX6lsV9+Qp
0KUD4oHlq8ylgTBNqF+I7WoX4V319SYqte4uq3+PM0M/+VA83YEk5V9VSOhUggzNSkjE6EXHvL8j
JCSsw+Qi7sSlrABJzZbbthnU2slsfyJpZoKLnvzEdKJNEKkBCl2cwsGDrt2L2gQYNBdtVHzp0BcE
7Ed+R9atUaT273GsJ3dUA+eEPoMkuauoiFpHlqusxaDKjp1t0DQBe6vUkvQLWs2g1rsBBOCkkD41
YY0aHhzfbRAhd96shtyW1xFpgAsAvFdOndmXJgnHlZIF7mvTUI6ktNnw6haBsXLqKn11LWQHs8xz
UFGopJVkgNltNBBNpA2ck4I67YzT1sPQnZuKoHqAreZDc7EKXN2/HRvHXrC2Oo7k9YT+1BrKY7Qy
UNgrONbFnNhOSJ9RxT6QM7zrvGIr+npKLsfNbJ6GJG2mbMtpBh1A19ZR1HJrl1J+gD7F3kbAdr+q
Ufi5AmJwldtCfeiSIl6J/jRp9U0iU0buTEW9wJ/Zmilf3LGo0aekpI5yregr6LZqVXmOe08t4PiU
S/VV9HtqUuxiVzcIjLFIUNW7RqecqIZn8zX4pvlh/6sbPeQKeKxd27weD6ifFAdZT7wnjoPU0Jup
+Sv4ptbwnwhP6M2GqxlCC/O2s4ZvEuQTmo4bKCxiMFDv8vOiE6hBvB0GK75QjWc9pIUkrSXP4Nfs
/c5LCZWKvuD9brHOd2GfXZoUcqzAM68+u9cjn0XtXlwAsev3Ruii2ohy4OrGIJpD6F7zPLGPwnfx
gOedSJhBzWkbe0+Q+6XPShmHW1em7D+rAI6FUp6vjdaKf9Z9uB71of/moS62Hcvoo0c1pUj+0UPw
RMVhsE4CHzVRTwLwkUK1uYfdJuFbJMn+gyt0ln3H2hgynGCziLIvDifWornsgW+QAuPOgTO02TiT
QVid2OZLE5eXQcpLQCHTmebDsGlucsD9XVVe6klqV20J+GqFkz8NFCYeO1tSd/2YS5+JYM0eGqCf
VTJAPGSGQKJS8sPKxK2OVNx3Us/KHcy69RM8isM93OcHLeVlr+VsyHbGoHYb4Ssumhx/h8JOuROt
oglGMJXtAT736pHD5bodS9KSLmJuQii3rojDZRrRkbGqh0+Wmm4EBBp6VI7DyKlsBMrZVi1lZZum
fAGguI59pZWeA3cYtrDuZyZIGWhxxcU3ZfkkGdOFWvOEpwi31NbqKpCC5kfCs5FMwWQR7hOm/e9u
Uw8RyBI4LLjXYuivwfS8huzLIIcTGxzrAS6kv41une4WSc+RulvU/Qq0AgfrIPpvVT+FSxpq/V08
+PpqhIVjIxyFYZlK3HlRtQ/fp7pxi+wHyVGSKthDuaKGmzoxNnVtpo9GHnPQ1KNwX6p1vKnUgJOm
HAOcb2R0RvXyR5cnzk5t5REpAvSphXa16Kuddlz3Ul9dheFv++RpLAg/oKmLjxgSl1W3boZe2YjE
40IQPactP+QxfdSLdm7XfRJZy9k8c0f/5/2c3tQ1JOlmzukma8xdmzWf7GAD+eXKUPv40g1t628j
Cainlf5HM5pQxmlHhC5u671ovbvWbDcfyuny3i9mFC3RLzze/UW/PgkkvfuLJYWr880sIGDKJ9Zq
ccly19xWbTmulj5xN/FnXtTMgcZW+Bg2vITg9d/G1XYHKEh4dlHhXfousrZZEX30WWasIV7bk436
hfKBeSoK435+P0QT1itg0bwBy19Elm12E112apEFeB86N4Xlpo+I73fXK4uVonbytqp5sgl2gbzS
flFQ3z54lBZTw6qsBAdB5RXJWdfhCRVeYpDltbAvTFTm/zmorqLLW6pECRSUvvUUuFseDWhIIc+8
inKzv4i2hzzOrh1IJYo+afL56AjqesvTyppHCzMxYYXMIvE3aq81iIfC33Qyb0cpHbRHcRnr1tpY
XeVtl74SeB0pRNlbJamscyxGqr2bRMLEhWg1fKslMe+0d2FwnITDfDPSEKP+Jhw+dDetsoPONlmL
vmUOYnLUPVWWNc8hDGaqOBfVY6s5LdW8r0cVULwbR727NbDn+EnqtT0ukxcOX4Ncb/jwOeoBBiUo
YSbRVkgNy6umZuCsLf2hSlGhRxyyvE4Ooks4iEtofewSrtNAipWNeeCf51qm//NcQ1Z/cYJQOdmq
v7JM401FJlQyFO8Vt3nTtakzSJHU0dGPjRzXT22bOI9t4k8xKrRkOg99VVfGe24TuCIXnypv3hZw
nMeMo8yt97KeGCFP84u+Qe+dx575RavJldcg8V/7KLCufcd2r4g0/yiaArrjjNYdKLTqIjA8Seh4
11C5Ew3h5MNMD5ZRfwkm3I/ox9vdRy1VU6UBGGzdIJ23USq+OWKE8AGB/LbUMtW0lEUQF9ltXoxS
Z/7VLcH5TXPIIK/OHcskzpTZkt10503E8TF1+o9+0t6XYzzciS5xyWF12iOKrULmiBuRR7jkQ/xk
g+KBSLKKU9HroYWSMLLbB3GUiMRPnLgVFzgc3U2tKMpKHFNEnziWiLulbxlx0ycm0Mn6rWQ7a7Y+
AFBKhuAL+0AaBljUOpZyfDfTiQF3fSMMy4ZyaxgqFJkt4oI7CfzkrpwSpGOUJztgBtGumLKpi3Xw
1J+9QgUNKb1gDU7J2t6UyYumsOakHGfrUiYvyunJ0vrz2BvDPNVkjUY+yWgbEt0CRYSm0ecxh6nL
VWD0t1vF+Ow26jcX1qUHYWxqdQVJnvpSJKXzNKj+XnT7CUJ8WgcOt1cD83OfydUxlfNoI6yGV0lb
zwnJo00LuGgfzwvMU/bWzQIkEz8sENiVvYPKlKpXYC712fCjNU3CLqKZGBT0DYq6jqP2BIGnfW7c
IdhURhD8KAByjCr8pwjB6btOzUxILbLoUy+VV+FAAaUF2YWnPSwjkQf0fxQKh2DH1b/EY2LsEHfh
Y2XAWh/3CfwwU81KOxW7LBfRlyK8Ar1tul/6naDsdgWFksS5EAe7GSqakiimnMaC00Uv6n3i4SkM
+DAZjVfmq2bSpxAXM2sIVInbMqQEq54ui1n0DaPnb8aOQJAw3E4xz5OXJIqJQm80tTTPy6Vr2urU
5pQuvfd7VCOdtR6ivc0ft0AO27H64JPVQb+PaudH6/XZPVzJ6qWUdqIBNTQyz+ak3Cz6i2Qv+kWP
uKunMV1UqRf2Nku3h6AknHYkWf806Yf5lv4/TeohiNWmVWBbaxXk1HSmEAcQw7XNfd9H30TXcrk5
fwAU/oLoF/W000jqy9RdEPZEi6fm4mtNsxV+8G0+AQnrfJ5pi25DQZN9F2pJQUgnLZ+rGACfLI2A
UZLCgke4sF4GE2Q6hDW/I2Fnf1J4fhLDU9zzGJblnapRCIl+kfbMe96tfKmWf0n1g9D5msYYhfo2
xlUk91x5AdLcUTZslW5YD//D2pc1x40rzf4iRpDg/tr73tpl64Vhz3gI7gtIguCvv4mirJY9PufE
jfheGERVAS3LLRKoysosKpyKkdF+6/B8Xgwgcbm2YgCdhxnj9MWL6U344H4AX6Ra5gJcjr5U1QoV
lfQK6PG49wJlbJkvqvvAChucfNCHZYegW9bkYSqRd+Mg2JffJllda4Bt1anuuxa8B4Fi/t6RoSqg
OoENJPqDWn+TuaX9krXjJVdB/ldmZ+ikxO7tAfyaLXpMEcEN035p5XCh/NmfIj7W+I8RaGILliW6
gFdBnz2Dl6K4I6BDvzZR3XpxlWjRAMafCFBRcdM7jODYmmEORW0D6gk1jI09gr2qB9/utrbLYVlV
DtS2NRIiLZN5UZrfrWhRBbQkLUoYCjR2+vOivaX6dQrREkCLsU0xfXkXm015grYBTiAQJ5uHJFJP
vLEWTMidgGFFb3fIrk1tapYnWuJjHTJB0HPpp4aFXzPo+z2AHtF4BZKP+DR5LLsKLaTXc17+1XMg
prowfFOTGa1yHLTmCLczhwUHSCcE0m7jiRQNVB/5VNABiGtV5xYckJFTlD+9GV3wYEPm0sDRhWaj
aNMsGDgf9As59lbVOCG9poriWtTgEiVd875JRwCq/u1oPQNnCe2IkVGbZ2RDiG+xdsRp7ZyYDR7i
84hUVVEJUzy+53ek7RebEQVq0rtbRYMyv3XZK5RCi7+Q6TOXSaimiwV80wkN7KAIew8oh2Td5gbw
fEYabFXXb1yz84+eilx/hXRJtilBpAiUETTmyZ0YzD8m+PeAfgh6lTla7/Y5QxM7/csAs17bQP+/
9iOYPm52cOOsnTzjr3+I97SdJWEFZKMAF1kFeo88a/FXqnOSNDaDuF2gbOxC0A65i7C2xoXjFR0k
Yxv7VaDy0nZIQiI5cOFtXy+IZRM8K6C0MsB3SEPHc/77pMZyAM4r1RlJqgr0t/pigKcS8ELoZ3TT
T5t2pJApgyKMBOzJ9NYK7Ma1FTSnVCh1z/WlHN21qCuwu+sRXQD4dxKBTae2hEVvXnvUimkESkfw
cQDZB0nk+HgzpWNbHOVgfiUTXbw+rPaBybp5pkhavi9b9wckevojuD8hY9SP2QBx0KpfggjdRY1J
1si3ayN5KJLu5nAaO3Hxo8xNE3iZbDzhyGStm2mQC8JaWhLdN9iXw0NjiqE7uoAlDbwF2elmBn0v
AJx1379PaAUktpvJvGbMh5SR0YU+nskGw2+ub6O1auJglWa2ehIDRx7VDe+ZCSwXH2uwh3qWcSTn
JE0TDZUQWidvAPqnHUSroyV5A7xqzp7yv6GzWD254IJ+hBxA1bZtv6xa49pIcItRZOWiO7tRpbmn
dViLPx3hSrUmLxO9PFjodwUbJn4i4DjSu5TVB1qWIoCEBGGf0TzQKClBRIkjZ3Oi1ZCz6kFi3yjQ
aHnQG3Wgh+daA45hE2fPEZpZUfBIQBMFJdKdxBd5b4NG94yubDya27h+akCOsTAllNkq/NIiJHxi
yAWJlRmn466PSwAudE4Vx2lrmSS8ASsehgWruL0AmiE746UEvpbaQbON4firtEutZR4VvwRyHyIA
UVNszLKBCrAuwRm6BBfp0lyOHFA4jN2FTOT0BAhszNCRG4ogh9eDyInmk+22iOX2wOgW/YXspjAk
JGmgmYV+fevU9k25q3l0H02GA+ovorSKCwYiKwscqVOU/lXgXQ5yFe3hIsQttGCyjQft4AUZwd2M
cLqdQ0FdWa77HmUpyFOvwvCVV5263lIAynDQFhAlxo4SB+RIhDNCCFu0Kzxg7Tty5Eyg5l1ZryDI
yA9+VZV48IVs6xR9eKk76BoUbgJBhWialmbrp6+dDKqFPxXRtyZoLlIiIb8Yp7caBz78VqsOHSRD
8yNzihdXZuVbb+C/Fv3L6hnngWLFy1zc90OFhIDjWueAj9NOxX5/aMxQQpWX/euTq9H5/Mmu/mSD
15daVcizVPkbivafP3nos5e0LsxlWjrDdUrKDUjMwMY9OcbWqZTxzZb4nod9xkCG3QZrUPyHJ/T8
DwfU0a2tLVPzLgOh2dIXTf3FFf2rBm1j/j+gNkKlc8q+GZZhvsaDn60Y/ujv4jwytujfTg9Jlorz
2KXT2g2n6snnEQijuWN9h5DG+49h4ccwojj+3ttIAv72Y6gp/NePkThB9cuP0WJjc7axT172I/6e
Gwn5ChQhiidQwVb3dofHih45oYkLsHylr8oLmbDbEqtQ2P2WhjSdT8Aq0bCzx3k6+rp9sdRT0RiA
HnOQIvuTk6wGm7uPUWUV9zhqAZjQuY/QE3Afh1gnYSCCdCRbG8ca9au5rkBy/AiEUXHvRe/TIQmG
emLiIpvg9Oap75z3i9B3GeDvnjEAXapHXjJMyK3kNhKn2gNyHqj2WObeBEvlinQdHAvZBZRAphPY
YKGpZ/5FZqiLQipGR5FODUWVk1KnujHvsW+Jlkldgw9TSac9DZpBhS6sGwbsj0EGnYD+cX9zQBoB
0eZHtBrbddVFO8h19ksb+bM9Fe/yDNxXYJgIQIYKnDV5wXkd7qnwV7AJcrwB6GW9KFrPwIFJcr6I
Ihlsq8Rq7RXpvVvaCE2FYEvC7iQWT3fkZWBxW3Ta23TAzvSyg+o6SMKuE7efGLHU6pHyzCeisCWf
Ht18OtL8iPx1HgSG58jabm00kgEWFklXrbMOHEq0BZx3g2Qckxo6IXqzSKVyuszRTmejyxel+dsl
VIZaqxq7X8m9XeoYNkAKiXoDsGtV52H2qpK2Rqsf7MRNmyUhmCyafLYHSjOMBZF60/ZbvMWcH9i+
STzDkHsZNWM7XbqMoVtE9gnSbbDdvLGOK/xuAtiBTotlXvBLbOHF1XUSnRbKH7+EYRSvRrtgB6ru
+NXdNCnx+luU9FNdWzzkOMHfG/hP620PhYsg8Z1VUHIUOLUwq7TFeN8o/JdSWWNgOLNReW20Df8+
d0z7ESw7awPvG2imuP3JyHFeI6UallvYzjGOJiKtYwPZlxLQdC6O5O1y96BAW/EQx9yhNcg8QFr0
xAusQUvayIMBj5QVi4JXGRSsev5Yq6YB/Q6ASo2d8McKxP0gawmW0wj22WVjD9A0jCJ/0zjeuzfD
sZqmkulP83UEOX002K1daNKgd6D1u1r/U8RMYO5XTnPCP0XMnOWmy9sTeSddGScvquMI5uA3v3np
r4mG3Gef5/4pmP7W8FTLTvJYJv64LL3QeDJi9a87NbJ3m/y4+y3OSKHlPop23Ioys498DEC6o7+0
wEE8qHpUj+7Q2ce6VzlUDfHlbEH3beP08slOX+boZ7xMwQU6DZX0zHXt+UgQgcTkOAnOjop13gqS
8PaCbDfHn4bIJbBmQfNubrucvFXHoZD9m8PS6+d44666wIbEl2HxK12KKn9C/6oPxONPE92B1y1c
glM+X1ekl0nGOhWgTfECUKD9Gp1wgN1z7/vNbKs4uX1C4Vfvn+C7wG5p1rhwyWKer2nGLdgzisdY
FnvDAMsmupfSRVOM6aaDyie05AK27yazuZi60mvwIjyaPSAGutKLN614EMg5QWahgW6rjiBHIZy9
hR6yeRLai/uVgLiZsqboAjnSbmHkYf21q1GOdFnBj0U01K/QI5vtrYJKEQSJnHWTtc3XGntVy6qq
B7uMwFZUKCCNtX3Q09EBFd+mN5BcfYy9/gUiF9UK2nvZozSRbqE7skltU9pGd/83cUaF9EJpgmt6
HLm1DO0JdPv6ieZup0F1XxzG1VGZwCyTNcsLazlKPFFqbkO/Yt1PIMEOIcJjgCBv04rU2pLQxeTb
F9eqzIesGLO7RLC/yUxRQRKY29Jx1BcdZYb+1i6Ah6kM5xF7zfJouXgIoB7vPpKt4nw1osnx3nZt
9zGFUPPKB+p6SxE0wVFId2oB2Eey6QmDB/bWOQ8QsDgBiC9bg7WbvwIu3e6joWVrrlNfPuxu5362
VzgWven4P9nllEN9tokWfOT9JStlsMnYUK2rkhfPoCy0d9ClDJc86opnyVs0LfuxvzBCDNMpQlKi
Bj0mBVs2+HyGQl7ImdXp9JCBhCzG1klCZ2tVxBV7Yr1M7qXfyd2QeYGJNJzXHWq8LPOFtOJo79hb
yxVi+JscRgW6q2PBxu4wh0O2D3ozEKECeqoBicxUjxcnqfrXbuWNjnw1DdFBcGrMFzSM614zTBqQ
gdVeqJLWEFdAKwsNixEKZrErH1GZDu+D3juTGb9dMBTFALnXWYslA6igFRCC2ZHXt9Rb5Khuk+U4
391et8iO5GqRIEMCLYBPr2F6295evtG41k29nwLIx0mBBc4JMi/zu5omMuSgE5AhnRywu+MMacnN
oKtsRT92D8kUbbqex1cy9WYAvWPe/k0+Mt0m3Wy/TurGqTlavfyb4v9/JyU90GJge8CP1osAeVJ/
vIZpDKhHLaTdfFdtfDRS7DYfy6irnsos+sfSu67Gb5NFgM3kGXSC9jz0fh2S9xaMjJU434YyQ8eZ
lcfNKjT2kaM7i0c7mO4wiqnPePjjyPbLciFzr3kAJIQt3YKz+4BZagNZ6fYEIrjhIAXEckI/EFfk
l+2VAcDE89RASENVTfs9aPheWMDbLirAucFPAKHQwv4O5R3+xWM+W2Yot81LDoamffTL9yXlBMBS
L933JdFSforx3U06Ib8YFRtAzYg7hR68BXQO5JdS4DPpTmrbH+MqewJNbAjC0uXYFXxD2mAR0ipn
zwfFRQPi5DUN276FUDgUOUkpjDTD6oL55w87SYt5SGDgZZyl2AuegxKywQvcOBHePwtIdcw3n13/
JcYE4OcwTIm9iXu7X/HJj/ZJGKovPuSse1nVL8Kq0nMOhujFCF2PLxSWQOlxD45g6Gw6/qJmQ7hL
MxZtOZoVV2hMdtaJrPF/XedTv7KrHLofNFad04NWxHHWI0SFoAvqTWvb9LfAMv0duSreE289QFfd
le4+7DcT2SfXmuOJ4p5MrgaMjLDjrRrvyU4mcv5P+2/r4zv+6ef5dX36OUNCdHysLZm7CdHVtrEM
z8EX8udlAJGtYv21LzPwvjcyQOmiTL+3th9la2Dbkf9pe5CM6AlzjD2lEHpJfajCpHhK/3upm+Vj
uXl6CkpfbyygEK7VEJzK1d8iUS9DK8g3ZCPthB7MpxeZmwt7YODFxqvUdmJrj9KoOePGZJA7C1cE
/dkHy/xz0tjvL+C0fg+bYWQ6LOyq/gzWEO85+xk2deO/Vvs1jKZXUYz/Yg/ffnvCwRgKTNeudqFJ
bzf+fSIS5x5oT4n+YXzRK/OUd2C2oEjh2N3O8+wAXIkMhxId304JqA55C65bilGG6y1aATQdQ41l
jtGfAPZl99MnmKs5PJfRdAJtxB1F07JjiOeWPReHTDEeRh+oFScyil0OHcwXs0ZJIvKj+ExDUP1t
26JLHg0o0j0Wyl4p3eOa5TZD15OoFjScJsvegYzZnL35yAGEGctyR15akkNw40xDvaTKwclHS5ag
18n7uDu7cQRaFCNEsoIvGeVN9EW0BWDikIM7US6lj+sJmnhJvKGhlXF5ZCY0i4aGl08x6kaPTj6n
UiigbUD5fJsuRGMuQ79fW50NlcI4De/HBq1qTKuF1nIA7YTfAWjcD2B/+HeEDLpjO+JV/1sEkFNI
i+uSxx/W8HF+X42JDX147FkKtgYSBykVz3ZwnTTt/pAaGyLSn22zH6T6INlvWrDAuqVhbd3GQVWC
gdUUdbDm5NMQJZN5SAgbwtRw6c6mG6bmYxKhdSjqw0QjCv2YyNCOcOIxWqlTVl37PDtCftB/BDTY
f/QZe0EbV3sGSawPyfImWCO/Pa7J2flGeFZIWXXaSaayzC+VnzOw0mJ2lrjpGi317YamB6awcBJt
v8+z9SRIaWwB70/uyGQGAzZVIH7e0k8wDkF/5NADXpCX1mCowZUmG+7JJGsDHUTSz3b0I0Bduzm4
zDMBAPn5E4H0B6pfxgNZOrOA6tP0PUqTYU8JOAGC3O3U9PWcwJOJ3V3wor0nJ33JUI2F6HvK7+kL
xrMObR+/ThdFXa+4x0DfXGbBPsF7ANjdYN+FTfHksrR8KrBPssdsvMaNje+4y5yly7jYkRMI6Wln
gyhhSRM+puN5VYDEVfnrwKvSi20/EmiC4SW0AqR3AvsO+O6zBkXlVo7Jd9DgfvN66PuAaCTcFxxq
jH6eW2+YSH6aqGojWLkpQDPlyjBTtnc1BN8yGrVDWdzS0Atxj7qwu4jqNt8EYC2QkEH60meJDbbT
HBWMXCtJaSkXbQeyln2y/xqPmuGZhS3v92hdHgFhzYBU0Jm/33KAtZ/USztBQePm+JQsbCkT6Euw
apYJnuHDUIFLQ0b3UPGK7j0LVRZsj8PtABnbe3AEIOfvofVLBuGJIliUWndj/21Srpsu85B7mj78
R+RLL126mh241UtSLK1BS7pNC80+/QnNwJC87aHeHQ1oetMnOzyXPMj4xd2ehi0zVxyssM8JTh7Y
tvw7jF4VgwsF7bDo/hjW6NUIyPwRps8x82pkpw81ekfcPpRW6wcwKg+ZBHACwmTbbsqyI3TB8mNh
Gc5WAYVw5bICjL2ygsc+Quq6YW71lSX8a8Jl/aNJoXeX+SNf2CMg0C2vfvRh81UZvPxaNGUKaZzM
f1QMf8y1wfMrBCreP6Wxxs+f4jlJukYdrAX98Vtjm++sMVCalkdgtogj5pMZ2pAzrcyfbDRJU3AE
sQWJjTBY58i9PUIkpjq4KNlAmMd1HskWiy+ddIYHaeF1ELqQHW4ncGHd4iF9BUijMLFLba32fr68
Dt0E0dLKuXPV6B1svVn1gN3YWJlKUcaexBXF9hFo11+Ns3g8GW0dma6dwyiC4O8qM08mWE5uN75n
zZbw580vMVUaqpeka95oj0y7ZdooqwFi8yIy92SXYXDldgDsQz597WPIDtzSu5QG1naHQezc8eIN
dR4o+VLHUKqAVIS1SlBnhORcOl3sSJhLCnDDl6xrnCUv0azeijhfismMN1PiOhcDiNv5YoWMn0Lh
rIciQnqLHBQiIbe0LPFHtiHbgP6/lekmMYTpenEdJOhCOjcbN1Up8PtrKgMJSKEO2DSqL2DP9SFR
6RqHXg8Z2zTh6L/WIK85ugHU+7jWjraKyV/2AhT+k2+UYMKqf9TKNt70TZDV7zcW+HEzAUEQ10J1
sbRy66UJum7Fe+FcpQVtgaxNigMKBmB0iKZwXTOoIqRWVC7zGuQ7sZanK/VdHwDtDSAPxqaFol86
mtb6P8dQIF3SFGwnXEffFqM7Xnwryy7Eccs+0ZFzqPh0x4zpRDJkWcrUnfbRCZN8LcO3RR9OP3z/
bR74UMByPzpvLWQZFiA+4o/cjoKNCoCxkaAxPLM0TNZ9I6yXyui/FdUINfMEPHjY1f0Fumd7MepJ
Bvs5CeDb8YyGnhTMmob5Mo3jPAmyqvOktkJCC3ATIxqyY9K4xjKfZLpEzik7xtEIknbydFGq3m/J
NWUmEihuMR3sEQW0UrdVVgYawRMLwuvQAktOYQQGDaMQ7YPhpPWyqgV/U4W8+i56vRaD/DaIoPuB
lql/eOAGL35ug4c5GJ1r5psZdJ8EP+A3W58zZbO1cAL/kaXiNYni7aTrR3SRlQqBreHoG6dxbqNc
nLnjwaIK1KeYDzcPuDrQqDOhON+pcNoSJKgaoVM+tMjozQghDR8CJcufbcIDAwWJUlMwxY0fcwl1
ROtR3H9cz22xRw+y7gT+DbSnmL6xumVYBsd8Aks6MDc6SVM6AAVWrgeqMo2O1heaFEHbaX2zTWl4
sYy3BsfuQxKENU7JpjHidxiv5uEoC++qZJGiczcJkS4AcVKiL+QAk120sN2Sbz9FY7e8alU+nG/B
rq+JvbP68VMYhNyT9egWLbjAX0EQE55FVbv2okM+YB/a0WvNWHRRAueWFeD3G88GA9kcgp6raZEm
kYGniypWwBNB1OD2fBpZXoPMek0Ppo7sjuqdS5l3xUrqYPJEOSpwC1MAIJiKOfi3hx+tXjDbAtki
2tI126Gn6RFjVqIvk25NIj68ucgordQBqg/YDD2FNPA+xfHBqviKAt3EQnuQXfv2njlyts0r2Kre
tZBpc/iiqAvITViWc5dkU7Nzky7fl7arrhOEIKERlzZfR8g9+kZs/Ahks/Mq5r91fjEuaVLhpc1O
5haYR8JeXW0sOU8qTO9MTwSn7HbIEXnzpAi4trswVWsGhb5FoTsVPN2pQJd6bJZIWoVn25EWcDX6
aA+uDQ76K7QegJDxPQ6nJjCXiLoB3hwpn8XHZLNK5Bb6aJA3RjnnCszweC0y2ZyZB4V6wQoP4jug
QDGTVh2q0LynkadNdAfeknzXe7o9QU+lRchRGnG2MWvA7/yoLd9XCfO8W7EemdTECqJkXTo4aI4Z
AyHh7aNQW8JPAwTNjlYbVbqL0lRcBEgV1kEgkzX9RVX6z8pMykcoubETjdoo7M5l04P3Dz66hI0p
1x4QF+u0Ct9t6Fy9jyojmP8W0VVbnuvJvlI8/SmCPF6sYy6b9W0hGYk7G7LFZ1oHyWHQbyg/RZIJ
lCq15r+ysuQfIVP/zh0g3i0isNaTXXiuv7Raix3buByfWcq3nQqsr7m0oGRdtmpLYRlK6LmFg307
Dezwn5admFEvPAkaLlq2iGR5sAkW2Bq9vUPXYLQu3KnbEAsZDVPk1j8NuR4SZZnZNtH65o0kkhJm
+U+M18LzAE2hg8jwr6Shw5Etr7wAjQjam7qaI5LXwCXqoZkCeyg0TT8NUTJIzlndZfMwVtI8x7Xx
Y14JFY9LGpffaBQL170MnfniT9P03JWiuxrQESMft2x+1+bhhXwjkIt3rbLBGYBPBKNGc48N1i4C
wcpzYkwGMEVqQ75iYNaDB8JAmte7ffuoumRJvnqKkyev+KfGN28rU2Dd+6gcHmVRZqDlyoejp8md
ABu2dylzamjpgC9qDkE3TWO77j2N0jJnwAAm1oaGgwUMd5mFFxrRpBIb9AUSBMORhrSkH/T3fpY+
KU17kg9t9mDorG1Zc2eLDcYAuRte70f07l8oBEUZfoEGxf42oSuEuUUjABAUehG69EUi5kXiohn2
NqDLCzBMhChl194ibUKgmWvHMRbMcDlEtkS4cvopuqvzKrpDt2S+SyBvtDAppmFosyvr/kJeulCw
OpRh7N3NQVmLh0uL78C8bhaCKcl0s3h3m3T7rFJ/jJWCwjbMSneFhitgSMLYZEcXv5yPvUAhE6C1
afzp7T8mKl/3PpLgdWdu0z4fdh66hR5j7v7N06n4qzRDVA786rkAXdqfArLWfw5VVc8BePEOu1rh
0KVXyHFYevDBI7NIPGjal1Zcn/3csF+Z2ExRkbzWzdhcxiQGTlub+1LybQbg+AbFKPv1Nul9iN16
ikzWNFXH+c04shB/Iwmv0N4HeaRPlz4C4I0PCiq/cLT63Up3kHn3LzjwJPYYrsgSMoZ9TlZV2ygv
oYbnOiFkXXOxdgVLn0WBrWDSxd3fFXJVBnOcfwTKWLWv0q9uh6RGDnw2Tto9jofYfh+sukWznZ4e
Qexmnj4FZvuMksewTnPs9luNhfA0PkK0Dl6Xfn+hkW+CTWHqMrG0lAV8h/b2gXz3xjHa5Ru3AmJK
T/2YHwZjuTFDMJgmoLBGLgCN8IPuUclt0KrgD+QRdfsAXFE4Cww+M996+UT+CNxuK2aH05Em5npi
R80t0/jU5Ik6+LqtoumC8uLqOxrGXoS/02g4WRO0tsHCAX7GppInCqOIyYirbdeDLHYP8FG/DNyi
QcVTGXNvQJSn1SKxTHlnDUF9AfbFAJoVpVNP1hW+n7UWJ/05w46z8B6EgOAwz52/fBGII72c+jYJ
L5BB23Ycb/ply+JhAya9dnXb6ukJnsy7I5kkaPo2ZmADJI30qEi98S3K6z2Id4wflmudIFw6fRVg
Flj66Pe/gjfL2Lm9OezQXgrUpp7ku+hbTM1mP428uk6RUy4yVfJzrrtSswTwaAlJoHn0YXeFW4pV
IYtDaYNLkchniGQGsFDo+hi9D3ZVszyQI8fXa13lDmr8LIKSa2+qcwOGtNf+n1pa/WvMxhgcuWBF
C5vQfhXg/9qklhw3FATW1vc5zGucV+svJ853simT+76x+SMrbADjcxP0VW2aPOaiak944nwl58R5
fQZF9bkcvfxkqyxfQRkXAot6GPZ4Ay7oli6RkeIRpj1qzODxIdyphXq8NRkH9zsgcfm9o/zmkgM/
uuiG0PzC29FYVQ0r9zTMULGAOqZ8zix9BAPOdsHBDPMlSpsR2Aoz2Ps8SI/oOvWW2A4t+kyIl6mI
+dk0VAgCXcAAICTbrYwqiA+VHuowocPMuOFn5CuhiRa3KIYBhbUClQ0/0PAjzNKrASwGbjQCFUzt
d3R2gGGrrr6FHnLqOmOemq0E0qoPLmNYVid0xHmrjwiUJNACkEq59HRE1IFSniKgSVR9i5v3NSjC
gOIcuIjAkYwHkvnQoZi2nhr0gIxVYz2gld56yEW4aZGlvFJEkaQ2EAfhuEB2Cjy7fupNCzxt1J6C
HRs92UK1wFxhKs1o9ZpIR7Zrp5JTsaw9YzMO7lcGTa19BjqmRaeZYdwpqo80hEiN/ez24n0YjyrZ
JGhVXo2N8HZ1CcEwOqt7+FfvRCWTFR3kyUtDOq3fgp1ORkckddIFVbU6pwNVcFoOm6QNDICUi/4g
HDs4mkBtzdWxLAIl14gKK00gO5XOWjUmWwUM0LzSbcLvayJTBFXCVcax7WE5gG68GLK7MMMbbZz8
+yYqYQKG4Diy4O1mGlIPkghOIZdxl/fp0ueFWKVGl23mcR1PmrM8sffz2Irw8m2q8kJLVIWX3amx
x/lQTwbebl4/R4stSOrGQ54ci1hmJ+x23i9TkALs8/uYV/VwLNoj2WlGF4U2aFRNopqxL74Gm09D
BMFgH72UdmSwBdlc7cB/f7UsAYpa32hA6A5pdJRRgbTjSfE4ucp9GgVgMiq59sJwn8hiG9Me9BH9
ndCmwTabRVr3/pEiSlQkVq2AElprtB52VGiVFA04pGgqh5TsAc1Y4YKGaIm1Lv/jk3y76e8SQFxa
VOHDPnfRKT01xbHTl2S0Me4VL4AZmooj3ZG7cvoR5MT2CN7GjzkxhZOfIuupBp/P77fkN9qhWUNK
K9k6eZytSDd8X+jusBrfkxVrTXnuAcA/u3merXKT2cfRq36IKOtPluzfL3Hq9CeyeQH49VwnP5Jz
0hE92BqQR/sIIc+IDjpQOoNXrTDub2WqafD50VTNV/HRWe6gzEAmKlPRxehAUamjaEShNHHi3Txx
rmj9XOu2/K9rkf3jE29rsZ+fSCuzsrSP6MXG4xMPoyZD5y0heIOPIY477Dnt8Fi5ebGd+DwkLwri
PGft2XENeR6ZiPZ4tR06lgKxQ7b5NgBAZZ9a1oFsdCm9Gv3M+oI2A5CUvvIOJwjwdglfPRuA3wep
8Vp3TfW9tIPXAF+E76CCnm+AJ51vfnGZ0ei/QCrjoN2lnvk/lvg/j4EEGLq8wN+9dnvXPTWj5yyI
6KHgOd+00Kmd2SFsH8oudW26lw7/5BcWPCUTs1//NCkKWDuzQ/x70pjW9mtsO8lJlmi+7AtjvKNL
l/g5tDKXN8uERNydl+gNeca16Kup2SzL2tpaCc6onrTUp6l5vzSipormJQcLXB3mqJMS+hN0Tu+u
ibi1zSIQwZLNQYVy0XZ+CWrQsl4P6KnfR77IX5QxbcuGAdSq7aadhTe7jKt3uw/Gtn0DfN2LW+EM
+WG/xf9qrxr0r1H1ai586eoVKC+hyazmYlkD2tpTH7ZPt/pZPrBmO7jBuLzVzyRKmMjCJsHmVhTr
nfhrHjvjkUyznS+rCB1lVHObjCg7cbt+un10jwfOtmm4Wt6WaaPh89LkUFY+L00LmaByvus9tpws
dAgKb0JiMAck5ZLXnrc0WlGgD2CMLrMHTyi1R1/Lc6FtFNeyCAqKQJBsaYV5Li3wsYoEuw8amvSi
HxdsT+eVbqbbmk2SbfG+8Y/kBA7sIXXz/jSgjX81Fj523HojM+888OKrlYPSrDYF4JneVbkCVZce
0nbFLWPU2mSUHcnmBSA4ACj8Ss45TK/roRS+udlK9s9tWUMFn5elSaGBZFYqRYZzFLZBtOwARmty
0qX7WDYSOCqoGruqsTPcfd1hZ0f7mSAGDoKGtJ+hoRcMEo1IKE3chuRFLxv+XrJTEOPUM6CDeBuN
07eww5Eo9s3hBEJx7PFo7Gsj3dEliUpIxGbtlqZGYFnHa0NPofFthagCwb89tA+/2eeVP32IysNk
4Qel3CDFMexHP35kzmC++RBiDSM3+avo02HZjmlwgeBvdwKNB9oJVRV+s5ozBbhQJV5WPjjlm7Gu
zyV0RFbk8LY2NKa+Q9m5WXmNTM4hj4sLn4A9QGkr+ctjT0NtTd9sNKWvoGNb6m1ztEWJGLkHAeFO
vHPVW2E6YpFkdnxXlp5zIQeOAOit0A4DLXazozbAvxwx9FGMzcG3OKgVXQ2BGoV8IJvsXKDs1KAe
GmQGN3ZsyGuUc3a1WvNe6E1tilISjWRn8I0BxnwoAkPkMfZ9dkBWZU9NLbdGFxpC3dk9gPx8dlI8
2emiUFo6uIm3+92ulwU7tHGorG73KV7b6QOyyeBHNOTMzt+mo3sX9WNTzj/erd+GwgCJLI9TnW9v
yzJg6s9pIJeNIcaz56GgMwKTfx0ivK7RaPb/KPuy5bh1JdtfOXGeL+OCJECQHbf7oeZZKg2W5BeG
ZdmcwRGcvv4uZmm75OHsHe1wMIhEAjWoSAKZudaK7urEQ9lvDsWGvvLU3ORm8STrCjC+rko/uy6q
ALpOffUSkCcpR3/XXC2SJJPQD71DMijGLiWt54Vn+9+ROkMZd5q89tEbMHrlI9d6WIa4NR5KpvK9
iezqanQ5FpUgH5gFmdt8ta1gboxp9h0c3J+0GPiTZ/QI7iPyfnIMxrY5B3RfYk92jpXbzruGmZ8H
3m47x0y/Mznu9OCVn1G0CYEusB9KXc/Crh3vmaXitc/LZFfKOrnhbhgsTK/tPqOSfj0USfqNDeGz
TuPhU9v1A3afpjp4puYHXNn5UrYyf5Ia4cDJ1W7GbSTdcF9WkZgXQaxBgS3qfeSa431Tm/fg6RCf
odEMNSefNwfohxV3oGl7JTs+DKIybdkdFWjrzlUdopA6cheGB3AdCDCDk5Gp6FiaITb7tt2+VmLp
xJH6iuIayGRNDlbtDGtgKMNlbCXqFuAXdZv7AHgh4FAgXi+yWxPaa+6syPCOx/SGTMBwGchMd54d
znoj3wRGE6+6qegDf2rjbLlpNEPYuNvZ03Pv0uEDLTD6+S21QsfPj5kVHq+D0hxP/SGMQOL5YyKF
hPECF1O8MqhEBAvq94nJR4ZmPcvc6iuRvY0TH2eR6GHfZDMlJsq3C/Hb5Ug+dPjQLvpg3NeoddWm
u4OEzUw4YPHIU/t0qVkYIY2B4EC8ohqHQFn1EQCNT9RJJic0j5bdvvvXqHBHmiwQe6NyxZzoKHhe
PecRN+8sBM0Of7C3pfpoj63mWaT1u3+JAqA5sVfgd/Ps+bF11wdAU10iWcpv63d+VyRBDtIBNyjV
JBBULQP/QlM14J7w+S2+mPyxhSTTpgGEe9UMtvk84sYbaBm+4hEG+pQ6MQ6DFuMNVKpdEGUAkDyN
RE43f+ynkXWOwFDgFJeR5CB8gMBopI2KihsdQ3Rc/jWSXpNJlCjSSBG67LlG8RE5YKUH7EWwzIKK
36FCPF7hj+EduiQC3zDEqzd2bRfIC4Q21MI1gx61DXpV20q+QrpoNRRyDIBJDJfg6DK/xhzIQlTM
xp/EyLqFZ3XWTd4Fxrod22bnlM1wQJ4d4uMyL+9K3OYBz2vVC5YRD36C4t5ZeDfqCoxhhSwmVRH+
UhtMzf/03kZt//begoJ9eG+RYUBkd8J+EXQr7OtsXtths7uAs6YmquabHcG+asu4A46k3hZdknQz
RFZBIUfhOreS5dKOwBhwMTpI2y7dPjRmSGMr7FobueohZjYPex/fOhnrPMIzOhCHcVLx6qeD0kyu
6gBi57Lo13Yv1c5AScixc3R/pDM66DgHQ5nvOItrR1n6r1HN/FlWyX5lx4G9dWUR3rnDBGkbQPWL
ypMDIJ7FE3kM3LaQ37Qfgf7p5tBjD3Y9biX2Na3/IcZ/OSWnEU6UApBxJFZdH2LbDza6AcFdIV1g
UPx0WU5lxbVdNzOzQWVgi7KgB0egRJon4zO5+Qw0p6IoEIFrsdeIoqY5NZNbGwDLNw3/k1uPK3+t
UIoIGSupH6ssWwPKjbwerryVJcJxnU3NLi3mMXRDnhJVsl1iOZAdN0b2wkT/bYg99xaJ5v4GbNpA
rE/+tuk581pLZK6maTOt1uQ/xPJ92hxx482YAdkOam0w7K5c1IzNkV2MtrS1pWbB4nh72fhOvUBs
RB+aiGVG27hkyESXQJe6VLgaRKKdmWYrlp7y2EFQtSseEq2zAjzj9v0VoU6zDxrEadLRag4AmYBe
IgNR9QECnb61CgqAynPZdyvqp4Mhoy+xU1jrXlkaGBYcIhW0x7wuc0D5UwEGGdfpZ2SM8vrdx3a0
nhd1jezv5E0dWgY9+C+htJAUSN5Ca10fdeejmBD6UvMmh0Rjl6CaH6l7nGLl1azA+NbMXIQm+xkZ
q6mHzlxUymzzUt5c7YVpgfrj0qvthVmg0LDHykDgMb6v6ULDJRQem4TjmqPT0L0v7DSGwhni5nRA
jirtENL9q92AX0iB158sH0ZSe0wiE5rlc5rrOgZCQgjFTwcrk/aS96mTnkAP1qwYuMBPhenbR6Yf
zanciw5kprMx7Oy5Ew9qGWGlIrEH8d3DGGRzcknINniqgn5PyJfXGaqIPWJ3EoKmz9VqZkCVbOdN
BzoLEtEoMCk4MGI/5y3J2owVR/nu5CUkh9J5PWzIh0xc5H+NpimvbfKhZp5ngs+vPY4p84XpQFCy
6pAw6lT0fogRjayAl0c77d0ShEPBt4stpR5yF5XMV21mfKcI5IcgZRJFUPkJQZ7eoJr9gL3jx2jm
L8FNGuyK4NGIjE+ograPlgF+wM4OByjFD/GxHFIF7iVtnAFCs+ZlE1qI8aTBDIyR6q0PkiWKFBVq
PyII1wg//Kbj8jUPnOa5GpC3N5yQ3WHB44J7smb4O+bJFg+tFiw4FdD8Mlk6eLjiehAK30XcDYfL
qWFrY2dWWFOppASSaOqhg9OhMmsALV6P3WATWQDtgQ7jBYWXZ4h1VvfuWHgHgAWrOdkNDfLFvArL
m8S3x1tP9Fi/TANCcAUgY5SLPQe++MHNIafbMfUY5GM168HId6DD0BnZgU2Hq42autP1XKTWKh9R
EN6p+lg7Qf7ooQr2rnb9ObOqEHUti8pR6aPom/wRkVeUNxb6jhyDPD2hSsq9oVYVV2+9KofLJNCr
A61qGuI6nObMpw0tbkTdlprpKMYFaoH4mpqNWyA9iAD3ippD5NfYjVXuwp5eFFyh0RbZDXtOvcjE
G7syB70F9bpOGx2bBitU6mW9Vd0gZHCmTixdo1khBrbJDMMewbacVABkVLsGiwOEkrLEP+K35R/p
zOiKZ/BldxvLzMU4s0q/RQB+ABO8mWFjmEGZeTqjQwBVgJ0f4XBt/snvOoxGkAsNuzb/91NdX/KX
qX55B9fX+MWPOmTd6W1r3vshRJYNqITkMzq9HkD8IRa5XfQzCCWk+2uHjEBJX+bZX0Oofe12pxmv
TTr79QXSBhlJU4Ll8O+nCcsfb4xehd7JxXh9VTI6VcnzmcPN86gj7N2mN3EdQs2LC53SkKKIn6C8
WW4NO8pvG0hDCqSCDmpi7KRDMQhUgRh+MR8s+93W0VmcrAyIGh2H6QpAbbSuV5VOgJX4MZZG5DGq
5XppHa/2kQG7Paa4E9GrXjsG0Ot0TpeclBtiZa7D1lkmReTNL6/4Y2JEqQDcBod3R6+daoVdcmnG
i8tUNDjUL6nswpvLVKk2i2UYGeXFxTO8kw0SojUYJvTO0UzvLmcybd/P/mAjl97lMsWFjXF0UD/O
rjZnmuY6K3VcbSVYQucxxxUPejfvrmgluKlCMKlT0xeJd6ctSGh3iXUTTh4l5NU2YSPaOXWW3PXu
csRbsrJjx8ugTkMpECAeRL5QIqp0rW5c2z6BJqV8K0ZxMhxWvHEtT6HEiYLF9eP6IKMU3Ewe87ey
6h+pIJ3K0IOpFh2RgIv9aiIPsmfleAOU+YwN2BCkIr4FgR4/x1EsT7ghLalFB2MEm3NqN2/tECTI
9DWoyCu8sp67jg8WA5kF+yrl036+dF6aH2dJbL7b6KxNufMShkM6Y3kmXy69wZqZ3n2idXIWQiRn
8F47h7oZ92SCOERyblCIf+PjXgbVvD6Yk1vbnkOQMd2SFx2aqt4kdt4dqdVHcXKuVP6USwUmjWlm
MvU1OCscwwq2V1ub29XcjVmyJhfqSHUG0EUOEA/ZaM6whJxo0PBkcX3VQGp7nfRgoL7OF9iptZVm
j3ot08UbjvPR3XOnOdMw+kioiyihVFp8mN0sQcMbX97C9SMk2FF2YP86XU3Kr257T4aH6zvT0o9m
JmgSgUnFF0a+tVP5M8Nw5IdPVVo+ykgt0FWRCx28ERwgtVmbl09Fk8rWg+helun59WVZo9yNUaJu
/fpJ26o1dsztnq9fHAKk4P3X6fb67nolvJs8eKG5Ln9Dry+mqOtwc2mOBd+BYaObwDTdVloQSTDy
rP8S182DlWbJQwzJxp1kDBW6kx16draRN6cR63AUf7r1qgGV0dbNCv6oQXRHTsyxzHnjsOoY2cJY
GCLPZhoCfPdtb37qmkEdu6nlFN64Qq0ImJNLz7yvnL66dUF61biJeU+m1gS1V5AF0Z5sfRsUmyzK
2fwyQFjBfW+ufK1NMHGiRA/r6jbe0uTgxE12iIqYM2rSAA8/FsMx+zOZ2hGhxLRvqzVNDrRJdoht
9Y066e0akblHCje4ubx6Y3eoNoucJU3myqQ7MV6cyJ8OXhx/yRNpHqjVY3m49qXVgk4EH2g0+uCM
SpUFdZIph0TmjFd+v6NmMhb2RkYI1pELvYUOyDg23pPBkNB48cqRbegNgNaD7QLdYyuJPVUXPbHI
bs8jl/q2GLs3v/O8Z0i7D0soAg6boEcz1MYCpFuo0Yw971BUGRT4gKB+Bk8hByVu1uyLNkLpmnW+
mFso8OmyBF8IYjTz9x03KNQ2lzq9a21+gtTHvlXF7EOhnh3XEBM37TsDb7sI/CfKXwdMvepa5w8F
kmwbXUPiB1Fa72FyoNQ21oCvvP5sIMj5GgsUQCYd/57Y6U2TDtaLjpsBeqCWOjt21K7d0up3fukk
iFMkDKyBvH9IBijjKgh0fp2GQ6OUf48wXGYIBuMn6q98O8VPI2WAJEw48sg1wGxhJgCfpWH/CRoV
4HKG/erWTejz1JNIIyKgdnFzgL0nN6Aj3mcbJrfrbFH81SeiA0geD6D5BrzDmGXDWyZDVJd61hNk
h0sUJZrZpu6b5FPZ8oMszPAVeJ50XqA8+qSlxY65OSC1Zg/R64+RXQoxChqZOwHKtm2bLYw4RoIo
UOknOlOBk1zOuj/Y/uQXMJPhvlmkH/JshmMPezCDbT5k9S45NjHcG2J0tpReu/RKZMmWwigBM/mR
oyNnmiUt6w3Z+zidqRGJ3VPRFsXaAf3Ak5UVFz4rJ3XNZWK71RZVSBDnTfMLnxXW0rDHDQi0Lc/4
NPm7iJMBpYYyBTHk4FG2is5aTrXz89DxwINdhsl/aHfzWM/8SPt7L4HsCEplkvyUjQIJF7NbUAfy
hPkpgoagvYjHfoEaKn9/dfMHEa6GIJXzngPN2aFQY6+ztn0IO0stwVLWry7NEURs3KnwlizZPujO
HEHgmh6okw6dBGEYQF1natFsfWK+z8bN7n22wDaCVatVg4iXayUz4syC/NChc83qRK2apfUm9rJq
Tk06IMgLYs6gPvHSQ8Hm5FGDQGzOJykRsv1hjovHNODnOf70KnYJ7deiBfdkOPDi3kjMPXEz+FAn
3STAWi376aKARl80xaK7mxKi3fe8G/cM4q9L3BzlPqyDcN64Iz/USW5/YqBLv9DWaZXvwEJZLAJU
zT2Tm5+W/GCyYO1aeQtQvfNKV0xdQ7iiRMzi3DDW7JugdRcsSKJXnR3z0vY+twloV8dmjHYsS9X9
NJD6qySHho6FciE7SpxtkmIep7actwABnzBsuldkS7t5y73wNnFNE2KuI1hG7XyEiHLy7iugyKIh
x6gWJpKnLRh6wf3B2aKnMxtb1U5pF+ECnF16pzM7/CKaHiruLmBC0wGkmDpY1yjoXYuGIymrcSdq
sIwAv78c1x7uM+dSIrU+8aVd/hhhMyxqB0FX+lumYRufoSw3aXDdCo+Jzym4diGm2H22xp7NdRJ3
0NILuk3jtMaGIdN50wESPkdebnwp+/5AHNqeAntnlHefWZlCDhL4C6OLswcF6D2g2zgLqgKyobgl
Pxixfrdde+lMMVYvO1WBGYjjRgmIRrajt+w7aXpwyurL5R1PH8UpQPZFHlmoN1AsiB+9rDjkueE9
xCB82uGOMl2F3fB5sqcMTwsrDPnOkaBK+dk+IpExy8263OD21x+x4O+Po3A66EPzfJ1YRTQrWR8P
M+qRYTTOmlKE67wboGtmQAfB9aag1tS82mSSDhvUtlXndjrUINZH9gI2alLH1ZbXsl6VvtXOqcqN
6t2wBz5L7vhbqm+72g0Zj2uG2uFZSjStV2Urz67OyK3VS6Vx9wgM07pRiTCW0XQWOMP7Gdn+1IvC
UtDnoFZyHePXs3OROljVoyweq0q92YgyvkVlvUIgrvtsZn6yQP3UcNKui8iemdcrlUpnbqnRmPlu
Zh5cYkSgQDG1BSJyWOcEOzLRQU5RZDpDmgJarsUIIVoUr65iqYFWngB3VMRFNhAAQP/Gdo4I5OQn
b7r9Km29WGPDNjEXuCUXRp9sOTPwlCgTaKC3dcAhpmPGbz6uCtdyxJfCC+OFKUR28hLm7sMxr5e9
VhpYb+DFoeb5xuvs+5C3zYMbRs3a9/NsG2QCSmnTZOQx2lBcj2rxBaH9eOHLUS0kc4cNKASpRp0O
nlLl0pfCWlKzA3jvznl34LZYO1mGcvGhuR+VD2h/EmVb5DQAMITCwxnKIO+2Uh4NP96q0Fn+SbPC
t/GonTrHKRUvVcgWKFnsjHtE1/AtdFFQLAj7nyB1tUGu18IjDCpPIFKsziGCMRcbNakD1e3Nxp4b
EgQILW+tR8DA2x23iomb2kX4sII0xLXpgEAR36t9jO0AFdKu482TiWEcUq2fnLoK7qVo0kM7JP6c
GL2dv+w6t9NDbk/yTIjAL8Hlm0KUsJjhsjVfwbehUfNvpbdSOwO4XvCHSEXU3jO3AuHQdKsdwnff
NgSjsW3p8C40QV6tfSSysDccP3MGZZ5eD0+Qi3m3UyEGODIvdvIfVewvA2MExqBpkg3vonCFJAfy
eu6I+yJy5WC3ASgkSdONmWTNM3mETcTXMcT5ZlhsZfML9XxjsH79xzYRzyNfBpSMcL2N5YAaLnRq
qJ/RV6qrj03qRcS/29L3X0bdb72/jL06t9NUpWvo9RiMu25A0hVS6OW+RwRgpSrTvlcoCYPMsRrf
cv+m6Dv/mz2W323huo86NbGzDHr/gCrw6jJGZ4WxVAOQSnS9sYFX69gIc8SepjWQnhY83XRIvdGe
M/blipm+4qoLkElssxLiPhzI687JaggUD/odiX31gyYD1uZt9shZzfA77Spw02T2KhUoLo6SsjgC
BK+WKHsqP1XS/ErQRsP5ittW8nYdw6IxXBi+eNEO/piEWkOFcbm6Nr26L1eQRw5XqQyCgxgAvRL9
E1W/53kLabrQH04ud7uDpbGRiUrf/FInFwe7v2e9OUO2oESFCC6JHCtMhIV5cSAZmmxqiqlJvXYL
bCf1Yq9oPVLvn8YmTojMRaZAoGqoE5YJWFdCgNYqe3dfaoal5mTvKgeEAUPzUmo3t7/rRLp30KNd
gOE2yM5hMAEYdHQAU7fgXxUwxAvQavAbo4Dq32DI5DFI82oJJanxCMhXunOKxFmPRW7f2nEh5q1w
wpfWUndZmvPvAPajvtHTb2H513AZapRvtIkFIn88K8CP4CEU42UH0bQ+qgf6T3T5k93iylnLorqo
D3mDld0C271XCsJIV0GirAibtdAhyHBHCBJdO8yCQ/DDuAWDDZioClTtI7gyK0XU7anZDPl7k6CH
eDp87B1+blJvzAAP+49j8xE1OqXKFqC2PYhaqq03LbBQjQhFNrfMwiO16TC5+PmotnEio4OJxSfx
GcS6++aLPLx1up7fsTE5ERmCrTp7jbLReEVeQzZ+A0ovuMXa9uJFZmuw4dWn8JpWrj/mAn/FxUvV
hbPSbm0vEaFEgXBfsafIBjccrmv/rMIafNy4+R+BkUEOym9DBF06+ziiVBziiLV91+R1M89N1T/H
nv2l9WTyzSobDJ/yUCItsVViyZvjQWi1DwSDIFuAazqowY3SDUiTtGZ09E3jS2r4/LKgbBMzO+Rx
+IWWabRBcIFynbl2m+xoseZx/AYBhi+WxOZFvF6699OjUeFRMTF/kb3pNaAdk5137vzqSnbIdKZ4
MHjlDIS94xqgmexJQl5cmW74mvmAQUtwsZ3iNOxOLgDUKDVowtcY0gCCgXvDkpG//nlkYkbjrcrs
J4WVzREUTOqIVa86YgcSb0RvfHLtKNrbcbQKrKy8T9O4vXUSiYKWDsqgPWIu88pnbEO9RiuaQxC4
ny+9bHDeaoA/9lgcYdficAOSl4iQkS8dQFy3Ep0ybqgVlZ6z+Pe//u///L+v/X8F3/JblJEGufqX
0tltHqmm/u9/O+zf/you5u3bf/+be67tCsHBYSE8sI84jov+r1/ukASHt/l/wgZ8Y1Ajsu55ndf3
jbWAAEH2Fis/ADYtKBG69fjG9iZWBSDp75pkAAxXa/mG1DnS5+praywu+9igC5M9ECvrhFZYnRDt
BqVmIj05Y5itXeKVg1wqn4VDGa0vKoNJ1PzUBo74FKIQ5rrMiBMRL5CNySAQAmYiOgSJ/9FGzmWW
Lhh+4zvIE6N6djoIlfVHezr0cVOtctz0wMj0V29a6WeQ6Wcb0TKs2EXmVKhHctuLC40lZ5oAagps
9vdfPbd+/+odhzv4ZQmBHLTDf/7qQY+XG10tnfumi4YNksABqqbMcZlxo3ypEiRNpuVENwIHXbq8
uiUPB5gnQLUZysT+7FUp39hlofthno5NNBt2ryFWbOyEqMOXNKqsRWwn3VFCEnNfFuDJGJCb+jSC
9Blfr/M2uYJ/GjXekyvzoTQSpMOBLjOzGm50GNs7zi3ccwFpkP/wu/TsX78czhD1xbfDURriCEf8
/OV0blK6KJ1X95dFulMI4PJz/gkZivwMRdn2DKj+I90Oo1oZK7rlUXPyQrmWOg8FtIqt0PuCGLBe
OiJTYE3DjSlUNcQahGieLV0d5bRGxEPxTsUsfxJGAcmgooPrkPN9LW9DI69uUWi/QsJe3OcTm34J
blvQHST+nmygDEvWTQH+R+qlAVXUr8TEy4+oGVRrq4gDt2dncwSn4u0oFVj7fQXIY++DM8Pukmpe
+0ARhs09tOvF/S++3LytHWvrQrnjl6U9KcxZWni7qZPk58Y2ADqpQ9ADy192MHn0req87KGZDogU
FpWIQQCGRhY57awF9HCXeYV6sLRZrQxzzJfUS6O7Lr2MzkHee3OJN/LCYkuLN8kHcvm2kdNd2WxW
1FFaLPyHXwT3fvpFCMZcE/8FFLMlYMjSni6nD3cq3FmsAVQywb3AIwrycaw/dSbolQlnGJWfTK+2
vtAijBttfwiE35+M0MMSzaggBRknR1KVvajEknjsRR6WTiuvKIpZM6m9RSgChPZOGUNcJin3NIg6
qPkfbZfJApb467p2UWUz2G66kd1o7hl3zT2d8T6xy5mKBlRbIVHENtyNt9fu33wuBl7p9T/ce36+
7U9fJgigHM4c17NAROc5P3+ZSVgxM82Yfyf7ekAqNvNmJvALt1ZkeCj6zsxlm3rqJWdiSWtd8qiq
ECi9jndguAXxLNKIhQvscVtsauQZpvtsNd1dPxwAMjq2GuJtcCAzND4QdDJDhNOCUc2rxAS9q8Wy
s+kl0YyCLdTBMuO9A9mZCFEC0LobXKt5XBTgsvG99OygzuXvvxVP/vYTs7lkQpoWKHcZt3/5VrCi
4oFqUueOQS73aE+CGaA2SVDCNqncEidq4MTxoi/OkTOmiw/UyzkEDYgumWzgzwMw1gWVPFEr+3JA
HVzvNIu6ig1wcWf1nEoBcwF6DkghB3sxVQzGwVrqQj5dvWoH1WmSQbqxm0JDhR+DFCMygg019WTr
XCCUwsH+zUZ+xRRqujhPfmQbahdLbW68VBO990wGI7/HbRi6IlYQg6nLKbfUE5XQ2PIryHBR7wdv
j9c1BHK5dwi1Nf0Ehs/4ORWr2KrHjRIoVJnsLO8d3CMQVARrCnb8IOx3UYwv3Flbe/29NQFICgCR
kbrFTmlqTX3dAAWltEFYDhJhYaBA79yZ/hbi3sVJNxFo5sfG37uZfE6Vbu7IlOPRtUiRw1hRkzrM
FBAqZn75+9+IJX67dDzobXgmxAU8wbELn/o/3IcGj+FxN9jlXRiaU9RZPcV1Fb2qDkWHfu+wW2R+
IpTnoQAY/HrhawFGDOT3/ZcCaaUVdFPBkiGd6OHnkV7VMmxghoOXGREwruBicbq4QkwKdLXUdKNx
GRZ6vG9DCVaRQK2iSRGvyI38CJpYlJpOTewwmo0rJ5abqZlVIB8tXdFvqAmg0fuU1IQU8jJCqdnS
tfErJ0RQ5Fv1Mhqd5gP0GmhxrIyq6gIcQqBq3KYcULcL9FpkIJKAEph5gV5DbS6/8W3xAXpdBH29
1F2mLy9BrzMAmIO6byuRL5Yl9dmxvOAmaYF/7QHiebG1BaVwxrIDKhTkgxmUWz8szBewijQr3FP9
NbnFMfjPC+S6usZFvVOLHQTZHd58uU5rByMiwNNwmrbQeYBQfHGoNR9RNwrpxqFswwdwrnPU5yBa
V8l6O9TICABWIOdgv4jesHxSs2ws/cekHa2Fb/TpjUJt6EbnrbWlmUSDDOB1po5lwZ1X9AAnQyer
9fu5BdE4BKeBTXanA9lF1QzLWth6bjrju406yK/HKJsx+zKHG60hYlXfuAEiKIrr7DMI4HekDNnE
zV70o/eCIkZnHsshBH4C8qmyqcxNHyFgb1q2jXfgZp/dqN7VvnoEmCG5YbgdngdsjKB5AYFrkbcP
yHMFkLML8oc8G2vIBBTtmppOmept3aJwnJoQYbZv65qtYm3nZ0TYzUXOUnlnlXl6w0q5Node3pGp
j/xm4Vv+uLInm8XLGsodF3e/S9XJKtSWgrUQDQK7YepsKWAUUoZssjW9RG10ywAIx2LJBXXbi6HM
c1QJBPXyemv7Vfm9tZIvdjy6wLzW/hzbdH5bmna95mltoB5oBF0DUJyrItL53Z/mSZNtnxXlGgGL
dlm2kMRTUXFXTGgUlEFCJXkCoigjh2hjnSpcUrDRQUA4gHydEXcpNyqRk++HZzfPF+OQD49xAoCG
Wzomci3YsWN1ywHQyPEgncgNRVosACzqd13VVMjAdW2XHOs4L+e1ybwz+EnDte0WERRn8uGQWIjO
oyRR3jsWEgVOHrqvwFQt0yzg3wPt7dsGGRkajnIA78yDMFqjoGlc/f2d0P71aYlVA2c2w4PBMU0T
95Sfb4QIQ5WN1RstBONNhFg7H+klggyAburWC7W5AVUYIiJka6EdFTbtw9g4JQRvwJLvyMI8x63C
eqArs685fpUoLuNPVw/U8AdIVPvRRk4UK8SzokGyiv1P6y2JVEVPArZ0BglHCOPOg7rOLusIG9XH
c82H5KTDxrqlDoYMyO3ffw3mr+vS6WsQDOuG6Z/j0A77w/NA9j3qvF2mT+817dKbkKS45BmUj0Hi
hTCAbY3gy7xe9GlgL3hvl7/eDGhEkaLIn67+sACfHTJl8fzv3zI3f1nnSNM1XRd/ORc3D/7bzhNI
UxNCg1F8uizoR19WYEIPos+ICadTUB5sO8m69Hy2/stMz/jKRCnV7+YAvI0XM7N19BlSG1fvOm7k
QkSlAkfTksKcmfSiR0uAyyVPl0NYgzgYKY+FSszwzgjK9zMIIfBFpwHzUIHJF8N0dvVTkMj7h+04
7R+ukRCBZzq2wRwbC9vxOEP7559zN4x9VI0i2Qw+oF5ibkOUpR0htS2x0EQASd51YwdB3Qlw0unk
FkVv1aerh2/wEfkhq591gQ/VRgtQhqjvIeUUgmA6xTMHKNA8vBcsK3fd1EtNOgRIBA9OHxxCzqBV
9WO86kQCnLBpvrJu//e/AWuKLvz8cXHxuhIsIdySEpisnz8uoBbZgExWsLlguOxifonIILbvHa1A
IXEJDpVqOiRjUIMHHPZ2UMC0gaB6ljhgcQx0C2I+JhG2Dix7PYDLOcR+AdDdD+1rP2HC3Ooffs34
I9lTNODDhxHMwifxPNtChIe77q9RLAZV31xGYb1OdcJ3GnLhc1QKoYKtE8FzlHmgwEPhuSsrICV5
H83IjgoguQIXIxLQkQqfPZanEDsSzslEzuExQ16U3FQu1D4IEXahZi5AS13HHQOpY4TVct8UO2TM
XlFsFX/PihMWjXgiqcBGRsp3Xyaq4Tkig/qO+2mzylhZHpq0lTskkbt1U/HxFtjsYIFbufU0zdM2
fvR9HN/nsQwwPTpIJhbFyQxCPEDAINmeUGh/dIMk31m4us0pPKTBQBXo42g8VuDdOJEXmak56HLc
AP38hexkok46DG3pL0ws++eXVyBjPU1Zm30700oFa7J9eDFXNms9xPX+gy1rVXZoWLkQXQm9SRpC
LyUA/lpbaZV9tJGPIap80kBrEbD4/V1Dihp7Qpd5a6y0ym3AwIKYAjkGFUcT+Ew3VQug/SxxiAsL
4frE9EGTp412T+3czYN5E5gRVrfDMvVrB6pqYzLMQaCMJ4rTZPdSh/I4cv/G4SFak0mnvjmrGyag
FSIy5G8Cvjd49v3q0Qn2HSTYErd2nmC9iJFIxMltIyGzTHN400QgTgdpgRZH8uBpmWwQG0cAeuok
m53wJUJX4e3llTJvWGXDMC4uc0RY8cZjfCOrdVQnYIqbxlm1q5amZ8rlZYb/T9l5LbmNbOn6iRAB
b25J0BbJ8k43CKlbQsJ7+/TnQ7J2U0fTsWPmBoG0QJFFZGKt3xRB9Wjgb3mb1NHmyIfoWe7krOZc
BpcoDY+upVrFGjogjhRlMO1T9XqdNgzME9Yt77K7nGckrb9qEdI8ymIgXHNh7YDrXG5BHqoQPY3U
1k9yVOiGyr4u+U7kXck6Q4eOQK77IvtHZoQ4R6AJX3420xh8M4omOrlow/GM6be6MM0nhB7NJ2NG
Cgs/CW/T2pbI16OSrHBsyR5lFzAGBhQ23EgjXS82emy2O69HTbhJv6dDmm7H2YwOpqKXb+kcsAFx
0u8gIBvfbgv9DtfR8Unp+x9aFSTfwUWxlchb7eKGXnLP7tReyYbcHn/1laM8RkGRnOamTX15ASLj
d+4CZyz66YJUHzL2I1+FvEgavBSlZ6C+Oqa7tBy8XWMq5QfW2+tJrYOtnjZQSz3SOEp7N8QVuYeO
YOCap0t80BJHhWPNR0bkUV2VY6RW64CHWKCF+aNs1eyo923e/HeyKBQPPBPGq9epav6HK2I0F9fr
1GcMMaJtoBPIk8Uqr9V7KI37a992hJ+NVUCxDRrjLzmbUzrKDpNda81buPasK6P5lBl3su1ak8OE
yEC8XW/VVdr8yDsLVivLnRsp71eIiEAbalg0icd+3fMSE41J1u3kfXSFap4MM/+658F274ET59d7
Xv4dtmgbFBt51dQCwT47Dpn05QLLQd438ebhel//7Z7loLFR/sc9h0mNYD95t/s2H7eDkli7rvYO
Jbk5OGhdCbBD6dlayNMp7Wpgq+REysix9p5scZUCtmKeYut27dlC6ogtN8S1bcGFLHMMIKq3QeS+
J4bASFrWqciLipM8vdaWva6ugNoFuZL4ImIBMJLnuKngc9SovLEFSZ/hXabPVYYj5eA9yg6ABoyN
CpVqI4ulmuhPDJYd5RAcwFx/EEO+lXWNS7K4i9ZYoU6Hok/XX8OYtxEtuJyuQndb79NnNbTa+0mz
d7ceWTV1/JldsZdzdXPrnflE8n5dleWd7CeH1uGIHZs6NgdZl4/qcJrM+HOu5u7gGlXqE9mNd2Y7
Wkc1ybNzONbs1Ec/yMuDmxTYW6l5tkpFOf0U8zbNnebXlM5/8Qatv7kFyYW4DnIw4QjfzY3Ji6Xe
ho9jgI5M3uvZN11zyRUzCMAsbzqt/j22DIT42zl7klcep8I6xvFoH5AG3JWujbyQPjt3bSx+GoNe
kSZVELe0XescsWpszTLUYNNhmT0llbdWAzAPSrOpTIQ5UlAW391QvSChvaQ/idq4Ix9yDFBARHrx
t9KFf1U4u37Yo5qszWEKnhv0KX1sGFRoH/PXtWHxl8c/rht1ofsIHwLanBDDGyhhCM4aiIL/73pY
dMPnK5py600lCuaon29rNED8IMVCJ+81NtxTr32HmLcKer359Bqo9gLVuL1KLOPNM+1jlS2z1p62
dmeMjoyx1+7zKCGXI0cSiwxENT0HnlYeHcykN3JAlu9mPXa/QS1JMcgZmgMwffdl9uwH2T7bMTFd
rRouoiQ8D7sRv/PlSpkXIvRlOi/87NrDqIpkW+l18C2ot9eBhttv9G4ujppKhAuTv4/rjYCaXSk5
H1zCC8FZJ3+zLpYJAS4di6jL32ZXTHsdKvg2a7vuMymnleygGPDz8O7L7hBfqp48F/MpeanGgrzd
sGt4CMFAnGwUMH3ZoFjN1uOp+d65hrlzkSrdiWRU3guTb365JhJ3lT8LNyWFC+IHj+Tq+nEVGKuv
wLuET7aCQ02wmAjLEXUM4odA0mc72+FunMt6jwvJ9DYX+KwsH3SSoauAAGZ2tmfFA4IX66uZJemV
ZNVrNeHgEYEn2Bdhgm3YNfFN9ttCO4F4lk3qchGCkQ1a6DwrI+acy2paK7H1VC4HN2VvVxmxspHL
Z+T1NLh/CXtsrgtqmUXzrkD3Zy0HyV496N2J7eRZluyx83DdGFiGi0Lfsc3VjjCoVg6omNfUVJTH
JCzvtKAP30en4MOB7HmNRda1BsxJzcaNbLWzMPUVUncHGXwESforLV31IkvLjDooitd8mRF5OoTV
iV9aFdf9D1k8FfhNQgo5gT11T53Vszvtq1HfD053ry8NcN0gkf3WrIzlnoe+fZjLGA87cFnuKbD0
/5xOwsZlZx7/DrVvgxki9t31GUEwz0jWwhHt2mWN3FWGaiZr7Bh3eu8alwa+ydNcq+JsZOr9V+dc
IeE3dpl/LevEC2FoVi1ON8tkTY4PqRo/ppGXPpEaJ+AvvJ+dndKmd2620duGfzN5ocYs/urKVtuA
RFc34J0NlLjs+D0NFXuTKV6BsQ3FakCSPRBJeZLF0dD3YNDYRRWB9ZzP5aaY8uQ9FDWZjMXUi410
8o5bgrur1eCrNU7HxEexaTrI1l51vpuFqO/lUCXczIYKYyGtygeCL6/yOlluVkd5U9kyP5Txf78p
2ZoRfZQ3paDwyWYhqXbBNKsnifK84j2XYk4CfBXwJnMVC5BdrjICvyFDQyUgwL50cqSYwG2iayc5
Z7R0srJs9qs23PBKvwaWFD+DA5lfDdDuSQs7WJbUoWCLhhq7LLmacTBmNbmW0nI6GWExPMi2oPXu
0ety72VJD9XnCmnJawlU5Xs3OtpFtuVh9kMTVnRVDVdxmCc3Yg7n6yXUOl3x2whOUhscgdV6lXsT
gJDl5oKuQLNAS9072Zqzzq+0zCRPI1vxf+c3lYK07UL11Xa8dJ2p59aukwOpseJltp14lyiq5sti
mKrt2a2DD0e1I/6L8SkNJ9TGZKPacqnCaLxj3ijFy5j0xTaPCdHL1iEwslMz8US7jm3RSXHTF9k1
y5EqJ1DPxn25qOiGfoPjQ0r2nYk8FBiOoP/TemguqYG1QJpkmk9+vblYFT6/gHI4jQUYiwnHhu21
shIeTVWjPcRZbx4IPUxYwi1zqABBMiP7qAdxGGcw6ogj5s+aN2SXKhIXVdGUArDozAubZmAntLRa
UdPeBROIsyCrimdZh9HVNyvTAWItVZE3YBq/vAhNcoJJg7WgFw1PX8aPGtCpQGDuKItyhF5uRdKr
T7JGE+z1JitNtrJNTMnwQBjk2l32GEYMr7uSSJIsuoQ9Ee7vn2Zn/IZUTnuS1a0CrJF/0P4oi2FT
mTCNoAvIojwMtf5itGl6llfyZugVEasXlCVuVB5Uy8d7w+cfJX0YzFHdGGrXb3jSVNu8LRxfDuwL
TXkafl7/2qbyZn+CbA4sj1nm2NDvkzTe6WLKn2V3Kycxq6uz/nX7bmjyDmS9ewl+U2v4ovDxwzXO
Tih7O4bxkDgLMltxj7cqeZaMzhYk33iWpWsVhhukDcdxB6H2azg6/wbQ8alfo3RwEOXobFITnsME
Cvahj93seggadzFcCI5eVyAzkzXI3Y1j/tXP8Lph2zkY+3mijPwhCbUz+ez2DBIw85MxFX8FBxlm
vrWrZv9f2+V4luaMl7+02JLlcvyKFNFd18LNl+7ot6IU0bkVoQ4hP7N0hqZIZ7bfr7dWObYBlunX
njoeXDJY942h/ZIpYdsVSLTVtb2TKWF2becJI4Knll2o7BXEzus0oFccZoO3vXoo6dpr30Xto2d6
1WNqpG8SCVPGobt1ytLbdiydpGRXkw2tEpJxsbvpbKVKnZ0Ery1JEokSFNB/ukiNrWQUlY8UzriZ
hiKZVo6XP6B7GB8kQOpaJ2FS9tg2/tXcDc9vACLliAK6rbp8aAgpi9kEsptDnEH3z3iVrViMYXCM
r0OaDOF2DInTlcqAmqamF+pZJN5GIzv2YCyHCfWLhzArf0x6nRxlSda7nf41VNbJg2oroz/x0nZv
GWgdR4hT301O079YSdds2ko022EpmormHOw4jNaytTBj776qzaNslFVl3/ueoWqPsoRfDvK8U1bc
4cH++2yqto3C2n7EKbt9UpJzp+fDo7bYnw8ZKXQvaNWVbJN1dqhgYxUNBISW/rLOS85t3emnPs4u
t4H2NKorWfxjoJFbpMUZBB9sIEwxf11JDoizPNgXuuuml5x9AqILGiGs0NkrSq7f5cFg/48zdvhb
zQlAf7VEj4ikEaVYWAjAA4aqt06y1I2KdYcxxndZkgcg/9M6xul8Z2QDQt29Gz71xFOXwXKaIGqV
5dcd+X2ToLq9zNgKyzoNgyKebAFIKs3xgJzfdPknxcha+6awXSRQ+fjkIa7ru9QwlLMsTQM82nHQ
3mSpdob+VBfuvEvJnJ2iUOAouRySf86syOt2bVJ9yh6pVn31kMUpTdeWWcbYEpotErSQgGYsa1ce
atmXoUq9e3VpyJaGwgTMiiAsNP1i8O4hG3+NgO36ay516DpWeugXiIKhzeajifrlrDdP2QJTcHi0
75uSMIrsIOuGRQxIAQt7HdQUivnoeNvcOdvWuLYTPQIsnZsXeRi8ERs2PHS3PYZKvNDTINwF6Dwt
LSb8xdEgpCb7yVbAhS89rmx7qayVezaWKLZ7J4W1PA2N/ZVskOWlVQnCv8B8wr8XeAnl3qA/385C
ZRJ+udQpIa1m4v3eeus3FtYJs5sfYhiqT4KzpEP4+i/kXfWnimykrK/xoCds1pR7dYyqT8FrUjaW
9lvfseFBgpNX7qX+NjzHpeauBpr90Ooo1sz4OL3zIoEA+nJWL3XyTNbJVtlv6GvxZ6vrDV9jizqo
194g9J0yG5DkWoFIEkr8RwAoG1l1q5dnhd2G5841m51nJfOLmQZnBZOOv5cTIJODPMEU/lrj1Dj5
Xq3IA76JLu7EUam1hzTgHSKS35w8bbwZsx53GgiQ8J3ay0E2GLMujt5/Rrj8pZcrFcjBuAWMhzH7
ejG2u8GttBe+SmU3pGHuy2LagDS2CNusZLEZE17T2CmEdaR3a0PRt8MQx2CHGOqBcFxV/PLulNbQ
XuTEdVwRWF2KwmZiLyfWHhDhRSd4ch8QGNuUQh8v3kIOSkYsQlUr9HtYT6Syg9Y03lEMQ9Iwycq1
5qXmu2LnRGuVvILnVhnvddl8TpaRPoTEP1/+ZZCiTaqfF7p9zrHVVpQ4Ya/khyGoS34xfiRPhtln
xbL3tmFb20zR890Expv4OIuvLBqNyZvVsvjKYouf6nrORPU4Tal51FNPWSMDNX2oiCat+87KToRc
+ncwabmJZ4LsJUpTgW7mjR+ei2gvgk/ZyegV2UsO/rdehgIXJNdsQTQk6d9N5SxnKNvu67Ky+Mdl
6dWkQ7GtlEHzyR9ml9shNtCDK9XzrSbTWMdXYLLWdW2VJ9mAu0h+gfzenVSEfT/yjN8y68wrLmH2
Ppsqa5uQ+fzo68ZPF8xS7GBiEJate4pRgr0feyzPr2AmRgZ1nLymVfs1Uguy60jZIf1nZKVnxnWk
RDthMfk4Fe0+wqvie5PvRgSrftU4Ua6qsrdfLVQ6NkU/ROe6UpK7Whn1rWfZxTORFnJbTm/+1c3d
So5KiumzE3P03hKM90GViYswSa1qFvE7SLDJU9wEYh1mafUjGlxUHsicJQErqlI2H3PkVWi2NOIe
ucj+4NbFJ5v+zK9Gk1gUxkvoPU3uNzacYGq76NdidJLAevvMM81ZB4UVPWhtoO9dN7H3haGRJAJ/
j03vMH6adoGNDWurpgSfHQtCp1neJai04qWHQrAu8QjZa15RvKikqqB7evO6NEX5MkyDet/ilsjv
rniRPazR3YfzlD7IKrv2mnXsuuIg+89hb+2qTEt92UoQv70gj/YoLyWrXDH6WO10j7LUCsODb4SP
iZw7impla+OpjDQsN2OHRgEItvwm+45FVl+yyILxHSkGZjpR9kLo6tKnefHNiMBIm0j6HGvXBVs7
Q+potOLbFEyoeXYm/xR4eXyU6g/ZXdHAJo0uG3tZRJfBKdrhszC6ao+zXrOV1fiY+q0ZZ3ApMv1Q
6KLayEl7xToW/Bhf7LyFkmeYBzBkyVNSmPj2mIC7G6fHn6roA5bCirWaaPJT2YIyElMPySsfkrUd
1t0eFS+FBOlS/l8Ovk61XO1fJ9BCXEDjtkB9ZVFsaGH2o2fxGmuIkXVaaa1kfa6Ns1+Gg3HtVufj
b91aN/29m81m6aCyTz5PkbQEJ4n4d5S03qpxNPwS2tl8V3HezdGDflNVT9zbdiVW8/IQZX/Q7zy4
GRtZtCuLPDyBgpMsBsZrH9rtmzBq8zJmYUIak8l624JM3CFxGPcrm5z/X7DZfVXPCU4AbLqLNc/7
Zhq4yWGdqD4h1tJvx6RV7gKv6u4gd7tbIyqVx3hC8E3A8f5m9d1Fl+PnBBmoIar/LnMsKkanHVBo
xXu4DLz84pRTd0DGetrHQdPeZ5OCqjBWJG8kiH5mcS9+here0g3uo9L0Vzd1R9xo+O0pC8ksjitt
BzOgO7Zixq21z61NhPbni7o8KHh7H38odoOWNTEx/CL7fWKowX5S6tBvG914zaPW3ZcVQQhZnICU
7RMlia9FTE6Nve41ybU4hPxKM6zPfLWIzddUHcmWG3nO+kqxteKRol1cOzukq/cVRorXVrsO271D
ROg6VhQO+7xUYDW4jC1tsifNpGH/uNwV9J4M2zilv7ZmFkTSzlVRoVxaPa+M9qGmTNfW1AuUXdhr
6rV1TuNgR4odMsYyc+2QCMES3Li2WhpOz5aO4LicSkSqsVNbdFRlkbVN281dg2zBMjYfh3mnWwGm
Kct1tV4fd9i3QdWamkPjlu0+mPJXvIfGcQXLsjnLA1/v11ls3DvNPJ7+7CG7CSivKxJ56U4WmxKT
4VxYmCYt9pGZqbtnb27BGZXBPYuv4SCOYkfbKkT8VFbKfvIQFvEPJwJZKkuy0VbQn+yyYRsv429d
45RYVBqTC7vVybNWV1/0HEvT29wNzqx3rrCOTRSw4sluQQzntkIrx5cTaxkPn1UEezyDZX13u1hQ
YD9SKcVDwgv5b9eHwtEgcpTHG9n3djFHTw6W25SnW30XKtkR7eo3eeXb3FGuu2sCY9p1Duc5cDSo
oovdijwoEU4rwsMle1pYZf+pTlNhtStZ1rHK+OfUIpWGfguSA4aS+SoAi9P1VHZty1RZiRY/Ptny
X6Zr02inByGpheWS0zKPHXa8FcmyOSkuEiOevtFil70ZOrjeoHmHKuS/XBZtK3F4bxLFWbW88K3G
w03Wa6NrHKpaZRsL+OpDa6CC2Q1wZ1DO5mtGNEDWJ5k3HmYxQg6Uk2PLQ44EXCExEDa0GqkAeSjb
2DvVy0EW29aqtmoAUVzWDVVFkpocf7lSddUkMhU759hpnXOSNn7nGfMdi7BJbGxpsAOn3xD4Yl1J
cvbZsqNs0SJsG5feYhl7q5dnXqB9DZPF69g6tI5mgebqjyptdtOkKycgDalrZmd5mMwIwarlIM9k
XUTCyAcHXa//aEBqHALiMlZ2jpV+N6llcfyjXvaQQ0mTB9ua7fL1iv92MTlWq70fBBCXyByh33QI
pq262CNOywFc19ehlAaKKbSSgx2qm1oWb30GI1TXqqcMO71x4pWlWRGG0nV4cMos3Q0iTN+iIHmU
lJK5CWL+Ldrfe3iA0f97j0CpWn+aW+RhPRREva4leNWG+UlXnY1p4LV7q3LSGHGEW/k2otaTbm8U
1Rl6THaS9dfOzqQ6fp/haGd1XfuA1jzMFhPHjpHYiUe6r3b22FIVq2qy2odrZZk3OwB9i5ArdcVy
aOo02vCOrfpymmuD5uAfk6CmPauLjdPi7TQqk7pO06Bb3+piVzjOtVxI76Zbk6Yhp7qSI2Xlb+2y
3DRoYfwx3b92HJc7kC3yIGe0Nfer7lbkV8fCLvu4eYUjzDaBgOZ7ZFzGVRlO5XnEjZHMTlGpdxXc
FNUQFGVLFzR654dtDbeSb3krK+3aXkxBJiP2kxrtU2NonqpI5VmiR87B9RLCJUOdPOruh2yTNSBO
471D5HF9q7MtfDyiHDadllj1kwAr8FQ8ye7ykBoe23bVda7XkHWmUGNEQ0Sz1wt32GuZCgYmy9Iz
wbj03BD72AtUIKqg0Ab+d12OskX2AcvZgsfu0XFeessGuJPatugNJMOyVD8WVtI3L0GG4a9VYYXn
ueFzZkXjp5aBWa+trCUPXWFKl4YAJPJmOk4VpHo2juEDQpoYNCowMBNenVdDZk5/Q7RfQ0IZwlXa
DWCNDA/MkomgQBp1L0pAEq83aqQ7HKS31TSJD8qy74K7VGyMcRpfygYweWSjrK+5yeE6E0anBFcC
BB87fn5pll+COUNEtS3vDEsnj+tMaUl26D9leSYPTdQUe7MxEHsKw7P9z4HQGtz3kcdaFrn6TnWb
T9l4q/+j7zxWYsG2/esct6EicfsjnnwbOfetXp7d6ubSjU4RstnLHfxxpVudvJlkRnrZxYXwn65u
bka7ys4R2gqt5owwLEb1TmhsRzdrNnU8g9/PHj0HIqdStO5LmesPJfZL9yqJ1Jem0+bV7LTpXT9k
3sscdI1P3MXhM6DVbAZ7a7D93+hL0Vu8dGcFCI6cKe5rDd8Y8V02WkgFPQX8XNhzn+rEKrFhC/mp
473OMVjkbMlAgWWQZXmKTPpwBNG68D5G7zUL8PlOx+EiS1A5n7NcHe6vJWES2HLHh2vJdvbZXKiP
suQlREhsdANyw3kHfw5teGjne3nQAcJu8sBQgShQl1fmV0MNohLLFdfdtKrV2TD8lxZEVVYhT6j9
bYYKnYD7OBS7PI0wo/9nZsjx3iY3QF96mHBCd8rMDdpj9kML6ObBLJx4P5kOzLK+BFqyHAyiIucM
63k94G2EXSl1nRHujHoe2Z5Skn3jyNRXtR1BV8fe56HDNClWxpMaTYOfEdn6gQpPpdk/apT2fDXJ
9JOhlM5l6kmryYYKtjm+nepnP1hwOOf2J4Qsdzc1bXHMMGtABPB2GgPPPpLWbeZ1HOrFsdVsvLtG
JThg6UDMGUKlbdXli+iBgbPC1weCe+VLxgZnV2OF7cvWDHLhuR6yN4LRabvuhnnldlHzVC5JVVRm
5pXl4OLYhx6mADCksBXpcvXYaMF8PST58HvxhzLbGUK/SnhHVAheynIWzIX4rSgb/qhLl36lm2NB
K4doc7vh2WLta+BAoxBkPKZMbByh1rBio/hRs2qYMFVT/Wh6+8UbVeMl6UZznzhmsE3LPnhXoBGM
QGl+VDOSo3k/tZdYzYzzSLZzXdVjfj9GQm12YQgTLQflhR7GEBy0JsErstGDB3058NZUXYaFyBYT
7t+AgWWT3gy4xtAou7FE/yR8HR/lHPIg7AgQeLiFlgouTZgz3uZIGZrG9M0oS5Q2SaTjCtXFu6gH
ER70lrjE6Dhcikqg+doENpEIircGsRQzswX6ZGDCdGtQbKs6KwA3nSpHOTdvnA8jDNBaFrVzZ0Ms
fh+6H/ZSHeABdeiW4CBZgmoFgjnca3BdUcAaFNxRbeUEedjcDGFG4mdpkHWy1dJ4zUWsnT7AYas1
GoQrJZude68FIe46ZvRDndKnpqqUlxJo176ZTX2bVrnykVvKWnaYcNj2uyoxT3JkkAPVkdYr2Iw8
ZZpKfvfLCqK1Ula7xLiPbUu/JyI5bMNMwUHknzp5VseiWi/hjO3kTT0cQt6M+ml0+cdkrDxYdapf
vOJFFoyCB8QqA/R3GAvnb6eeumTDvjvdmDD4/NuoahkfGmW/aqbA2ckGeSsB2AcsfEJE5hdXbAcq
vtI14m3C8/2+L7VwRUKfgHM9TzunapyN7OYGpAhs02PdXVr/z6OsPqpeO8yXFEPvHxAn6h9gIyD1
YeCTTCbpdKvvopxE8Ty7vA7STTYkqaqeCLEe5CBZz9+L6EM7LCEux7gn202EfXDtd9VSP6SoTuzt
0B1wfiphg3y/5pZvTqPYfu+BrzNC0R4aHKP2ILOMe6tsvkbziX6AHv5lhN1PpgvPV50/qQDoLNI0
wsLFKQow9LxJA8qGth/v8zRRfT3VAAM37nnSUFWTilRxr+9CNXLPsiTrlyrZy5tFsLsmfvW8APBn
2uK5nPTgUcmeAAlDeVkOM5ZMflyN0VYWgYsuNsrVtKviGWFLtzs1WjvdW3OGkCVZ9zWUqvkgGyNn
nLa4MOcb2Yrf7XiX5fjwyNY6Q9FrAsclG2UVTAugtuZ0L0tWQIwhaE4Brze57i9+0+lip9EDKPVT
AOlrWbz5VV+NbmR5XPo0ldKupae16rgj3GhtenZdZDt1BSNTtrzzswKrh5eJ8XVaSrJK1fU3ZGLT
s+zf8C+7wyaeVWfp4QIjeuyFSQCfyTzIFIhsgBTTsdHRowv2WGwBR54+Zfo4qTa7RzM6k5dSfW5o
eETWTmdju+K5+TjWfQm4Uk/WUzbht6f0uAR0H2FreQ/J0eZh8+jA7U6niWxrmjk7k+j61nU8e2sW
6UcZlwogfVtZC9KTe9KxB4SAo0cv4OGuwVH85hLoNlsUmjXdNNC4MMeLPFMs4EZViYCjbvO1xsqQ
Yd9eLqLH3pr4E6s0oVgiZyzJgxrgdtwEpu8WOlHcZEGS753xcfKWHZGHtG/I9ZHAmIqjodfz+lWP
YHkjn3Hk9z+ugLH9VSCx91SqRngI3ezT68PvIg69XRBp3j4JFGJbvA6zSkb8F82vVjSlO3tBM7jN
eIjrkr8V/Rw3wqbYtFYTclIPJUzErUD2IAlAn1faS2do3zxNd1cqiDDf7AKinYqzqg0SROoE8GcI
u3U/8OshSpDjOdVi24VmiPrgeSry5+QJV/osIACRiNgAenYgnpZj45Pp2AxDx7qspvHdCGxxJYr2
3BGOD4nY/51YORKzldFuwkKrtmWrZKvBBGCqp/0aXUmATtGnZnfz97bqdvgXHprZujfKWr3zGrCt
LE79xovqfKVF06+g+17nqC/z7vsTKWw+i+YTlcFd7OXvfQaYRC87qLjFkw5abTXUmMvrynuYJ2ur
rlhWqhb7MWF+T/MPdL+2Bp9M7mGaNzrNT5Vtgm+Zb7ABqiOQY95OMHtZmXFPyEBRhrU+5ykAK+ub
HukzgG/2lF5UiDUdPiGTbsqcBXbKMJuqyuQS2SCr55C8nZXgUTAW3Q606HdlyPOXLvhVIaG7g4T2
qhAdZZ8wX8qRAFIWLYJTY8riMTu+qukX8Jj8JXOFKhPhBSCSw880DuuLNhmYoaUvXd9rr4Zz7EFQ
rpVAvGjwQvwCZQN/5BlAxNM8YC9+MefxWAgVJ64kuwwtnk8aFJnNnPBlkOjtdxF40mMUHryq3Tg6
5olBUWORYw6PnRbVbD7bahfZiA72ffcA9MM362kAhWwetcJVVmoUZSDtumdnLkhYTsXsd0FeH0U8
HOoObC5SS6Rmga8rnbofBjhmhZkDfAXXhWw92f7IwUKlJE3UdrjF9bgyRIF9cR1gzrjmiK6yd20X
oZ0ZqWsbBKRAemE/z/AYTCyAVlqQa0dey9310Cls3YP6QAx7ZVbtBIpDPcaegB9eVZG+qaaqOXYJ
wun38rSC95aufmubdZWKvLD7XaN2h6Ik0AU6klFyFk02XycI8QiKA32VjfOwg+yRw3Y26xVW7yM6
GnNzFF6kb61OvVf1sjoCJJ/5hUUudim8H/vNBMik06efrFU2NJnZe2zEoibPzmDF6hcebR1xhTxc
B6WDB1Xq/v2En9Nn7PICNzlVtMr1H7rtPIugW+nk9A4hXNWNE/d/lQ1fj/Dmh9K0EfAt0W4mA1/k
i0h2793XaRKhH4zxqi1e8miuNmkHELnufmYOmiUAdR1kU8tyMyuRe9/XwSGbXeU5QOA3mKI7zehe
c6sttiiXfLZ5qmycoOHLQ9gR9Z/+rNqiJ4VPolpriucm6r+FtdmiZBjZu8QmoVIO3Tbo63zN/SZ3
WTbuvIgPJCvRbNEzqz9XBR+WloqXbCCvr1e8ugRil8TZdiagvLdFc8qyAmmfpHgdSnUtFm8YfCqx
icIzjYxmsm2L4FSXqEok/BhVrX8oA+0j0h1CNU19p/K+se7mvt/AXLSOiq4IYvaJeUgFIhd1W/0S
WlGs8KQ21PoXKj3xajRjrMmbFMPU8LHNDW2PQm8ddpaPAnLhNM9qKt4qU41WnjHy6utml8ixw21t
DOgLh2BTay876BqbhMRNPtram1dd4k5rpzmVbbpy7cleCS/H8D0r3W1BuufSAVmsw6a95FZHNBc5
EsTU4GG1QkWTsuleienHK9FbH0YRwsgi5HQvVG8/pGieuM2xUKafnoP+leV9WkOG/acxHHIyT6tI
kC5mcR7XkwWcr9A9d00Yetzz5pWSXUPNJs2qu3hoeQa7o7nFPENfdYvTp5FqbxC6R7Cr9cmcXM+P
yx7vjARyqhjiO3nohRXfkR29S7PahjpsZ8B4+//H1nktt610WfiJUIUcbgGCWZQoSrJ9blBOB42c
GvHp5wP0z2hqam662A2Qpimyw9orPNwMgQXIkl/Yit/L9t/UsD6scf7d6pIaWGJeIWNfalSIzgyO
aNpus8MH4VtH2GjolPkbtuLWbWK592Wbt8c67oqXYoaHpyT9XfSLb/ZFHhZs6nY6wixMsVISvrQR
Lm1hB71GsnKjCwNDIDc7toUbX4mliXD7MZLL4hXWKWKndhZJpp3T0UChmZTLpUqz8VhignyFGm4c
NCHmpyEpYjazyFqhxzT7YSQYkVqTFtZp5rwUMk7CuH1qemQ9prApphIAiXcGW+KyIecwwfw3WFmQ
gcxU6uYmlHhLCOvNNjziAhfRvHfdcVBs8gbK1H2XFO2D1rF63PYTPIZ7aEDGTCQTFvnqt6Xh5KQ1
Q/VdaaiJepmcTrVlWjskr50vmS6/TxZKnwRdy3dkxRJyMtwHeKqk/vXC+M4CRrIiUq3vk933ZPgK
lWxNi/wMcJHvMYYoPtP6+B08nQNb1gzfNS8a/AKW1HfPwgrJWtz2e1wxReBj2HxHQjZhqo3FW6wY
ZwIH9Rv+kx6AhBPttm4qFv1WKqiIpuT7IrM6QJdkwumO5b4xJxZZ0zwnNmfiKDaHm8TE9dbxf71M
bruHcMZZmQVoV3sFUsvcsZ7Ya4MoeS/K0ipvMuMjG81gsHmXWAxlWHlPIx7JmML0sbGioLj5QI2C
9huToGdPphbYUMb3qqp0BKd0P90hp8SMNwga/+pBTWfeD/iJ7GAK2QFpWIY/aEb+3Fij488iM8IM
CNg3rOGgV5lHJnk67pf6NmTNfOy7NLot/F+U1L7CWXzPk0i8AKT2Pp5ULFmtoj5jhY6jX7m82ObM
gl21cwCQALsO524KU5xk1SHtA8QMcm+sIah9mQYo4rNne+yrk7eQtIq1Ixks9fJP1VfkjFTLoSGV
L5xr7wNy8K5vxxThC7//aIHxOzeu4L9iww0hcFgusLUdO4yyJPajHKC1a/HBETzcpymSIRHh8aWN
+YutZDd9nbrjHODKLvp21+MdquDDxsItED4ACODFGllB7xWOrxYVhUiWB5lG9utYe4DqVrHveqP2
xwpQo/Jid5cRAOd3VJbDLqnt3ey2wxmjDvspFVrKl26Bt9ABl2kmE2rJFvrZqdJraTSQdI3rjDVd
OFhzekHb0RzY+Fu8s2d805qjhmOGULroIvmpYg5V/zadpSeITVjHASuaJEmBkGdHC6WMqkMVizww
0/fO1pqXeJ50H0TtH2ZvKsyjmM+l5Q/zUPtJFyvPdt31t8meFL+kXP/UiVEEeDbzH1e9c0L0RlkB
82SyfQHthtzQQ/ypWhwoS4sAbUfTcKbH89LHlNZVteyGvHHPV2K6yY5qIzGK3jmOXBJTC/cJI/fD
ECu5P7jqswmgExr2PPuaVM7Sq96FsJ1rKZW/7cQfarI048msmzLs5uxPZ8DfaTEVJznnperb9JoP
4+Qr6ez4EykDknUfVwiWFdUuzgR5R+EckR4kBpTSfRQRuoZ1h3CUv+Zkjhczgr411UmQ9JMVdILv
SV/rxVkRAxJQA2B0nqqTOw8kg7hVc8Vz7Ka2HKkMqCIGkYg6kRuQZdmRicK+tJNHosvE5klrh+6A
yDZMJgXJWiOWY2HlHdTK+k121V1RIbxhsN0dnK77oYlcD4xWM/mF5fz4PPN56SdUckt8cmNSi1ZM
tB+SLMQOmh18rM07ldNH7SXijEZJpXq1/NN1Blw5tgU7fhRoKMhZD5ZpIn2o937kUWn60hnAOrBp
mnK8oTv7mVLpdJsgGeJZ1O1zN/5wMKsJJ08nzVTk4TLFNofhgQ9oGMTejiM1FE7+QSDQtGuAzEIs
V9UwT2ATVkqM0YpeX8sJP6wuYokqbNPwHSzh9ko6OIEsUhmIKDmAweXnDOtdW9XtC3v8K2GXEhvz
9MXQNOVQ80Pyo/klh8AxFqm4d5xnY4tCs+FSNxHoSmTTcWJVW52dPie72oinQ1Hb2i6FYOMLFzvZ
9DkWk8X2phuCAobkznKye+KJi225bSixyKVuXaj7ATnecXFUD8UvJifM4UhphqzY9xi/L71dYeeV
ksWAn/o+mtWwc9zWR66c7yPPYiaJRBzi8vRDw3cnbPpufGgFsFCB+qbRdaK+PI/MUgPjryZKpx3h
jw/+VC4Yi/sT+DPfC4Wki9nYOTkcmRhQDra+05Jo0mJop0cFNJ9JfCTgM+hcAwVuIKR22QYDW4p9
Y+Fg3uAEATu8kq9NjoTLoBDoUfNvJxj0+WTOvspO2uyJBmP++YXNwngRaX5XomYJBlWLnkRn/LBN
6vDLUJ/TPhOncma6NhXoXBXVjNq5OJwykZ5eyN7daaTQBU2j4YhURUjnInhKWXeWegnJa8rxdIwb
P8Jg9aAqnFmGxmo/G2uBBWFWBdFItnWPvGzZo9EkDCNDkNovCif1qUghAnjNicjL/jyNYjhvj76a
2Db7c5FCnUJTw0rtALfDbz/MZe4e+OPWZyNX67MN3rWXS3WbMfs9Y4m0nNOCQ5uHLinYXs2VFAP6
fDo0FBixobmAXrg+UP9NaF57zpryo3ULAJTSHNvjkhQckT1UzW4+Y0vcz+fR6PEydzqycG2tKHzL
wp1FL83ToKyBePVhmpfyzCpScgiaotDqqw87gRUgh7ji9YFaOnJ2C7MKlKRKOEu50Xlr2L6yD02y
mwXsvo8UtT0vfYtf1mgdWqbDc6tmcBcTtqV+01ZvaSZ/d7LsPz+r7dH2MSWLhff5HC0uzi+9OERr
GuV2ztgeuWt3jebj771r63LiTdPYUzSe7fgdUVPNRBdqWP1zuqAq6znph1HGpRZ0apOdpFwouC87
bczumuKlpNnzH6P4ZmFDiRMEO/iui6KASWp9A83zUHW3TGG6wEI3SLI5KvxEjaLDkjfHsWswVihJ
RUyT0yjRJSps1qDBTsZ5eweYeVAXdpZ3ynY1eRWGuwTbw05Lao6/keEnEhIlViHIv9+q0uNoNZrg
NQRSnSE66GeBxjyoHXRszS93yX+Bu7h8shEecoNuuZyO6ZOBRQxqIk7b36rWp+rcrs3W3RoTMw++
5uuf8v+7HBFE/7/uHh2v28+jAFwsD1o9BoQt/+Bw0gediStcaCsmBiNldhyawqOoww1xTf535aaY
pc9+67XwM4XTQLmjGWD87ec/gkwJKoCTpshrlPfJKVcK7Nyfe2IC930y3MuovmbMA2dcsklIq4uf
2MnFAOUdMq2ejNlFf+7whgcOV9zQyVrFhxhNOSFOl9eoKUrm7qXYa2N8d6iKRcWD3PX3VnWNw7DC
BKplFecpxiaybfXLrBFtc0CI4Dz6lt+wN7jwJYvqzdtkkMQPlDFCymE8KZWd8dNx55uYMWSzHKVj
1wTO6GHe0Az5OVIFvtxSYVuFGOvCR3PCC0ax/IWqs69MkLRcQ/czLzYfOB6VdZ2dvWr5wx+bfBpI
qydzLMnW1FO5SyiR6aP0bqNYjAOgco1qLEg5Quystque1QJR48AxKhB5nfp9HlfPVkrFGSMrTPvL
A0L7ZUcVxuMuDJ+NCWdbMm50d8m+w/pvL1GZmgGRyOWuU5bmmmGcYWiV8lEzze6dqXVPOblEd7Iz
qUlbi/w9ZeLgLJLseWk+HEdUB34C5TECR/+oygjHhFT52UdmHWBPO8AYFflNUTn3dN4Q1nkifsZ1
8g6SFJDAbf4YYnHHENX5WwjwNNYFvVTs5zxi+1LGaeO3KrFtZmf/Apl3wQKYoxxV9kfAkldKg2hc
+gahFWjJroq77KTjOL9zCnM54mK6HBZKBztYmsZuUWQXsn3cVfWYHtRmxTs8EKkSpFWK3r5B9Ceu
UAyvJXoSI62SH5FS2yjBKSboj6xWq1W8koSqYS+v3aj+kJ32vRxlgzs5gkmq/dRhyGpJ3dTDB2gs
d3guZ3eRZgXi1mxmkgrlXOSXpqjHi7WidzNU39Fom6M3tMo70deh8AwgVRR7u6jPwylO43eYgr8E
QVNPZqsrb4ZqKcRnqGPo9gXMRqtK9nk7uT9a8OvWc+HWd9F8AfiMd7mJndJABfmII//Oxcn9Z+eN
RuBkjvbMCcA4tXXSHTq0Z4/ElKjeqYT/bbEPtrz0T0sgMftpzbh7VV6v2SPm0TMGcTeaCGhDEeXv
vP6LrUBCjTSp/aW1vQds42gfJw6C4WYhY2vJlmcghj+zLk/LLORj7KR77zG2SEr4zARNtwecwJmO
tvp3zps9bzXvjFpa7n/1Py9vd26DW39rttu/nv019v++xHbZXqJtnsesTDnFIJ+oP9ZQ48+H1Ujc
8dbfHm3rzZCo3LT1/9fDr+tft29jW/N/xrbX2cZmTZY7Q60nn7NdjvdbWdYsqutD1WELA5z636PG
YLIhWK/nCpTdkDy2//Q/n/rZipkyoGIp+zgTzXlr6nWZHc0K87Gtb3bzf/dxr2YXOaTXatbjV0tT
+Tm4hRFAIopft7G6sJndU3M8bGNbo6JNV5Mxun4OFXb2EjONfT1Jktx4MnHz/xzbLpTd0lLfWb2O
1xf/HEuVzte0QT19jXHiDDCzN54rM9fCxK3jg1VjNV4pjXVTa1O9RYWXsPRN8mfrah8FROSHrirT
eYlEEdoEEN2reeH4FM8+Fm/VjwTGxSElAPJIYQTVMupEQvZ2mu4Nu6HNwVKi8smuhu5qpvnBZY29
kOTJFmnJ8hPKsUPGkf9SYtl6wNzlvWxz54b8UA0Vjl1MK7H9NMopZYevPmWTPGOGUlxI7xVE6kDk
hkW1hIan2YSeFPjHVctP4WA7yQftPQD0n0rZqj/wWyt3YrTLUF20F8rNPUfMHpvGKpuCDnfDg9lW
VHpUDJk0HaEcW+9dNgzqe+OMEEZltqopQJJy8qGIoIqN72n9x+j6jpMyhMY+tj6W0ax3Bdq51zzB
pKCeql9g+fNlG2pjvb95eXHaeluDUDjed0i/d9v925js9XfPGtrr1huSaqHCND1JOXvw1KTYVUU2
vpYiKpHBJmOoxOP4uo0lFZtdyFG3reeRynlJmuIvNjT/uWGZsKoGlYSDsr7G1hT6v8loifv2Ml69
JCeV6EL/64ahJ+7BVNr8tI01/G6vUoluXkcNf652+CXGL9pSqIR4ZvPeceMVnmDa3sZiK7kXJRXU
bciqBli3efV7m9e3oWRc5kCtNf2wddO5q15nUPHPVyiJwNYhKm2c143kCh30Ja1T55h2zK9Ytvw3
6fbzlm5hf65F377G/+99QPwldEhD32+v93XjoCWPiWocJ5tiDHBwqp6wDDRPxrT65zTJ5G9jWzNU
avUk1yZOFeic+rysnk9Ic/7nwtfNWrY4x1pXX76GtkdzHlVPX2NuWvxVvZbdT5t4vtt26VOlUzIW
hPV+PvoasxUJiaD1ztsdChWmz9vKuMmPig4ZRuq4jqe1SRiKWsj3GCAojNgz7LeuJqqCNIQe3bVj
de8iilaSz4oVrjcnoyiOqRCQqtfuKPqaxGB4Jlg1cfYS9rvh5fDbKhOEee2aFNWPegdzX469/T6V
7XgUCju27Wo+ddlRtvW8i0208oO0nXPUsimxM9A5VdEEJmm5/eYMJUcwT3xsPavQssdaJ9h6iRvZ
b4Zp4ZIki/s2VPUxu4miXq5bF8aUGZDh+KPB52GnT433ZiWDgiVYooSW57lvGlujo1qyqdu6FVYv
+K+xydluNpguXlAwXLaLEYyOt286X+shGGeD31Vdv6jri2aS7a70vPK63UgsMXu6uScZieBCfxsb
WXlC0eFC5XG+95J6QETDkjdtC9u2Nrm6EwF3rmUcOSAXCQxbX45O3u2FM+RwP+PkUOIW8haP97pu
i72nEAydj6vv5Wg/AAksir9aH1awst6VbACdytVvfZyxus9l8W5p08w+n1mO0JicvbjhXJYEuTM+
ovn7oEwUW7zoAztoIjgmzJ+93jxsvaYe2zfHODE7JqFNlqUDK+js6LqHfCvDirqMxHs3gWTlDSUp
ZDT6UStjJxDUBFaUzwkGmC5hkpv9HhhrxcZctvPFY+6NMjD1Ij56+g7zUffFXvNgtkbPj4apPBtl
+63XFaJ43GZ+5k1jw1FN4NU5ZxfFQBaZUjwOYrtGaqjjIYhrVvVTlsNLFDXqG0mGG+PGb00vehTg
WlnDXl1VGj6fWYNdtDbbI7HuMezKfIrLOP8c0qYoOSvG8Jp2+e/ado1jR4zFTVj4w81scS9FU3xn
7939dk1xG6ZC+0vMxj7zOovD0nM3Lz4b8pIatpTQJazM9zBX/hav/GtRtn5MNsa7mXanBCLvb63A
GE55yYkxedXt6oIzb7mvNHDaUknL0B3TmqJ38o1NX3MYXIQMQnoCf/pMvphD1QIE2MnvVvxU48U+
eJ22svNLdzerYIRlKiqCs11AWxVmrL3o9yUdy7exT1d1YS7OWzdv8BuFNHFFeW+/RP1MHaofG7Qa
xvSStOaqL0u7Pazg9Ng1eIRYSnkk7okQh9xuj4B+bWiusnJO5sYrW3/++YUaJAWKHSSoMFUo9FPU
yv1Ulwngje2b+p3Uwdd4YQYymGr3caRXpH2XsL4UrX7XHYlnbVHeLU5r78PianfZ6fvtGtan3qUn
Q9uf7D89k/O7KRzvUdTY8xOR8T5YxkyKNiHM67UJIziwZlJN156K3+JrM4Dcr72BYvFrSRLv1sMP
uH7tvGwvotp6l1VD2G5ZHLZrvWepdydqj5+92mzuclxOppqp2Frox6zJl1uxNlIdL0sqdeAaenXf
DfvBVWy8jHT7Numaw5l3LnwQHTwDtkFjvZJarDHzXFwKvbVv6qhxNZrlEppJMmBYu/a3S1tDAZOY
p+G2dT5fqmg6i6JqBYxajOI4DgWwZCcITHOtViAYwjls61brP0ARwObZK+2ZqgV0IrqT1Ll7cdXl
1Iv57bO7XdHaejgnVnYr8uG7WaXVqQDxug1D858GB0wnJFeuCf7PhVH1piedt/J1rzQczfC7SWt8
CORYi6yvkkjAoElPMQwwo/jZyNxpLwbElFquxs/8khAJ2MMyX9cMo21su88lGuh567qN+YLiDpRh
ff7X+NJ02Be1toIvY9yylYu0nZgjgeKUpkxlCcEYieWY1xSR17HEZPbECCiGzmHLt8Iq3+uoEbet
53lztFIrSSRfL44yVQ7KaKccpMv+TbVL/ckm9wPGiIT0wh0NtFQOx4+tI1pqTPjVL9etq0moHIjx
8sPWrecyPUWjB3N4fSY2nsXzMiaf//A2ZFtzkLR5/Lr1rGIEYh3xRNm6CdnvoW2uQPT6dGFb9Rkt
hu1v3Vx3rJcWCe7W296fjPVjbhfty/bei5XnNVmpQp7m+r5XYtGsa3W4dWvC5flqlqTdbO/NLrBB
SjGCWnvbqyXR8JLXQLwUlimtWVqpBkrTtWebYgFA8twwV5tVd1RtKkMx4Z/vzlTNfhrHzk8IxJeW
R2TS8XvqrOVfcIuPGST0R90jF6EoLx7kfLPUszX0yeisbzA48mNd2dFZGou4RJGSHKlDlscKE89n
vUg/cuzZ/sjZeTVn8todt/5TFpVN5HI2nbWaUGM3hX0D9pP8OVGI70DwORhosZve8qlMYeLE8YUS
6SGdljd7KQ0fO07oG3VuP8mlrxa/aDS+3vxSh7x43hrFtvNn0FAssqOfDg6PwZChQHfHhnpa3AwQ
rqCeo6FT8djsUbF4crpAll9Obdf8IjZTOVlaMb9ZfcPXbnrRyIP/IHftd7m4AQV6nLvraC9s8bfp
i+w5SRN8a3NH2SPTVz9qK9XYtMq95ur2u7APlMTyb8ayjHtDSdLQVfJLrHi/2a6rZ7NN/ppJ9auf
hEl5p3GOGoxRqmwuwVkYjU1tmuPAhPjBE0b2z0iRKJ8tFypSQ7HS4YedNZO30wXlpQYiwGtVHUDk
U0p+hJ7LMiX8BXdiqgTat2aJvaPlUfmE+J6HjcAe03QgK41w4btuiK7WPy6q79tYaq+G2p0Rojc+
Vah4r1YgYhZ2lwAvE3ivyt68dYznafpHJ/HEuFfSdo9z0WN/OEFQbgNwRuWoKdTV0DQ1e7TzOvYg
kXH+DdVDveUgYDv8lexdaZdrjuxyYnnEYtOOfzSF2z4WnUWbIf3ZoXAPudsRIKY0ijmJ6+Slv+eS
0MVpxDuXqMV/F2QwtdQ90gDjLrAGIe8Ub7WD1VjiHFslqHxSu7u4VI0PmJ+/Riut/zVxwaQW9Dfp
+wbxtwCsr2rMIUbZ+yomdSeS+8ZXtdKSlwaWytbbmsaS2h7hPODYesfWRLUO02XyLhFilVdsVDRo
f+kRbkSYksXwPGim+pgprYaeTq1761oYKd6KFC/49eIAu/AxGoixJ3u4bkMG6oODk9jNrnMz7eEN
hoTlCYFo7W1DmmFh+Cbz7Lw9YV19TgYrM3uX5Fhp0er2WfePOYLSaib1feuRSRWHuRsRobNenDjZ
UK+W563n6Vr/SJQchoCDJf02ppMRchq80kZFwxO2hk3Jnp8G8aLrE2JXmcOsyVTYCNzBrjp96XWq
D+tFZW2mEeBPQTRw2u4A6h7PUYUL1NdLxm5+xnw1+3zPRTJWQeLNjzkF7pgtTX90EdFoZSvOeSFY
6SqZ/mtLG19p9k6vjrBf8/FPTSbuG5hmMBvWRDRJabzVU/1bZBhNbNeAaNUAc0rvCGPUfLM18gyV
wRvD7d7S0ONzQ0xNsF0dVSo9xK9bh8h8Yb2vIcO0c3H2BDsIpGjJ69ZgjlKFTRZVYfY/Y/qcFH7c
eJh323ryOscTLK/Iw/vbPOQiMR5u1RuPbFGY9OG0nLZuqnj9SVugh2y3aKNtPFjAZqdIPu8vO8rI
Ey6tR3t9ehO3e+juEYboaNsapXdetyZLO2a7bpxOTpw6rxJv9NuUKsjMdQholRmjjiaR5rDdDCIo
7njJcaaJZBnA+u1CPqAphNj8n9dr+3+rQolClP0Qo4hNeUVLpxNx1/Wf3W1Mmu2u1VjPth4hptVh
aSDYfXb1iGctxSGCuPG8DU3GQjmvT1ViPZr4sY3NS3TWSn4YW6+VynCUVltxB//o1gz2/FxDDnn6
HEIFSaLV6PmGUyYvjsvPXOKdZc+66VPbpVJsjPHr1niqOKiVsdy23hS53S1p3UOl50kWLN2KAreN
429Xq4RVPrd0oLMuS/dfY4aX/fVUlUVvqLu7lqAq++uQLTp16uvW8D3CwWOgWv01Fpnje5uo0xVH
H/V1iKP02mr2968bMs4pOG903eFrzCWuTE6fL9oNI4YV2AgF1mTPVz1JX+TkFTfWwOJGCf08III4
bz2CMm3V3x56uXjVpClP/2tse5rVVb9aGcU7rW4KSD6lc98atwUldBAEoFBnrFYVSLrUYtpxl6FR
fbRpVD+irAZe89LksI0VSQlWmUIxF2VVB3MTqT7f/ei03WwaZLRWuBQbJvSfWiUOK2eaDeM+aR/t
Ur9KgMIn/F7bR5VhcmsKJQpU5KBkPYwXpzcHPgAuCuhTOwqpMKU0u32oc5s+d6l72i5uQ+SMaYD3
nXfS5rG+zeZ0sVsx8PccjffOHOuzN7U9rKA5Lp7auA7LOlTUsd51ndPuNCteIB5F3d5UDOdpyJBo
pEOUrfFjITlu3zojqtDDD9eoHp6sIcaxXVCTQpfwK+rTvSUwPMgsTjoVOwCv1prjlNh/FreEwdae
1CFGOaEION3qoO8ke5CgY/dReuQL6YW/wBIOpkRBSBqxmm/VPvgxqOtNOOiqMp5hTLxrrZMcYhYE
AG4VSjok5WHQL+qC15zUFIPiAuokVznkk/7BuYvJBvbCrjbUW9HnJ8KolWvT18hjh9E9FQMCOMN4
T7sx5fjnck6G7VkMwn0shaWdZyra4B0SMNGo/KKcJZopX51I0sWdmPLtTBqAVw+ZLxfWSA7DT+pw
10TnvawmfDMiBntuTHSPsXE1u1TdKwSj+FXysSzLGxWhXSK1el/Z0r0MBWkwAAE8/GrmEQd422gu
mJZ9g2ExkUInh33tCHJcdT26DeUfXkacsVsxfHyfx8AxDSq3laJdC/aqhTWpdyPnlcemWC4WhrOx
gCRSKEQuZjqavDk7dtrYnts+akPiI8dd5zjxNXfbZadK/Vs8kR8AY6oP4wWJhrrUdwv6x73RzXcl
TZpjgVvjFZtEeCWsKWHeOfJaVxUoiT6i31qiIG7m4QqR4Ni3GDLKNgvKtj54xeSdSmNudjn7Bo5W
pvAN0rSCduiPVrMyAuNeC83RzvYQhH9h1fRzDRM9mlTJAz6tIYAO1we4s4Hg8b2xOwW6XiblRaPF
JwG6Fl4SnNh7g9XesFHbqL+aTJ/R1ZntZYRocFJWwMPo7tuOWlu31WxR+Br11EFygTFLmWEZkYxS
fdeLn4Ot3PIcnS/mKEGe3mEv/7u4RnOm/qayEmYtnmvqea4a7dVE4WHytafca7djBv/GaQKjFMm1
L5v4HE/sMAqN3+8syOXJ+xq7vXH99tYFkJUz4EnhJO8E9bLBzMBQ7aZtD8Kef7mm6l4nN5MBUKAU
QKGfZAey1agt2c4pHgSJEDFiGq0ktKxqV6TkG0KAMhjT5E9X1KRkJ+aRtXzIYKxgb9Xu+UD/bXMi
YiZgeKoPhHLIxnoBGNH9FHbZLkq7h+d2aMzcjvQ31ahOomUeTBUzWMahC+oeTKAtX/A0Va9DkmhX
uTaOSWClgwgzL32hx1Fo9jD1hKZzQlGcnrnX6sI4y9wAUtY+qeI/CpUHnBgSHIWAMn4P1lh/SGzN
WbSPfUmMneOiadJjaiDqhDzVY3v8FHcQeZY7JxIZUPdsavNGrHnhkwbwnqeq4J93rJVCvZsRFz9P
HgB7q/czVeH4FWMVlk/ZwFCK1B4evpleJ5iXPrFZ7Co4FPaZiobHlIDXSx7vbW91n22GP7EbFRiU
GdAbXT2HxGCWEA+jg1iIatQRzPu9hpRJ/h0RDSbQfsPOg87X2g6os+ObpVQDjKarUK16GMq9QgCL
pirYR+IXE8cRhYXafczN/DoJu7sCNRbB0s+YohXyGfXyK0hz51v4yZ+8WYcFqkfWybHdsxIN3lnJ
IvdsrTydJu1/dq53rROmWbNTmMbypjkuOCwRofrPCBH10PT9P2QfGGiC7ThU6mx+GskqujqAx9Uq
II5z/ZE77gX+w8wue4r4BMd/Jk7toBsx9KU0DXWjj/yuQkRRpA1AhYxNqm61dWzcpvKtzJYHqOsV
pDjPgnTDYrBHzHx2SopSeoXnFtaxj9rqXVCeSttlaXqoZ2kehrbxvufeG1qmXpXR78Vud2jeWUu9
lSKj/E6MISitIj7rU0w+YqN2O07q3nGAeHaw4IHCO6EkpUQc3noE945VAXqo5o4945M3WeNLPuJR
5NDDTCYLpRm/lYViX76aZqycz67Nzv9kt0jEiPm6WRF7R2+04DG6BUTPxvP2URx5gfBwX9OY+gKO
zL6uxvwUI9O4LG1K2ZTdx5+81MMyzuazumDfhFHUXUvjv9aaEIVU54pv8fZl5HTGQrw2q3mOWU7a
VTVbeR8HOd9kus7c9Lw6lvc2YavbtPmhjh1VBLnDnxFO2EmRnD/6IWfnYSUfWa7jc2hWL5Yx2fup
TDh/r03kPi1ejw5NamnY9ffc6bKz4HhwziMn2RkVAgDU2MnFss27HhuoN7yJbxRxjyOMK/C9NByV
9r4QUAmwx+GsXw3OtOK4ccDstSKNVBhaommtWVcwMP+nUXrqRQPeppVHXIYhsNSKapgaU+FJYBby
Ghxsz9dCgLLooR4R60rgFhoJwkA9NNbxABtrjseZE2fEc4FGrhhKn/iiVpfOnF9UsUxIOyJ7N+FK
E8xrF5uCORhM/lhm7kI0c0SOrqTHenLRYBd5ZnWBkXEcZxQp0JVuvdnfFUn+U2mm2U4nRHMJNs6c
WAX8Fvyz0BnnEk3B4t6mXNPYCvbFs0dp7px2zccC3eidrA3YhtVPMSb5u1qSEuPJP24V8eXeUAJn
hQraReekk/OFcjxXe9qamSUMgpWn7KLtbjzAiVert1aB7BnBFJjb0jxvL0Nq5VvSxuWpSGum7Kl3
dgR2Qw+hpAAJrlqC6r8YO6/lyI0tXT8RIuDNbfli0TbZ9gbRaqnhvcfTz4cF7Q0Oj3RibjLSwRSQ
yErzGxTTIqew+S7svUmX9zBoUHprgAL4rw2npOF6SI74DzELrJdkDr+ESMEhPnqasJY7OM4IwX3B
GwHQPiQabxf931TZp339m3lNe2uH7FyPNX+ToAITB0trNYEk1MLjrOurE34v8tL4ioQ8ipzjJz0J
rEs6KJ9mFgEWeqt6rszFeCD+oXbGJfbGkN36gxfP3jWMrMeYrbR9qiOr1Ko5wn8GiHH75pr6dK+l
8duoMksNqwAZxRDK8GLSVPno2iQN1wMK9GVVgAiyujvZbHiD5SrtVTginX53g6O9Att1kcZWJiYC
Jv20tuDq87RvDkVqe8+wAJwndXqbQfA9G4AR7DxoTlWcfC0ZGCBfGQGtLNlMleSc6hljvjIDoKko
56RzQ8ZPRgr8xTrkQWfsq7LoL7AjirfOrJvLCFtkL0k9cRrwxrWFX6jSPDBc5ve0nX3Qy+DPyVam
cxGn8w3hj+d+BuxtunbyFCDl8hQ0Ws3OMFKYTu+kR6u2q3MJDdwIYGcoCRJzGbe3MDXcAalgJ2ST
sQh2zjxmR2bRTwbrHPTihyx76kLAYj9z+w3TsvaaLZiZcsHVhSAsrqbzFC240dqY1CvAiHBBkkow
6dEXRTH8Y/zfLMmX6tny2dV3ZcBz9VrodLusSAkF6NnoIKe1ugoO/mnCEfJihW9xA1LAfx2bID0F
0Hnt1oBbNIyvCJWjbojn3aqrIRghwQ1lJhMGN3ZQ8l4EN6Sg81NIkuMfk9sEd+CyrPnIYJU7kah8
0VYFl+wi0WRmBQkWFj9vqAvQvm6royBUKudpgRQyls3uih64ddDg9eDvEkVb1hHIDcBiHdlV+e4o
+SFRAxxy/zT7ARTz8uCa5YwS2/CJtpao81GgipI5ztmUXaRm5LQ8GWQRg7+Pb5eTSC0tVKed7WTp
Qe4yQWuaDViEzxZXv3PQqGdRGHG8PST34QqG81e3vL/RjJxLjhq17AFLkMjzl2jMFJktLYzvJJll
1TksFR3/meWecnCfAd4ZF7mk3AbOy2FUDYiT9NXRK8s/5bh0DOCYL69xfcOSKXip3GfXxVpIo1ve
WOrdGakVPJkAfazYX2kN0G7ZoR6ndDyqev1T8MASDMCouxp+HeupSI5k1WBjRlQ5KX282xxl03vF
eYVq8KOHuXj0mpA3aiMhemqT5lXevZ24TwPrPqe5NujWrSFCb4+hO9tbxV3qMP1rQzTbtpcGdlgH
Qt0EB3ld8jYkVuLxmewkKq3ACnWffeVu5xV9foevowf6TKJLABGBtqGcK7ze6VuGZAaIAMwZq2GM
QN9F5WgHRwqQyK6R363ROe1BQ9nRRa43Ng1r1M0hbpOv86jfyZNbnxLU0l1hpdNBnrU8laQtmP+3
GuIrCwZA3okcITHJW5uDpCUwUhxDmi4Eoono49B9khe/Nk15NFtrkJKalc9dBYb9II9CblLva55P
GxT6nhV0RrlW9Ue72IYgd7k+XzN3+hnglXHKGA3Q6l61Km9h2oanfIbo3OrTJ33pOuRvO4tt5zwH
M0hg7Ph2KnROlHAb9ISsJC/+nwu/uweJYnsF2V0P9bXm+vZQk8GhtDf0g3QB8v/eITd+sQFkjZ9S
uLzrw13hFO++mnegio9P0GAbr4hgTc7NyQhzbT7GbvhD6TL1uD1hOsE73XGhdG+di9o/Z5hYnuRe
er96Su1ZPaHR2M/7Jgvv20FXgHks/dDyWcuREvvXPK8rZ4QDwuQgLaGP0xNDGKYuS0PQR6SdTDjW
W/NZKtjVTAVT3w9IsF2kBY+dNVym3GJaUh1zZ8D4yF3Alf96XbtIr34IVtjLDeAKCyBla3tz/ODq
C4DRKOx6kbehe1u6ZWlJktzyClZ/lh7J0mfn6DvVAGYlfXYChT5S6kuwfa3vmugalfK58oaL15h7
aQnrIdgKnJUvbcMGgfSFTNibMwrd1+0L39qy5EkyWFqh2venBpDeOXSik5SZ0tilxnb8xyYoaXlr
EluPkfQa/VAuyQ95a7MtK9v+u+vBVo4N/tS8BnDldinwmCIF5NbbIJyXPw7dg2ga6ExUJ/2EDwX7
9IwL5I0Pto4xqPOUz+2Lw9iA+eG9zorFrBZ4bCcvOaCUoe5u1oJVncfyJR/c7mSaM0OJRlcPalCw
dtMjMLNjg/ckvIMpX+wizXmoD0FUPjmYF28vXq4qyfVz2tKSuTWTD4cUQ9peeuwHpTFKUC/dtcT0
BPqSGcN5kqcvJynAM05gVmh2vQ+tfi9fCax2ciX6LndwjW+5hYiSzFsmXIOPkOq+28KlCHlgXayk
V9bBoYbEC75hTPTPUQ/cHRmTozxjCeS1x8vwBKFc5shT+kc+6XdebGQndR5viVkiUOZ1F+lkNHrt
Fs5uiXruISyC9R/AaP+ElJ9d5YTy5iVGT98ubBg7Gv6cB+8Zszh3xSz7if3q43l2yqVFbJ2BqqnO
leO2+9PbUTv0E8T77SmWmUNPmix/M5mbWQffgi4kpBJ4Ad/AJRuMxD3kR6UKe2tQTgx0UUbNOq46
ZjLYAq9bnSfXuU4Ac9jPPUOPRKM4svcZjmHr6GqdRUVaULDnpmtrJwyX+rE2EuMk55f78u1ovLb6
02zk7Uk1jRd5q9urlVjedb9iY4p2Y1Gg9A+F/O8J2tZxKPLfL+l1YMf0tMSRhukDGP+jltk57Pw2
Hx4QZDcvQNOqO2HtDFFX3dEWfpdhlq3vV97E1sdsL4Y/6L9S6Jnm5NUHC4I0shiOgcNJwUfg0oMf
UAg8ljwyeTPSrAOVtUcLeLBf4Bvy385cKmw9+vYm1wa99PfbQ9hKJSZV/v+nYqw2wl562Lp6uRlJ
rmPxLS2xNXOOsP1gQIswgwx0lc6+qHgsShW57DrkkigOm3xqa5R97b9h9esfpdznu1HGemyZu3tg
AfdsCGKPwR+9jF/ZHGHpWj6TuUAOZh9M5g+0VlhPDvvkUjRhqB6l+hr1l3/QCDBIF6TrOE5aqozo
tmDLm+aMLQcNpUgNmNgyCJOfswUrSlLS78ay692X8wgT52Es0HXriTfA0082u1TzHr3egk2oP1y5
EbO+011dvcqwTAZ1EpNgPfUyLJQkG0FoXgcQQLbKUmVLSmwLtte45W3X+HBslH/uEOqgD6PPlI6z
AwiQXyQtXx5PPGEav5SvNz+XWrGLlEF9N4yUV7i2vPlnANH+Ks01QkkX0PTyDsKuQ3JDWso/R+Xo
tasClNNc3DI9fKSCBDBFtincB06IEDykdCvY5oBSIMFWT5KD/2vQ6vy63v3Skleyx/bNrOOZtTFL
rqfnHfsn//3uJLbWkujHtBy0nvVdrY8X+HiUorGx0dpv2ozUrPQr2+hBjv2nvK2KlK7jbIlugbyP
LSkxOe5fz/puOiO1peKHS/1T3oezfrhSsHT4GM3VXQijb/nE8XBmr6Ka17mqfPASsJQCORMaEZP3
ZZltC7a8OcMTFPoddarWILpWku5WTr5VfVciUd8MQAixBb+2aPlY5DvZPpbto/rXvO0w+e6k3j/l
/V9P5c/5Qu4vYtB+48HFoY1h7TIWlj+uLVhnslv63VrFP1X/kLfOJ5bTrleQ83yos15hSLx7TRl+
q50X7qVrkDmoxLb/aOlDtqTEtgHZVvlD3oek1PN7BAP6X1qNJEJS2BD5+DjZe2d4K014jUqupGeW
splWZ1V20r3ideveAVNBG9/SyrzQyCUtPT9joYAVJSuz3HXpyA+sdt5L98DqP5KsDcrAf9PV1k7D
VllDkN6lKGdImIi/Hf6pu92agiOT/q3O1gy2vA/NRZJSOgZNypKFC9NrUGfz0Dl6Ou9l/psAMGC5
KBnfgnaITusXLw9lC9ZudUvL4/rXpBRsn64kAxZS/u6+Jf3hDJI3ZwnYCS3hM9o6+3VgvZbL+9mO
bPAqYfKWXS0WRoxlheTdzHGrJsdKIAODLSmxD/WkE93y3v1wKflwyOBVynE2HkAFPtdQKXANkBqs
lBsaSI7lj6vEEa99la7Lz5Isu8iTKZM+zy6z6uyazLEu8rFvb3T99t8tZr4bKmxVJSavNyp6VvTW
SusiV+4gemLEETIpOlrZw+yVbMeg5qJNj/KJruuU0gLGWY+bb/Ih/72qVavBEetstk4aNgfzPLsm
SATDEoe0JkHdsFu529K+FSjon4XWrlx0h53ZwoCMDnlb+bB0LTibun8TzrbFBkCkol0jT1XeS51B
ZdKr4q2M4ZkIn1xfXvDcIrrTruuZHx6/PNR3r2iduq5PXeYsEl0/84jNydkzp6M8ZbnsFsgNbEl5
sB/y1lmdlHwkc241pXj7SXoY6nsba70dNoZYxQW5/6Ur4vFsIAR41GHMkoR6hgBpccVnklJLZ+/M
cJDpWUo9D5inniR4N9XBa6RlZ205h5rU2UMZ1O1Oas1dNl6UuTQPap8B0huGYtdEfOoSeJlr7m0P
gKcGpug+TdyTGoVWfkQyCMNlZvZHViVBDU/OtdGD5glOFnvNiMZCPM8c3Iti9T71x7cF0f4pQAb2
E/yb+oBq3IgqB0nJyxA8yhK2J+oRFYjYrtJPseegLGh2D1OMFoIDbOGks7d/9ix/fk6r5hd8x0tv
auWXMTdx1Ur9H3nJkLzGB/7OD1SQ4lnz1nuz9dNjtZ6dXT9gw0FrUccZhl3Q1PXXegbTy5S8/Kyr
qb1HUQd4VYRsl1ostgAmS8lzblXoN6nqoUIiGGWoEhw3RozV47iUsJSEmcCAo0CYaOemsMvHeUqq
R4lJkBWFg+5ZniMszCK8VcTBoayQH/Kn4bvJ5tm5VRcpv0ytDOxIUOI4LAvAO9dn5hYXMarXKoRP
w8dIVEXB8NBmBZggrx2YDzeFewdSg+01j8X2FtWvqZ+i52EJILpEz76a/EBWU7lKVplh0o3uIqpc
BcJnhsVujRM8N6hhP6vshD6niqbtp3EMmEFQENse0KrU5lnmWIriIbubhqF71JLOe5qXoM6A7dm0
LdjV1NgKQj1L91rp4Io2sDtjTpjNjaOOLoz/15RE8+OaAs2B8q9Dm9uOryLLe0JlJtpXYbtD99Q4
OpplHqapydF4A0xfGJp5ZztAnYG1agfd1pN2hxU8Mhg4gJdeWN5XUO3umyXYkrTPc1KwhjogbWTD
TSv1u3w2U2OvmYZ2J0ExBf/JLPpK2U8eLHcvTFlsRtTgrfcBjLr22H9PhvybwVY6uHDo/nxbJnxm
kImgFYoKlZh+/ovtzq9hnujfpyYBrYAgzlswZsCu0cF6mjX2kq0psW6Vm/d3eh+3lzSNi0degQbl
v1U/NaNC48pS80E1+rca1aAHN0qeBrtqoL4q9ae4Z+PIQezxKEkpYCv0M/Lr+bEedz3GHbtpqR5r
KaZ8MViu5Th2sMlyFGi39BmHdwdb+Q8nnc2bnKpuTO3R8cIL5DCcOjNk0U784VSH7Q7aIPkdhnOy
nrc25vap6dpjriJrs/exWO6D7BWjwplF+6JhrmybN4gWzSe45/0jS8dXSWG0237CtA4yVDYi1rTU
kDzHKD8elLhvqoseF66BALWh/bBisUQVGHT36Kf19/XAsnKZonYiBQ5KFldkMBPQbDwK3VTaM2Kb
2l6S8niyVF3+qhwwYcvzsccRoEu1DPTisz3+Xn9OmuT+2S5qOGfL80N1GkReNnn409NmxsFEOUWi
ElTBDMN9S0trG1skJN9lSrGUdJA7DsMTwBkQeMGwA9eFpUJZ0Snp9be6DsJLbw8BGu9h9aMsT1Ie
D2F9SnVUm6pZcViwVlzcwlkPvDZBFNx3SzAk6J64hn9+V9D3KXYyXwLfjo9QGOJbOWZ4GC6BxCTP
ZJaNZYONolqsRQ1+g/9SUQ5Za29HdyPmgP+XQ1J3AF+hauePp2m7ApHbl/GxVFkN3H+4O6ktF5mK
Um/u03bhUbDtaFotDFgUKR+iJcgRmHiQ5OT7KBZG/gB5XY1ZXF+KSxXl8t1WSWI46N344+vYR+bg
2GVVJSwrD0+MSVHunC8WUHyUpaT0w6GSlAu3qI5eHITA10Plau+OyHTz2JUAND4WLHc1lTFkx5e5
sL+l2JOCXJrd9NZOVXpzxwjAiYbyZpexz6iyW3FMilB7VctwuHf1+o881NTXwS7UVz2sHzs62Ef2
pmG6IDrIv19voP/l1K1+s4GWfHEzTsVmTvmQombwJaqUr/CRgycpNMvgwS9i+1nKQAofUwh1n/Kl
5lh/SQbNfNP8qPisJVepwn9O9qo2DfTLx7BOp/s+0NKHcQkQ99OHnZnURO1m3tFng8ZbklIHoikb
Ob77l5oMuJe6rF3CXEq/ZF6NjrZmtHtJGn0zXAxcUw+laaGIv7Otrv+EjRXSRdaoHyMIlV+aHlsE
Fb7eeeFXfgEKVh7szDcvI5aZz6U9vgGh6b5b5c/ZbdyvluK2d1kZIZ1k6933ZgZIoTpW/oyIDlq6
Yf87cOz2O5At/TDHuIjbjf+mAT5Dw7YdwHsSi8P2OGMNC1/4P1nQIv8u/JCnWw6o2Gy+LwevPuLX
VqIw5xRvmWLZd03aTWhu98WbDmP6E9bvOylUgLG9gcD4CpNXfZAs22/YX3CH8izJETWJq+ZNyV6S
deyazzO7dJKSM3aD+qCi9abDiL4F0wwuobBC41ajFQMtuvZRYbPzBxbd4+4AFg9ZT6Rlj5U/OHdS
0re+dzS1waLd4XYy+/Q8CMZEX3q16vdwfKI7STqRagNTiPqbJG2MiPCB1P17Sc7K9NPlP/9RUlOf
PdNf589GDL7HH4NLGA3KS5q16kPkQyMOfeyqhrx6BuhzRHaifym99nMSt+oNsMLwoustn0qMqnyV
uPdSQfLRRTyVSp09SpYEJipHkQ2Boe50DFcL3GMzO3iR6jF0tOfcfGma4uR2boVhYX1Exry82ZNT
3KIOstwiFlzeFJWg6SoXmVl1OsRej+i4HTVPoeZgBT5ZbyiEpd9Vq/KO6GaWF0nC0QFSrxdfSnNE
ktLowRIs1bR+8ndo+oGqyUfcldUWoHiVfgdFnZ2h4zsnnb2P77Zl3HJXsV7NMHMeysQCYLFUayf1
rwm05JW/Nu2BYZ2GGxExdwlmLfX3rOA14Hf/k7dVkZiltH9Vva6d/+l4vQUA09nxUz3OzeOoVMCl
CxfpO1BdJv9Ef+Wq/9kcB/tL44zoA+V6cZ+Fho2ycZWCiBvmr33lvkjV0Ujv68jwvtVNrh7cOrYe
0tLDgKWuUUtBF/YzdKRfCuJXx7jYu8CG7tWSj8od45+dBkDMMtzmyTO74E6xneQcpaH6iqpKvZPT
O/M3tfSaXx37RsCIzBgdxsm4sGZborpbWi+ejeY4n7uDsKWW75KsLlDGRaPqvqRPvbfL8ND7enxX
I07+d8FaR4rLLRceCeBnZPwP6hyo8UHKQ3CP93K22HHJtCvohJVjXtekFOuelownPu1orRlo+otl
JtZZtQe429spLMe82cDL75zQUo6pVujYUg3OxQLve8XrprnXDNM52Uk2PU/4uBz6Vm0+8zWqQH9c
5wdj5xe0eZTfjffmDglD0rGwTi+vdluYv+AkIhZp0s/T+vhos8SBpBLMx7qq6sdYb+uLaVTDXeS2
Fu6+foktQeegjwVYlY4PZqZeIovl9/73OBg/J5Gp/KWAtFwvlOUaUnGF9eeUDj9DRXG+aXaToXas
za+hjTY4Q5TgCQq1e84WUXFV8dNbn8bWmeWA9MmFCgTGubFYP6Mjs/05/E4H/APyofKnHuCDDDqJ
ETaD8CRwzb8ylJH1rn8LsOZo2k99B2YZneLmzWuZE3Z9pT2B2+iA5+CwBO/KObC45vsXXTfwoBqd
RdJATXGL07rsJjHHqdkCRALhoUuQdcG/5pPmDN5bnnrftClWHsze83gGyPfWYVrfSbIzUJ7Lnbi7
6nGPMJXGuOzalUDdisb1PgcQ0nfVEKoPfVX6n6N6/q5bgf4oqXlBgDu69SRVPc25RZrlP0sq7INz
m5bpJ7PQ/c/+zF5iYTWvpeE4n/3z6GfO95i/ynM7qu3ZaYfgR6Gf66G2f5QgsrDMqerLEAzFN2zu
9r0VuZ+YR95j8lA81r6CeH4AeaPrQ2235i0FUcGOM866C5NlPCN2NPERIbxmRMZfYndoIaYWOkH3
eavQGLVxqOzOOg1YCj52S0DDmA4N3sgHSUoBG7bFYzPjtoVl9Q2wE1cOugp0A4ajO9buikdjCWyk
eG+uYjzkTjV/YhXgW1dG048pWoAeLXwOdKCQ3Ev1b/E8TD/GOrL245IfLfn/u76L5NJW33d9zgM8
bd8ELoJv/zn/lv9v5//f9eW6ejXA3PbMo5lb8X5gwv5SDlP9ojumfraXPOQy6hcpyJn8rnlSBaHI
5qVc8j4cyz8nclaKd451/hMlsBa2pVc16omWkf2dp2If7eXmaasmhWPsebu6hm8QlE9K1loQJuF8
jVo9BEeHb/3Qo2NzyEateJJgNHlfRf9F32lNddTDRL0PKoh4dFKSQKFdvW+XQJK2oUC6X9NZdeiZ
rqH1+J9Syd+ScoTkoW13yyMAbVvWeqYtndLpzaP7VPK4fvbYf6BI5n1P4DPRqMr86vlwSfXR+TTZ
vffTQICO1UJveLJcF8PRBL2VIlUjdl9hE0M8vjalcjJ0b/6KIsNw7jirCJ5+gZZ1lWuEGXC+vmqt
B5ywvUe/09joWs6NecWTzlP7DG7EwnXAME560453eh2i2b0Y7oijzmquY4UF5FwmX1IgQY9W99EF
ZAUTvXeuZmqWiOu0/kvmJMoLAtHdQb942Igl84ymi4F2DCLkjrljCAIvJh7rs1Jl/ZnJH7L4xu/K
bH8gMTJ8jWKc4JOu7Z+iptcuatxmV39Mzccw0PHEUMr5SxqmvwEdZr85OMQO/k4xTdSxsP59wU/m
bIxd8FgVTfNSLIGhMjwMC+QSlwqGvlCRGiAbVls+aim8eCST1ePgFd2j1JdqGDwdMY2cMEBDnCZZ
PNmBzOMl2ycvAWId+Ko16TOiQxhEWBijGZ06nvBBqx+toEvOFdSahySDVGGM5nzvuCCLYcfbNycb
omuBlPHNMyPryrJHcedN83CXVeN4VdSovGVGgbGP30f3SeMj8TQ47n1STni91iySRF3in+K2VXFg
UOuT6xUjRFdElxGA6p/ZnyiPaex0Lz5qT+gGgx2kxwENVPX969xh9YO58/gWWcgjd+au70IWpYJC
/dywB70PR9X4MrouWt7onn7Fe6bfVdE0Pvj4UCFBnaeHagojlLDQj+O/CcKHn85/JI179PEj+8bu
dYOuTbRw7efoFSzp78hW5z+UxPiDhV/o5VbAQnng6qes5c/ZH8xzv5zBjfHvAAdWYvEwMqGyJ0Q6
gZj8UYBL1DvzpwfWgClgNtzQRh2fa4zUFzX+GdG1+sGzpg4pZL4AZkblJWs0hGQQ7xsfY9RaGJSP
l9xUojdf8ZxHR4NNK0bwodlDubP84dKnw/TNtJk7aVrw5hZ8KdqUF8gGqOO3CADgMSiH/iJH6XFy
rY1Bu8sdbTiwlljcwQiKmaouyGDLw5DDb3drljkhiChVJPYu015KJPNjyVZ9zESfkAts55G8qnLh
obGBt89wDHy0yhYrx1bpvnQYWN6NvpohX8EjydDbZt1ygOmxJFG0845TW+BzuSR1c4K0ZFrFVZJ+
Wms72InxDpMHSHK2w6RgCfQ8xO+pNKfyNnpJhYMFMQm2OhKTPJzGqd3oQJSGHDTW/+G4GcGoEoL6
/zq3JN9d2sFH4MpIaPcubztErj9G5XyXpd+aKQzf6HP9XRE71lX34Vb0ufGqeo5/NoZQ2c85r9nx
ivjZroqLpOQg0/Be2y7zHixLuSBdND96XQOlsM3br/3oVDtjcIKfbaC8QSjy/jQ17ZS7dAfogO8D
LdcjKiDK22XxbxYznlAHif+oojrmb6dpvy129/vE6soH1rlvKiLuDxAFqodcq8ITcqbzLjHV6mEr
kFIGWH/XM7HkKVpnr3ZfgMjg3LycQQ6Riluyt0dn5ww1e5b/vciHUytjAl9I97+kYFQRzFwusp1A
kumgXtj8iu8O7qA4990YYECEdSiOL0ofQiHRnWcTJcfn1F56X60AYWCG7poH0xdLpdS9OCwVPDgq
xiWxitT/mlzycOoeHqIlkDwgmNoRXzR2QZbSrUDqSV5Vq9nJHHAFkGRrG/kxQhbm0MUTy/tV/UcE
ccEr1Pq7FkzQ3/py+uKUTNrrqfFf8znvD0DF+he9i1HDdMbsyTUQVYkRcXuYrH64FKBqUXCMwOxj
W3W1Ug9NkKUXHxw1esxTtTplzHWfVbR2WTFg9Tq1aoWF9SL7zN2Fe9a83a+JjQKKNZvmDzxFv/lN
av8qLf9OZSEzQAkHXlNSJwylPxdlayPfxyIDGxrd73Hy7v08L34ZTfxTMVmlprcEQA9qyLJ63LBM
pBYsJD2zORs++/XQoGnOBEJKRycsb2EGFVBKcyw87/1+bnZSGqdhhuclmnJSOrV2+lgr5o9kORM7
HvlTWlevUhabLmtOCC0xJo+eylZVHmOchIgH1hw9SUwCNQu+z7paXbcsieGGGh5ifHzWo7ZS1cmc
c8xG1E7ynCZEbtJt4J0iDrrf6m3XUYfsoTEL+86fderOMa5UMJFex8Qr2SLy2TzRUu3muZ12U+FR
wVmPtHM6IxUjBRKMLqpBe2WpUyvKVJ22YzRf+VXOJcp2/z3NuyqWE8Mhk5NvZ+ux6dj3zlQe1vNK
sZ/GXOJdzdlWlD12WObBsD2IYMvplaGGIgiD9d2BUrBeUm4wzFT/5JnmlzXPkDvYLj55CU3Qdzr1
2oTt4R9/01b77/Nqf2YBug3rPSxPQWLvbna5ufWepGS9aFdmTzHCrlDFz1brqrdiqSYVfLNmmUei
UiLBJI9foqbbId0w/OGxI/SgdMOJ0QZ2amPz0CRRta8xsAgiqGZBk/+0imZCQw9MY69e7dCfz47X
/QUsdzqkCCuq0a9eT7CONG38KDz0wbyhu4Zp+2ed+d6JMdPNRcI0qvTooNnTImXr/bIVLLLjbqfU
dOQIzZrI4bsea4wN7lZunXxhnnmBhPfZbHpv1/PZoesxvdV+Bbi4+6wFIyeD5ocidvLYq829E8O/
rEA9saBzTFndKkz9Z1gM9wq7nlOBJeKEBEO5bPgVCpsOCXzfCzxipqlecosU7aVuE+VZjZnylvgZ
PVf+zWQsgr3ckjWMPTSpNHlY8zRMXHZzMWTX7aiAlbxDViO5hG+q8iwFcNB+tjOMq6rtoXLOr031
2qTm8DwwEGqdGi30nCn5MAMZQbws5kaCz0qJyQoOOdgeVJ2DskM77kaopqYH3tBKH3ttxAFsCabU
f6kHePxZcXOCwQL1T1CwWryHYzae9AKtMcnLUWA4z7issWD6n7xuZiCBpKl+rnDRK1zLf8qWADkK
r3Sq59ZGrilt0cUZGcM8z0sQpUZ5cSdn2kmSHsR4jlGjgDDUrFlbfmObXyOrNe4ky1UqHV2yccYu
tCmOkieBofs620RoNkqVdwUo5hlTs15Ysi29YH93KvKrXFjy/HDY2V5rHNqpZsd6uUkpjBI1v1k2
AoRLlsWy+qPjKIchCOOXojwWEIKfW02LXtgz/z1GlX8dNOMBIfL0fsSs6lkCd0brH1kr67TlpVOf
Y+KGMn+iKrECpdE38Lzu7hIrsZ5Z7LfWY7vIPs6Fj/tR2Da4aLlM2vwUj6HZKt3zmsYhqTrVRWru
wflSHpaWflsGz3HjPs0eo4N+rtgrqjrz2fMS5cmKbsGSMKL472C06u8dq5Z3k5ku00L4Prj/AczY
6o0JKkfpTNcrJ3LUwsa7InrG8K57LIvpsLaouYwCsMbtDlXk5qmos+DFZJHsRY+L19IPxptUk4Ah
mb7DFqi8SFLqaqisH6wK5LgcJXkwKlIoCckDc7hx76mB95zmhveMLvd8Zxjdj8CvUQlZ8nUn63GS
ind+7ML8l2ooYF7ZuQ8fpAYjv2c10oxbNNP+iilqL0rg2c+QRZ1nHMSqoxa6eBmMs/MsBVqLuKda
sjkjSSlAMMV8rFIGjDhvKCjHhi1byYax7yP636S37re6IWunmJk1zjnVq/jkTiAmkLMMX0rYEAfs
WZKj4aCMtnfayj8ZnoFyOPotL0g9Ry9m28ANNRLWD0bWQ10jxVRo8TKRgLHLjFsWbp76PDLaKAPs
8BTMQvxFqc9HePjv2JJEX+9r3uLlh7eGB/5usVbxMYe+kxh2zRn713ftwhLqFgijxCQYBCi5BExq
AU5KJtK13dnT2fEeYwRfiuktXIFXC85bZdhdf1P1mWWWllnsQnzYAsbIUB0knQnroTezr+ZCPOoW
Jk293ALeRDCPbOEfWRXCbqhBsiiA7u6dBHrVjjMGR/Wiv/HfqJ56v6JERwOjyZF9lOK+n2GISjRG
dgbJ/yRmmwPhfDbtUNlbn5g7YUGSoDMSuzZbiPIU12LEXm7LqswZ7RPsDmCYQV8wj8pkKFDsur+m
zvzTRy0iLarziP3XwdJeA3wd74qu/+bwWG8RdmCnVjN/hJPpHccFVZtwmsK70eNkR/m929OWmLwB
9rDCoxnwrBRc0m5qpx/qJDAvLUZtd7ZRlFebSUJSxfVOUbvzYNqfU361ZY0w9CF1qLxhmoBWMyZ3
EaSfFesQ15CYF1JaviCuneVlSSxDtOFYIQvC/26v3TUoWwSVzUaXUaLEl6Tj/bsHA0WZ52Z7DRKK
jrZXlMxnvZ8Ftyq0fplZqBwN674Y6vGuCe1hDQwzGu98fXly2fQj0/TqDspvdeflFaLjEs1dr9eO
EhXrVYlJkDh+BdrJQw1jwc4Xix1LaVQQdBh0/GPDKj0nv0YZQgALR3T5mRLID96SXWagLKPhm+kv
HKZ5wSjK4yiEcyrRdmbBK8+c6bC9GWmnW1JinjZgbwWBl867QCeQwFhgf1tgdWZ47kzrlizYe2kH
EkRLcmCL4zRHzb1klb6FuUPgMhoRW4NeHA1spef99kXxKdWaGvdRI4cDtrDG1qjT6cM1QeQLkjzP
dNGHqExsDCSQZByhQqxFyu+aIeVwwxiy3c2N0+OKosTjzXGLg4FNV1uM0y7IsNYN8ac+qG7FLEZX
/TNrP3966fimlYuwLuMRfGMLDOeg0k9snR/1rIc3mjxkRRXu0Chjo3T+H67ObLlRYMuiX0QEQ5LA
q0CTLXmeXwiXB+Y5gYSv7yXf7rgR/VJRtmXZliDz5D77rN2mJ4kX5pzEY0i/fdjMS3VTWWwRddC5
UQBl9drsVMiS0dJCR1lsu/EIbuBytF3Ne6bv7cM6kyAkfTJpvVfVq3onaMLgYh8nsliGZJcpgihF
vTGmiv4INsGIDZdFI78VtiXDxVqMbWwoYmEmewf7Hzzd+uyI8li3LfodkUTZIN67uSOzcCl34Jey
rcugX6PGU5r05obNkcnktGmigYGMdDwBfsVPktPSNUxar0mOqMIsVQiULdvN3SUjWjm4cJEoaE6H
a2vP5Bv7Q9SCqBh8tMZJ/w4eL4w/BUSl8P3rFJySpcjDjICtuM5NuKZElGYWcvVkAr51cuj4hGZ2
028eM5Ft4qQK9er6+xjWjdGqg7JTXgQ4dJmQvNIiZVZ8mAW+mPkl8C/SJUGQ1GPDt8fWfVlbLAt2
jCePdbF3jIVBYAO//zgbeyqKNaT/+EHxnG79hfn91pAFbCJsOv5K7SmYzfHBo2Hf5A9P6mA5FP69
BoF0oONpnjDTkp7hk8Bg1rzRLVO6zMyPCcBgP/FNsrZGAXOKqafU+FUx2TK9Pl+uIDuX6lym64/L
F8N6YKPsOGQbXnzT2ONXV0FHsrlFQ2ueCGtaZvqNqUdijpmLCEH01BQDCbiSOTEmuKMSOcERDIWv
hVmGUl2QIrCWN9pWrzH7RQTldUMuM/mgFS0cn58luyCDCbFOIa6cBaKXex47Y1clQ3y/QFxfO/9f
W5Kql5jJ5zIZO+VzEJytKboUgJN00mu8cjs3SL8NOKybRpNNbOn1LegQLBAgLePHIyIRrpGTHR0L
JS/IzXuIC37oLGUUp9PTYvk7gnCxj6RYsQxh0m3lhGQUX0Vnjbu102O0pGW7M/yX1KjrjZtX8bYv
a/SZqd650mhOa8oTzgplMLOs20TnCjTlchzNT07+aRgs3rQd+8ehIKq1J68LPX8rg/bdUhN4FgBJ
vkPosZpecOQ6wI7yNCTFs9pQDVrhCn91ExCYulGLrja5lx5cYZibCWSXzMULILFOYJIE81VSH3Vm
VOekr/gQQ01rPFhO4vK15TUJps846XqgTs13vr6tdgF8rUy/MOdW0WA/E6H4POGXpOsCLXW+DkCm
XnobSo9+hNaml9FDMsMELGP7F/kGhIl8z2f3ptE07cvgJGweVlnz2TGp/lnT8+1E6rBqh1O8jgTI
1sueeF5JumydHpZ/JGejVz8V9fhhjQTKm2q5EzmV/7hecL0NQiDR6DT6BCt0DWRyxDMM2DDhmgj7
ZgQIln9OvEibviUU2HCMY6spslJhdaHa89qbUekh+BMpcO20u75y43uyDdWW1k4e6s57lrqKnHpk
ITDA0JblGxn3ZWQFNLyHXmWbYahe8Ysy5Kg4Q+siIy8J96bsCRK+5MTijNbbwShfgPnfg07zN8Pr
JCHQdVnB3P189DP7uzGK7yqzv4bOISywh8xvcoZC4d7X87js/IpmQWbhZfdLfETpkrxZqKC6AvY3
L82jmXc33UWoqpdLI/bHGTyiF2Z+4RSr7DCJDdy7fqsNeRl3bm+nNN9kjUQtuRh1u0QfG4tNocIj
JIH3wXph1ZRJmFvHvspuPYwYm7Zsbqqi+a0c79h18nPIOHhpcZf6ZRUJszxgVEEPihV5LXPMXL0/
XynSzBJQ1VGHA307OjlEnnkqImmQRm8batkYbq2j2DG+fMhGaTxhRM+crSBUylae3C+6fyLmjTZ0
JfaoAHt3RclM6+damztBqvfOTyX+YTwrmctlZjRvgdnkV1OYpP6FIfYwOSm08fJlWVUZwZ95Svv1
q9Hy1W6W+0mGdiW7nUz0eQXNWUjIcwP5k5aU5waMtd8McAYbm46aGI5FHGPTlvs5MyI/I+v+fcna
jyApn2Q7nrTE02jOL6kqDwMenEJzTeRq2IFkA00znVLAgRjaAKP1pRsVLSdwo4+cnvsTqrxbHrqh
mRFxF5hx8KGBBpBdkbgfi9IfZFNXG680ngcfkI3K7PehKr5mcHpOp9+ZL/vBtosv1tmvU3YcRfW0
MEYelmbz0I7AyzM4TFOBo5rX41EQIrZvaAPg+XPQjoZ1TwMSmNpwTMbxnkwjMgR99PFZeT+DGEBT
sMOSsU3Uey1A/gJQ3hhiJvLSrME2lSdb1fcFaJ6Ntc7uVgTBXsvg+F4NAPqgDR0b7Sp4+wVm+QV7
REqOJmns14RiNDfMDWPh88Cm29yRbYyygyqs3C+zUqfCnN9GfimOfq8ZJgxIn+VL0BvXrHyPmMva
zTh6vPTJjUUyfePae5XPB93Eu+EwzPVu4GVhkeDkT+9Qb+jtZdT/Myhgr73JUKkOijw1cyBYTAen
ooH1OToF/ZR6N2fcvbMf/5QlEcoF/rRa969yVCc7UHejX4bkOdy3KvlwK86NjJAR3TCX7x4z9fBJ
mymkNUPKgyD6c+XaoCMANr6mbOitmYpGb33HxGA87gXnjGPAabmpboge7akDMhOtittlfJUKUXkt
fb2Bw3Nb5nrYdB5EQFNgOHKq5KmR5U+rdL+pVDlHXTCSGMnQYZ+ax8kMHjyHInJJIWfXyXTtDFTZ
7Rh/jIr7bh3tnQTm7Q3T2UG9g5xSRCDupFHSDe1iUKJ4p0DuvsIgxOiUIKE5aIf95PAie7yMRJ6s
LOhWFY22FzDw7/ubKZ+rqHocKhhRU2GYO9uB2TD02QMB8CqGbc8GRyV5H3ybehxPFiAyTmPuwY/V
kyEWsJvB+CEUpPHFyPC9jB/9EOySCaTokJFRHBRBVCIR9DQ4SozxUW0a3DwUYZ3Iwy5BERhNs0Kx
Lg7VOvlHQiZfvQx4Dzv4OLXflqI2XmZuzwa+Tp6dhNGQMDfDUMy5XLrswWL5iZhOwtVEfs+adack
a34JGU03whppKznP8eATVFL/syDX+WvPlIRFIlic+eRz1ucx6a4lxWKi6pspoGlIvgioqzMDRC/U
2i8+TYvQTS5ZEbb+WlxOAIU/6Rs/YKuRS1T44yVhkN1cEiCVD3BUu9fC7rg75lD2q3nrTpWmGC+L
jfCpwWSJbyPJfif0bHXtNhdClqvhven52W3mrWW7msKK0IzMg+0gxztj1u0xM4o7J6EgJ5O2tt16
76BMdd06U9Cm054hbWeQVYQg9CzT5B98K9ipBZ691Oq4A7hojF9Ev8+sKY6xdDTJwIpu5U3VgjED
cS82JW7bw+omfTRAxAzmPMxX99yPAd7U8cc1rohaPmUEs9aI0AAf8d4V7ZZRxrt8EmJn1t07kIWr
sV4hPjcXRPNHJwiu1oHFsH6TPrfCoxLCA+UjEmw6M6HubDIwk1jQa3+PacklGtKbw1wy3CMXpkLc
z3wEATnNC5nt0t4JZ3myTXnqcu7AlFe4EIRK0JX8cb14ikoFcbjappbcZ1J/rPoK58xziSN1Qy5I
t60sXieixG+YxMA2snJel8wqqeUiwbuvBmS+i7cthB7yZg/XhrWTBB5tAtd4FI3YTQBuL4tUs4GD
yijUgoF6f6HLkf5RsLAZzjXowPcpdf7Z0lh2sT0BS2aEFKIhx9OyBG9HRegGXP2NwewAhQmxiSnz
K9T4KkthJBXOryNVvZEaud+FmsS6iYToghe0zfvMN22ocl5UkHK6MQKuEs+1PxFcfshQbq+ngq61
TeN+IaqosK0HgH1VhFWGAUrHisyicS/fsM3QiCPbprHvF3vhwqW1tD541uRTB+RtCGpugJ6i3nKr
A0etro2Mq63pxWYo2+e8rBlHkleAMaO1oX6eVUCqLyLFRpbpfiZxHGrneiOxsLfie7GCr7Za8wgj
W8tlOt579fzuDfMXJNHDuiyhtK2PRmcutOQZRC/DF7HuXfgkcx3SBzFb8TgV3v04+Ixl5NV58kca
KJ1JIzt4z11Fon3lPMXqYRQmqG4YoiSIkbhjenGk0/pcuuIkLMmtmyjynOhj9KZ323LqmJp6jtLM
vCNw5NmeSMUMxnqXpMtDGrsTXkDvnoYKAS55DLN5ffODB18amETsC4uvUjpUKqfApsAEX5dEud1E
CxRbYs43Uz/Sb0j3Rluf6/IZbF5AszM+cE2GfZs6W51bnMQmi4faWb01bOmE/tWQAOxE9MO7QDZ4
MOI5qb3t3JlvRlnSahntfaxh7umYMLwSDFrnjWEyqa+0w3rvOkfqi6EuKTBmb+NSVXL6mm/N4kgl
7UIdLkmpyoLQaibJjyEPoQyMMMabW3eOFfp+/r146VtKn3JZxio0JtiAeWAvR295bURWbmN7Xwoa
0jVzqMygJltJDkwjxreiTi4KNSf/OOddC2QfsiHQK+ktlFby6ox9zhDpIotnrdm9XVK9d+1MyTFJ
RZtwoD2cEhIdeAEM5e82JiOjSNsblaQ7hyCRXbDo67aw/5UGA7tpDvn9whvq1BeOpGca4s3OwKOy
6bjjt4HhcTYMuJXmebipl10ABXhZkNvxc3VRXCTQ2RrGAjsmEUq6WvnA7F8Zo4Vk2XcTlyfTM4Ca
5y3JQrFL6ykbDimAjQ2mJW/TN/b37ICdKp8t6dX7pLE+PMs4eKtGPwlw8zjtd9OAOoXX/Q1v5pOK
et51dnqzghyG7FsUIWmwUAjW2z4lwvVOs5tyKzJwWH9iicH6Pf2Sb3kTB0QsZ6xRFkHn1eS9BJa+
XnpgJHDmyJJ3+tupF581bxZIlPusCOy9cYlcTtvlVLom1PesHndZxjnNpPZv2/mFexQbCKb6y3Io
t32y7Pk+uuBjAvg2PRIr9FxYthGRgLV/YZA03sxdjHvoO9Cvne+8om0/edVItYkx1V1xnBFdzejE
dVkEHFNZomKHgpd7E5MtWm/XY695N6X90Vl4qSo8Ewi2Dw0v3qaenXujLJAMhfM20be0knmKSP+5
8FSC5JS64ilZ5cEqKdBFQigfqxMVAKQ9zrC+Dbu1Gx2MxpCEEazugjS5b39YeGM6PzOTlTqd7kvB
SU32zNPkM7EownxLe4IaFrshD2p+AkBa7vBw3eXedKKtwKCfUd6IMlERh8DTfCG3Ls6j9ZnU/qc3
Di+DyYVZuC9kXzzaso5EQk4hEcBQwAmSXa6GnruFsS4c4ofBMd9G5f4zvAldGafb4JBdl5uIMTn7
v7dmDhMT07Ebb4oODjgLADa4C7zZeo8vh1ffSE4rpEKQ2qfClivC3fDVdnrXecZLSSTxxkudOZwb
Cm/Txc0Qc7VQxYx1EzAqLsyNK8qrJlb/asEIRTquQCmxP/Xjo1eKa6eSQ2gbIzVVjf3eBFCtc8OI
xCWfdwysLaPgRNHnzVdapQfAFVd9lu7Mwv1O/R6dqqcLSJIqUYrZ3l7am0ISKNp35bGdiEwdzXaL
K/yzsAbsojYJ3W62zQsaz7nC/xbXgIPdLb/C9ZjeelmNSXg+1YYF30la6Yahx3h2HmLFCEUc/661
8WQTJaRlkz4ZxQfMxNpd7dBITNxYs32zwB6LHGV9eaM62kH22Mx01pkA/Fbx5cVOy4/Fml6Lmrlq
0hagXzX8zdl8sxTzucmx58XJJyXEJ8Gq6cZrpp3bLh9je5nLM9nIjSrAEbg2sMdt3HbU5helUu/p
4qWRsyDNmplNALyNmpB+BC6JFMVQn6qSOKXGfaj8WdBBN97XZD6ZHQjpoD7bLOHC8/eqafywmoHc
1WqbzdlbVvYi/O3c9st1yn9x2+K1tJv7Clqj8ioWF9mTtuQq8HjXaz1vY/LjcTkxq22118wZPdrG
hDmdyV+mLA7LDJYwJRs0z01EvbGeuBrxnK/CiUx6qjC4EmZB6jk0Q7XqnKTErNitiXfNBOWnFN1H
ua63E5wv2mryzB3yKgtobcYYBXWDB9NP9nafh948Yjg2SIvK1xuGl66g1q77znW2LngD9h+LPMoy
9G3urmk1pwOZDlD0sYFrfwSyzh/VOsGD9hBvPPSUjUNFx1Vcn53yZRRFRIDqXZ+qt3SiBX65BNeF
iCmMJeYukVwozE/crGW8RxF/iz11g3J7GwPK55TAHFrZWVtSiK5LUT2q1H6vtBQc9FLKWuap/ADK
k1BsjHX2+GcVSExEGcTj9sBp7JFQ7bdW5V+cfp+YAlVHsPlkKq9xxNzLm9ue+jZ+pzzAj5FSosQI
9SeDRk5vEbYyLm6x9Sv7gMsIWS9fHEqGLiEf0jg1XmvccNZ81RXa7jp6O/Ky66hx5cyZXge7agVF
s4qyONT9uW4MGgQ8wdYvjC/OvZuFWQiRxf5BrwZzkxXISkKyEu0nV1M2c2iEnEBv3wjb3CW2eHH3
y1BZV0ZJB6tjEoFOhMdBzU9NxjOs/bIE3ZHxuGzTL2QwacupHoxlABrvFcP+78P/fA4Mfc59OZRx
5DHCAYi/tdmrFGHjXtWQZXBJf9JvvsiAcRNgIT29hF2wHBuPkXSGnD4kOrIl8J96zmgc+Ht2q0Wh
OooYpQ+IPUebl7Xsh/1Ehd7P7GFTjwCZqUfyhT9HVV4mu9h9VmM+CmsK9l7865HZGS6l9YmPjL1m
wO6WmyIh57h8N0aAqo1DaS9n6yeufW4aKuwqjv85uRhDJCI/AhsgAgeIs1nzN0mWJb+7yuZLyZYa
16mHhy/2vtLA/poG7NsLi3A8xkdIzADSUaxUYL8GBdBvd9cuxrm7/Ljs0oFxJPapGfJ94L/AzwN7
WJMssdbhtOSn1ZQPVXvb5mLa5OX8WCd0n0vfP/atQNL0bgubaXLP/+61C8Q/6e4Wt7zPL62DwKiQ
DXV/LcxkDofe4Y4ISIFnquyKfIw66pJO08NXEcX1zG3tHOtJEKjjcno7OEkqgE3g7DAlRALLa2Gi
Fo4HoTHpt7nb3vb59KarS9Cizqd97FS/c7YOZwVpI0HeNl1Oyk4SsMEuDv0Bx9kGqfmWLd45SH7t
waEn25OH5nPgbDO/ZnnMH6v5JXYy6EI+Z7Q0cZINI9YbrWA56EaHfpBzdvbceUNPdZ9npvVaBKzW
sGM53SKx6Ip8KCu7FiPqi5zEDWfsJ2lWr0Pll1ujFxlGi+QNxggj7L69Z5rJDDF6sAxeTIcesUMo
h4hUY3iRPbeTzbC6zXtsX7qtq0EwpFsUe4JM+S772qEXtjN9+bkyyV/NSJXxRHMFhAoj7nTcZ6U5
wxnkLvl16YeFlBYTTdOTVQIENB2QL1PTYqtCsHLb7yLvYL/U86Fc0Jmt0g2OtjiqSo2bJaExNayI
T55XfI6IfOw2jbGpMT0MZZMek3y6FND2u8uIywa1MgF3ovs7s6porNjuv+bSeoo/OhSW0CoMald1
GtAsscn2VwmjgSPFyH0suSrrBrFzNJk7mW4m5utCPCrtNqhdKOkLbQ95SawZOxS/bB1n+mVcMJAR
in2fQqmgvNvovhjvOzLTo4F4owuQ/xpd/py4XViO6DYaooY1I2tSS7XHfOogfrAjpJ2Iw27MzLOa
zV1FTblZPCans5XEcmHeBq1w9sIcux2EyOPa5d5GFvU2tQlsWRM2hyQRw/WM3l74GNzzQr/IGpOp
qZ7pmvH+1yvWHxTZOBvyq7JBVufcCqc2l0SvTDtYDFAkujo7KY/+adcj2reONhiKhQdZBtV2VQ6b
8Ty8gejZ1u6l/mwYjVuno1uwkpZZ81LL1Tl4doObWTTLlRguPaEeOw3xG3j4vKKnri3JE2d2YytS
LgtjFgxgDwiB3Ggcs6T7UpV9FXpWHYcgV2q8nEy9tnlIZFsNAOpyS96Wmh9RLNzCTtm7oRDikqfQ
nVyRvyrJaxtbSh7yrMDAxG3PmM9LL/mLO5cfyTwRSkwiWdZoyUh/enUDF2NxUZ1AferrpLk3kVC4
oupNzLuyTYsB3PfQc9zjZ1vtsiNoZKLrTJXl0evZSr9twjyZDoKDO/HCFRGro6j3NIsdGDG7YDo3
KeEtzMp+mlKoh8qOt1O+vDozU5eTNz0PMbOe2ID6fU0QDUu0utXZyoOMX0FKELJO8q915Bh5/niV
0ENFOAxswCjJgmwu22/4zbxES343maNB+LTPBMzkE7tRM5jQtfhpbRQ6m7CRkYTNmivZjcGtcSMx
9d+exaJYbnRtHwGVNCtlhcs1J1rrWyfup2n/Tnr9Bj1DuAWgcLe7WwdpQsaJ0aHjT+BbfLew5c4s
maCgZQi9ZmDIBN3DmKebmR6zJMUnT6ftkBrvQS/87Wj1BK5lRXOm8+dty9UnHU/Q06HtFZoWlQ7n
HIZ7qVg51+4B+4gQJkYRsW0fcydermRs0tvg6CNqLDle0uidAQseH/KjMkpz1/t3MC4oDM3lZdLW
YR1MVGHdP6uJjoicVWgn9RDqObAoFMuV3z45p4N6LyUtMufXnrI7n9M+h2B2xWnSWI04DoyaBnQa
GNTsh5658duEPBKjIcyacKdoHozvvpnenYRcrzI+FyPeSjF+zz6CfpsjweOufFKIAuS9BXB/a4n4
4TxPMcfDHHrDlgGdT+MyvZZ6y7X2iC6o8vzeEC30fHfhklvbZtNgRYmsiTOfd2HiD239YzrzPzWZ
VCxyPlisPfsLdHtuyn94N0ivhH5Kv5eTse31D/xFOVdVmiO/uOU+BYGL2TAqjPxQmQQ697Fz1w1B
ftUMXNtOFyW8yJulDbAH0gS3usDdpmqeb1p/6+CejXwtSNsYP5eluWWHzamCnY1oGZ/rmxofSLtb
8svAruLcQWgbBvm1/c4ZsuKokD/aZhCHaYf0mjZuxv8QTsqkGW9ryWSu8YXWPn8YyYHuqwnaSdxM
A222VddfnndhswiORv2AsW7iXbHMdZ8E63CbXf5xUd8qnLRXf5+SZUeUEcpDW0j+2uESQRPrQ4X9
EU+uzVpKsLpvBFD8+2mJ2o51OG6tp3zMcq4D83UALxFZtu2FiXPwpXQjsQavSZYKptzQtJuhmrd9
zEGmmpmDyDe9brpjp4enyWvXvZ072XbqyxuNZYzeMd05py+7PTcPwcb+WMAR1vRq6cRRwrHGMqUP
pgJ1eOv0w3gztf5DWfOC1mu5qVqrv1GBasnw3vls+n4Lk0XR3oA6dtvHCyI/MqNK9b95tKCIe7Tl
89F6cSTOwnb4aDtILkx0UQpV26D3bis6YlG7iiGkaN3GjA5OtFhh5lyCNuafvF+iWE6K+MKroh/1
DvA3zsX4JliTcyI5q3As2xV2m4azUaDHWPOVRf4ARY7+YckFHuX5d5bT33djgQwjk5dyof8p2JcS
CNK9sfxq8oPz2LFuMteZIlVXyc4oSUboLP/Xc/FoVupFqyneCDDIobeYoTcsrM/O+i20f+gdYrLz
X09yga5V+dVpZmtNT1H7GYQY1UtyPTvtc19gplBcXPbwxBzHddDj8EnidBtnPRSP0d54gfi6TJxQ
iEMnGQLbCWPbO9k4r0v6L9spkccAy88Vg4rP1iVmPGkNuu0NL4AnvoeSYUvmiBrE152OfaA2efkU
SPrUtkdGESyQK9kst5ND98AV8Xt6hwOFVSWM53U72lj3p/68jEW5x5ZxXKb4lrgQRl/QIgpLY9Xx
eM5kWV6r2v3pV30WYrylSgVbnF4XMY/g6jQwBA27Qoxc3ZfqjD7KrcxTQTk7VCgnzqFz1dHS5KBX
+tFYVus84gWy8QHvmuxQ9ZS4KnB+7MIZN7UcXo1GrehcBZsBr5vNZGaH6an302tFLw3N7dMWSp0s
wmLz1F92hlJBNKxNGIiUqyW7LyEzhAlrfdPvwSod8UyylRemzXx/+1FK4sRi7ZA4bfwk7vhZiOKf
6tOVq9/ezx3vi8gILyRvfSfX4SNxECHz/DJOn9NBc8h4shs/CQWIMhQGOrYuL/PUTzuMT6ywV7nK
n3n/H7x/fdsHUYJegEyL6D8E5saYOVa5yY8e9MNgez9tqV79ZXikCxGHdm7AyfcIzgogSnUxxwFh
Xdw79FENUoOlwJJN5IG/Gau148hv0nX2YucaUNo/K579sKvxiV26WbViPJ+TWhkRu3OctAT+cLU4
y97jDqqTZl+xcMfSeHPG7Be4WY3y3Ol9Y2JrY/w97X9qb3glZwo1um5uO7GzYnZO1nToysGhEhP0
4/qfXfh40/V29DMsdaZoyWVg7rS9xM8YCwa72Pr27B8amv42XYOzxpIW1RZoBKzXWWfi6Q3SK+2u
1ibP0nPbGKRWOtVJMq1W1F21V4trbrHNuVQXczjWcm/NOoE21nZEsHQPNk8MYY3bvxBXPYfShIlO
0h1TBq+DTrHC75c2/0mb7gKdUkenNvi7SeUUEhWH8pZD2CUDbZlfrDUNrlE2Qj2QPe67mbXVXv2U
tv2dMxIEAaaaXyOL5gqvq49azry3e5YFR6GOdnmYLSbBVU5xgql3j/0b6J9u6VhpmhiacCecU/tO
Ge12bm/ValrXdTXt5tpIoq6gKGuHQ1Nb1K1owlmd8e7peuun6zmrWIDitKu3ZquuEp/g9sQkdgHH
kRUYwzYoDcaVp7dS99t+GigBVHJnWBT9c918JzT0upwwyiAxsshY7E+pulthqkMVlMtWWdS7pSok
epDDsFAJkSWe71Ti/GvFdeKwapIT6NEO+w3wODTCZcx9Cn7ISPlE/BKd/0IHZa+JgWOm5drhUJom
lBE6sW8ZWLlNZ/M2m0fcHtaxTcpqZyEPyEreaTu4WHkoR9uOIMUFr2vb26+Dzp5wWFKOwqFy1cSg
Ri1v6tV5jJ38QbCm7Hxv3Bf9ug9a6ypmJ2dYNBwbGmREU27zHDWSxM486zd2p50IGyUf+QnFTosv
ZqhQzZnlzpp0v0zWzlOKqgSxMSCzYNMa5Uno/jvOp+9ioFeRrxureyi7ceSmYeQvbt7sVH5n2v0Z
pwZevx05Ztnugd/TL1sAK3Sc2mX6D0mWhn1b94hnxq3TrE+p673knj6YtnPsUkpVQ9kn8DuMewg8
OiMbojv44+b0awlj25ktGwZoiCkQO7djhzXnf30NNrD4JxxBDltxRNS9lx5KXKma1zUOon5ZxT5V
1nNADmvXBe/peHHEZ+nJmDFSYLQjBaLSJ7ci97SxEbgr/9mE4jbGzS3Aownn1fTYTWgxKmEYtvHk
mcExAu3i9qFikGETrMupHoMoW11SlHgIHZOTAyeFNqu/c/3+wXGrz34gq8wwPVj7GNLM6SkQyMtO
wFiB6z/OyqJgcyOWXDrQMBKw4YrngoBOxk3Ai7lO/1mbY2TgUu1IDdWZfSstj8xQuIE5mvvYxofL
lkdf4HWtC3cj0prZdEZ94s6975zhxu21H9Jr5NhNaN3G6Jy7cpTDtsbTM/s4H7W6tke6wQntlN74
guRA1CPa6mbuIUjiS7U93tqZfnlZWpxLvSMSPGtjZrXsa+t+tMaXykQCg4p0mUjfGwx2D4GkKKFQ
nJlWubQB4UllYCfMZEEcoPqNh4/Ot3ZjL06j58FDaUmGLFizAVp4DYLmqM5zK9TZarLxjACx0tab
jQP2kXkzGK0+VoNoH3JhFA8cqy////tEMzD/CKeIbVPGsCDjNLHC3jWH/f9+mQcaetoSa9jd/n0K
OwB9CFe8//dJ8jnJWcd9vXXXoX1Ah+kesIs9tibwjr9POcS73nSBefjPAy6PKgkw3fHbptF/nwgh
nSn92TaOf4/DbK3vdUd8/eVZ//5htuSQMlBJ25rf7O9zgxxUiMPOBePyf58rMz+0gPrc/j0CdteC
2yVH0HaL+Vbo6X//4Wx374t6vvp/nxfUBqB0Zhpa//d4q5NQLMSJPql9899Pl0Sr3SQ4jP6e9O/z
ZbMQPZW6d5xFdq3dxXc5mZ5PXYxxqmlndfX3oQya4pIBt24znY9PQZ+U13aHllgn88jOofx7MhDC
kvEbFdaePs8mi+/fty59MIQJZr3j34d5GeR7BhtE9J8nTuL5RFYhotnlx/Yl1LnC+s9D/36UH7Sv
dF3E+e8nzRmRjWvsJwgSPHweu+rAcdoI/z7MmDw9z4H9XHUGv4dp3jqdNTz+PY/FdyJl9N3p74nc
GlNfVwfx7u+rKnfDBU8vUzVlc//3j1t2/a7oubVAZaVpOMoG1sVcDeHfl3E0N/f8wOzQk8HMKv4/
jJ3XctxKlq5fZce+HvQASNiJ2X1R3rDIKlqRNwhKouAT3j79+QBqi5K6T8dEKBBIg6xiCUhkrvWb
qU8ajgGoK5JaH+PE1dCzH5BbghT6pq5FeEOIPdhkXZ+cScFPyIE8vyBRZ68yP2xvYyQ1VxWqCndD
WVhLD/bNPWuvcul3VvJYE33juTO7p2BEz85OTPuT7E25SJQmezHK/A1TWeiSpXxy2ij90ucS2mAk
vsoRIHviZN/qnhVFSk6FDEe2bNWciWNUz17PimZRXhGtApKbokJjWBHwA6yJWe609B6zbUAu5I1E
xFHUY/E1Ke2LDcL/c9hFz44MyleVPQGrt8p91sndLuIoGTZh7mON4mrFBTN5dDUTmyloMlye6/w4
h1I5Kix+2qK4zA2ar9lMEl6+notzQxkSHIr8RGG5w1Dv/XK/X1tAzFZzsZ4GyGzdWbe9g6Lej8/A
6zkDPk0ezeyKLFiOpa1uFKGhQjz1mcd3yQlu+8Js37/q3CArr9nKipzW3GUev1dUcP5tQL4/K8Cz
wUjfjW2MXSQp0BvcgtJdU5gRlqB5cOIxU9a10kd3iBiEy1Iz65c0Ua51M+98csSX0fGCb0VqvgLw
dp86S3ewQK6hzXZ2QlTFLY6KzMTR1jtnw+a15flPdfLiov3Uee0nM0PKJTDXsAf4Dxrj8SLt3Hru
LT1b+n433rpamG1cK0VuJ63aA+h+Z4trs3eDrWm1EkWsPoIojBBMCs6FGt/KUdevRZ4itCCsjtQE
ucAmDoprbhwSRX4WX8dsnbYCrYVTHBvJtilQSUkkCa407oZTbIp6KySoAmmQ/G8MLT1pzaBvUbbx
T5qrW1seFPsqjiECZEy4PGUHCehkm0Pt3wkzCi6sRljSabb1xU8O6EpYX2v24Yuq9ofbuWtojgpR
mb+79m31W1cBzflWxeN729Yms28T34Geiq7wPtt2HtqmqC0TzpjrCHhu2yLvgnWHXegqL1Wyfl53
SfUKZ+XIG9d6OHaX+YC9rL0UyEls5qI29dNamLi+yM1tztSGcXdELBtVH3+vh0X/fl0QEVR2dK88
kAT/OuLmh1AVkX6w/uc6d5G9gafEbtDZZbiogLHsIAPDS7gIVIVXgHb69VzXZY53YXUPRh/FTXJC
9Jvr7E6sugF5prnUBV56jUTZbi7NA8FPc3cR7nnAmRljPpiG6WHczDP0UQeesySVa+n75kc/8h8r
HWm7m7kqdx2JpFu5y0os1PskqVeq3oGuIIBSb5TI4P8OO8hgDRsRPqYyxsSy9OrG5rUAEGCqJDYZ
L9/LVVEiwEcc973nXEQ4n1DTdPgYYm7ITL++sUipozntIAPTVTeaN6i7OXAvlYQvwY35/6n0TUvd
KRoh/vnCueN8mBvgoZIOni4exxz4eOxae3/agBZBKa5b4j83floAa0E18IWoYUWSx8zOeo5QhTnC
x8kaEo7Clm9Sz9xL6EO8cQvi6XN9art3yH2od+603C0KaDFK0NBfZscsRxXKHHCb9gZZrOf6JmBH
1DX5E1kcG3GiHnvViNRlamI5qwWdcqxs7qbFfFoPOJfKvkXK3FSOc1UZxbTO5ffTufajvXUhriWp
8u23+rn4W52pO9o+LeJ15xBDxfdqOAb68P2gqtUlbPhbRwO8eBrY5ictgnyg5nH+QtLuq2nk1qti
y8da0+q9YQlj62hRsHZTgeoHGvCPRqaRPoPhIXWH+dTX0GUqk/AJx0tMjZkwQWUo60oMRweVLW+I
xApUOPOf7K+HokjfhhxRz6bSP/lmpYIgzRx27J1y6J52utYiK6qSul+onfB3XirZWtdQuxw9fc1d
7Rl/cuUWwezsKHVkBkN7BJDQN5sizZOnViWJNiiJtlGgcL1Y3pIB0nXz1JZ+ftCKMtmoEMT2WeOn
j84w7AlGyletExmsJ887pkEb3XqG/23+uFF3+B8s+uzGztL22vPJMvTTBdP3AEFJTisCGygt39gi
J/k5QpL0NB+E7JtTYTTAa00HiQOFXXoBQPIk9NDoF3MfuJzTKTBtOHDG8XvxxxBz9zTPn9I0yXYf
QycCWLChtPW6KaAG9P24R7fFvZ5LMoaAZrfI3s/FqATFAjx13znVtU1CsN5XREBAh6nhMiuU8mlo
yatG0iie7ZG8ddgn1WuWpE/APLovWDSfGtajb1VrQcmSPg722bjIHGgCC4WN/BSOdn34LWkPQsbx
jYlun8ITr+EpT+JymV2gMKdr+SLEWno7Fz8a4kRJ8UEGZ9kS7r4JH5UWG3GBIPWVYwWFu6lyIL5d
b1X7QDSHuTQf5i7m1G8uFhO7yOh84mW1fQl7VdlLB15XCkudXXqLiIIO+WoVTs1zn1Lx1GWSEBMt
TZM+vFa/sKVXDu+X6FqyLHXfvHnvzP/TtYazhFma9gXCEIP8+Iz36zsvLbmz+IwKSMGxz+tus6zB
Yd/6cSpvvWnLEaolWJ0fdU7V1KuYEBjQHSThYK7o51J1nKtCj8oruCxP7InNexVaFXpj1jmvbCRl
I/DkNjfi1dxoomq/AgeS79QcnGDdinwrbfCuSS38h9DL7HXeIo6gRz08KuidmOe0UN361LofE1A2
buYrbxvya96bbFmSirI271PGWgOQja96UwSrPEogEIEUuCOaue4Z6yxMYd6NpUfg1NbZYUKyY2+O
qLsw6mgxt9qCTOdQ294V6XkERsMwuc4rq7y2QayRQi/Dz4WdHkoZmY+lyG04FT5yIGMaPuUKAYSp
g/3rleRSK4LqTvAZvMj7lRYz1jIfKv1MbomIu10k910CQwkBz/ASeR66UVqdkSJJ7G03WPox4h0B
HCZtyGhH2RXzW70dUtW+Nvh91nYci0uWYH8Xqop930+SRejxLorCcLZV443DIp08GBp70E6kOhMC
l6huTVUSBP8pnw7v/erSyPC2UL5fMbfUw4BDcmd4WBBCbifHvQaR2NxaognucgvNihCht/VcnA90
MGyruWVlP7GAEB766DDX0UEzCAcSAen2ntsYONO2/tGSSXnqgi5dx2lSP+ph9GX+r9bEt9Dsgq8R
9yrB9AGji+kaB6miozFdk9jEFMrIqB5HMaUPOu/NkO/XSDfRFrqTfr+msMClxIk8Qqlyj1o9uEdS
nuS3Op2ERBFJfxPzbihxw6ZJzk2/n7IIFiulCTdJX6QNJgUGPD5cdRcVfz0qz/ioDz4iDAtTdTjK
qeLjUCchBsCgXu9HiLTrpsdxvQp7cZVJPV6HZqQ8QZK/6bgLv5phezaqTjzBW5Ckxat/6eqlzc28
dDWC/py74feuv41qjCoe61kRE0Z81UspHlSvzO/99qdC2L5qraW/t2juTy2/X5O7ebetSg8Qyli0
OItXas87FsY/CVHVWM+nsYYgQDgdcjdCYdK5UdHtOpbxtF+bTyUatAqeqr/WzmWU4cvDKAhZu4Ny
kKZ/hDJibBNSxQey8sphrof4TvB0rtTS3kEXeepN0s+Vi7lXY2mNuZs7VHPtfDofCsckV2Y30SJH
OeN7/7ll0PyXxi2D48A8f/Z5NHZJT2BOSwt59qQmz/MZq9DHmmTq4aO+93xt5wgS9/Olv/YFbfq9
b4127wKNgwbZYcc/zQcToU/uo9RY20WKdkndwP2eTz/6VAPpjt/7zM2WaiLW0mIsEwIz9O8VxN+P
UtYq8enpVFdAfM1n86HyeXcBTwoWH3Wt7gzF6aMcW2O8iVJ0zOaLoTii1PTbOIQrSdJUlcV05ZAj
+2kMFk72Ug69Cr4mh6uFXF/rhmeEDOTZVwN5LpLBhiPuiZU76OnPDbu6RcDvozYXwl6RaRWr+cL5
gLSyPFe7cuo5V1Qd+DCLJccWnkaK08zTSLrxhBlCsZiLUJmybSVQWpqLugFlVIGreTUXQytc8YLU
73NX189xatzP1V2Idmtt4CEXDXJ4qjRSvWwh7P3cqpjqDU6a4wWjbOOukuP70G5iNMcuanL0lLiI
jMewRleI/ej0tbQENcHMVMR1h6/Sk+7hTPKv39aYvi3LsGBDJql/+vi285Ax3zatEGguYOlvZyX0
lNfFps58cNGTWPq7Ovqkp/5RLKoAJpoLhGZunRvGPmFmn8uJKp8TLZG7uTSkxZGpEopPoq3diLUu
tMAwPKPt1q8q4tnrvrIHoExBuvQQKrjOWAphneSZpB9K5LPm3u8X2iIAO104k69HeDaVKjyDN/PZ
WnSXGP+LKwTkj43SO0+qzscPbg/ryHXPRRs/VFO1dOHZlDHp9LqJnae+FtGSQHx4NbfWVoQnxhA/
+hro6drAYqfvFOephDS2kWXUb+ardL0jHNlE0bWrJO7jGF3NH+korXqF0isZwOmjvCgikVtKZTsX
h3h4HvGdRcOqyu8r31vPH+nW5Ma0Eefrpk30RwPWWBw6pzoRZDxUFXIxRlYnnLLtU1eY5F4izfLA
hRp3w5AYyA39aO4VMAwfl4zjODCJIrFv8moVJqyToL3zg6a9w2iJ0GECONTzKSJ5g4FMN7x+9NAa
76GLRHKa++N6Um1FC9FyLpbTgFMWdxprvqYrU3OJpoi7dYW5rZuhvOklfHsWAEDtS4WnVUUksxGW
/zW4NEGbfcXDKQUn6E9eAwZs27F2IPp30YNpVZ9docivsacDf7GKT0I3i3WNMuEV0UjrlI9agQeS
a79ESrGauxYOeT69U53bMcEbblBD3iRm2d2Oudsu5s+zICkmrVW8ejlQRaXoWYwpsXmsIFWus9By
ngAOnOaudaQ/t44KB1G3NL4UEZ35b8i8rlja7KP+/hti9lDvf0OWsqaa/4YS1tBDKIvPwHfbjVfE
xiZR43EHOCBd6Qh7PMzFtozlSg9U/cGoq++to+uLn4pqrBc7kkbpBrYzeRKhRI8qPukrdVDLa8Dw
3b7Q4mqHbDI6okqYrGx08z4NQ/sEBNr45lTHKlHGt7pgmkCEPIJQztWj65XXFfHMrEFwoRPytUuL
YIteVor8XdLlV0TmsIyazn4rNog8YzNs1Ev2AfQuim6AHYENtFen1nWiibXXK+EVaSNnmRB3Xc/1
haODBYLoLK+Ema2zusMywm+4Qrghxi9u77wP0O2FbeCqpU32eratXhkGWNCpVEQ+KJ6sHN4b2zLQ
1mXZokgwNcxd5la31bMjCQRU9CMSVCiBbZLSN08G8c2TNR3mYpB01nHEXHIuzfVzDy0lf0TSx0aZ
WkZQ36druwyPo8BMNwGuN8tZgB2m60OO0P9d6AOYrDRwFrMQuj1WD5brxHek04P3+jyxl42mVy+o
bcA2b7+iNs47DPjLxc8Nb+cjHbR1gkTexR1JjlpR26+iU5cIQDevKqpNK2QctWukU3FAa5Jw0xdK
9Viq2oNfxh2SOhhlDdJ9MiM8VCLNjq+avOjwABEDqv2Df2aPARlb+hdo5d2V0GvrYk4HQwe3aGaX
IQqtSVGsOQHBPML/A2tZGnG510eWFR/9m6oKN2rNlm2umy9rA1D4Q9ik27k4N6hh+YZsvXn46GaD
pLKrLL2BvGldksKrbpxWWX50QFmGpVk0fPkYphJ2sa1HSH3zRXND04T9Kk4CD8oFA811Wi17zK7D
dD8X28yzNjLMQUOoeOO4vvnksKU7di4ggLlYDUOwRqlG3c1FO84eatJdZ8hU3h0M9U1VN+ZTPvgQ
2NxbrY+ME6kLJPh99RswLHUblTlbmrluPoShrK7gXEFbpq86ZmLjjWW+r1v5DBYY6rnr6StNdaLb
bpDm2dA/N8QWIM5gV7FHxgzK69SYlVl8qxqhulLJDq3nuvcGL38Wg64d5xJSiubZlZ/n7nNNaGrq
nkXrz+NESaaCiqiVdWm3LUTSunr24VC9j8HmArh2MT5DfnGWpUtmOiL1r00TUIje691HyfPeS/Nc
1aNy8dHW/lL6cd08yf3oOV9Hzqm70zty1dME+KPn++dNbZPgzr+5zu190I9+t/e7IT7BbIxPZuzd
NunQ7pBjiU8f9fPZe13RkzDrQDbQ/aNalsz0i7lcje2XxAeYjz/DyUvN7DSfzYeqGNBU0ZMGA7G/
GzxNDfufyoYd7jLVTw9Rhw/l+zAfI7SVMqy1aNLum8afD/NYLAraxZ9//Pc///dL/z/+W3bOksHP
5B+wFc8ZelrVX39a2p9/5O/V+69//WmDbnQt13B0oaqQSE3Nov3L620ofXpr/yXVOvCiPne/qJFu
Wi+918NXmLZe7aosavXBBNf9MEBA43zerBEXc/sb3YphigO9ePamJXMwLaPTaUENzezeJfR3iOe1
ttTblhcM8Nq5y3xw0sJZyhK8b7FQws5loYJJQLLxo9i4LkdTvB/SUbs2mFoP5Ib5rVFLMq5B5edb
RfObxUe/uYGcGwaaWYhkch4SFDXlrpBOdzJl2p/mM/HjbOqBcopkGQfuNGBrcvJ0bV+HTXbJQ6C0
njH8VHKlujcDd9j851/edH//5W1DWJbhuKZwbF04zq+/fGgO4Pj80P5aYuN6svQ0u+4aNbnG3WI6
h71dkd+Yaoq1OeBMBmyjRzpkOnyvjkoX2cCi8k4Kyc1Vaqgmgjd9dXFDu0RCgbres0zgpGobwOr7
u5w35ZciKRvcZ4LHArj+TUg2/FHVH5O4bh4EpKnbGCz3XOs0dXTSPCiGczHRSKr0QkE8f7rGhHuw
9pOqhLzfmI9gLZLlaMvkOLfKLP5p/D7/aXxFqPuuKSFaehqup55XI9ZRtSeiz//5h3bFv/zQlqZy
n9uGo0H5Moxff+jGkQ4LVl++ERHp0Ivh95t/YT91+VFNpCwg9qGWN//GH81dhixqJeXhvV9QNTCF
0RE9BMZYXhHWgQ8bc8Ol1tBgmjlVts6EH55PPc+YTm39e6/ctN7agnVX4efuHs0qsW6denyt68VQ
EQ8fMYjZqKne7JvUcO5NTzvP7Sm7HCLmeg6T07OuS+SNl1XrjK9eFd/3xJjvmQN+GzABfnCrugKg
4bJP0C0dzf7c2nZw1XT5aS4hEjicv9e3Z3yeUeBrc+ktWoHyIzAXsfKMjy5cWhvy/VJdMcrVyPpk
l0WgPAKkQ5CwD/tb1Svuh17TMHhriSU59fS3+Mon214Pjak+q6j/7wALWe9FawivJRzWO+FgEhRm
ZophKlf/u1Gny0uBFsJ8a/z3L9NfNU+HX7J8KEM/qH8r/vM+S/n3v9M1P/r8esU/T+GXMqsACfzH
Xtu37Po1fat+7/TLyHz692+3eq1ffymsZR3Ww6V5K4fbt6pJ6r+n8ann/7Xxj7d5lPshf/vrz1f0
swizYs4afqn//N40TftCqLr501M0fcL35ulP+OvP+zcp36rq7e3fXPX2WtV//ak42j8skzW0rWuG
ME3DYn7r3uYmV/2H0Exhk7nHMtfh+OcfEgm0gE+2/mE5mmo5hs5SSNVM3jcVbJ2pyfiH6wjLRZEA
GVPhOsaff/8C319k7/91//7Fpqv6rxOsyUvNBcDgGqomLNUFRvXrc28PpVCCzpT7QLPxY+DVgUA4
h84Q9b5WH1nNI5Uq9FxdjpMJNmIkMM+myrllPqAYiiZrrXXfK3slqH5qnhvmOtmwSOqbxIPnWy/M
MM8Os2CoijUUwqhT+f2U1eQe4gazneVZu8TwoOz/ooc6F+Fx2TF6JREI6ELcRJOMLSnxv8VrOy+D
WTvXFpMsaWxEsNo0ketTPKeEwRw2B1Km+8JA0kzv/XgNuvLRTMC+kuUjpWYFSNGBZI/XfVo2BybQ
BDaP13VIE0ptbVsSKjPcypT1zCp0i0VkuDpWn/6r1qMDMfT5Q6mJblHH9hcgkIb6nA5WcD1g/GYG
vQJkfPR2AaSTZQr4cZPnyU2ttmdkIeN1MnQZupjsDrCrWIUsDpIGKDImXSrxjmir6n6InB/Cwcik
H+va3rgTJIA8zqe8FMcBu82N4QgN/th4sv0kPCqiufRJhfRkbS4NIC0jSo7dQxy0xNjQm2i6Hj24
Lt/oqfGkWsl9hR782kKNhKQKZFXZI+iYppehgnNb2SD9DCU3cb65c3yt3UAJRWtAcz4BFUHyAXE7
0yMlO6CQOECYIRzrKDt1yKI1gQ5yKND8N4Q0gHsX+BrU2yhTxwcluO3q6DkB+CvDkaw6Ku4FDKRV
LICqurABV1AGlqh9wmh1kMto7A62gHmX2pqxY1dE5iC8iT2SDTaEChRNAEBrSbXSHWLGgOVPRpX3
O8PQvilSwRw51N1DgZOEiMvioscHsy2ZiRMYAhC+UI+0yVqkBKL8QTeAbWtgixVMv6Y0eYBBtDI4
CuaA7tEnBQUrMURHChkK3DSRgiKct2EfigyVZ33uplEscDBR/0l6BS60IdqYwhlfQk8PNxr+wfOD
gnx8kqVkq/uzKnMYkKZvIBjToe4YGF/8GpmiFtP1FQ5W+dKL8r0MpU5qCaB/4+HeoFsHzYApmSbu
UlG7W1cFSN+zG0T01EEp1x/WaSU2fQBlwIqdeOe3MLprqzyobUjqERNyq1vmpdVfhYqTrryLq8d7
0yH/7LQtClPmHVabnxOIHitYoJe6BgWljT0iyDrPj6ZuADEPJFLHlRara81DqUMoOopgYXUryw5N
TET8sx4zAcVE8FipeBDrnbSQJokagpcwCpYxcP6j4sf3JZqta4T7j+q4Kwzja6g3sCHiFKesTIXn
BMq2MibLwRDImyOyz9wdiFE3XYglqyUWLP2DlSwG8sjsfQQOA9zFUIzKT63ZkItKEMvB10MjXeAR
FGbjNlHfh26j1Y2Gt3YPCn5sIEiCDtGdmGgipsgjsXtBrAgNwK2lJu6GG+hC2ASK+/CJwHa6KA2h
r4fpixUS3YZGoDswBn61nwLVmvVCMiHfaPgxqKuuSF+sCnKcBF6xcD0UkcQGHUxhvzWmXe8sB6ZR
XnoIfugG8IG4ekq4zXa2IL8JkosZigCqIlUIsEG3ntDduXvSkFpdDemCpDRbJ9S7iInm28DFVljR
+2jrAjCC56B9LQaylOWn2G9MDNRFtGMCQW2HR4NIMRgXeWNNH5JBREDfR9kGmNOuSEOqGjl1Qbb2
3KjG18RkTvUb5AT7c9+G9TVRU+zOMJLeV+6d17v+I2ll3BKHsN+NmtyX3GNqM1ibMYFsF+jIS6CU
MwCFRFALOzZzknLrWvULphMk2BFx9ZVlGUKnn4Q0vVIunTRpkWG9HXxP2eoBM2erWsvcBAZa4wZa
5dyNgRiYPUJoMdajmAhYfagg+eD7CW6oUseWKwFNAFlPkYTqwB1hWdAVyHaDthu8hIBe0XmAWhYt
aBsIsgN87c55M3qml9Yakt0APWSZ75uhjWHVyH3u8aZyyvSTaXxT0kk0WQE3SAJx72UIAWX5N4ek
4SH22p1SIrHqd8l9n0IS7JUSAkTcJiscYqyzSZQ+klhAx4q3H1H5UZuvOR7fO28Uj5Mo7KqPNVwp
UTKE3eLqa+5qYD5MU7lBkjZBO8m+jZwAZDeqzo6mVcuOpAe3MIIFEuupBSoH7dUYfR5zlGdiAcXY
i5YpajltW7yIMoJWqDXYcDdiWKoxngNuJD/3bvfaAwZOkYoh3H6TtnkD+t894FNcHYV7o9oamG60
3WG4es9lpnZ7J4D60AXa3kuDrWnqE3BfAggWI5ZqyeBtQfbuOoiwSxcP8zMJQ9jHprHwVNABqZ2B
yRig5AZ1eXARTtd4JEVveWDno8uALsCSOF3aQl9jDQKpDsnrDo5P7/bImZsFelFk2gRmN9zCWOAh
XSQhZCB7FtwXKe+ikYDJFgHiaonyRrju4m+mz8I87eAZDdWAbK3a6HuUWY1857bDKW9yJpph2FpI
B6IsYC7haqwSw57WL/KbdIlSumZZrrEqcFaSl4pfDTdIv92X4Ls3sRUNVy00NpYNBcqtwrj1NcRp
lBHZ8WA8Mk9fh1bub0xRPJZujtKpaiHQhMIWegRKBZUkKoMlgFPIWoAqJkWncGsZ1q2imDvXJGEs
M30CKSFNOXgry0+PUDWvbWli1hN+Uh2UgmAq99syDg4u65n3Q8xCAnixs7b1WxgKMA/iYmUGHcuH
FhxQESChHcGzAKCI6/ToqodsOgDIe0l5pUM9BVvVIBuGM4a5GqFlBHnOnRe4L22QpujVZTtIzoJc
iNoz18GaWYQpsJMW/Ayy7M9A7CNwlu6K/ApeDqiJ6GvfAQIVRs2hMVh9oRgpWGWy61bjqN0MVbT0
I8vfT7aJBWG50c6w5HG/egNK96bmYasLyBXiMdlM1hO7TlE+M+dXG1cpbvwaVVS/YOq3FEMsAdQG
iCeQ6UG/d1iUhZNNPG9uUyI5ejhsI7O6yDBeeamS7Gt4XmY7LjH9Jl3a4aNUTor3umzxNKoggLjY
IHSxjhdd2rLBRWOQIIVgVR0LhJdNf4XmgeAlgfa7Gnj+XvKZgInVQwoDF8YgT97WMgmu4aUMwEVD
tpulrSrlvSAxRcA8BMxO9t4WegvCIzr4VgANrw9uepF1mITo5RLxTEwZo0TfZUW+rAO7OJBpKzY4
id3Kqh73Irwbgkcf6NZKhclDOJqvg8nKNMMGe9tNgUsgwQqfp18FvRcfolJfSkvXD7Dnw2WqaKwJ
XWyUlDq/j1wQ3cjtGtam6ZXT6MbmPp3k7r0MpZtp7e7nQYBIa4rMdqS9FaZSgxmxgj3mEcvCLiYT
Y81bJJ4Lzy1si5UaVjYsy4bcfEh8KxA4EqTei1F5D9HIYrkyUh+c8qMqnNu0FljPBuqj0K1qA8m+
DXQk+yeBmGZoUnL3Rr2LtGY9tnWwqUvrk+NXMOuljRafC1mhTPzxkIEHXNtO+pKGKL+MiUSOA0sJ
JNGVOuWW8uVL0d6lkfPWhcwXAfa1MtIAK+sJso/ioYe0GhfxfVhgqdPmoj00FaJzqHy8uiFEltEM
vIPr8D+PRmOxCructTmPk+Ynj6Pb4EHhG0viKJ9YBwYbV48AmFjhhmj4JtHbtzb2lDUmHx4y0stB
DYDrJ0etycQhV+9zgpd7vxbDwZg2EUamIIMNrRQnxxJqGMo0DEOC34U8xG1kgoJaSxSowWPm9kr2
8UUpzGJLoGptOmqxU2ZzkiRD6bhtoRbKatin7m05WPYhnw6d/yWxnWE/emO6QX30UQj0ehbqqLnb
IPZ3oSIygmkBzr6FSV4ThwejC8TGTnIMvTtM1lMmG9tY1bWBaHqujosyRWrZ7+VDwWS7seDY5kN7
DMPiDtBwss3QDzkqDr4LI7jToUH5LlFQR6hfWT08YgMNdgJJL9MlltNEBrn9jdoFw0G3QGHgU1as
msA0DggibcMi6XeV2fRrOQNK0gT9rDiz93b2FCqQORPm8veH2ujSi17ocun26OJE012olyi1WEYW
b/sEjxoPJb6N3b7YUcHtnqeYQaoKnIwmuUr6mqnDUlymFXTg/LTn6QZ5hSUNP5EHn3PhDiF0atdf
pU0abtlZYUPfhYfhjDZ1s+xqhrOFf58NvrWpozo4wnu19qRsWPJhQOBZUbpxA/vRh0C9DBB2Q2yd
m8REZFaO0aGQEBpDPrvJjQUp42jve+yZs8p9LMD64MAgqvfbfEB2aMHEE69d69kO9ZcgRpOgHfKr
iKSIhY/PWpTjMUET3uxMJCHyES2WcTQPpcqS2jYRGs67qyJO2n1gvKTSJVkMnHVVON/SpgHyOB1U
FSX8hWeKS5eO3KPT3tXw8eudD0nePLZZ1U+M4u9VBdo66Hu0+Xo+eJYNPivxmytV1edF+noU2oUX
aXXQCr8+iLjR1kpdvJpidBduGFpLgr0tN6ZZr1JZtIfQMppDMgbAF2Mr2yE7vrTItm6CpOjBJhXt
pn4KmYzwulONQwgH4/0s7izQ3wWzNe8hoEtmVa59CQNOwq9hTRIoq9rvml1VGOu6K9lWGgUpJD/Y
qlZh78bCWtmF6x7aqe3jMNclERRNX+kRwZm6FFnqHXAKu5WoFW76IYsPIrzoRjrwid7wZUqjLofG
MQ9RhkEuEsDudaH4/jawVN7M2GtCktFRbS/r+mCQLMe3I/vUaXHNuwEaZJfBTNBC9S3fAeh5zhti
BQDnUQBKyPlubMe5sBUrDoSg8veDN70ltYDVbjTZG80HNWrHnYQJLCorZdpALaa3vfEwH5TxUgjF
2s+vtY9qvWaJzjM0pKZ6UKfD2OT3ssZ4h3QviIPQmIK2PlxrvTuONjdVBCtiPTIV7/wUTZ4x7o7S
atNsg+mOXOc9os6DlWxc2e59Usee7oIh7lXeLtgFiCDFQms6pIr6WW2yO7O2IWq52kOBlRMvTtKc
pbvA1SM8ZuTbwUTV+bas9EPPonRbRcnWVorxFHDnLQ3NlysRa8aVGtno1UaPMazd517eItUumxpx
UInDEKY74avRAjSsErM6eqN3CfDnvMtzlgakAvMg51GXnnn2XEDTaZB8rUtl67mtcwhz9OgKY8xW
Vh8NcJjibFmzirhvAnE0bSjtscHGoNcz/1jqL6Oa7p3YbZ4lguYLhJmyPBJPVR5B4QeLvOhF+P/Y
O6/ltpV0bV8RpoBGaOCUOSlLlK0TlCxbyDnj6vfTsGt7jWfVmtr/8X8gFkmRBAl0+MIbinOCV2GH
Uep6iBsY5NiMHGF4/Gi79DnUM+9gd/q0G025DyFronNajI9zFAH3zt/9LDM+8qo4URR4pYllPtap
g4cSUO6NCER4Gui2kTyNt2VUfdc9rLngxOCn0VqSWmHcn4fCO9qtkDe9DuLJy6ZxhSKhd4nKb8aQ
Qty/G9PMeiQDwT4JX+FdHXkbK2RFLKYZ6SZB5huUaLLNoGi2QUA8MWFJs0OVrYPEM9KBy7GG8usa
zczRvwRW/GgP7xOGHm8K+N7qKOvFo/nseM67+5oGhgdnqQw2QJANKMnaKkM47QgbjsQ5xCehTedm
N2uevZdT413CIkFgpGmhk2Zg3wKsM/sQjGRpGxvAOsgJmJ91mM9Hx46H/Uw4QgLiatu08Z+LeSKK
RZwNTohFi61ppq3ZOv0mdAc0ZaPmzs6b17BAgik0lBuYMgfrvEBuqFoSB6pNWCOiPE0RLrGB3ux8
szPWvoeXkaeW/6R3ZqXQ2+4KLX5eniIWmk6g9byOuhY3aOr2tFDNapWKWd90qkrbq/ptq260wt14
jc3k8xq0+qDkFAYDMDX0YhdbwUuiFm3Y7sMhMEPEbmkBeepmEjXyscHw8ymxFF1L4bxAIQx2gi7J
abnR1T0XI4UCqULA2ew4VXjfRMV0XP5vstOfEGrLMIcOiRUyfSwRZ24Irp0ZY+ZUWS8tN2JEa9hn
+Op636w6J6wz0LrddFqCHh8WyM97dN7SHVKb1yXTKUhrJEjN/Tga+WFkoDiG8R1oW7gvATNkveMd
NEfp7QRAvouegqFHWQVSO+WWKY8PZcDF68fUIcr1ugM/j6IIDkb6hGK2H7J+aPejkeAs57fGZqZe
sLJGmlg0ac6T5cJMwbsz92f8ngaQxsVjGMSnEFucE5/erWI/eUZ1ICZ5oXociQxUu28keBDBkYXC
suory+DGvg8EWLbed6DIT4N/w2gtN6i6sEQWYgPUIom2tTuHd267LYe83xdmdQ7cFOk6iuqUjwaw
m2qpCe47UyoB9WTbAXtJK4EaVSwfkyD+pKiVAKM7JeO4K0O9Ri4qCtdT2b8kcYZzd4UZF+I5K9oa
Gt3osF4hJQMCesoFVmvGtKvjlzQyf3RTnpMc4b+EEeM7efxdF4z7xEuo9DR+u6txUBEUF1kee5A2
bNGyGZGg3lPUMA94u8Vg+2J0C20fCko3DpiD0SI03SnflBEnGw5JBtYF/WBIs93OhP8+4M2Oj8Km
m+W3PPGOrQdStELKH012NEjmV3uQpzjZVmJM7irMD/kBBvrfTVihFb8pKfKiC4OaiJ04vLtTa9g8
n7vJSPayw+nWQACK4DXexhHV6wbhwLQyy4tIMkqbuEPdFZOxyQT4aN2NLiYnxzEslnJHDDvaGSuI
Y9WNQ60UNsiPUaemC4nzMtIPWJt19kaL3z6IDFMFPU03oKZujUY7T6ZrrqpWe6LQ/4TRMf2X0vjS
N5R9VRibD+862fUqFnrzmM309ImKHpuSn91UCDdYbUbBmXAwSoMnEoHYvEFMFHxGFD41M0I6ls+O
BzYKb8Ls2RHBjSQm7ps2vEEXFXT9ZFWYrqKMiK6x5YgPCQYQwYgrGH0H/X75QuvnaluNsQ072JKy
TW8GSSnEc3z8ItySRq7r01gAlWfHdCZDX2KYa4gDqig3acxulmsJEgX6zq3HV4T75FEzpmcXaQPD
mbxNyZrFrgb3uEfubOqGQ2KOCMm7RrnrjHAdasibp7bzKAQNgaj3kEoLBuyrUW2gFNc0Om0TQM+n
rEGBLcNJFQvyDqdANNmwudbpmug+0s+TY+H9rFUUArAp0eykRxytXVsBrZ7MM72NMH9oXvvdRNNK
5GitBFqREhh/DcL7sAv844TMG1VDRNQIDxAVHyhgIZcJoQbznWa4oEOqHGSGLZKDmJPXc8XJgmrc
+idXq9/s2vocP3K6hHh75jfapNuXLAhf8/iDTBVJBbtNtm3C6AZWiaY1KVt5P0Um8lUeVStL26GT
Cd7VYoDI+amCx0C+ZKIRbeXnLnpTUoC7cYCnNjtfYmMYKA+Yu7ZB9SpOMGDoUudUotWll8W06wdK
AlYI4CDQ0fD3KbMAynZtBFxq8aWI434TY3NhteJbZKK/hhso0t8zwoSoea+NDnVNJHTPdVeDcB6R
SEqoJuaT8TxTDq9RMEDJBasR69lXTmQ+8tdZkTwjn4QvRDyDCu8JfjLENBCbDVko8neof6secAAV
qXpem3RO0EZ7lBRGBqKepjWHHUyUYhWxYVm0h6ISL/mi37hSe9R1v30KLfFaTN7XHE45VbfQ27cs
6bgf3go/+gxi/BGmAfyMW6Iw78YxPSMcrrOQCCoO8D+E7twz+4k9sKc/NSk9ha1ItGOHDT0i8biY
4/cYrbUCmakBwNWKjQ2Qc6R9a7Rmb/v+pjRwwYujstzK0UAZCqHQlez3xB8fTHbItjqXMUfKHbQq
yTWaVlLcmdm5N5hpVfxSkZ+hllYWCBTRrGgC4yrTNtqTMx9nt7wEuX3EwlEV8JJiYxX1JfHmdj+k
O2KauwbqO/4xzlo3QxTM6puZ7I4TkTxVJRJ89Xygs8b3l8PXARD0yg+9DmpnehM+Ix3Panh2bEzb
cxDmK+nxEWASqxtECFcYWL3pSUKwErWvNBHsdWWKu5ji4DEutHNlIyZuzT3K+GiZQAm+G0OkF9ng
YeRlhdzN29KOilVpIf3OrK/rECFbmeNVAJpVq6oCzp730foFZ2YunZsgno+9mlANNSJfw0nGQ5UQ
d9hdZ2MOkrBPNA6l3pz9cmWLAFGxkRx06hpyIF1uXeD0Qw4/mbScUQjrM5VvVDc/4EHWOysqV+Nw
lIanP0cIDhp6iuqKChID8yOa2nMyFTqYTWwoxuzo6PSIPBls3e9yb+QZVL9cypUWq5JRT40do9sQ
rYlUxO902BCBb3G2onqPnB1StCARnZUtk0es07COGGnY5UzpTTuD00/LHDnyPOk2TjM+W7I4ZVmN
PS1O2zhM0IEMSx1OAYRv1PNZVLGG3CGyHLXueqZvdApquUslXF9rUlazymprzA5Ev1+q1GZoCkD4
VW+Aebd2MNnerY/YTs1bUfaIFddIMKMgcLQrJBEG6WBI5ABiybF0tkekbDu3QSKcelKlS1BqY39u
A7oLI2vG3uipvIZzh+i0962gRCVnWsHxUFPtcW/p5To7Q5UOix7YOgLkPaabvopxf9+g6lWfYuiJ
fz73+yXabKB6TzqGnULegENVfp45bMSUhil3I/xfKJHYEeDlwS/XUwbAfMXO9sv18y+vr32hRNPS
l3J5+/Kav9z9+XHqMwHOOQSnTA/UMvKTa3Z3xmzMdPHUAdXN8t7fD39+CVO9+Pe/f37078fLvZ9P
Igaub3H+Yan242G9vHEx9wWIRDkTohmxl/o0wwkNDIz0bpUF8L9mM9rLQMd0M2g/KIpNh64t0SAr
3OKQE11vy9j5cKbk0PevUQVRK8NMLkQCFbPs+pRW+dcFVx2mLNOhlBdXQMLSBG41JEu0XQaPaOjP
u0iTNafKJcFpu+5tMTMmfuLVy8X77dIL6gA9/+XZcPGlXe42uoxPGb4Nfm8di+z85/+Xz5M5Feuf
Xr+pOtryouXmL87AP59EXmMVOgWRM3vw79f9/lo/P+v34797zd89Z2FKesS7vlIFdFtZtg6UGlfS
Qkh9eRiqcdr873+Xe8tzy3+Xh8vN8gG/H/7de//uo7KuwJ/I5FrUqjlCo426EoX6gF/LAFeP//ZJ
s6zJOX7/v1Bvin6/aXm8/NupyH469wg5fTjVHUOafjV3YfVOv+4u/1pu7GhDiUw7/n77H4dYHppw
6n9icP8/Cu2/oNAEvU6wmv8LV/4PFNrNe9O8f4Rd86Ntm78i0X698xcSzfH+hYQK2E4XIq/tKGTb
LyCaNP9l645jSpt2EW67CgL2C4hmiX+5WIRJNkXk6E3L5F+/gGiW8S/guJ7HAg8cDTiB838BoklQ
Zr8B1qDQwMDpnjRtg/uG7ol/R6F55oSBQqnBL6+H28LS6fDjWRGWJlq62JdiszD8F0z33x1R6Lpl
6tIxBaz6fz8iNqC5NY9GeQAy4ZugutzyRSACYPVIpftht/7LNfk7CPnf/EAO5IGslQKqFaf/rwjy
oNUUWyEpsZTZWQBSCbWmazkn7041X//Ph3LBEwJj5oAgD/9A8vaExYjfzeVhapLPJE0+YS194p3p
JsG3fz6S+tJ/XDWOhJs6AEaaKH9etdYJ5ya0x/JAIOhtPbeqVoTU6ToZo/92/ox/xycvI8RVOEVX
erYEsPAHBD+gIWwVRIAHgFp010z96lY1q71zHnUyVafSqX26R6NGEqKYcC7s5a0ZUDgW+c0//+r/
QEwyiehyIkXrmQbQ9D/Or+zBsbXeABzA07CkgbPaTaBQxquhTdexHB8bS/7wQXv882GXX/jn2XaI
sxzp0rLyFCj0r0NIM+zCBF7BEFK6BTpWM5K6YjE8Vu34WHcYIubBJc7na+xWWC1pETpd9Y5aAPPH
qs0Vgdtz7CTP/y9fC3Cr6dGtc5w/B4FTF52AhVYeWqvB5jUFmSU5GjkZBgRu+71DxaCueCIGnYbg
yrot0ocpyVQK2D+5xKzT3O0GJ3j/5y/2t5fJloLlSeo6y8u/n665i7spwpnngG9bfSihrG3qjkx/
IqUfLGaEbEmx2q+loCX6z4c2/p0v8muw/uXY6v9/4Yu4Lj1lrUMuA2GLuwG/zlUXJOYqwHVR1ON1
1MH/6/F4GBwU0qKXHMO7/zJa1GD4j8Hyl2/wx/I20PygTMs3mEOhtJDxKRjj97nAlSJmSfjn3yt0
4z/PNlBk112AyZYQ8o/BWUC9cbMCibNCR2ikkmdisc9BnxPMuABuWsDHqnzTp9FL1/oIdoQALFN3
eLRr89B6OEtQUT27vGdKp7PnM3ZMzOvGwduVjX4tAzBcSX8b6N2jZXaPRbwb7eJ1ZIHzovjdMRqT
lHLEsoU2UHEpg33nZHQMCj5Hvb4j+AU1uRYD6TOmWtPkr8tCzOvGJXEGdeMwQJOEF9ktXRuzQ26V
koe0DcYKSk0+JWc1oRBcfLQs59gLslEjPKQGeM8QlwCuaH4jQ2BRmmUUpJvvQzPeR5VFC9wkkhqP
hcd3zEGozUl+38oR15Mw19YIhJgrJ0xItoPD5Ju7Jp6vbaVcQr4nXfyeSv2cmOB+ew8LMXwby6Hf
Ci/+pD38WYiY3H28CtXVN3DTW0X5g2k3H65aitWZQTtQYPUMtBiwgRzFB4ZgPmIO4Sd+gXsh5U3T
NKgG8ruM0TkMY/+ctt3WtptNzflcFo/WGc9h3UJDgpJHdzl7RyPiatWcIMGKN3g1H4AxvRG5XOzu
fdD4ce4MuTNuVx2Ai5UvGQcDEuo0F8ZklUkuCzYI2ykrTp3PAqZOv2/Hn0OSbEWhPdtor1JMyT7r
DLhODdRBBjfCRIjLmnAbiUPAjn354SEwbI38VCSlq5U969c+6m9j78folhjLusMVqNfVFTMIbI91
saSzGhp3ZYEOm2/xTbAOfBhNlwE7Xz23f/S8+ZBl9jlMet7vNd72IWkwUgGQ9e7ZnAKAu0CGv1f9
iOdNig3mcM3n4TEc1ECjEq2OF03VWxOrLCR9N2f9DBisWhH83I6lcyvR1dMGqNGW9pkUybsRZ++9
BPBkjteKcjWFlRVGzg9mATZgqg1AfDUm2i1jKsC2ECb5A2UTPtxsYILQB1oBiMloLFz6HFsUD4lw
y0mpjBBezHyjdR62u6qMAIpV8XsMkG/N7gims//hRhxOmFys2vGmfZXcFj8yY2vcgzr1122OmrCB
FK369jLh941G/6j2XahUVNreBarJc1XBa2aOTNbFayWoSvQI1pYwV2moX9VQHtTmbCoIG04UQOdx
bgJlSkBnuHv6CRis9VfQhuWugVxyTOLpxYjyGgVivluXIoxLAqhiGAf1k12l+yPjwxRUY+K7ZThW
dvAZq4lLk7iiHZHCYw8eZJuLNVohSESrpcSN0s/BGa9eylwhJWbABs1wpUZvrgyNtbjyweppM6XJ
Aiym44XvbU8cQdOcyeklOFNRLicmXJYtyE9XI+xwaRkZQjSI1iP9IQS2pquhLtS6CPQPvDh69Jt0
9BqAqHePa7QSP2WBkkqqs/S1dbCVZfIi6+Rdq6xDFbVvdnTCj+lz6DnhRpC8u1rZrpQ2gdOxZXkD
IfDoGvi6I2G6X17gdftASewCjLkiWa00Svlao8NXR4WaT+EoPvvQpka9onErLEvQjJraCy6MhQRw
I7HRpTqDTRLG5Ynn32DVgxMgvfb9gMat12/HWopNbkZAMlLWbQ0VLjDi441rd/iOjuLqpGp2Oejx
qxXTAWKyRi0KEFkNhLU2WjC/reFto9bfFJUPH/ZmtgP7kmicGHRG0HXDoKmwhlOpFNj1cDiZZnWU
LatoU6ptEgVIGqEc1tG1Z+ZWpAA1O0jieMy0zU01aRiyhTlWlJi2hj36J8AoPOpnMYCsniZhbuG6
gITxiqYmQEtlxxZyrpxhuurp4G6WAbkEL04Xf6rtQM9SUKAOIChODUtc28IImVr9O9Wrpxg37143
HgbfO09dvEsHytW+4+InulyiqX3tvGw/ZsFpGfxdNhQb92R29Lu0iAEFauHdMBLYqykZPK4Ku6nC
dtZmWIcjitrF1P3ofJQ87MJ5QogWVTU/Phqeme8iaj5YPZbOauwA9JtB/VLhxbgPII27VXZp8SCl
H258c7rGxsU7gXXhJe2mafEQwBtGbPSBMW8G2h7oY8QF7Pq1LbStKzMmZYmrYYl096o2g5McmD4o
2LPC+JjmBRSHuhhYQlmUGzHNSEZSlEflb9rgGQH6MveOUU7NNmzBC2YyBF/CJKyd4iYv6XG5PWG7
O/0AqXmLEjqLG3vmyu9/gO8BbgusdNMn3apEkQOEwojHo83BehbzKqZ37eJJj7t0+/PaFYqf0c/t
Z25dm7q7o7uLdnRWy43pifcknFyUACNt1VOoFehkr8OUyy6l8c4bb4UFZBboHyyQAKM2FRNZWG3j
70mS5MUejSBn5YGJXpfpHMMVwrjLRsN7FaKlaWW4/XUqlvU7fF06WnnZuMZ3AOX6Af5P8Zi3zjUf
mQKAF5+wSHwQai23ndsZo8y13TBFg8H8InNYjcsSZIP8QnAEG2lsODsp1hF7W9nY11G6P1CsgsPv
6i9ykPpmRsYMEVDIWEXk9WvUI3D4i+d0g5/JpSI92FklkmUl19y0ArFO6NBTnrsErrBBJ+XPrVNG
W+m3lJXjrN5a7IubeQIGNeMoAIuNGU5g0DGXKfaP9qXLcTXIn0Tr9k9U/zlRRXMjcBGijfhgSGAM
ceCuw8Q5BcHkvAXbTpe7ptWG57iwLn2PhSHJdwRKNvriNr1+xpVmwJ0QtHOEXaJZxGdUHPco+kY3
mMXpG8+JQKsKOC9WGk5rMyw+Im+q2GriZJ9rsDqMq6e8GycshcWYvkRspYBFd3Kcq+NU1WyCerrX
8RfcMqAj5SEA2CZzC3pPSg84gqo1iWlL8f1Yh+aN3oinfHCQKXtbcnKLYT/kdNs6uXcb30AReayB
q1/yCKnZ2hb3IN3yjVEUd4lDAwbDwgOAHlSRgI2HaZjRD3evRoR/WJuUGBsggAGn+F43el6MkyDy
sRBPlFwPMK4dilcpy+bUb3OP0iXAqu/a4NyCbcIVULS7yIy8PSYK4BqtikmRPHopowhVySHIVqUK
GeqRHTXRcQcrfezPw8LZZtBINujPftryox3ZPvRuAF86JMizFHeQRC++tPJ1pKHzTFtWd4m3+tH6
YmngVCelwQT5hkArIDGpzJap7zD/J8869ODEViPWAdLkgF5le6u5tLs13f5y14tuRPDdzddAp6Hl
bW0E/BlfnguWhtYKijFwLhJQKOCcyfloPtexbuNyXO8GOVWXEMdWoI4dO9K466amxxyzvksURg+H
i2kDUGxjwKbbomWEB1jff20iZto8D/0qRWMTjEAKTwkYg4cykXTpkcDoBRsMuLzRkzX6qiU8gzra
D5S4Cw3/hpodZgO/f9o4pW6tNA1oY0DkZ2j+t74Bw+BxUteWOroDS621q2gLMfDTrOWJOZjul50O
K2iSTCtatw7dCBSzreNcz8k+oE7AcoYGUJ4/oosu9nMWniIXW6POA+HKrrAf8b8IRoGIGOZpph+8
pH6V7aa++ZZWmr+bgiwEWJC8FSm6iGb6BcQ0qqWi3yVGQ1DURsHewjWFDtOzK/EoIntzdj46O87U
vHgunmdT1lerMEJXBhumjS6IDebOPbhjQICYE6YbWG7nBoNgViGlawAr7zvvjGo8fkaecUXoDm+r
iTBdI0y2IziNU5m+qw3zZ3UJv5oA84KI+CcuGD7MdbiE1mtvi9OkfBYA2bTrRM79ypi1cwGNdNMI
4iwHH48eJTgdmjhK73Rml7A1wa08KDHNNKA7tRM7LNlM3LeoRmQDyCNwMLr0UDkY+aYmF2iAxUKM
t17OyWy6z0Ve3LMmvWJUc7uEuq0yMHQFfCik5a7CJXhDfPLRWNWF+NFO/O5ar969cq8i5cIX1zzV
AdEBeXRyTN4jHSJSpH3FMJsYlKQJ8bgc8Kl9UH+e4Ecndfw516iw9yHIRCwP7zS8SFdezlPlANIq
q+DCENrVOYFGZicbkEjRQduYLui1EJQmiemujABqWGO47i0A6ybRhduR32Wgv/0wY+I2OEsY1Rbt
OwinKtnqVK2lU2chdGt300XyxW+g9hT61Y5rDQ3q5F1YnP9hbsg4ydM0B9OxiivWxhgDpWQke5Fz
cov0Xvbj7SwhVLoOwlvRZ2mVLEstRPzqtvDVFLPnq80+jd1UtSnisgGJWj3ZKg0ZxuS51EFZaVUK
gsNtZrqXxdns84smkVgKKnfE+yn/Olm3tiC/lFhvJz65HulK4JKaos9NuJdw8zOkavMHGbPO5SRf
U4X0Wdn4UPXZUFVa6rTem2gPGr30JgIotYzQAAwzajDzGVTZxi2BENUZ11p97c6F01kYwbqHfbPq
9fSA5MedQ2dj47ikLw4GNivhyCcYnYekZKeGJfVoZh4oEDpugTk8msN0jmqC405y4onsSdB2WRR9
YiZHm7PrH3GzgBiRBkgiFDdO0ZGZNv0Z+fTrcg26KPO3uPcewk59B7Wu5oXKLVR+rIfTq+VM7x1t
n1VZR9PWBeyHOdYEcE5lyWY6H0ap3eo2oZajU6wGWoYMZMrgUl9CNGhHqdQ2d7IbFUxxngjEVbJa
xsCZ7BeJhBHUxemUC3FxkGyDITU9VFp+kXLCTL29E5QhJmM+YYxGkz7nFeqjVf0DatS3oXixnBo3
jwmuGmMkN8N7j5Ie1IsDktZvZY8deGmMFwONHprd0Ts+tJB1sXnX/del/LZ8eUPtOSXgZBTEKVTE
bFJGJD5bnM2HgndqCXr2PTAEKs8q31V+jQz4JHJufQisKyzp3cx4GI2IzrQ53pgxO6Zm32l9tuHM
v6gFo8vLL6mOpwqrDbALZxWZNYOU06NVJDpu2gAX3RAEk+uBpl6Z1dNSTca3FnqO/aa5DsUzpTOa
WNNZ7csCckk75z/qnjmtkvq+IGTvDLoVsvCQ0sLJy2khaPkF1MMA1EVoetuWTJgRzDsCjOmyYG/o
I002Zi1e1AZ5bfq9bCFlL2PeBblX/pxoO3c85V3zloBcXKmFtnzNo/57XfWPailRV5VOO1RY+31M
w/fY+IixDg4aJ0F0OGeZ0e4mU9zoXjGBTeRnqxJE3zB7gnF8tOVz0oUflbGbETslVBcBu/rR71gy
ZnVOev9hnMcv6mcClqCmzKJYts6tjQEaqq5ce1W47Bq4n0StbCQvgtlRORQqBguA4Yj1BRgNegNm
WwEqaTEE8n2zWmvGfEVg63Ms08fKK3bzMG68kOk/EqivcKI9jlWhwb9LPmMD3wgFx0YD+jPr8y+T
E89raOHTRhV87CD8xDEWA+6Bbx1iWkmrZ28QJEo1tJebCC0JAy5nVuBNCq0I+k14cFKcdkeGYFPR
YKJhsXWG8V46GEIthYXwObVhpvrCxQRpYOAFEQl460H8AbCyAuwI7QfOH5FA1xkGkRl19oSqR5bW
Pyseppe95zVmgqnY9dROHFvl1oxKMWb7RnP2UUNxblzKZ/E+8qAKha5/M7SgFRpWdY+TE+OLqX7i
WA/fKB5uq3rYpp0Pydwg8IPD+aUFw7HMh9a3uIQ1mX1EQjVpLhgq57uN4t8mqSaOnLS7YNwEtvtq
OuKArIpioKnp18hnE1fhzZJq+xHOVWZ6Mqgx9gU524SQ/1owoFV6z37fV8GnE7Bw2ynCiwNpkeMm
R3jdj+kw4jQmTOgXKj4wIOuG/Qi0RyWSVGGXTAtEXQIdj5Uhpz/dtpmLczFziYbLaqmRgtOnlEbR
Lbcvg0a2GoesBg5+X7CXLHhVAcUp0EccnyFZzYKFlMpdFk5EOPAZCoqUvjEUVAbDfdX15KAe2ufV
FD2hwOntYxrdYb6rEQVXBHUAe8VDiNoXfnHAf6FfKk07u2J57eOXNijAOjUsMamdfs/r3kA3k9wT
m99tBL92g6YP50ZmL3U7XYZ4YJfyO2x62wwjNFu+SyMjYrgNTOvWGrPPpUqjafxohOw3VekQ+0Od
3NuRjhcCW1tOaXLZ7AgVAasqqXSb1NizhYexF+HpJL/L0G24nJzHDPkZZNncH25CyltnOGmVoble
KtklAOd1bXLuEi+l7ESMjDv3fRFncqeWkknlvaVHDwnUziug5c8O+QfPxYgYC7pNZIafcXmfTWwh
8UxFaS6+YA99V2r8fL9ISKLAXa6g5lFOmFA1M6PzkjPnJqN62dsSaO3bVjo/qgagmCpWz6o0JWwm
Zm4mkojxjirDimY1Ps1Nt6kDb6c1BCTCjtmzOmy0+oiiwS7EUfVmmcuNJshRy/luieaWH0rohYWo
bbE2k+RRmc08ddHNlg+1tH0fiOghAC7YuOU3jwbjPq1ujEn/6tuE2yVNAGTO32RUuhszNH1KDsbP
moBjEV3DBi9y6OJq1I/JY5UAc9Lg0G4YIfsmn75qPrFKKaPb2XsADGhwAfz2bKbkoa0j8lN3gwA3
xUC/FocoR8yMn3ayxqPuliQF9fTdN+WrZiHPTnq+t4OOxc2bOuzqsy9lhdldmSGuyM9yGVp2nu6y
vMe59aNMNWcX2nd+Xxw1vfw6B9iiTpJc12+bS2MFCEMkUoMrAVzTntLzICJxM+p99zTp2UuGX66W
2eMhSanXad4O9aNHVN61raR8h6yfhh7IVNpwB7X62sy7ebRPhd+4m2I2qwte1/Ed1M5zRu0B6epu
p/fVbZ+kmHWnvTIn7bGl6VxzWwYdkMAKf8zUIGyIu/GuiUz9IhTvtw+xA3bpzMGb7w9BPDzXnekc
swi6OuE26dF7PpjWxndfbAvPsqxZyabU3toCtLwRBPFhLl1vW+rJKz4U1n7obKTnUcHfW3Z+nyPW
bKxdW390sBXb5WJswQE7LURnbuzZro5xj8ONGIHLqRvf4Kb7WuS9AbPZdH7d2IU8tfFE+K97GoWO
3JQ7eHFILIKaXW4crNVONjNngJ+Cai4mhajI3KVYr24nPCoUfXcD6p/6QUi92AlZaRa22qCz2vmJ
JzbIWcBpTdOPRtfEqcv0r3lJQyGNEV3Pwjz8SaJdmLRR4mPuPHlbYVb2aYQv/Zeb5bm4JPIIq+Rb
hLv2hJHXkbNpndpssE7LvT8emmFn7gPoIFFR5WcLyP3W8UoqqYpj8vsGayIwd8qcuq98SjjVGDXH
OK8JDMqtrfXdwYRFyeyvBqgLklXAjC5JYD5lQ+juBq+DZDSOWz2MLlk7CdjO3HRhYp5Q7GJeUfDf
/v5H7HOgNKGiYeDIdFpuKPeLn/c6FPSBrqv/SGhE9A8FQMYqqu5BcdHcK/XHJjH0xwLtUvgglAZh
cB3DPMdhSEQvpoPfl9W2uLFriGlgZB2cuEqPRRvgf62XT7pTX/j3eOsYHQj9JI2PXtqjAI4x5dpB
TGbt5rX5YBuaeIhCHUOqOIy2mLbnm9awm51FRMCiM3lYWKDyxYBSDym0V/cDx1gewTADg66P2gYx
bHffdXwdpBPLx9nMysfJsgCQF9QpluckaRgUFOfe0u7GRC8e5uqWoti0g/P51dKL9C7aYNu5QnSS
iUV1H39xi42IU9x0mkP5W9218/C7gTPl1pGNSQpgmKflHlZFv+79fE6HR90H1hd3mCHGD363GYT8
qumy3Y1eUiHiL4Mz+L2fIvKKi77cw57jicIZlkwlO7hUMvOBk37GNNq3i7788tRyo6NIe1rulTVm
DlAr0i2LXnoU9BkENUkkknB+MR6SnlEuCvyX7dS6nR681u/pNnGDDMMH2xGWznL2n7CSKob6CWL5
yq+L6eBiVy/ULJZqdmIOoO87K74AJAwYfv7W1ZDUpeJ+sRGQv2Sw2Yj/sVptx1vZ1ckZAqmAmoE8
XMRSswkrFZ/W26k1ghMuLy3UYyTJnbbEuzDSDdDXD5kSK+gTx9XXmVptUrXQFH6xj5LO24OAjtFz
Tny8LrDQXOmKmJSO2PC52L27g4ARvCtlgk6v2Zx5rUNA13urRH2Uo9s28u7uXadIwElqzOtoHiHo
YpBGEJF/VBXHnvZWp/MVLPQSCvVlApEQYyx3dRcqU+NicUgpYlznfmSdpKK4LveWG9+qfz2M7FLs
wOCzc2KLLMsJf2S4s6Hizk5D+Ove8pwdvAyBPx+pHnvscyPl8TDC86MpwXULH0KS0NDzaIzmDTLN
2Y4kW/TU35dh9CVFN0SpyED1rqeDEbQvIpFcecRmsbDYJgxmCg9DcPEj9yQ6c1xjElxeSg+frgDt
B4uUJ0/jZBOV+jffRWBVnpsY36difPOq8jrb7WsyEjFCd0AAgkKmRhwCe40QPpjMFyh79OcirHZn
LbzTc2oYjaZR97DedFFTJ+ib7xVBeVun3R4eWrn9NEsNeoPNnB1cG20S4WwNCYwM1pbryPJ/2Duv
9bZxdm2fyn8C/C72srkkUc1yidOzwytOHPbeefTrBpQJPZ7MzP/trx0aBMAimQKB933KrhQGS57T
fkqs/Km13ScWJhtLgy6K+MQTQkxfZxPFQQcxpNBiWF8s8iHTPlSik/gAOGYdmJe5/CSmyDgsKXM9
aBAzg0jFxEh33nVYoxNk2eK8h+9HRgQVfYag9raa4dxlEaNdY3+JM+Nzs3CSZol+uBOvubGPt3FE
qFGz8o9hFZbkNNx3uhc+GU73ZBQaca83MdL2MFCYwVkWy+8FZSAsxi+LcV5qnWScTr7XxoLGWlBB
VOdOh7oRf2IUuk3VqIG7Q3rKqauD3vcPel3lW3fq5+OCLGbeKKZvCGz4GPOCW2BLkItDeeHNVFij
z2y2uSw2EXBSUT8SfRCCjKxTTaXfFaV6Iz4GxAESywkW73D/ACQyo85kvi7wOn2blMc8aN5o6nDq
HZZPMqKXeOEPEQrCa5oFlUqExcXoqdODszKgjJ5Y44fGg/duqRXiU4QhuoAFpLG1WOjoCusWM0FR
pXWah7QefcNOv8ae+tZgskjskDWzm3e4fWMCPhAXsGQICShBT1gIW9Cveu0qm6NZe+d/xtuYAmL2
J3SPp7IqANaELKqOG+ErfFG7LKHZt4SvjNI6FjNrlUpTI1/DoW0iR+JU+RMzPfgPdcbrDF8qGe7y
SKj1sMK9KLH8llk3AYpY2+RiZSC/ypAwo+nuMgMpYKEjzJRHhIXbuymxyTJbLC57XAmZFoIYmX/Y
Bg9BnzAnVJ0j0pTVZiTaUyY26s71ZxuvyQnI+lYZRegg2y8M10z5cXvolYsNjOWfvxRNALr+8qWA
IdUcE7FYXX5pL0BXDgzJ2SUkcmxy7UMPnKhB0k3eErSYW825WSCxenjCT727++dr67+5NnqNOhfV
UGaEw829vbh2aw4WAspVdqxExhsWHxHI3aRFHyzCDIqOubE+P9qgReCFfkDo9uSNAKxZhZEWfcTj
FMkZU90wjyCl3N02mXeaTEI+/3yX9l9AYZ6KRCE2xC66pgZJwz/fZdFMRWraKY+Ny11GHQtEt4UY
xzDMYnIW4bVCS7eV3eMV5oGrAjJWo4gkwBzIcPDBCrIjfebukfIXem9fDbGWczMiPE5ZfE2a/GtG
qJBnYm/qTMrCJPpStjGT2wcJQQxVsW4X4cCuNu/qT8kMXWYKWRRKnAbLhB8kgtFJyFBbG1jI6ynO
0gkv3HCZ0EfiLl0kh9B2JRWHQxpm6uYRh8Fsm1vD45xHz1Ai7z97dvYoFmzEeb7azfiYNe2wNXHl
EEHG2K5PFt5HgDzKhdRjY8xvsyk6/vN3rRl/AcfyZVuabli246iwil8h4qopLhWX0McxRgV66+Gy
A0aV1a/AmzRiJDNbgYrKKzyCwUCkxZyj/WXrd9pg7u1JLXkdEFF2HZRIlKxqb9A0HY/toBwy8eae
R+I5S545+TkKiZ803vBoBiSAK628LK2X7wd1+YHGxsDgBvHeriH2iWAzkixMa0IsaaOvYasAhNOI
V8f860RCsYgJkiUjY3/DGkUFo7IxcmZduog9J/qxcoi+EWYoG8JtNq9QP+keRrQEmd5BbMzL7JOz
sCImp/011yuAQlACK3QCd03gfMk6h1mhaI+gx29kvrVXnrME0UliDorWVT5GB99yT4br81xnpmD4
2RgfUCf52uuEG3NDRcm/I+Wl5n4RDirsCEekRuIQK3n1PRM94lVEfLCy+pHqzQUlXhcMA5/a8rpH
GWuvlPLOdNJTVCnPpc7jUxShtisD67M2MN0LTLQYk5QFlgqurIUa3pDu3RTteFByXdDx6mpPugRR
QYi41VfdSGboOQBK08z6YNFIhuAcluMTkjfwgIt9YGLJVzmnSoAE7JhUQ+PZR6NRvoRokshbrU9I
FT4r4/TYp+Vwj6SFu9F6FTBAP30wAguwBh7o6YgOGrI87//lcf3NG0UTRhtIHNmWZ72WgUUwMcBT
u02PhvjI4m3gUMcczvuudDcFHGBb6AGCyMEruRTJO5EwKwWSzhQwqrrL/gW/+1fEN7xaXhIWvyOd
iKT+akztZnsErKDF8HvDz1WePDB9PonQdzbOYBHnUyAQZ+U4fBDQq9zNvgZq/dFwrX/5bn4zuBse
eGsdioQJJPL1L7mPe3j3RRkfu2iCHtjzq+o3agILHGRLtwUp/q1hqTYs1je7If8SAjlvRXzDFvgx
8BTbFkmeXR6479Q+foeU5OwTCQugqU7/gsR9JeMN8tgzVcYcEPKehnjcaxwuE2yTNPgYHac0CXYK
WXSQFTsVxvjWDZAB8tjdLJmNUBv/thtUIyM9GM+Oaja+zoEEqC9zGo9+H7uoti2xs9VFNCpGocE1
TGyMIjjDagswr+y9D5uWlKSvjjmLx6JUNhWOZ6cxnd7nmN7t1AVUrJ43ISEOE3a95X3wWAvp6qPe
vFXSrPFlTBwDZN4+cFD1FJc2t/cQWSSwln2sYD0foaf1ftXHEUJYSCmCrHxv5/oegvCdHc3LrTcs
m3gmb6EY4y7EVBSdMn42Rg23U9cEPc9TPjZVm+1i4Ls8weqnOQOsqxhHEXOUUNGCmJrrKe8iErgq
74hIjx7Qd8zB2xRvvQhsVGjk8y7Hg89TrYeiD39YpdofbOMYJBmGty00/bmckn1to85nL/Wl9lB7
yeaCxWnKaJXP3XRs4vi5G+PyOvv4P2rUv1CjGKxgifw9M+p/sq9PX3OGnavct9D0vh7yhzi3+R8X
1LqKV4zkPTm8wn9yolz3P6bDsONoLoMiWwafP8S5rf+oTKLQ31YN+A6OB7PoJyfKUP/DFJDBwoKl
YamGp/03nKi/sAg4DT8pboNftK7+xfsAXCJINcNUjh0KNXsAC8kWTasb3CBKdEn2aNYWiE2FKmBW
NCDQIou3y4Duwovv7OE6gX5pfvHb23A8w2EwNgjGvh6HF61t5mEZlCMka2GUp7s3eNg8Ebr57hXd
LqzRGoqJyqInQgi6U9EFjvTJ+LcJ1ev5FN+GGNIM0MOeYzPF//PkFRJS0nqDEUARM6tdkJmZPxN8
OzGDMQbnNI7lp9QOHuzY+4S0vwIMCvyelusgEzEHa41huBtxjPL/5dsB3v9q3QEfiReVZqka1DXD
UV8txqa0tWrNaYKjMyAKk6MxdWDVeK+VkXvJmY1vpsmcdtLesFl0cGasAXZTopvVpm5ZYg6DDa0a
Cc9D0IfnoSKNrE1ZQzr+kE6Be+FVsoDFzR/GUjcvgGl+brLKIW5ijXBeZ3f2ixHd5N6Lpvuljudz
rMwfgRFVN1OA/rMRK+UtaRpgr6X6rNSufTbfWOEj8dQeZbvxMNvolSsLYuihVvzwAgJEptGqIKMB
TnXt0UELIEBH27dRENgOTdrdopn6fZgQ8lvAVPGxi1s1Wd66mH+jxfotCLut0Sblfup8BwfrYewO
rI/LXYqmX5ieNBc/MPSkOzs39rVS3znJd29OH8xkjEAhZJicITRGRA4+SKGP74JwgP3e97bfeoBy
WbvrOF1lKoKTpCp7ePRHWIzjpYxTZgmRUJGAVE9azESOiKldhhAtvpAJt5XmP4CS5CeUn0leRd5z
J/4hRTTdjvHH3LLnw9T1jP0hrA87AbewoF00tibajQaGHp17GActOJBRfCZvHm6wT/Nzr/7hFMtD
6eEFRQAhMQN9Mw31m+RtkdVPo5M3rFrQlEhKD5mrvrtP2xnsRgyoe/B2bWiBmzYqKEnNcAlzhMdw
gCTfihGsAkjbaPSHJWiOTpGGROCtt6j52wddS04DKNRDODS82SKyUvn43tXJNylz3fvKhKlaNdVP
zPv2gfOgLc6X0EF2rxJgYyUKPnoThmaANZBqNNQ33dRBUMieNXNGLDBHlghJRmfbCo6AOg6IXjif
teptrOVoShdzfJ+oTyFCl9vU2jnuAqMlJyepTurBSMfnqQS0hw0cKiyedihypv5JBSzIcfttHhQT
Oixau3fD3ngw82LZIT3HUzFHAOpQdcDJ8tscasjcYawLZ2H8wdrIBN5FKhvtcebGNiLAbQ+xSMvC
bm/EQjXLrKzbImjwAh6DXVwjgFlpenP0MuOMHIq1k/FLopH92VQE60IWwZ7053WTd5G1q5HqYI5H
g2LVT3NMrltGdCs0Vu2wtfYyAiyrhhAjo43cl5uuL94j94iWhQgSyy6yJMO4664sybpX/RprWg4J
ar59GxeE6Id4gWpgfkQ2xfZlXc90Em1RWk19wbl3zj7qUaEtfqfUxXmMzbK9WTtqI8qsZePYO9ks
N6WnRaxxRHceGY+MfI9kJat79DDEea+V163sFXvAPhdycdeDUMAszuvpFpHqAw4lDn1xJ7OqRsdg
1vyuBcJj1ho6/+LA9d7cUHEBB8hbkLXo/3Hz8vQo5XBjsljL22UIAVgaoCdig8zDiu25N0weLwGB
U0LtaUSMb4NIokkqq8ONKaxvuih090MSPLSBehhHNfABt+4a4BRnIv/vYlhW2PEOeMd/sG39UuT2
uUA9640gBJlGj8QqxATk+JF0Jg8VVFGHL0OfH42lJcdhTOpJYWAXqUgXr0DEbNTw0VRs3bfiKNkM
TvKYGMEmsY37IFW941x3b/TQ9Q4DrvZZRtQEVT9S3w1qUB6aklZY2QfNNe/QbAkuRfEF57HbqXLT
HflHhLWVFOKSVz13kHxBeDVHmBkjiocNojZWAvxP1d7ixBQfyqG6U6YgOi9RdjKHeXmnG+UhUNpv
AGf9JcaWrinGibBJmTI8128KcCIgGttpV0VmD06q8hA+SixCeyT34xm9vJlULzF+ll1xwnCgtn4b
eaqPi3u/SSfWyOCefSfOdYbf5V6xtOea3+/nur+3I8giCMIu++576oT2BQfqatfYRbLTo6n3+068
tLxy26PAjIxZuMe0vN/XkMTUjizE7ACGiWdczKf3sw3twCj0Zj8QXtnwgmunyHpwlvA46ghe6yZ5
krj/3oz5s7ksT4PavLeUpnhUBqc+En05AoTBIQCn2HsAnmiLhq2DFH1S3pg/BL8VmNKMfCH+50M0
Qw1Kh6/thFiKgzTC1nDi0rfhqm/URocmhg0YKtgoMDMAWOmWKDAIhAWEwpITWIVxsakHgtykz9rs
wVXJxuqaA7Kvin7E5XDOaw16WP1dc6sRnK/rV/V9PUWfYsjHO91JkGGu+3Pu9L4zxsZHm3T4EOs3
mgtgIkau9Igj+luwu81hMPODIaBwKIY+6Xn9bE8TZI64rn3MLaGbe1m3K6sbzZ5uM5f4Bq4gd2RP
I9S/yEzoiLKO2L7ASgUppPIEEPDZt6yqtMQ6zpZ+SbP5wBTjqJIx2vFg39t6NO/VkPmmaYeg/Mu9
pus3AG4mP5wjB85JqjyUzGZOw/S8ODxeaRAu+yRY9mE3folx+9iZKNUTkHqTxfk3fuKnAb/BOHVy
ItjWZWnyXeoU74OuQEanbN7ZhFGHR9e0fHfqHvMAK2il0cGIQAqHAOQrFdassRt9Ij6/BVaTbtVi
mXyvQo4oQ8N8AIkKGTafgm3q4a42KHp2iZvwQY0I4VvL42AbBBGHT2NguFvHneA9BsleGUIWwfYD
M79TahEMIu12VGLkZewQ4rUGrhV8Aa/cxfiBKyXPFo6qpYFakpOzlK2qg5urX6a6hSrqVd/MAhbn
6EBlyXvSHXXMWyyN344eIGkPwsSuh5tyaxvoYiYtgB80eDb9BB497JUNuJG8O+u5++A69UNrA2ub
FFA7c/p5CsZbxAc+NClDk4fe/aCca3eoGLXnhwlvBRJe7pugadFGH96V7oBxQRyBGQsxv3IV79EJ
XEaXCPwQAUV/AgeySZq5xXxYhP2Gj4k6WFvSh4ggNwBSoDps0nrfFSbMCvL8tp2fHYDs9hCD558v
djeRElHUS5EZu2kZenI4jzp0ZN/Vx3ATBtWXykjrTW9qBHAIPeI49M5ZbtxY478YRLeqmr2bE/vZ
nVTUPLc4IeAOY+Pi09zBQAP2VL4NvbzZBCjqm577vRjzj2VF9luNj4Kahf6XDQ9pZ4RedudkGQF2
/K3zu6y2DT8uZlZTokXWXZuR2mIuZeP+XFbval4yx2zQP8leQQVbBmlWYQsTtncKk5iDrvLYIPrW
8WE0ZZ+keXEHDWq+6ACpliifUVOy/E5X4GfWQLAQFsxh25CPjZuKX6O+hDvUfwmnoPoP2bDZBq76
wzkOZT1f0C5w/CguHhszOOVV69waHSKqo8ZMr4R6tSdHDWMLXx574ZUWqNV0q0GQcxw+obgTUxXm
PaCyGVUdvr5BRdkZjOHYLFh29hb0CZTPwLIKzXg2E0lQcxi+ErEciLt7Gf/4udql7oRinjMbtzBT
04W/Zenwqbscz0X9WfdGPPOU6YtSGbtMB1OrGcEl6Sb3lOPC3CKZdCgK87YA7F7rS3/n5ihVqkb1
Q1Hs+9QxpvPShfejbhi89DrjTgtRGAuy7PZJTeINh5QntbRPejn0hFibW3PU2rtwUt9Yma6ecF3N
LxWBmshVWo4lyxqJf2KV58k+xMMUnkQJ/wFxSt8lgQ92czjNOPyEOclpZbJvetJzp66u+jthpnE3
RZB/gvSuRVjnqM01CJrwbMCAu4G3lOJAsTwG/TiTenTNs4YkUJinPyKbe4QmarQDlyH0hdGEhf+g
ld5qwyym4NbHGnMRgODqUdNBzXfOZ9fiv5LB3WHtNw93eqOehlQ98l6az5ELeCjVglPBXHgLlinA
S662ePcrfq3NRKLasr7x5uhUdO54l4mNp4/Po9uie47XUmEvHzIP/xfrmIxoFgNJ7nwi3nh54CF4
5xrxkxdO4zEO3PTiNOUuz9TqFOjLd7ecHizvCcNyaSUgN4OQA1KkHJAstlIkSDYZQjnIQWo0RYgI
qgBfiCglUmho3ZeVppQkksVItrOQ/9n/t5UtgkepUD4qhAZSJySWbCHAJEuxkF36213ZpRFHyNJ6
rDxs3ZWl9VSuUHVCULpkTsaF5AkYv4GUuCepzXuVxVeQuZK7/1znSvmq3/WpGfhjoVZFpgGM8a/z
OWBP1e26nwvVK7l7Pdd6eWyr/uhpRjfQvcwTGZpOqGrJ/i/aSRUjwCVrUynLtZ5fnq9HvqsROl5M
lTqIheKaaW0xUMtiNrQnkA/vMyE3pgfJPQLuGRNPI/toW/kBC3vtflRapFjTud3qLPFOSCYCkU2x
tyocN9jV2Pj5pMsfoiR8E08OeO6Fp7rH/TWyczJDZpnfzj3C7mYH3x+8RXbr5hhsYSOH+5fYHUIt
u40VMhBKZMFFrkYTBUDjA+Qx87AYLKUzK8DwJxutamfbPVDLRjuhbWRcHNCTi9q8dXATjszk2BMf
v4DVyi5VRKxWNXiHaYgOLmM7nNxGvUe9D2bmYs3NZeb28ABDH272jk63lDiZnd+zEF+g2yvLRZbc
RmeSUHq8aUWDJjaF4aIJBm23reOf3UKk4i6GPTfQtrQQAOyhrriTxfoc53ZxmwjI8zKzJmihK2wq
kKhAtIVEabhtSI+chywI0aZmoxG7IAxunVAI1iClmvYuu4O5d6uzUgGeWBsIej1kvNj4jjghy3le
L0s5XRhNp4sV5u9q3XIYl+nRhMoIG5ug95wCC2txMSIvB+jUcTMiDFP8wdGb6nYRkqxJEJCpNYtv
EdmSvbDmaL22PrqRwIGq1o0ydMegZoFHggGFBy/JD/YUfw3qCSHQJP5Ezguusotxl5q5KqRUSnID
qUa9eJa6bPUMTEFixXtiPwqsl8uwpOBDZa9q9grYrGQiNPxib+q8sAFpaceicZ3drDnfyDCYF8dq
mnMRdj6GOCY23TwprC+IU5r2wJvqjzqsEnBVb5ENGR8rXMiFzLx5kQ+WLLnDiF6nJZwTNH1m4tjh
C9rbRytfjIs3dsYhTZKPiwdBbCdMqSzt4ogm2W6PlXFxu2MToTMcIWFLzHZETbVcTlbFinIuuxvI
5QhXWorDVMsNLrqaKxdZykIMa6B9Fr6XV7dxfnG6uD3GvaXUO8NSkIbM6o9Lr58be1x8vSYbhl5t
erH1LL2A5fncGAcoQNpe1obK3OxsIyfCU7rJxfnVU3aXG8e9Sez+nelZKZzLFA+FIUeCXUjaxuJf
hHo+uBnxHXbioZcbVF5LzP40wVWoWAhayc0SjT83Shyifin3r0VFSWaxai82vbJ8kA14cSQ3ZdLD
c3rRURbl2WS73HVUKMhGamjXy6wN61Vl3brrdTVE7Z4p71q3XrRCOuM89x+NxMUHq4ni9MWtV6HN
EsD09i/ub73ienuA7bjzbCByFpAL2MoWDAMunpmoh7Xfetn1Vl7drezy6jZkZ9lv6OJvWV/fNkmQ
H0ITNtOE9LRiVenbtHcu7hhhaYzNA8T0uHgoCTgfjcr4VGLhdpc0+JYgBGr7zNLjLQYP1q0XpVBt
2+UOc8wbQ52+qY1SIUrj8WtoLMBWVqady0xww/rlIbQW+8isPpq75T5MPraOesiIWZArTL/pzHPR
U/U8BilWumaJ1LPBr9MMicdWqqGKtWX0xS0OcYmMqru0rj+O03I2SQEe8q7iCdY1EIvu56CYVXS0
sk8R65oD0Q2WowY2gezqJ26iA0vKdNDyEnevaA/hMoe3S1B8ydXZ/ThEXytsfapm0u4dMAjN0ByV
ZngDjBvIbIcICgBPrCnB2vgoqn6OABqzKlrGi1kTSBp741tvtt/SPjNPItLhDwmitd2U3HUmBOPA
fcCnAgF4zHmitMVO6yPrNOsmmzN/4X8E8kEL/KDUCKm6Y3lTu4gw95H3NrBUZE5hQUvCRxlNyLLM
4Q3zfvRHbAQzAoRUas98koIZNV5pBT/BR71MLSLocO86uNIHTy2RKR/b+yvPuOxGosHTVhMiBksP
00tv1aexbr90qgX9f2ZhsZjGPq4+LYkVvs3bFA61bu95SG7HEZ/W0kwehhrLSaeZYMsFd8NMQIef
snnOjstkpizBlE3f2c0bAHN+k8aV3w9KcQyyYLyxMOUc43uls1s8BQPMRkz7MrnzsitLPSIA3Vd3
3ZcEJtsFjFj1rvPic0f48lQO0Ff6Imi3BL8sKB1aguFgad+DNsciKse2EUTMHrch61EDs413ib0Z
Svt2VEYoTmpwSPDWOWdFMe2yIHJv6nh81rGzhLka4hONcNRx6hDZJ3YGyMRblkOQ6woZ6h4KjxUq
JyYkJTgR4PgsiX01Vzto6oq2j0zY0cTIlDfVHN317gjnsMiJcvRYU1l9hYMWuixm5Kb3qll6QMB7
EWkzCPKB1YStjqPYMOIfo1h+n41PrPo2yWQvwP4t/VTn7inVME2Uiaf/S/r+S9IXuKOBmNnfZ33v
nsf/d/s8xd/Kl4nfn4f9zPxqqkES17QRrTMAvAjxyj8yv5rq/Ue1QHoA4gNgrwsQ3R+ZX0ccRAyF
o0j/Isa+Zn61/xi6p5EhBf+nYvbs/jeZX2Q0/5xTxIhZNTXLxYXF0mzPMl8h9erERFYnLJIL88dt
WNsBBkNVvxzSbLpAuuVXDMuhOV8FdW0hLYbnDLObHGRVjP1dHVnfzJxH3bAugOInJqP2eN0A4sAZ
UXdNH+3+LznL0TOQ5vrsFTUJM1ksXG/QfFnsg6K5tstdfEthb6IUxLwpRBFZ2N5VRv1Q55jG41lS
nOVGk34gsgjDrDjFOetKYR2iYQMmN/DiXu72uQFTRlPQCouD/IwjQU4gHte4UkPS4Gr+3C1kTEkj
zdc8xpoEueYURE5EljzMUZBzWI5SWVlKJ0sl5XVj9WhO9yYaJMJeZBKi0HITi12sp5T9ErcXWVUF
FoZjoRtva0YYFKSLiK0NephyWT5mZMf3wWAUvPaEl8m16PT6eEph2MoVL8uTn6K9UrlX7iYxCgFa
rPxoALyMN2FcsORo8fWcLSXBZt4td0Qv3I2Qjl+q4XuXzw9KD8LFJp3NtDu/7aL+HvGMECNEVDKK
An03heBj08cdpILhXUBekLUIAQc3xzyIoBrrnTtg6tZhdmpfrZLwAahK3TU3S5E2N6YoYUVfHgZN
+xqgxOYYCqYiKKLujTRVIGQvuV+OCw4f+ibJ2vIUMie5/psSu2aBCMN5ucUqF9g9/79wWTCva023
6R7McrR3DIIke0bEc1Bfm81tqdrPXVmQUw4w4uZ57s+y5P0qrXUG83jSdb9aZJ91dz1O1qleQByw
zga/mXsUIH8d9i+ned0sT4vLEZlCWby2p0QyRfBB3LW8D+b03Ny6v17vv69r4DZAumeKII+Vm7yB
07HurnVDliwHYFV7hPRl7fq1XL+Cdf9Vs9ydikQow7TdTu5Goyacr4JzJhXLxQ8qFpvi127KmpZf
46992YyYRbrAN0eXXLZcO61HmvFymDsEoSIdEQdZvzauu2vdenn8lLne2me98tpnrYNh320UyDK7
351r7beeTwl7DyYwZlS/Pux66Fq3fra1Lm31+8a2Z55w8Z0gGvG+bIpwHwk7aaVkU7Vlg1U7yfVz
A5dg2b4u6i42ococ3ieCQK7bdav6qgZl0cbKjeUa51jP9mpXnit1hOmmbGG6E8P7EhefQXIeOwSq
ZJ/fHSfrrgfLPvJGrmdY99ejX9WV+aSfUmRzwNxABKrw5PTHvKjOnY3ZU4zInnrdjzN7InUtml4U
rVn4OmViGH3dVPXHHCn7TqSRYzJGoAKLETJqDIquFYljmNjFuZGvhBedQtlVtqli4Fm7yl2Sitp+
Tq07aWmX/dnXrtWIoUMwbPr9MrdvpOHdan1ntRMSbeu+PHjdlb3lZhQWpbIUqRa2g4XOklB8O9Jx
UJbkxipR7cJDp9i+aOjQaosxliDSwOJbuvStm9/VdUimQEFjMc13Iu0eZQlnV3Lroo44Pc+kbME6
5ViZA95KHTF9oo6CwEVgbK8V8d3rztfjZK0iH+tucfcJ8r5H4BjjWW4Aw3L3VQh051dEVkZL1zCq
bNBSpUbir/yIlNNwUonlneVGd1Q4V0WCI4nlhZ8m8VUZqCtuq9ZQzqEKz2ZyW5L8GubdzsjghD1d
fx4FpW3dyLqotJ7UYtJ8FpQ/bQcHYUBYWHzegrilZOJKtq8sJbAecJ3AOwmxj/MoNppw6LThB0Zq
PhJ6HUgsh+by2AjfWjCsUPnFAyP/v9KHNpNeXrKyl8+OJV6C2c2SIRCxDQycd9PCrrZBN6KVI78J
+cUEpns0tcI5SFdJr/fMq6tkZEG5k3Wz3Zd+2pesYPNixuZGuAjrsDjxXhBGxcSL2I9KVqzC3B2t
m/YoXNGsyVzGt3xR5dkyFGvTVI4DfasxFt9rktCPc5K7KFN0/iSMKtsl9s7k7BU/xgx8O7mQxEGY
bdxJGf1GzOpMOXuTlsNyv1sr5b5skZti8UiFVzpZKEPoNF731/YXneRJ5H4mmOu63t1er7MwM9x5
QdIKMu9bVxvz/aR0C+7KwjvOYGJz3UxYeQTVaBy1HBM3op+6aJcbzHZ+lq5WcnJfHrn26RRUHTev
uq99Grs2YZ2qARpAGKbJzdLHjKmyyFNGvrcS093ftpMUxFOcABvMzj/1kb3/P+pkl+tV5CFBPH4P
ESrz18vJ0vpRB9jDG+RwUcETX4T8ttaP+2pXftBUOVjLm068kNaNJl5C6y4AlBK9YjYQmUSgAVSi
fLWU8m22dpSlCWot6na/jlmbr6eFhVgcX1U65ARFBPdPl5V9/rbOxv4ENxQDCVDwFXrDky43xEc4
1eui3AfK9LPT6+bWsvhX/n37i5O+7vpi/1p8ce5Jn/jVKT0IDHHpv7TLrktcIg+gfX9xjd8Xf3+l
9aZT3LRmiPj7F3cgi2uXF6eQLa/3ZeWLw6/tL27HyA4Yu6FYoaSo7/zaZL9KeZn4Zo3bjGxc69e+
jgniqlqyL2tVgG3YGcoNvsayKFuglGnXS5Qz60KMkGdmrme5mWYsaJAQxJ8+EXYwsigrZXPWVayG
156yBDZBQ58EZk2yNsNqI2Um21+cTi9Id+ljhZCmLMr265XkftIs7xZoL3sQSaTR1sNl6cU511uS
Z5fN/LsfwdR1YLUnxUcB9YP8ray/CLlrhjbmlNffhT0kwgNI/KJkL7y+HLTvmIXwOgXbNzQshyM5
AxrFXGfduAWyU0jNqVtnqk1eRZ7WYQ+MAbDcKMMCSlEW8yW1YE2JJu+56dEdnlBgzzaZeHBNMT2b
xJxt3c2nfZKcIQ0VB6zz2nPrEtXFFsJXZgPt2LZ/nnvze8CLPCvrw5RigWtpbxHhakBdDp+Q7c5v
YghDJNrMLxEOxL5cWxOP/kIQ2uuM3H8FKFyX9EvcRD46rUh2oYl5o/a4xKYhE1wpWGDwMrc7Z5vW
CaJmMDJIhr0HPbyxrOmmxdQZBOJw5tnRmjwjVk0UWLF2SZMSzP5j7SpDETLYkE8wkWvbBIgDwvdK
2v2/gN2/BOzw7ADK//fxuv9p4gVu6Mtg3fWQX7E6AnIm4Hro04LbJHi9P1kamgaDQzORPoAk4XoQ
cP8cq3NVlBbwu8Ek+yVLQ8TqBAXWMVzN8rT/KlSn2a+JnngaQwDQRDxQ5YZMQ/ADXnB/89pp2ym1
x4trZL0fC3tsuUFmbjkjabcwiSNNVIgps4zaXV3MVJ7K1c8sXrKPCAdDYZTTdCmxECApexVbQCcA
oEt0jW/JwJf8gciNNAiTdVfArKxU6rRHAjU6qVMCEKac32EHES5bGXtTUfpsPqn6ctEjXvJr2O51
7C6X0zughR8lzlgCdOUPNZIrLvsK3q3JGIcwMXammLDKjV53rPwWMWElrPRHUcfIL0711g/bgp+o
bB4GEjHXnomc9WZowO+SAXDTC48vd86weDZD/0Xs89qM0MxNyyJI3cvFpFxcynXountdaxZKJBQv
N6kY9go5AspiOIpxURblRhHDpnsdQcVgupRDtIXDXJzXzTWQFcpROBWRA2sRi0gxVMu1slyGO3Ik
ZyXDFAUxcUZ4WS07rL1G3gnWyCi6wAlACBzFGPGqM8RbSZawFfxZisF58v76c7MaTwGhWiPJ98qk
vQtchuf0+s4THeW+PkhUydq0nv3FOQtDhJXnDnJ2Nue8PsXx69Wra/OvSnmO65Vkce0pD8yrA7As
VqJitoA6pXYtKeLtb8i3vyzKZrmpmSXA1Qr8tUqWcnECWbLEVKNgzvGqfj3AEtOVsjrk4kU2IQMM
OFxOEa9lWb1uHPGmu7bLyt/uvziVLGLwnOxTy3i3HiJL1/O8PsWL6/6lmHjfDaThT6+v8OJMmT3b
G23Qne2Lo1+0/8PNvzjgRXG96ReH/rZd9nx9a697xnaCzB7zckdM0GUUaX28Zelv666/i9fNcr3w
qnINYM1ytfHqCtcomyLXKKZYrugMaesxa+9Xp5UN9vImiivr5P7yGpclTSw6peu43H1VV5pwPjfS
nvwvRdlVNq1HyhPJU8o6uYtYFiOg3M/l6WTRGpHjxcjln66+nldexjKjdwpm1XtZr6e1PXySxSGJ
BuwO2kU7qKNzMMD3nW3Lrc7zgsjSNaYlK+XGzXQw4dcm2UvWIjhgLcJsG5hMnYw7s8OVG207TrWo
ib28lUUVQFF5/+I0ulgMTxWCOHkaMnO9nksxzE1y0zRxsE8RC2F6rt16Ck6jlT09xY35mcAKmGit
wYMS+YGp+V/2zmu5ba7Ltk+ELuRwSwAEg5iUpRuULdnIwEYOT38G6O7211391zl9f8pVKhMMIkVg
h7XmHLP/meXk8jYdyLAh/54pzxSYLfxCWqNPBNCC0U6OuDOEn8N4x6q16YuDZkVf2jIM+PMnOtWZ
UriQKy3/H+/yz8cgnT3ezOvq8l7vov/77/XF+81/eexeXPzHQ9aZ4f7cP8/4H24690ravTz593n/
Dy+Dk70PiJLb3Z/l3Cfb+2/689/70fvLEF2OUeb+C/7lOynk5ECcchX8891Q3dwKdX4U95nsXix1
iqk43P93L7D+PfbfH/P37r+P+XtM1CYKsL+3/6eXVe97mfuz/77E/+7X3F/272/5+zL3Y06afUCr
Lw/3vdh9f3bf0v3dqd1vMoNflVSet3+PD3FLjfL+tD//vd/1Zy95f85/e8X7zeI+Q97v/vPI+5P+
blf/3P/39p/XjEkvmCWDyHe49hurkgBjC+OoyJ/xJBXHeClo4AJZVQo4uFMPYrWVCdfUWJGu/Hev
ssHpL6EG2F+n7JjG4mcGHYXyoIPipxOdb8bWtKEN6gRNUTy0jlPthk4JHCEPkELtT4IisJAmUBE/
TYkEvUwU+9Guka4QjOvq1iN8IcwDFG83Ult/pcuANIJNt59oZ9uMEAnVYdCKyT5kTa4Qel0/y5ak
B3HVvpOA/ZUWKFVmBVv/yrqKRtnGu0nVyHhrnRKbZ4KAyBgpnmQxWiBMQDmg3SEvAct2s9/W8VcW
guidR4AZLfBRIxz9GBpkIabWH6Z83JaWvhNZfV2BOlm55t2BPsd1ZT7ItkxLeXQIhc6yH3MORBN4
cXlc0WkrruuQq/JboWXTuUjEgzy3mFLrjjh462kYq5QA5K0DJ8Gtq9rB4ylNvt7N+HzG5NGEY++Z
UZ5tfgxlhQK9r2K+SRkNDri1h2RcEGElP1CNar4yfsjtUx+Jaw0gOqp3VQG8RFjrOGfEwdJoCKZm
UDpZImeeYa+A35CkD2uZXOuGcG5Xm31zUNUV3ULLlISU6rMa8b3ZXUSIWBWCH4i1m6p954OjHYow
Hl5y2Do2WSiPRWcSXlF/GAbw/x6RVj/fIuJpUlUcUxAUolDKwx2IbQhco8YoKFh08FkI4Fg2YRkn
+26GXZzNzQltzWHsGFRrmTwaKrhu0Tstone1d/EyfKXYnjdqq9oPs1YQ5lFTCnCqZB9b6scQYz9p
gH4nCGjqFT0sREePWg70yLB8zUUgyNrfSMS2T/hY5jLup9H+KMnFvQy9WG79u/0kg+sOrDW7ymil
XxIGwxp46oooqpylChroazkEabddtKuWYx0tt5EhwAw5cE07iuWuMvRghONlo5cNMDAbaG+JYiou
83Zfp9haEnIIvNpemZH14ElJQgkmjPzRKOqd5nQfUdb/FohnPa3uiGDOLoPcFf48t8bFUI4xUD4U
EmehdebRhj0HkCZxJ/EtmVEIBTPf5oXA+w1Awu165eC04ndZ61ejJ2wEZ1iw+HETEVe+JCJwsmud
YpM28Ji6ZptilkRT6sKHdACKJInXVkzRJH7hrzTxnNkRjAscaI8CPTM9FJPXoU+9ScePbpluJqou
v01ItelVPLDrM2YRx14sz6eyaq9lGAmcCfkuUZZjZ1nbguujzQoMJjoctDS99az2N9A07KOpAKIL
7YLokb64Oqp+qKtZOappCsa4ZrOmR8rXZDS5H9Ied41oFtepNPfz5Mw7EFeyJ2xtzc7qb4Kryu2T
YmC2r2LXIFbviueWuDcN5HMx2y8EfDCHNzKmpR5KoqVFSlAb+jPoPFgbaffUaLG9W5ZDsSTozOZG
zK5SGWzIWELXWdSeZPtQxLERALe+UjqX+ZJ0UmAq4wU9IDzoZd4NY1YB3oLW2xPiQSm09QHxbZd0
+KETT0YyfBltMF0tLlDcaos/uujUBvJpGPRGNG3VDG0GJ+oLRTJrY3Sa/hDWQ+o686fGYsTUSLjS
LZG7hNoyujW8QDI0hh+htG1Jd1HsY8bZuL+D1oxVC8KQYDQCHWSfv1UycTjjmgvAO/M0vT3VowNe
ZKCrLscYbJdSAVGrTO9dNxQuaMOd4MsFpBX/ggvxC/LRKRmWnZlOT2GJeywURmB3zpFAZwtsFPLi
TtLwmFXdc6VKnBRh1WxkIiyCTtOeBjh0QOSdfUm+i89QOF/HFE8baIFgwG69ieM823bkQNL001GW
WCCNQ8jAVbEEEQ6Aup7OoWa+YytVXKLV6HM5gKSq5cObS/WxtsQrVx/YwwZh+QiVz8u51Tnhthp1
9qNZgph1iY6pSo0RIjz8QbAt5Gy9JFymQa/9UIgXpIAy1a5S47ah8PQ0hU7mWUNsk6+AvzDtCG+X
TKC0yrPS0yPtnOFBNj6dPCwDoJw7p9NXd/rKXmqKJy0syDWh3uhKZVYj+ssD0+mMp1y4w2CrR6yt
dS0d6Q5iR29R9KfJTF6K5daz6Ddt4RzVeVBhE9i2H5m3gcBhSJVck2OIs6GsJXU/GVe77871lDVe
bXHukdFjQ/TI9ln3hsAgc5ka5ZDhruuyTzYIuJngEoA0R/URrmR1U2DBzPCAdk2a+Kyk9w3twV6d
22tmJ/6c6uktiwyP0Q7M5Tzrx6SKQzB4kJsjS3bHVbCqJ+lJW4Jq6Ry3hzjl9pYezEP4uphz5eqT
8zqr8oLBAhwizU+3m8MfTW8cBzhHHmmj1Lcy81fRAFW3pjlxuVIQjLIT2ESCfKUJzmAWJo2fW0fV
jCG81yGOkcmhJgyn2E8VsPP4pj9qG5et0xTRxrI51AjZ3s0WMOqprD6oqBX7ZWBF1JvJVjLMl2mY
t6ZSvODzhFhglztQABZaYUBGsbM81DYl4Mxon8tebzb9CnR1tPic2dWIYNTINrWShISAlqu3PfK1
Mr00j3KnTmek4VsrhbtacW1YWTiijEfD2Q0/hj7xoxCiRwJtRLPyiOmGyreeyQeynkr0suqBLJsZ
xb6eBaiWX8MizQ9LKoGV1X/qw7SNlSU6yHa8nhlwylS5QXxgnqtGouWSQPA354dw/UsLZThXpcVm
STDyjR2C2W70S0JeCDpKvoWSpO6ss1BocQPj/tEx01Si2WDnhJ03iKBPy2ebAlHPeHwwwavHrTKe
yjTBk2yova9jeetjggUiTYD6l6unlpVDDcXI67ru6mh1s4kITs07VVwMkwiTRj5WYTCZvcp4lrFi
JQDGIzO1qLOnPlMeeBBfm3abDCWHHxo9JOrwUyDLpWdtb0sZCxpwnUMzhFDE1fgR1NjAOdptxzT+
zoipxWU3q9PvfJRmt7YkdQOabd+uZnVNhxmf6kXvF1jm3em3NjOAyHVOT9DSX2wntlxNjs9kXxEF
YYMqrEGybMilcBAeS+BPszLc1yyh5YaQWLFAAZT1dgdWKkdwh35O2/cxrqQeTxy/0V36JnUTqCee
Xmvyvram7VLp2o4xzi8U4hLNMsWPPHz1oHf0TEGqRFpnF+fJNoWnwMqnP9axaVLnNY+12JX5nOxR
pHoRUZfGqBw7Z4EiL9dunpKToJK45eBgDdg+uKr+OVa1dmmVdejMywwrzQQ6c/gqZawkJOrxF0cb
GNnP7NgE27qgakUwY3Nh41I8wo8k0rIUp0iTH9Wx6D1NLp+Mvv+OWtK0ZCFDrY/f8xTfkj3FKpg8
RIGJ2u/iYvKXemJojtP4CArpnFGGnhZpY+vKe0NE04bB0PTTTDwwD7LcMkmAswVheJXjkDXNeavH
YuXH6EG9cmmNFqfQmvAXyZ9DN39KxrCNtJ5wJ616BDKcBOQlhFgPol2fL7MHehcnerhYoHnTxZcH
9ZKazRVjDMBmGFx9ZqUnkQ5nI/lubPXcjKr5ppWWmycHgQ3bnzJq3Uv6a140Io4GpDKYW2LfNhbO
UawpkqVTMcn1DUs0aTPaIeK0Sum9elS4+BKs00nGyuSmEBgMcUI9S4LXqDoQ8BHNcVKXzDUeIvQ7
JafSMKbA8uXsmHQ9CSrN4o/RfAqbWN4SHfAW90sUlISBbfqV9Uu94qUDNqDqGZAyTjBH6Q0vHyl3
TN3itVn8g+DqZzrdpleG42+1w1mEHnevzAPBGy+U43FwtPPvsZi0VyOue6zRYl1YTpo/KrC306rt
T6aXKqqzi/TwKAG8Ft2AHKSXo8CWTuQZ/XQIVzlROdomhoaTdWpPuNBrt1mifURVeEeN/odRYawb
u8XYDPLejMMlsJz+l7CJQstDP5aTr0HNCCbSTYo2ToIPHel8nHffTRE62xr/vE2uRoLXAO0nk4Kw
nC9TKgiN6nHuOyfDagO9MZkxAQS3YXSzm+y1UkNgyvaL3oK+HtgkbzRrfm7Cmm+1f1GiiRcj/Hdj
ydl5kNsHRmnEuUgC7AZcvFq9Vrr6I64IGcSnPFdD7s7Ei4ksWc4kXrSbDLffbgAIFjQOX5mk3IiM
l65yaoRXAennWodHXXJQxdwPjYiXminPTn+OKVaEz68ai/3fZ0UqRO+imbCgrK90v2NYtB/dYk1e
3Q3kSixPbf3U5vp4HZUx6KxGBfg54jVesmEzmmnKG4leJJDORJCwik3r3vKHgayyKTkaOlcVJYLz
ALl91W9EtzkPb80Igr6ojlY0wr9Yf1COXNx0XliJVta/HyvNuQ6wqXDJ/+exfrFBSSOaClZAcWUb
4aVYf/ScjAKuABeFypDfNdupUAEPrT8ozYqdPeOivN9su1i7po2VXEbsFfdDf4+3pv6WsPw93A/Z
Uq1eczEtXjG2lf/3sZoaqki0DJjP60P+cYcGa5Dly98j+PAgXsxVub//4vsdYQxKk+axx+ZUePdD
9zuTTC6PeKqf7oeMQiRnywLXHcXpjVphhQv62ilKchvr6TeqonA/KtpJntP8YZoM/Xr/YS9cV1Vn
Gtu/x3ISHoOw1XI3A3IG7JCyy4Mm9YfMyIwranPjz3P7xKSdE2b+HHetW5Y2JKcwj0zsUMLGdbne
bmDPbhtcWq64346FobIymq5pa18WhzGE7FJgtXWvXx0nky5GcozWGxrbmz8/2Fp99Gm8HGaSMiVW
IUsLxUpjcvjPx03Z4Oww7iK7XY9ZOOmPON+vhSj6syAU6s8ZBYYKC2PcbZy8aC8Vq6+bLtnRTQWx
IMJoOt4fdv9h1pVKbHYpdveb98cqSA/IQxll//6s+zF1Vgm5rrJT3k+gvOXIwZCqOVeM3gsJv/1n
FDbO9X5ctYqBDLYUkIMt8znWh4X9vBfWGom4PpNd4FVOFI2yDedfNSfdTooc8wqQzrqKMq59JbYX
jz2Wdb3foXRpu5fFCnhaH3e/I8pkkMN57Wpp1kks/AnGbgtQXQO0NCgvxsPfx8Z1DXIma60gV2uw
YzMUsEUK45soDdub9DnzNSssI9dC8r7FLtITI1Unt379oXdtt6emRL7JNMl/GM7/X0Xwf1MRqLJM
4/9fywiCX1UTJf9VRvDnOf9Be5T/jf4h0oI//hxdw73zH7RH499MGaeubFmmZlrKf6E9/vX4yP8G
WFXHjoMSAXOO+r+x+KjWnZv4T145oHCTfwZwaF1XDXMFHv5DN+CoVWmHlZ3v2kL8qlISU1as7FL/
hoR4mCQV4rqTvSRF/SBrUTDHcGTtGApGvignJu+NFbNyjuw2gmiTyW4Ol4l4SxkOElRi9rCWzyWm
bpTWid12VG52L53tEatQVGkkpNja72aWBYUE69di1gfZlJxjqg0JtbS15Z3qZ4kulQfbnOrzpDAZ
WBJ1krg+a1na+nmRC0piFL6Wdo59rbfPhfo+4urrjDx1qRVRm6iMK4FR1HQzI8WF3J7wHNnbRlro
iXeUe4w0pY0Tavt8KEA2Zup3ORmRly4aC6EdK4zRZT91Liv9U2mgK5qgT7jX3M6p/INh74onkdoJ
CgBqCft5YYuUpT0cpcq+DAy+5BlYrqWUvj2Po2tZhhIkul57aRw/DcVwq0PKlUResWVJ7C+nkD3V
mGJWnGHhdS3EmKGmvGakxmOa1bxd8dJ3w/iwZMeqXJa9Pg6gONjKL3dMtSBpnMKkTsJsT7dsiW+S
Of/Sc+khjUyPhVaQFdEWsW2QYM8eUyyPcS7GvdZjjAYNNee3zJThgde4BhXmy9m+4hl/tWPSOkNM
RFhyG1eJKnwtHdFgo8xGoc4Vt29iCsUmmSIFC15Qs6wbVPu7GJJzk0m/1SGktHOo5DTQ1BgRqPHl
sMrCSvlWRhQbKjOIeuMLNBfO1U5cZj5WuDRXq+/eQlzxgrQbAtwjz8xU0sBsNl/1ZHpV0t8WaY2B
LOzHsdM/JPQSFMoIOnlQu/4bVjirrf6NUvbDjJB5pUHA3NVan5Ruv2j1B10adb8W0yacm0CCp9jl
89a2Yp1TASOsJr7JQacHlhA4VGACx9RVVcUBNzNloimHSaaq0XF0oK4ARPa6PG62Nrpv4O/R0czb
JyOk1CTPX5qBRC1UvSmWCSMkFVqJdOJFQv7qJF5ihVW6UwuuZI84jfltzE/CrlBXriXZogR20EIn
JYxnfkxjpBYJ2ONTL6d7PZv7J/aHdpfVOwaWgkXFkfpBd+yS6XkaonyH9R19O32LOTLCveGE70uX
kxwBVAv+wDavY9Y/qaQfbXU6DYNmuAlLZCNtmXKsNPe1SJ8IcMGSS8EA8mUfYmoG7RTGVrBqEn2A
o2vqXPvc2n28j2PyrUmR+1TceQ2ozTpIV2k9MVwQxQ5b4rNkntvPs/KSThpZx5a5pRB5qMdleUil
5GFlehNdYC6BMiwf8eCQSz40DyQvz9s2nDCnjLPb6fqlyuzGtdY4P2fqd2GYAGFnlNr2Vnsb7ATj
2bc0C+A6a/FJUSeT3Vw9sKsMfXhVJjz79UOL6WpjQ9qyuxkoAde7qKjDnWTagZETBjwqCunefWu7
ajxGbLJrqNuKtjxrMX8aJ/6ZSPQgYFw+TTP+XFMmIhaU3qGxDHGzlKHmPq310jQ7jp0hsTcK661p
vWfofM6G6D1oQUzgifHQGNEXzLIhCCv1dWwS0kzZgG9i5nRyMnpqyuPgUINQVM9uR3tbkGM5F5W9
6QcWah2ECm9SxUfeW8ZWl/T+mAtvakjDWqYvfSmSZ2PKaPKxSTHHAVyv0sk7Uvdq37AVGJuF9Sft
0FwkPk+Uddgsj5J1HEhR2RbLd2g1Dewfc/BhbJ9SCIA8W10XTfCnRxky5iDHDJbma6drllcw0Ay1
CgFBzUCwxs0jnJZ9ROYSzj92Qc5o5h5z4bGtS+rRIq4vZqPs2qh80ehXwztBM2BO1bGa270eJ59M
oAUtifAxGYsVYjfdZBpl8UK6KZkxzcOoU/JGhUEuBGmir11Z/rDk6ZRO+nhRbCYU2wm/CuKKqeKT
lFM28UmJf0ppiR+8XYjPMhroYoryorbpK2Ex0OfK5Nhz8tOvoIHo4BrxC1lcSAOCxjaU+5EigaMZ
ys5IhtmLhxJ6iWEDSp77I8nW+bYHdbSVaqJdkvhDstnEzKl9iGdZ3zpD3W8cxwap0E4fsdVXZ3Z2
r8OM/8ZJSCZsWBwLAh7pRdiJB8Pr0VhI8moi+aI49WNMydclhHp811VYCnpjPQ6VgQ6NxnOgxKHC
pnWMPcVulr1Gv+WlkuSrXRfTccqgOUYT2FLh4JlPl9jrkmF6j4VyYkLD0tFoyYFWSVktuT9nurIj
erU9mj1/EWiJMLjCNrCHsr3EFVlZJNVj8XeCMqzOeWqQkdAne2D4fq91zYcxUmAADSp7a63ML+fx
oY/a+BJGwMkiATHUGGATGtVP5hrzbaGMNqvPeUeKYt5AIClV52koCUFX7eYtW/IvAMzOIU5Cy+Nc
2i32sjVHz1EXtBROYQSNbH1jFMDKb5rvKfbkjSLSM8V8cRgPZrcMQaxBmph1QoWiFgso0RBH0fva
KA2P5UAVDJHgxY4Fm2ZnSgNHqYsD7VAPw0p2tlP9FBfE6TBUq6xE5rNcOuRdS430LHNBI47rPlLL
yrZ6LZdBU2Ud0fYgy/ScAC8dV6rn5Bby6iWWXIuS+aYXs+kboqSZZjbxge3UWiDYz4BfTkBCA7OS
2PEZ9r4BZQ8wME/OZk43dmj29ULwYMV0otqWeZySkNXJBwIVyjGV+JCdvD+r64+ZUHE7XbZKuJ1E
JTxKJiC/uGhFQcnV1GEQqY2kUO+C0T/b9F4bYAhu5aiTu4giD3Il/cykgYHErNZ5KadFY/emi7Oa
bUgWNwc63b4ULoyWsiwHfIb4LWpe+/h3233ODpHssoNHuLHq58hSnccUmFlMEPLUWEVQVSwk1FiJ
KFyTDj7OebcTZpRdAErSBrf3RGOwkJs0OFUsRWS5PfdDOtCUm6SDSsK1oovFbayuOWaV9SOG/eEq
8fodZ7kgxOwpafJjyOaLOrc57aGf5r4lC8U3Rf6L5ZBz6KJa9+SMvnTW8MdYUoVJc1HfgJcMfqcZ
nadJUr/tOi4VHfV3Q9hTh2hLVMmBrPHht6qXngI2ry3jd72YlMAsqEUJuqDbca3mkS0psfoCTMm6
MtwlOutsQg/oMqui8bKy/UL4Gu00YYCxBE0xFhTvR2tT98Z4ysezTfHqKIeFfVtPGUHGx20aHsca
rl+90LaRzI48vXKp/TCcDw4nG3CrxDwQTMrEPOSPvWZ2fszqFiRwdJoslvrqFAYj8a+YNC0pmNdu
GKyTrZjL8oqhFuxee5Otrr0WalNdVivkQplwB2Ho2db658xMoGjNZK8vRDu5OhKPnZJrNB2dlP5B
3kF9stAtdLy3wDQrzW2hAHIKiJ8gSrPjZDqEVSY8DBI0+/Y48xFUqRfH/CzijnY3nq6dVdSlG7fT
e1SJh7lQPwyNkaAbaa6nA3WrrCM/SI5sV8K5Dy1jIWwzLHVfCKaCSS4Oij1dqqKUvWG2PoeZSrAo
smBZ0kvU5dQe1tZY02u4FvYTSxepSP0ycR6JHP9hVu0eQDU15Tk8SaL8JRf6rq5fa8X5aTVA1Ms+
6FV8qKP9MxyrXzGlMiP5cOz+MtN7WQa2G0R7GYNb/RgSYy9FXTBF2j4xnBNr04sk6/swNN0h7EAf
jpCaqMpb5NVQwTtpLCJoFlGEIkF3brdzTM0usV0iqwNpabad1AUdhD0DfpRUpSQnwx/dyI7jKcuy
0zXjUWvDmiQz66fRI8WJOmAC4okHErk7UCZUxc0uzGdm2m5DJsTAwhvRbftGcWnb9HFHvzc8ZvWI
mNG2+IsD/S575SQ8YdSv64NUkb3YhrObZnwi6fhY6+GDXRiJV+rKU6U0x5aUEWLq1py8mplWo8s7
m7dqtg+c2b97w6HpnGA0F6viAJQB3pFB7reCeJd60bd2I54gu72NzS1yRMAZ+9xFVyOVoe/YPvFj
x1rTf5n6tdVASq6/sNbanULa87SmrXG/MRBZD8bitdYz+Ck29hFqnkp7Gi3meFzPXqU/NTPsoUEp
t6O0ckEn0wIsLIgOBZos2aFfjETGlrW8XiAn6Jn0QiEgzMnRSpJ9VTlsiKMSLWCyI4rOY+uxj7Sp
29RypbiL7gQGCJlFTU6F3nZfGDoT2ybnOXNeh0mFiaR8TG37PjawHogmVeofbTO8EF/YZsBQFfUs
JLGdjelLcub9Yn/qlvUGH5W434KGYvJYophq9ekssbpOiuUhbkRA6PQOSepPbZavg6qezIYFC2J2
24QHrVozrVD72URRFUiR+m5F2ckkmTAlZLEYnsg+9XuWOCzofbsyNBhIMwBzslrK/NkY8l18EQ2T
6xISl1RoswfXmBJXuWdHlrsRlC3WtyQ2JcLmaqCnFjZXSS3o9HOm0N12G3kNEbUMQo0m51IcQKUR
3EX3jp3eEbmG45puZYywHh4RyHBBqtca0Bj4eCi9md9Tz0MS5AsFyGodPbYFbX/RTU+FPT/bKNXw
MB3MrN+mnbo1euM8lt0BwuFFrudLQ50PfxBpFnZ9ri3ye9mGmShYTMl4oDTwNhjW2gIGaGeUnDmo
mNrko8/kW1purFkpPIswzdTQH02pf2+z4cggRBu+/UVOBxX78gRdzk2X6cwnfdCZpZFWIYcoPgmH
OUuzfTb0+lc2PTdKcQX/T9VAhVHx0slt0AAxZX1H+J39LSIwa5pydei1SFa7T6zUcwoHJxNn2qBs
WLuRwxnyF2BOzYvi2kz2LiKkOCozG0/bjM4pvQ+ZZa5v27z9aCX50bRjwgXhLBS71Oi/qggIqkkw
LrDzeax+ypqxxVrlNUP7bKtBnOUXBwy2bIVAkdhuFcXe1pNbVWbrhvGF9/pbMcKb2YefFHcde/qk
EvkaMcAtmelTt35ucvO7u6tCVPtlKPQXWWm/nU76GXXzARYpkQiyR7/uAcWWZ45fkVoEcgr6ej1Z
IiP9qFLxo7NZvMX6ucCitSnidyN8LlvanJrcBA3IyamOTvipj2IYJXcaHUiLYBM3c9HeKg3GpTL/
VknJ3Fi1/FZO1KcybFn4wzxhKahUbGKoSSKUnPPEYqIUxvuo1R5jGpbS4dxnmi/yj15Kf5R8Jwg5
npDY+akjP8w6+pnQKYNemrB9sUc3+icGDNQGkuJJYoU+I2mjnG5C1S2KmPyPeidj9U7ZWGipslGd
8CmFr53qShCp84ng6FNsTr7RXyenxMjMW1xobrMlUslLyBPSPWo/zmpqCFJ7JB/UOlNovNgqqxGK
Y6SsJfRz5uQ1qQmHFDndzayPvxs12taDfiGzGYGCpHtGPhm4LBgw8wE0S2luyIh7rBldiwJqpuHQ
hpem7yJPX+G1gCO2HaQTaUmNZLzNQLFQM0nPDdPmJgQPODfqASnetlKs10VwVs+iCMpE3jbAYSvF
PHfOTaT1DcsCIm5RfrTaKmwAhGYu10XH8wzXH/ri4+hQdIKFmZgNqRDVrdaamsIXOrpCn5FwE8mg
r5wwSJG7SMKHgVQFUQqSholGGSXCSZDwIXXtp1KZN1IEUSOdyyS/FF2xNyU5ULrxUg7SpTBQbyut
r2RsjUCiGdmLPlYveOaPszU89FoKyzFy07Z8d+DWp4XypCMu3dTzSSwkz43g7okFgQZXpGyJKsOf
JxB460IP/ExQsQ3UzV3HYGKSgKWaYO/H3AOooakW4b/dO6mqwI7Zg+mPhjZeG6t8j4uLlJTHVGfG
Zfcnk0w8j9luzf7ttXeF7NeKrPOWcwSc1LY2QgC3OKiG9Fls4oa8AcaIYbJOlB7PcDi47Kv2tWN5
3iTtJxrZEwtgVlpj5oJ6KAfzZjRh56+vVcrzQ0yVopzNye0S6aaaXmFV3w0I7lS7n/jWGO1YOPGt
5I0HYvCXzI42CvvfrWodylYjn6TyVWd+I4HvNvDpeiYKpTxO6uDbcv0rysx2M6tow4zlranL0wQZ
IAcw02vD1TQh5tWSmFnik6kS09KYpof1+6r76mMwh1dH7T6LNj93tREQ3xEAKdAT8aiKtNjYMjU1
kKbIQr9zPfqdoE/sZILYLMDkS6NnHq2RxzBjK6wvaeKFrUrTEn6EkmpeDDdmg+XAB0nBil4LL5Fk
PSHfpe2OBStNEXtMNezMqnrqmqcldEl1QF8swSuw+tKDfYAnDBatkmxbKtl4fbAAGP24bEtBebJB
EsOBaO20UVChSWz0ZNjQpnLK0fDYoD+l+mdrjBd2riyYkJHY1nzLSTJ2yqeKdvgmG5b3BuQxumwR
yFEEqrm8yJL50QHp20y0dlG5fpPkcpj6XxFBZQzgr/lg6p6Wo1yp5zwYNYdrA6UL2wkCFKS0PjYh
dYXeLpVNw67esyJgm+Q+9vq4UbqhulbtcKo4lw+5wQY9Q85mJYN90A1iLopEBoENmLOuZn+sgTMu
VLerijVWyvqIEKnfeVdSA+vUXessA+aGUH5YGD9NUBcboySZU4uda6eTRUnqHSypJSmgEKrLNhMR
8H84ugiE6W1NyrxnB7CxvaFzLHbOIPyVtn2aKjSPox3FvtEi2DDDGMxm9MyO4Oey6rLrNm32/UDJ
PMo18myQOWl2nJzIC8hIvdefU5MGn1KrAcT3qznql5ZG6MbRpNfaydEyRdHzIk1XPSxfQ8MSfO1Z
S3Ovl7y4q/VdKrIpyPMK4ZWqsG4u6Y6nAAwtJ/ZNpbGJK29f+//D3plst81ka/ZVatUcudA3g5qw
b0Sql2xNsCTLRt8FgEDz9LUDyko7/7w3s2peE5qmSIoCSQBxznf2xiC00Sfv1SQbvUvK8Sg4bgnb
/eZoFqc/LPVgzJMNh3+7tZsHQPX9WtRptzF7SeYJx3ER6WgaW9ZTvllWmCaIgEjcHU1D9rBPph1l
9u6KFMQLNkHcHAXsr+cq/0GT4V0MVxsyQm97zwJ3HVpN/1B6vIVFuNVNTSNR57NC3luJ494EHjZq
V/VwooDFOEkKklhNtvbiCBFvlb7HdcE3uOiPDmw8zt9q+4gA3FmnRXO08sbfRBra8rCablIwyrwb
hESD1ofmn4ZvDm3uVZQQItVa4exjnIk9c84QVW2TsIu0OYdiptyB1m9KtzhjBHkk4fczJSpa50G7
C1xenkAAXOfuXSzGX4Xvc7h7LaqKFUAF+sl61lL7pYpNbJWO9tiqT7IQtEU6H3TrZGAIyCvf3PZ+
h+3VpbhR6vNKeLs448MmZkAWGM/xIcQbVqrxWGyHXNylqfU0GtULtsTIvhNzffbq8pZ2+TYjH7xy
JO3dNhy+T4b/Odt714cLgk98VWnhxNn/ca7yn5BjNrlKOxsBW9CBHpGN5Us9kDnQnOnYm/a57poP
DnEXfUAyYOiscG1BdDpqxaUC6TlYP5iVMO272a8/CpOsG2GFDYVlPhZRus/C9oH1dcEKKsf7rEqH
NfqlIA42kUEav6YfllsxU04a0gFOEpxD7tdbMHYbPdYIvgPt5i0o+AIXAWlQmg6QnPfD6D1J4KOh
kkZAqp/r7AjO8OhGxnMIORyNrHHkkO2s+MRcB0KTgK+6gwnQNhzGT5ZVtK76/N3NSqwpiFmH3CAq
l5XfjQDK9TxsBt14GNLkUx+KdTQ1j1FqfZhiuqRhxrlWCRd2dA6kkV+shEWJ5wHNbJ/1gaNPIH5o
1SsgEoTlHHlbSKBrxqLvKEnTVqdgt+PTGHcRdVkHzgeriyaDHsBRMSX+u0pN7cOL9FOb1g8O+XuK
IKtYkriMg1eXauFqdsefcSzuE6p+g/9AD2XT6OFOV7Ni0yweozF/MrH2GCF0/zS+r/r87Cgr/NDp
RyrMklUi0VHq1eXWRPdVa+4JNyOtEFccKU5/ot48IIU/sUraKLuuCIaOb4J5aWT+HnF+v7ZD537I
hv0om12kMx+A+mN0h59grb87YfdN153bDmbUNi7yx4g5Gzf9nMqfESY8p+S80e4op3vO2SuMixa4
W5NYtWXNDPBM/VUYpOQm4ubA/98NWx9X7eTpKyPpN7WOxMeV/mObqMmb+t0aWWoFmFJMyvX0Y0b1
4bxEkFXXhWjPqFPHPcMEP7UEWgY9RTGbV7uK75PO+x7I4Dl08/3sMKOCph2f1cDJCKF2BovufI1E
LEzYl6ihpZjKffMcFSPwc+mTv40P7gygqx+rn1A0jsZY3sly2iYGQs4YPoLXGS1buLXoUiRKyNTG
KCg8eVouApENX9eW/2rqv3+57S///cvDlkd8PV/S7tE60XoqfE5F3cckrYwdYtFgJRrprcOFI6nY
kkg5bVrM8wMwb/TwioW1ALGWa78v/i9uG2meIHuiLIJ1Jzsu5KIpnt0NsYC/j2f+nsJcpjUDz+uO
3vwMp09251RhJHO94gn8EXiyExeE1cM6n9eJQmRq6uXaY+HP2+VqXXgk0Zerc2fcQorC2uon7JSX
+bblQlNYzK9rDOZUbsgwVB50e71ujswJ8nqXl/l1dcEsLf+vp04V7MKVV4tszSmcOI0RWI7eGP5+
sdy2/Hf5gccACe/7P35MXFicPIgaa44Xw7qyAYJTs+TGunyxR9nR0WTqf2FVdbbJgU1Npy06h7/Y
H37fVmgNHtX+w68lI1vDZ85A6dFFQgHwMrvxlZfCQ1AxK1OFpZwVjrJXJMpjYR8AVbMUVXoLNBdS
+S7QyfzMlAGjUBcI5I6wKZtzrTwZAcKMaWY3aSmHRqFsGpnyakQINqQybQh7OhioN2zl4MgENg7S
yeO65PszohIwIg6CytxRjc6rDgH0JFkEpMru4SnPh6mMH7Nyf0TuUcuzXzrKCUu5QQJlCfHRhfjK
G2Iqg0iMSkSfmg+h3CJSWUZYMabKOtIq/0hnNwF7VPdMl6FiCsLbVo7ErYG1ZFT+klmZTLSMN7P6
spvgOdGV8STycZ8AzkF3gw3FZqTtqA36vaVMKRJliqHcKTMSlVrZVDgPXz27yrCiM3YSKeeKNLGv
TGhYUg8fS4iYZbbqX54ytfCQ/logbymQuAhlc+GDfZd0+F08ZXrJUL6EqF9CFDCGcsH4SGFaEztM
SfwyVb6YPuaUhX9TZZKxlVPGUHYZGeOZGYL2He9UymEWB43WYqOZk1+VstNI5anxqS6mylzTubwr
jrLZWMprkynDTezhutG1J7pL48VRFpx48eFQbiuVIUcauHJYn3sX9OnehRop0dbywYwYB6bEhqLo
gOT1l0WJYFYGHle5eEpl5aGSp4YAGZNelD2ZsvdQByi2BkIfyNzT1WDeYFKun0S9EnpPGt05Tm8M
5QQKlR1oVJ6gShmDAuUOMpVrKEMnxPFOP1Cme+IEZKsrWQ0dJZImNFQKenLcC4A1BpkGS9Fy29eP
l584ymc0KrORf56TQ6lsRwXaIwv9Ue/ON1Wh8vqk9piEp4QmrigD4SqFz2Tw0OS9u431U+/Tp6mI
LlkxkahozsNoPCXKv9TZxktlYWTSgvrNU44mQ9mamvlhUPamAo0TzvUbR3mdDHAnuL2Sg8asS4Ph
BgFUq0xQaQM5X43QKUeUhywqUdaoCn2UjUZKZl27yXWzXnVhuw2Ua8pV1ikP/VSjPFSVMlKVyk1l
G/Ip4Filjf79oOxVExqrxiBJPpsnlrcra6w4BeuclwHxlT9l3wdEWMJl4am77Z1REJ0xUKUfaG1z
WoJAK3QwaTGyZK8Qbd4W3gUhKXmLjVTmLSjnjzUqrlw5uaSyc1nK00Xx+wdsdSrSKLx6VDCFcnoN
yu6lGWdf2b5CtF+O8n81ygTGGNhDqNxgE5Iw+OstIjKi2+5dqCxiAWILzazG85DNPqNL8lvvWg/g
BmdlIGPq765XTrJU2clyNGUmurIabRkjiMwHaFfkXyM7QpLjc1NBJNZeQ+U8Q7lIbzerDsKZ38OQ
r1MmxQPknO2QPjjM3CJPCzosaik6tQmtGtymG9whxbZHuOYjXqu79Idt3A0o7yiS07Oo/O6tJPGR
MYuym5S9rR9/ljU2tyXerI0Y3uqelpqO9M1gFk454GZlg3OUF65HEDfPmOIgXBxS1HEjCjny1Aew
qcT3zd1YGgxIdcFqqMp6bYxEtC0WOZaSf1mo6ZwaGUicDJcqOnucxW2SVi/XeZE1WwoUTMGiuPMi
+8PzQmfV06vUlQVPpMHj1CbjIXbMYiVKpjGb6F3GhvnaOxRcnBaZnhcdk360GCjTXg3t2nB+Vlck
UGxEfDlCvhgxX4Wgz1CmPiKznCDmdwEnZ8rk108RWTGNcSYv1EnxsoDWyFbnWNRWcTuf1Klka+nn
iTFjyhTKFiiYaAJMwVdhat9xTlCpr5kTBCzNx4sOefTpt2559koGGDwWP7gBrOp2pJywMif/4GET
P7DaLR9EWz+TmPqQdvoz7T8tZTqUynmIAezAfte+K9hYhUNRT/kRR1b89APGZ1+5E7FBedTOum73
rjslckXKy53SLU5KvNhhYDSUihGYT7ppsIltsgx2uPMeK22jw4qSt/u2VkLHUJkdMTy6SvWIhNLf
ptgfS6WBFEoIOSs1ZKAkkdgdjiNFj1jpIzPyh8xLhqguLeSSldJMMgbHTItST7o4KHMlo9RM5AZl
SH9GeBNjhu0Pk9R1pOXzkzanR/ZI8QlF8dWpOlwyuvGIRyRfm0U5QjQL5drrm0PcgWMO8/LnqISZ
rVJnBuzZKOm6l9QholOFTIbbVztCt8kel8qYUnCWKvvlxEgsTfHWT3qwd2txT1k2OECSuk1oSgkn
fsgZZFtZdCq2hJMf6FkfqAz518hDBdx2tX5kBn9mWBpNaKCEob5Sh1aoedYtNlGyz79c7KKF0owW
+EYZmLrplYA0729jfKQR7O6G7AEnamIjlbJUMCENNPuOKou/a6KG6jPjsuxtbAYvUZ6GkfEhtHEA
nqFWC437s6ICvOKkFJSq2e1GPfjUOzKZsgf4mWX6j7DR+BO8+mCXtr9KOjKORU55ImRJnbiNvmvK
Y8ZfxjhuILaTbzBEEv0sW494nZ9ZGxpj5jnhuLvLRvpNWaz5lxgU12Vi/s8YbCYW59DeVkWSHYB3
TbSKLe2ge22PyadhqJMZppOHt4dZcIqn7cUkmHRKIzRovcz3Tk9ORx9EuG2a7CPvew0macgMPyNF
Gwlrqdzh1hQbr+PVZ1qSEj2IYOFVr6NGTv7rFnXzLNQqIH6yLP7CUu/7dUg47OyKhkNVVLfjrhfN
69d/yZzshW0Mh4lx5R2LbJqL6uQPY8eYZfF5ueZSRD5IJ91OThxCNUaGRFmBq7Og4FzkUbGxSuOl
nD1gTur25cKTYbVLy/4b/+sO+hCT0dDzcxsRjYjVtcRn6YJw+ThRT+UrWB51ptPOddsqb6pg4Cqc
Wdp3LsJq03PrrdlP9grqDiuxcX6birhkt9WUZ3bu57j0UlyY5k3NX38W6qLRGGCMHe11uSmLfUR4
RV4yNuPY2XFoi+TYIK9wWyaG/KjFmG225+VCDiHGmdrBfxr0B9Ntme9E3AoVINVPQ247q5wyyCYf
Ad5j6F6Vk4N915vIA2rEsErukKbFsOnmqD7nsq/OZEuQPrIL5HNdfEAi0zh0ZYc+8a+9GGkuFoTm
bQwIm0zHtkLcUd/0gqhAkfDxcXSSeAlDQGcrqhJeY/qDZSufB1Kk54HlyRplXrNOmZDMjZGCCWPI
59qeasbV6/rc6T2JjtrcGxbowNUcZM1Z1nqzoboQUHnsm7MJcmBfdbi2Us6OAOKLc+m05tpo4bd5
fUQjZLnRS8sNHymK4ElQsnL3xNYvMcd5U8wUt01tZ/mFCRW3xjlV2PLOUm2EaKRh0LfJpYmC/igS
fbO89pTy03m51iUcW3vFIWgncVuGRXIvJN80Q/wwI30+BvR8czMRSH69Y1fp405vhnNsMyXU1JzP
aHN/2xW8gEQfv5m04BXK4KYuW4Zcdemqw/Zb41IBaxuETyLidG4y3Xc29G4e+vxCW7veAIiuyAlF
yBAwoVJNcseIuasIV+wwjEQlhk0i9GRn39sP4cC53hQ0+yR23yzZvqQFQWhNb0F0ELmUMxxOs6Vg
7qXpryXj///HIf7DOITjKGXIfz8NsX7PWSaJ8p8HIr4e9X+4iob9N4PjlucELpEUx/b+MQ9hmPbf
bN2BkBgwm2Aynv4PrqJt/k03fDMIDN30fMvUrd/zEebfHMsCt8iO3rc8+pL/TwMSf1Wg8LIME6OK
61k08NE2//N4BNiUChpJP15LWihbo9KZrhvtG8libx/VTClX9lgeezvxN03CVI4mHEH/BGZGEvaP
7HGLp0LP2TtUN3IM4l1oldfEhesRgxgxy9tCD7QT7fq3RPPrfSxyeRwDm6ZJ/Tz4BJfKdBpvg853
d3+8EXdfAx7/o4R4UeHsaP/X/3QYW6n/mPuA/45wJjA9z8Ml45uu8c9/mF1OdRbEvbxGplXsh4Aq
Qmf/mG3hcOISlTeVxyLPKPqUoVEtXPeEn28Eq7RrHds/u5g6eDDK28pl0WsaeXmweq2jCCLdiyBZ
yGGzv/PUMiqwaWEyLChXQikUQz/8hNOQHPSxfKi83njyALSuDUoY2zCtJQehkqyYXv4CwTGchUte
Z7K7rVY2atcOe9XqEbyxguvXo8do1IQwcOuOnBtY8UAhR/M3rWqB9GPgc/KBlpIOEWHzYzn52qM7
19aBFYVcRyD5/sM2dfms/ss2dT0XkVXgeDpTLn/ZpokXIyKbuitmsG4n+zgh4mv326jz6ExFOpMb
83TSZqZh4VUk+7JO37pq+PTtqN0nQWOeOXPb5Ujab6Vk+rWrun5buhx1mnQvEKM9pm6ePXC0Uk0S
85noMMuA0PkG2ELCN3SBrtSyZOdOutSG789Cc6brow9PGXNLeC7TxzGP6fbnWcS4M2nflUd6Eo+s
Ee9pKIsNXzqK+MwD3UonJPIuO07ECSWzcx6MJ0uFgIL5zo/d4oVJgo2E9rnpnDq+ZEZ1O1Hh8WqG
lhFUdIfYdB6yxJ8PadwVLyZ0Cadvbiwrf0Q1OZx+X8gAF9A0pcn633/GjX/98nq2pXt8yjnH56RI
fQf+mG3CGR8NGjnza+l8MItdnf1MWGy6VCNp1yNbDM3kLG3HvYzSTvYZFDY3LLeNGZ87ZqJPZulc
e3qUNwlEBYtGSdBtgqbRX/7963T/8rHxDI+hDHxOJvsYLtTH6o+X6ehjZNdk3q/05NpTmjmX0i2c
rUO8W4Fjgv/w6/468qWr3xfozJnZvosoyv/LV7/m8z83Iq6um1Yz4luNhRTW1JWmmc7WwCROES4r
4WrNwWPDF2oFnWDjBpw0BTq1iN7WH7wHgtzRS2fhAKXSyu7M+2BYeJWTHaADlxOLEWG9J9xTbluW
fJdqppVZmzQlWj10L/9h+6kX/Oe+jK1n6qZj2pbtuupo8s8b0KNOSwKvSMhWWW9eHsdnL+bDP/qG
YHcVNevIzfQtc1dy28pau7HYE50F8spd6jYPSWJGG8YWGKPnQdbE3rCtqUKoi8wOfkLO9o5Wwldw
MuaMlhW5wnEuu3XLnI/ZA3GQBn+dV87DbuC8MA2bAec5iClQQsYJn4Bx0pOGOIbw8ithqoZqTeq9
Ykdn4D8+TUYYX42094xVl/uESDo6sHPLLqBud1E9+CzSs/GiDfna6FjZlkyxnAyvpuvR9r+6FtaE
JrDIkRW0N8gCjBsf2AYkr2w+RIwfncOqHIAhdOX13293hwPwX7e7pw6PlkvrkQOJ+v798cHV3d4p
wXlpl8lfdyyWgdo4w73viG9DrLHjlWqsTvjDhmLMZ2b46U8LpCvzvMN7k2EKE5nt3sZaqh8zkvd7
aqThQ0ruiMgo95Utkklt+uzJ3EOWOY6mm76llT+tCPrFtzDFKMVRi2E5nLMnKl373TZCJmbrB7vx
gRmINthOcvbWZjPdoe1TE3MzJ+92oB2j0ngczMzeTSbN/BgrI8UsvTxojt7sSnu0cfcSZ9fK4TDO
SUOYp8yvkdOtZCi+S9abt0yiixfbuxdmO776rdNddGP77zewGXj/8tG2bIs9AvrKwIAO4XGi8+cm
pq6R6CLurAtoCrIjRm6cSRcbZ70didxFibHPZ9c/LD9YLkafNQ9oJ+4jNG1qdr8fY4Taj3quxR83
/XEXh5iZCvHxwN/PJtuCBbtHtfzreZcfh3nKr/jjnrNLloBwAYETl+L18nBtEMWRMuLujwcuP/j6
lcsLjAs6qoFtv3zdZi2v4PcvnwIcxLvQ6/UjEeXNf/k3/b7335/X+Cwin1FqtaWWRyzX/nix6gdf
r2n5ydcv7eviNjU2hpA9cV0fuoy623KH0BaAXJary0+Wi2nZ/MtVm69s1lzJq0fMqhnzNgR0oVnh
OVHkC5w6ioMhFRFDKjZGqigZnaQIMHAe+yKd+decd9lu6p4nbfglK9ugNGndpPb8Sx87l9R68tSB
48gVlyPOxo+60IHHM/5Ah9lXgJBzTw3kOey9a8qc1Spv3QiYX/lqJpyuAma7QJCGyGRE+74sqGMW
rB0VMSQtMfOZQPtAbLmreuGKNJwmEIe4moo5Mo33g2KQRNRyk5zMx+D2mwHe23ruQm2VeTZdHxgm
ZihILenj41CyGyW5glfc96q1DvtEMVAaRUMpkpNNbbEdoKS04FLc5BOm3FUqikoCToW3DUoSgBUC
+bd9xDRlljL+oHdUZgu3mzZer6FrVYQWxWoxgbbEit4SuXLH1/fNhtxc0L5zpppRK/rHZA0hvygG
TAoMRi5UGMWHKQDF1BqLxUyhYxRDhj43tiTb+DaPii9jnTLLu0ZMKJ21jjBjTsiJmHt/EApbVwrz
xqH+xc3Zt4zya6xINkY+fqZO/Wjaot/QxSd2JC5B0/kbQLcPc2SzgQHjNIqQk8uTVoZPYVCH5P+S
dQVKpwSpQ0mZuBiMHXguaHIUd8ey36BnrkPF4+mmGqCQNa7U5OuoueXeB+h9rnT2jMaG42VyFFjm
gPwIRfvhiH3OFP+HTggkIJBAjmIDSSBBczr+SJr8ofBKdN0+e0nFE6oBC0FQ14+I+dqNNvIBg/E0
4BC6KfqqX5XSOY4x4BEYvYmIuoOROhzeY8h3zrSncxke+yYFlZupLFSH2NoYiSKYFAw3c59ydlOw
K868Z0OxkmYzKldkcYt8FGvNbPutN9Or8y19XFNnOQoFXSoUfmmGw+TRvczHF9tJP90KmNso5Nax
04eSpsINZHymiunQVkNDaRLKUwrtyfLiG1yojBUmDx3H+ZWEC1XCh5I6k67gohK7JAk2TCZt+kNI
I6XLnZeRrujtUAPEiGng1a28EwuGipXeDJeKorEJYIhJJyowV03BqyqFsUoU0IoIHdOOIK4CWFcS
5pUF+0r3k2jTVuCwegXG6hQiaxpLh0YXu9Z0zkkNSX9lKqQWXTrSs8AFFWyrgbrVF9BY7QE/OXMg
tQJz6RC6HIXqQjZArCU2AUT4EbquaVem3ofUIjr3Ij/5bfYy9VrGyq6GV25aCNmmcuvABysiBQpT
yLDEBbFRgeP0+nQbh++Fq3Ubi5ONXTT6O1brHZ3iekd0dLrKJ8aAb62BsXR2iPTBynA9z7QXmPcd
tg6a4r61TTicBDpSWGe0heB3zsaN5lXDavT4Ko/wOmbOL1eM/TxzsoXOI3ge3CjdlXl1Y+htcezM
5jufoYa+l+8frKyAlIrla8VcMLMUjcMAJdtvhEjIfA8NHCCnIYkt/MkjPXu3YpAgL4xV1duPJmeo
RELK8iB1M1mbtPs3aeD/HFqaVrzCEqSmd2Y59OGAsqzUliYGB1zO1160RA2wu9GrhD/HUmxc1wpJ
Z897J0kvYwOqjkYaGHzodanC2OkKaOcotF3OqmhWsLsc6h19kfauhYOXCvsIxivhDaBB5CpYXh2C
zQs7AHozJL1RIfV62HrogQeG1Natgu7l3WsMgw/kkE9QjayzUIC+AFLfBGdnAfcphF+6wPwU1i92
77sZp5mlgH8d5D+ms9SIqUeWL8etnesWFcGeKDzAQHk7SPCBRb32gs55TOAKMpUFYFChBm0FHTSh
D5YKQxgqICHrImVfLveG89ZDLGQunap7aT05gFa9kHd4hm7IlC2YQwU8ZOL00VQIxFHBEE2FRZTW
O18wJhb65Dljx7meFEIxg6UYc1Y9K7hiPYBZBJ21J3zOHA8AxkmAYhQKysjk2EuT6Q+wHefvJdg1
iO8qqphinbXcbwK2I+Anirfznjn7fudBf2wUBrJXQEgaojCrFCTShhY5KmwkgYGJEgooSR2m5KDg
kj2USUPhJhMFnqwVgnKCRdkrKGVjkLojOOLtIB+eSXs5ewoTd8CfHlVQsYJtCbThZ19mP42+jaHm
jwdU1cXagIeJ8KJcGWoYIrEJcyV1rATN/YXUvdjYCqkZEdbsnJJWADnJWWE3JfxNV7Bqip3mGCtu
stixg0lqy/4xJMEBM6XxzXQ0SRfIHs4yCrRr2RKOWe6xXCz/zeYyutXdeDyHDnHc5WHq8QYb5ocf
8bvlPGsP3djj6ZO5t4+yKKUhr/9anqMdpgvJoP614Xi6swsduCBsqttJo3w/q+co/XtZ5N2Hm2bJ
pnKM+Dp2VXuT91bIDK3QvkvSB8tzeVAqGJwL/HtTG6sjS7Fi39OgPadxiavdy98BLYpPszDObtJ2
3zR8dVvf1Kobyi7DRdPjcRNQ8X4DZLtb7sqmJyzEfP8jtPmJ1duQHeN5FveCwNXq69nkJZ3a/Ifp
0Xsis6Pf6qVPvDvW5A4Qr/Uc1gGZXH6v3mcXGcKkm3oaiKMexTdD3zmXKOOQUdtAVOco3w6G23wy
Qlmtpr7pHznlOY+smrcTpIiDRF17r/eMWix30+1Xy67tj4kJnLWVlOJ2ikbj5LRdsxt0kbwAbXlZ
7unM9jUtYtrEkU+H3RvtM5j56BpvMk1NlwZSe4O1talIUH36UQIX1bXSx0AIbW9Ok3nwOle7txvT
WC1/i820l9DL9mPEjw5UzY9ve68KTi5exp3Uid11lv+0bCAjb+44XDWvudNaW74Hw7nJGnF1vCHd
VKDw3qsKuIfaQrULaNQGWftQZ2F+cCtbHhhEax5yi8Gd5S4BZ7t+7IfvNMIYjzM0+xpYLiQBLde2
DUNlL2EQPy53jfpIJUApGzS6vxW1U50LPndXYRUgpd3efu9y+vNqe+u+NpCpKeWDEc4tLaK4PhjE
LR/CismP5dlgGoDm9SEtRjyHQ1Rv0xtTfQPd0L520zhBTy2qH4P9CvzFfJchA5eMUes3dEa7q0l1
8OsOpXYWlp1/pMD0NpomwhupafF14jWuw8kqfwSYkcVgfBRuXG9sRkcukz1YF1kZCmPMryjWo+QD
B3aHvpTfzZfQpcM49G6xadLJ+yBv8vVSRE91tfOCi9+J5GLUfcsYicqEgvi6CeVhuRenfM6643dd
q1GzbpY76EHqv0/aw/J63LDVGd9I9Cu6gu4maB1rA0ujfZeSut/yguKZMdQKJPREHPhGbwiMl53j
v3m8Wcs9qEOIte8XzS07T+ccT2a67aqpe2vprC+/xQlUTjcxjNuc5TTgSK8GwCfD7zGfyuU5WvBI
azZQfBf5TnEu1K5JLe6/u4QQlnvQZw/U4FN7l0WWf5oJ4mwVO+x7OfW75beEOAdWZuUeEkggrA2a
+SSTMtjyYZq+gXLYL8/TaY5Ca7rZPcNezSnimLtzXS39JqPyuDwP6PpxFadivCc1FeEbZQTDAQfw
yukBIBvexSyCnJ3wlbifG+LsZkEbK63cdW96EPyY/3HGeXxP/Cyg5cfAZ+NU5oPT6D8GLRvf+fIQ
/gvd8JYBUHHRY0oaNELHd530DHVJ5zk3mfTWXRY2YWwCQ2nPywNNJx23HXWNE8dzACJ63O5cv3xe
fgg0KKaAWrvXwfG7K13P4utZ8Rs/DIPeP6WidWHC57S2Iby+uwMnN2703o2i2PU6PIYg15tnHJ3X
5eXrbjesKWtZlzIKCVjkBKKXlynl+MaEUvbYMz97SvBGkmrh5ZdxzSKyG77XU8XZSZl2h4HkzAtc
BqhO/OGVxeAsdEnjJu0S686J4u7rGV1Qv5zr5f59krrmWU7sq5endMNgY+Z9/M0fgf6Xmpj3euBm
3/TE3ixPKcd42vhzwqJdF+F9N6HSCFwWaZrfBtDVDCbO2sa4q9vEupk7Bv2Wv31kPpQyz/xSlQ7r
M2P0dimzv99r5koMdFR3tDn6lWuDwRtrhtQSwK2PZOe/f70qkw8aWrvhVk8c++Jr9AWWH7TxfM0i
YkpydutjF2Ssccc+e++wnqoN0DMssG1aJrpjNQECLJIasVk9fG2dlhlNQV+ffXnoXR1ACF/PKoz+
eaAw+ugZQ36CAD58vYG5djY50L/5IPN2llXykRkr99kXYHDUG6wZgBmWj1gfDeHt8rGbfJaGJtFL
M/4xSg7dkZGNTP0zFGNxStCFTGxXzP+tuj6vjyJ13zQjrQ+F5TSXKo44NSktuWdwwrvUGXxBZo5m
9oSSo2r/EOhOdSSF2cF2YrFqMJ0I2yUmog5zmTM//zbt5gfGB+1LBXZf92vIH6xgOcR8uASa7kzo
BltrcB2oKoO9CUZ32tB+eaOHS3vGILdUDH71XPnBMUmHcVWEjXUapX8QKq+JdNm7eBar6kjNZKFm
2BqzKR+13H6jjHHIU9956U2mxExTSmZ/mPONPb6jzNOMChNEzhQS0jls6LovF1FhEh2gnqTetPIE
1JlY83J1VPrCXppnMTbx3lf55t+3//V+y52XC0sFvr/+29vxPirn8/Kw5QmW22epHInL1d83shsP
iCGSjeptlJNESbLqlDFbsLJrby21lnKB304Xnqtaj66Wb2VWviCWoP6SsAKKUdLuCcW9JPG3gg4X
J8RFvhEu5lXGXepToy6yXudctyaWPpVE3o2wHU4D4ICD0LWN48NR9dlEu9x99zp9OpIahS8tYJ/O
NmBK5jV6DgJjuvXlrWf3BIrVHeSEFHpRkxUV6rIvU9mZLHJysEbzMcsHcrFxe+r0n5WmqRiaEtgu
F/TkGcgN8HZEg7kjmraN+4IUfyO/JW0EOZQJN5NJ5tZrh63tNIQirRsvEu1+2Tx8y9qtmUFmrDL0
D67GgiFt5PPyx1EdrU8FUWxYHmdtqOZTZ39kwCXOGiuVXeklz4bEita23RNTGuRPMx6AFJltZeiE
+9LOuEmMStstty0/LVtO0V2r3sT9lG1Q7q5jD4QGwbgNJwpR3YGxUO9bbKXBpqpZxVW5iurD1mZc
zd1zOvbUZtwMb+suLkK5rUx5tRk8RHf8onkBJg6lU/N9LGn1ZLWnKuLAyzSSXIfMUp/CLCbAaLUM
oanf8/XsjgAuu/y/AKiwTkenX8V2dzTC9NDSMjxA5ii3EbsqWiyMjM10rTeuQ8khTWC1OLOHykKm
cI46cd/bgCv0mEYqGvFxb7Yew5akdlZJxqw3XWgaInWg7WYxvCQ2YLKq8Q9VFAQnFot2h6sz1lO8
bEqPKuRIEVKSVHL80VilqrdX1+QsjNScQGJa7kkbwx9D236mHslpvxcZ7TXrasuyho7j3uYzfg4C
Ly+LPEhX38jFKLRcE4sVSGhDCaPdBsXCyPChFNYLEgD3EuY3rt97d1rVxOfZBLheprV/7HnopR1g
eeVtYO9Eo7FOZ2h/m3pJukkYctlDsjpAIyFfDB9+bRJh2zuGBMsmjf6q4aY4RrN86SBnnIng5Oey
teuHeWqyTTJF7sWBZrJLLUgaUx87a5qQ3g4/jHWSvWGdQoYcAwaCV3jxWBpzaMC+oFl70gTlrQ/c
5X+zdx7brSPZtv2VN6qPGrABoFEdeitSEmU7GNLRSbiADfivfxPMvDfr1bid238dHBpRh6SAMHuv
NVdeUSAm8KbAOYFUeLyFdh9c08JP1hamwrWjy+lJw3AOa9AqD3VLzTaNkvhgjHQ4EgfflwRKBr1H
okO2/fPYlO7mnsWVumRzLNqqkFtlpceELTK8Ag6Amq++0skwKMyTNw9g0Zw++vchJSR22RfYjXVX
+4VX9YXUyWbJAizALdK+ikhbq3Sg2UBBxNWrv6LU3e4TmSnh9oN5jSyzOrjKYQvuJbvIYqOzrlj5
c1132L+ilC/INOotQvsTnAnz8PehEGgEptrESp8V30GUoTcrRtAvwvvz/d+zxYdOWvCSuoisoKQ9
3A+UnNpD7L76RTfsFRfooWmSS5xLZyNN4Pn3h/L/vtX5CToM13md5hRZOQwj0eYGl2E8H8yRGETd
BTeT0hOnWnPNDGSMCpUmsuwAu7FUZJ/8eZ5Deq8ZDSFzdAccnYR1TDqpRel4dLLhlCaFv9DNgMWR
yzRaSb/983C/O0eGopOcnwEEz9+ZFL5+/iT3Q0aGOgY4NEvwIxD2zQeiO4GP5aQPGzqa9XwqHopO
R5/OKB8FvIX7wZsNUPdbd+vS/Ra/DE9BRS8/TZr+0AijJ8eYW/YQ/Pvd+xM6AZJZIspdOOe93w93
Y01aZS+hbSabyPBrxO8csopxLGDF9ufd+2NeqtFZj0J7qVWK7EcLJw+0QrWALIRP3RIvbSgI9JmI
c/Lml6YmQ0lkTcWSZJthqdnuQLwCO8lZuUbiqSR2IUPSSNeN0qjH2G7qPWVoWqAmWrHi1e4mCjW2
/hg0ucVaoiyOvYFwrRkZL8K5B6s1yHRlPTdK+a7uB8FqfVHo2PvuX0SbpYCBpE+Vcj4r7p8kxRC8
Ddiu65AGLA84S5x+6a2TgJUJV9WISvMef3YftlquzlVBzXC2o18prwEXnyy5DqN+ODi2PRwQukDK
9/t8UUy+fkCQGO5TsIFskRi0M5dLzcx1IlPu9/0W03jQyr3ZI/HTZ3adTVo13LHy0Nb5WlpBc6BW
wMnemhgwpBvmmyhob/dkv1ExW9yHg/ut/3gsFJyIflPRceW8aJsChhhqAxxFsI+gV0bAw9L8RK8Q
v6pBJoEWebNsLxy2OBAaurtsxszCvqUg+Df6kHiXQZgbjLXTFz2YbJWRxkthupn4awT9vq80QjAC
49wOcUsJOORxUFfCndKThYpnTqDdxENUffqZSTpMUN8ypx6OXmfJVYq22h+ecjX5Dzkag8LSukPi
0xC0InpLNi1xdNuG2o74My59ReSOaLScTCCB+h4ZVLVWZk+bRnYRtVjTORlOsc1SEV2zPs08Vu8Z
CMEMNkKZzNsVogZQvPSPJhXe9eBVgKNk3z+6jsM2ytCDXYQZwZy0/JphHB2FsK6BB6PK9Gnd1FiN
XYov7yCAyRGs5tE6wSngpF16MtCJQSOBfSFMSbpDGU50Zzxz1UEgu8ku+akx6J3v96jFswQsGFQI
R4DY4Dv225DbYDlc47O1NbG2bAP1hZnFbwOhCffHXRAoiK0jYy/wE73WGfLMInGe/L74qMfQXPkp
lJqsasQOPmGwMCfnVupO/WbT59+XsTGHseTqrTAmZzWEOU2h+VkPU3gFMmSBZD7HAxki+5VGpO11
MOYLtxvrN1cEB5bz/ndlg+nBALkmjSXd6noTUcrZxFk/PDUPOFTV5X6wVBkjnhj8fVKlKCXKwvjC
y4p4IHNuYRu0bAxYeChHjteWdjt7j9eq0bxXiOxYjvr0TCOlxbkYmddwvjXGE4jQGL9LbeMxoVWf
HhTZSo+RrEkhccRIsORYrNB+NXzVqloOMhmJT9CRucFQP7gTI5Bsx3qv49vYqVwSJINtuM3L8pVk
cnobsaLYZhO4ZlqIzjzP7jasG5qFzlz53YXPftrtwtLSXwcvPpDGHC0THAU31xzkPh86hOzOM/Vk
/UEpzeFNuEwjBsQN31YTsr+hOUdSDmuRSlLPkpSp0G/UY11l7RELevDbgnW2Vgop0dpQLejJqnyt
aXC05FteQFsg+hqsB+HnT3SmzFscWc0NIIlEJIzto0n29dCqS86nEO6Y7RqryU/3Kz0WHljzfOOO
BIeMvIa/GlNd/iRz2Z4tsz7f78Hb5FfrFZ0bF4OWFUZLK5iiy04bpP3mDnJbT0X2TQbEuAy6JHzo
5PBRDeV4oi1K7dux3L3rOeajMx+mbjqBh/KPmW6Df2HXtzQrTjI/kc0V7dOyRVpBAFKNyDcQ4yPq
+XLfRXNoDC6KoEAsko80tM1ZJR90ufVuUqxcRAPZ86URfXuKpURQL+hrtx/orsQKzpZzCPywuPk+
ZQtReZ/hXEqgVFmeaBARHpf5YlOmjk7rYxx/eVKsvSmaPny/QxElowzngDU7pAu10eyxeW6yihG0
muJfQxivPLwdv4FrDOlG6/pwy/LMw8XTrBnIog8EkOEm8yI8Aq3uP7YjLnNneDP80HqpHD2mgchE
YEa6+eIE1V9378/S4aRJ6rBULEC6PYuBwXkY7XecCNO2CkIkK/Pdqh7eu9pAcWf2fyhHnx66CBhR
58vLiBjg6CWEHFo2FWBHkBdH1TJbijqkVwpHIpnLu7oAP037HolHdLMDGgF0ScZdqHvu02RAN6kT
aLS2NfW3fOs4of2H3nTfpBWSG56PgEi0IbvIkFUScnSMNnVMH2dMk/c+rjdoE5MXOx4+wBsksL9S
78tU3mPlmdXvXhS0ZgIoHlOxo/iDuUWRs+OUDsNyISmROumc/Reqw+gKcQsmkpISVgRbzZ1MlOAa
+dND119iaXzIOISKPanmbE8uoR9J+VoysmeJ/dIJ0T9nXPO5ZTeXWAPcBpTLAGEKrHFyvGJd62m2
alXbkGggnGPZNc9FJW9GZTWwcKZPwj0ikiFM9jWqiZ+UpoxV3XbaLpzK7o3XvKc1NKKm4sKoaRUv
KxdozNhQ3xrhQXGN2t7bVEDesNUyVZZ4t+jwZ8AHK924WJXaEhyI98UOMPbr0c6ilLSjzBQvHSgl
u7yDZMj8Wqy1BmxVNBP2rECqC11hNowdvE47BesDgciFbIccXxW5OMjUoqfnFO6hSdtwT/VoIo3X
OSepHn2Ay4TsKLXvyNDo0SUDe9dwJBGUEfmXGn7soacH21vl2dJsMrbqznhQSfsKHj4AR505p6RV
n3Vt1M8yLMtDMNc3hVc7X97HUJThVjWOcesNUx79JjOecibP2UghWfnm1ss0uV9JCTErKpqFEFia
psAM94Yp4D4lSbJVE4U5r6iafedY3iKpfXZnjSe3tEWYxPRwPCGVoa4QF9CoC704260/LRxbOyeI
tNf0i8unsrbwDTWgkP/6CzZkQ1ihecOvPKw8cha+VJxsUCNrW6eP5N4r5m9Ft56rNLb2+gwSLQP6
uAZ5p1bnDE/RNGgPsHK293uO6AIarAkRNgRRFGLKYboHcuW4sfUDHOmndgx7k/HXX4eYA9lGuF89
klhMWizFli4BEg9NQyOjqqYXNSC8gPlrw094yYnMPYneGxFUqpkLaWdHYh5nKZF+VNn0XweY567W
/qaTce2TAGGhZrG0IGT0qAFlkZGRvMTa6CKLwnML98i/jGnrX7gqR8TfBtGCaLZ+D47Ul0lkTzva
VMmzJGOmVt6hBsN6CHW4KqDAd7mCN5wKkzSbPD3nDlsxNeRgU4Mm2qTEJ23MqIK4M2+mVQbWL5Dm
vu+V/ywNDQFMHF/bDNkDBFD1wBDlFt6D7NlWlfMnRP+knauABVbVr5P+JdNHooS6xHtQDfg+reqc
1zqKthlorsUQGOWepjHhKxXBLnHOaxun8vEFZS+p3r/FbKpeTbCbQEny9RBU5cfcefyKoworf9KL
9ahGVmgZDQQ+jTzbJWijhvrCAch4swXM+4sK76WRsQmPA/dbSnlsVaoEQ5yHg8XpsVU2Qh1yu1Kv
QqeWHmYkY82XCThYMClxNTymo/Otl1jt2ML3j0jss6PN0h4vmBGvwkJtSYiaP3nwEgIkY9KW0S+4
yttaG3YCASyZsCBrvEfLIhWk7roOcgGxui28IepFEnmQEV+nbu7fB8DKzal90YIELHMRM9XNltip
AD/G+EfGaJqcHGU92y5dFhFr08XUYrnqEWHvQn8INpLeBy189ZX1NIHaOvuDGg1dNcPNTj3YiYMp
4qcKS+eKcOxi53hdv8wtBuxJOPJoZ8WMLg3dvabLYqcAavPdt8jFJq2fFrE5WDs7snFCFvLNgcKD
Iypd5A10LIq5/rfOZKFHYfZcYuCtXaWv7E74l9i0mi1xYd1xLOLwmBmh2BoF/VSzpZcluo+sgARI
aII8Dq6xVX7DHBaH7w4+Id5wgOpbWxVGqc5xYq0llkB4blaXX01giEveAv0ng60QH5s3Zb2EzQQ+
Lw8fyyQ11rx1uaaAZTxlVaI/cQHXYLAbOqO2zcbPrk93qXiWR/Vai1WKH7YzGFeiYBuVOmQTC59x
3Jr10aqa+ljGzPJFPe5DBPhbVhzBwvBNudZzCR2CZ461N9Sgx8WDJtBkBU3/MtTyXKWttWdtgu3L
Jox1SiLryDKL2U19AKZKrkPrVEc91c4yMoFVp4TPaqMdnal8EZIq9eiUwk+zs0YdiR3cG3qmXYNw
MhYDiO2zpBr2Bhq9wij42oSbWMbZQ+NZEr7oZOwbJyKDiYey1EBOS3KwWcoR1mV6C2PdvXV6YyAv
9d+6uBaPcfXWDduB0slTQtojXE1wW91QEGhqp7BFqZO4xq6JCi6Yclp1Vj17bFnqwPA2aVd8WmD+
MQ87n45oq6ekZLRXuFW/9cpYWkUYPqejO2cRY6MJ48+k7XyweCLfNWEzvDXokiAW+pAXbbnXNFs9
p7BpJe2PneeHSiwKJ6T0NyP0oXw9821QlKqb6IgSZhGO3007b3etzyE0QpQaAYlgEwbROE5PY8c6
p6g9LKY4K74aZMXwIXIkdq55bKNhwvjBNwEIa3jDeEIaGnoKGkzu8MaaBSFlUD+1trUyQcI9socg
vTKvYdAVot45FDDm2kF4vh/iweL35ka38sEI1Xbj3u6HlNLuaNbwk7Phrc8QQ1UJKKjYivC2CB8L
jqYfAiJbzypgOrbJDEKQBzlHAuQ8kCVpgudX5SeVqivYu3c8djv24h1LK4aCpGX76rWefMg/zZHh
LmnDmbDjFRtFOwdBitSQbWGTHUlS5S87prcGip7hsxPoYB0wSxkPQQkqUWg2e/U4u2l+Whx1qrVJ
iHS7YUPjp9p4iFsFjq+sy6OpQTKIQR09ekDZ9g2ivbwx5pwZtpmFdCvWJlqyRWTrcE6ybxt6+dgK
uzknnX8KBdlnZlsgMstoOGuIWlwXbXZTQm/XKXz7igst7ayDDS3o7Hr0qChi+k8exEtfhp/Kcv3X
tnDLg2Q5gka0IHh0cPLNK5v8HHeLzC8ITNYdWIpTtDX0IryE5Ia+OFEMR1rvz5U5dwMzZVzq0Hb3
lZe/G3WEaVs1BE3EcNJakb+4uXHIhyqhIVOF63gcSooVSfw9jFCUt71nBreqH/ubOWHer9MfWljN
WYPi8MgOOKO/55ObGmiUF4CfYfZJqrPb03jVVW+hzWppQeiNu8QoHe/SYiahBo3cNZioWWBwEKT7
LRprOOIMyk5OWic71kCoooeB8lkB9cTtdecWNc0lzO3syzc9ssdNBCl1+FxaE/ToNi0+8jKkgeM6
vy3a7CLHZb6wHFbxjr+tci85ZE5hnClT6eeMVssZOR6xBrV2avJqnVOW+nA7hLVVE8XHIgzeGmrC
Ozp4lPvYvlNzvmLtJEXMym5BY7aPluYtHPgve5N1aKbX+lerESAnoSAcW0NH3EbXdE9oEiWjKrNe
dc+KN/GoUf5PHfPVFMgFhtGVz31mUKr31E88yRe3RKZDmOrE9lWVG5ra9oa6Xm2YwUkZMLAytzxH
abamaOUchoIi2VgDZncY6RYUPVi96SEkbKo6l6HTQ/YE6k2owr7cH4oi5a3zoit3TllQM2TWlDFm
eqZVQEhlT1UTmSW5NM4vm5LWsmi1t6yawN+0VX+N7XC4Gk4ZbnwsgHRuWkREdJMTx0P3P+hgresB
JGZdreq4TXf0Y+B0I7zc0X23qHyE4pSY1cVFAtF4Zgj1OuufGuoZOBq1F7clVVo59gZrGvEjmuWe
RRsfETiXT4IAok2uFStTIyv+HiGgjRQnc4qqO1gd/hZv40wSL17MSXLxTeCMcaasMQAzxnrGC1Bl
YlTClAWDUaBlGMsdXTHEiHUcrItgCs/S9v86xH7tH9J8ygj3yMuvLNPE8X7QyNJbxvgCKblA60GO
TRmhqJ4R+xuPbguvTo8hhJWhFJA22IcigIhZtcM+egRfE4m6eUzmA7D7SrNRILmVWDV0VVcGjI1e
Tz+MHGkjQTTdWoyTcWhYrRzSCv4r/TxSpEQbLqwsycmwbI219CpnWUOxvsQ1CXy4/Zpdp1E2HHut
36pxcNfAGXoMPLl3IFrR2xAp/NySYHCkpO0dfeL/VsAcq7UmwPVNqSpOsZZPzyq5kbQOIdaIvW2X
9fUNaQgbeQXYF5ztTyaQmdjwv1ZlP5Rw7BBrCE9lO1TqB7+cVTD5F2Ci8Dx2c7LzNLaXPubCDPQX
q2ubc5AivQIcrO01I3waJ819GAgwvo0N13uMUezPfTXolYkQF0axCQ1cU3/6VTd9QBHiDA6sZHO/
i0DkRAYWGnFKBAvYJNHBHAz7Ulpjhbx0Ap7jlO+Waqxr3//0vdFeJ7Coq65ADdRSgj2zl8RK7hbY
qUbJ7tSvwJrZO8eOgrcEoNcm7XV9b8btlQuNTr6pkwXVohcVdeBujflUjXDO09OZDn1XqXXQzQ3s
OLDnDAwOwwNVn+oAPT4qFhFynh16W6jgpv6QkTiwqvv8NTN7cvhyz/oAhTGHGojHCuwdIimo7pb4
scMQXXGbDE+9W51YHfi7PtaR2xZp8kI70H+IZzm5Z9UgzFlbe7ZvP+UkSpfAQ6i0RoeMclSdwD0L
ErSQVtlu83Ggx2/mP3EFrUPGiriUnsjSMOr2BgWVg9t2C8smHwPddLI00sje3e8i9upWLtZcEJDG
aShzNGsd2Qqpx7ViafoZNXOxplJKmsAo9XOhdzqQAZMRHczTzrBC9Ty0H5lmxk+mq9RzwRIZ+vtH
LnT9JRZ8FaGW/3Xr/pjWeZC0M2vrNhrySUxXz8DezpRRuo9ppMRVjh3CJgM2/lD7AsQtQwZ55RvM
qC0txHD8pDD6bPX18BxXqqeMnmIAEAiW2z6rL+AM4kUiJ2s5qc55sT3EmmMhmnc+Eo0xEHtfLXBu
wioeYy71beRM1Bf15tpO2E9os7BtbwJBMFo0eN+zS9ZMXBTaUSj3UkfzpENz3lONC262QjttQqEi
rW54sHTMZlGsZudAIfeYbOuDqRvBAay5ZfenRHY5WVpt8NWQF+e2pXjvEsfdFI346V0qv0YrUb6Y
CLAqqWtPlJAJCp7y9APh4hvQ8OiYT/yKnt34HqAGGca+Fj4yfiK3T7HxSeRG1ChpFchqiJ7vB41Y
0UU4+e6BmOSK0C1yefrSjU/3Q9zS4Kgi6+tewY3QWRoaYTJl2/42GSL3VXhtGL12qUYIVkL9lX56
560DQZuZ3JJ1QacNebWBCxIjI2p2I9uixCJTKsho6nYwhCuEO2zwbArbjQvSL9GoP9masxX0vnYO
Zd9lWtPGqyKfLRCdyZ33jQfNf2wocC2VJMWIdoBaM6RZy8KhoGxYR2cuD1d2b/7/AMrfLACprY/l
73/94+sni3NgUig+fzX/+D9/PrX/+dc/DBuswb+ZCFdfzddfTz98ZbxyL2WcF7H6H170XwmU7j9t
X1gzGkEXJjyD/rdq/vUPVDz/dHTh4F7XmbYMW8emnBdsd/71D3ALPMXjtiFc3sEMaVBFOz9liX/6
wnU9XiJwCvEb/ze4BdYps6Hx37y8tmeYOKEdnSRMl36A/x9m6FjEdiINJjW7fVF4ttj5dtBt1JQs
39lks4zPiN8RMRypyq1tyrVMdzTpvA2r+h8xlFQqGm3nRPBXyPKr1yHoGKTu11F1hDihB9m2DTZO
zSfeys5OnqlAFsWttpQhtMbEeYU04xm/Qqt3n4fKOQGBBpLmuIgv1US3MLPh9tMGvDrtuPRptm2z
SjYbgW0F3PDYk3TbdBtLSSDh730BGbMfRvhp5on8Zty7tdwaffLmj765wroDE0viBkETVq1BPX9p
tUl/P6JurpWsDFUiX70xnI66tYfNBbKMZM2GmkwuxvC9R1vT0hUgr6e+Qp9ajo7lnxD07jPqBSzj
JYvFORsFmiX1sNY8Nbqyrg2RnxijLSI8Orruc6BwGPfUIZP6TR9qe+ZMykVuRfrWglqzaB0r3kex
syYKcO3RgXi4Hxph7r2qwqiHin0x8m1Is9+MrVHsUvoo6Nkos4DH17YErRlLTBdPWFyTB4f/T9Ul
Q7XRH8s5SoS4SlLlJiL5hFOs6YsSguHn9P3btluDo+UDzoObPf6u+3Gv+1a/lkrbuJ4sCMcaLvYA
ikqadIPddLgC0aDrSl9n6IpmiREJwVZib6dUsxZDYvkH8s2DmKgp03axEalbhnWFkTM/2jlixBir
ySZiQ7Ow+gLpBUlgxsG8F6p1bGpZIWPkLAJ6Ykaxtpk8/oK0Opwke8OGfvEILl0VIHYGzX3XA+MI
CNx+1OY4EfRaIJpRCV2FSWAoQZSfAavFDSXLpYlOE5iVG6+rIoPDOKtbLL8n6VCUcmWOmjrPXZPG
EuYqh9feDLFJ7kGTnfJByD8PfDRnjORzF8tTWipKzPghy7C8hGb+EQRqVQwIsBxzxtl77Av7AEVo
5cU7L4YLbUXg4XM20Neia9gDKt0Do9dg48GHk6bVGc7ZkytqMhCn5uKlKLwsUm0gtG1UaBlrs8Wb
2Gj9rXLH8AFpyF5LU8hMVuF9p5TERZ6cMpxKT6Miuj3yM/a+7sqqTIIyjeQ32STnPDC+7YgwhSAw
KCrkXXepauOqUVFaFLS4VpM+czz10qdQCCdRHx7CXvgHvP+PkJGS9dDORr/G+OXNihENTbyeOsG5
GAjz8n1YXVo74keJM9Dc8OiPCNsLm5iePgC8UrJSWsbdlK6nhjwoO6k36SgctFIpe22JrQn992ak
SbeMCAHyO5aeMTFE5i+nTm+Ml9oGuxKvZl9PAob3lkCG5c8ZpMvI9vYeKdkgpaa3IsEIZOe4fsay
uOo9q+p8Thwp8EoUTMJGgXoiHF1cOFl5gEFXjf0K2PgmwCwqbDC+LlHckSBpuxz7l66g0zbVJU5H
7EEMjYj4TQKK2CevUBp/45R9NUGAo0Zodg5G5kVgY+cU2iCgnFfU37X6wcoeBwiaVCo5t21kYCkw
kaogeiryvuvow7XFsPktMhNHP/G4GrZ7uuf2tWnyiyR0g05W9U6hC/2I18VLOaXFJraNOa6NtECq
4PYmwmTo5NF0pcT5RxX2z5WAyW2TNFEVBXlPwcoLqK5Z7UDoVJ3sWyv6loNNDJWdfhOjsA/LoYOk
2v9R5xRcKLz9amQJWRsyHSPvcGgZNVdA1gR5uTOcMiaZxXfTZZ4l1xCbI6okzIdh8Ixa84+us3iV
PWLQNsTcdayvZOlutb66Sv8WeQ22CWd6820NlIIMMKGZu4rzbVTtgyjVC/KDz3yIr2gv4TUIDTkL
9S3S2JVPMnn7mQVjfCgTxLaOSfQqtaNFhwMEJ1OwjN1wGQ+Yoe1o0kniOGCWXWaI/dq6/Ml/EzF6
lSxU0aLpD6JxuJAH68gC/GwijQLjjBRotKC3OebKI7KYGqwebl09QnjhWW9oaT+lhBbACvynjHWa
I+PHWLLjqjoLWVuJM7BCNKIbD1HUOlvjvdR7lNE1+hDFFhOdA7WNKnb1hSPUW1wkx6AN+mUfgrAn
xxJmn5qeseH80easH8kLtILg0TF0G/o7DmXzj2KKgDn2vreD6FlcfBW6ayGng9FHqNK9dxPeLICh
kK+4cPzNEBUWrHpU+P6DRx7PUphxd9Gwq3bYjSbPBsWYJDXZAmRfQsSJzbQjL937iinjwd4gdSEg
SoWx5UWr1bPZM7MGSfPbduqjVyca+GZtM/gU6+j+VzPcLWfkTmInOEbatKPyivzU9Oh6dCyStYbn
uD7KNOv2NJyx6/0RK+fLbomzimL7pZrDdlKK2JnfmXuVoevw3xPdfgLKacMZdlldEIg2ajHBv2ck
3/h/BbrRnnmjkVTd/OlldOlDskxfq1Fc/N77QvRF56hYBwSaecxAGwRCawICEH31y9gcP6re0lZl
ikBDM429BIwO4dP4ZBlR7Nvkjeo+fzPa7eu8ctMVZfEPlMclzbcO4johXb7LxAGr7wToatgD2IB+
O4/hfTu+2FwYKzaA8Hd/uFQnMu965mK73Qj+xGOGn0xWLsLmPt8NMwyw1Y5E/AGd6/LfvSX3fjW2
hFF0uCmE/q4C50mnl0Pj2v5F5wtxv1hNADQWOAXh5rGKCpUTHSGesMEU7qlsgdI7UKCiyzgBIW5C
uiHSYuhKjN9IX4/sag1yyJFfRWu2TQw8rbuMquybwtSlcawzfeRvs3E+Q/U6dMHRhIuRuyYW8Tl1
wbshj24i56UjfW7dgrrKhbul3bTkRN+kc5RZmp3dOj8kff01YQhX1XClkP1k0E8yveLHrMReVeOB
LunBo67UOuWbgQVjzos96pU2UlzacTZu4MVG207HWjGxTkdS433nMFoiRXaPMml602FdhLL4NQBl
TH9Z7UTKFpm9Rui+qzw4q9D5Ea5JvFPg/o7lA51IupnTXI9JYLJKx/8gJRJLJRAa0qkZ+0pn1zsI
z0cvv5Ka6S61wP2M8/KYW8AaWCCcw9Ih1S71vSXfUrEEl3RBbblULP04YZE+f0++3ExieqS++x12
zYtItIM3ryv1yjrkP7YVXh2D0zpW2aaK4gvypgWfqd6EdGOnxLTBEmr7ghG80JwFRjn0Xu9amV6n
qT1lebDWUI+TjmtQ+A0UDqF+OjpKPruJUyyMUMcMPqL7yRhahky/zRqsyhNAYdCk0MiBHdTOi9Ng
5w2IEV3X3A3oHnjLjkEiuL81iJvcYA4FJZmilYvZCeAQFqxvPX0JGh+GQWS8oQPzt0GHINm3fw1E
LEOK/0SkiEaALIjIe3KMiYaDgZiop5hIvXdFOWCPfaBGQ+HtpvTZTOlHWcK5GTVUij5pVkEHNlQl
xpbucLzpaN/kdr6vUwY6O85H+mcQvS3mwaxM+rXSSTZMVLjllCERNJ8nmVlI39IZO0RVX3OJzDcd
ryWNZ8hAf89Pe6FW/fXM/X5cgY/z2lkJPf/0/XB/wuS7B4z/3w/+/czfj7km6mcD38b9FX8//m//
/f3B+xv7j59JU/hrZptv05bGzPr+c8yw6q+bjPvqr/d5f6pyjJ03IwOkCg5O0VJzIurx/ovvh7t/
4O+791tEbqIGnj/1/dDWlNEqyGmEmq791vvK7v/H/afs//dH/3zMPuisU9kmw1y92yXa2UMxZa1B
zF8QrZxAx3hzf/D+M/fD3VwxCJBNStwKrOjL/3j933ehSIxL/JrRsrq7Pv5+hsSxdEvIyLGYPUZ3
50+EEgynFXDA+2PubJXoJQaSlColcVHqcQB1PiOmZ7NMNiDcv99stfCaN+ho223VRyftrOwHZqvJ
ITnqmCQvwI7FkkUpMT7N4uAly+Gjf7SecXFfAHIDJziycgGt+UIKG5DVt+mNFSkWqOIXmYZrUpVY
SR9iNE3JAj+ch/ljm1AcYxe0jBfx7+TiI/9bTG/teSjdR3nzrtYwLX5ZQAKLTT2ecOORorhC6dmR
Btpv2t9cv+xVML1gdcg+a1wDR5gymruLv3oGnmytZ1uxzaivFwtuNr9yYj8hOY3AWVZF9wlmXMOG
ytSysr7VOSiWaqm21htDySLvNxjZoEEtgtfylh7RyOCypXcCPgQNj/ZcLRL0ojSbtjgtjZtto9/e
DsawsqmRdw9ZuLzKi3fFQEUiC3iVdqNT+iIubR1dskPxFDab4kkrIGyfODqnnJrxNEV703yfMWJ6
vAA6NWhnjgaIEm2hfqNdmUS7gb8XYjpg3yMO8TYjlmChtB0BlmxZe8xFi7xOD4yjsKVTbQfpia31
wURVmjKrL+0bqGj7NlBBfNG+rqrYNCjEd45aWkf5nH0yQMsriuEdwtTn/Ll6jJY4eTZzzZ20pZ27
II05XkD8/fI37y5yHhi56DZGkjODg9xk7coXOLKWMX4/+sOkwxLywxZzVWar5Mte5Duwyu/U7de/
2JiGJ//c9KvxPSdL91MuyMYGRP34NizNC0DmU1MvhkMJXhb934rt4QJV3rUiY2nnra5kYPIwNrb5
WCQrIjiuwY+37wjuanb2R3Dz9khltuIan8Ve/OTf/NtzrtVvYi+/sWlV2+BnDlh+sxMQYYvgGq6n
xbRg+cUXYO18xXlFSHVwMGgpr/4vV++51LgWrutekaqUw19FywFjjKHxHxXQtKyc49XvR8yzztq1
q3oycTfY0tAIX3jDj/hcvoNefOZURF9EDwVvtiuSUTe5Rx/f1s18RnofkZjMKbwZl11UWSo3o0as
PVNEguWE7xOMDjtAABx5w9irbvhy3nvB8cXMVdx79XSOX/5ouKa52JoCVLClM1oWeYVZ4A7QLsIT
FUoSMlBAV3JmBwJYIL2A6Uxu0VF7+lFeXpIxFJyfvvbar5puIVSsc+IJfLrkDLfX1B00Vzog7EJK
y8K7zEgDfbQKBiE2RxnVHPri+NqPJEfCT3yhA+31x/oMAHPdZbcJscdDwo4TrAfgZPgtn3IXqFfi
h6irUEy6S6v7P39LQcOP94XpjT21lJehYgX4DU2ujuGN9yvczxvvm56boPlBdIW57PR0OZ1ychE/
eeuOZCiy9aYG1Fmo9TjrN5Pt+5QeZx99cF+mh/Q0nNoziFiFLWQ5m6cZpxaMKHdzCCTJ/1HDdgdW
FkM02i+G999M+cmcwHJyclTomW77/g3eaQcg95WaD+d3iYx9yqXAGsMJAy3mk/AU4f9g03Cmarct
Zx4ms+xAqy7eb4PZ/YT0ee3plnkZrZgSqy58D0ODGsc+Lg7iXvsGkzA7Wbhe8PiNdgPmvPpubsLk
CdI6AtOGU50Qxb9TJEmd9T3xsHjzs3viZXs8zHD7pj52IWBi5KqgNu2xuPhTY6OASJTiiac1RIDQ
r3S/BWHxdK/qZ/ky/CsHSN3nVvAHqHk7/eHo9JQBBD3hH4zl71NCTw7VAidyp/Yu/0UxXpTeiHQp
ZTWjlwTUJ1eA6pLDQkYvfl6PkIIt9XP8q3Xw+E9N76sIY9j31YXWaP5LxHOq2F84xQJxUV3hSWv8
7AZw4L0ZXICFrjA+sIkKV8OmEtXbj/OD4qbDmih+KkBnDrGV8jX9lFq44pk2eWxhCd5hzYnJUgWM
ihfvNWbT7fFnuEzBaJwZHWiwTuVkWGB8mS66AuRGcokfID0hCgnbTH8sR3X8wLCdR9Q56Z9sdEst
WMGL2MWeVRg7FdCq9cgaSQBDvSi7LhhuksuRqppHLM7pt1CvkXxs82DZ8fNFgPPkzKOffuD22el2
YlyVLw5LjkBg/ge6qmwOUxxWd5SLMo2XjEET0FfioPfnr4VIVXTn2qX8wwbtbM+eUk31WezBF+5Q
0xD/YnBJX1k/Pfxxp25zD9dzYXgr6INvjz0hxEvlFwqX+eu94xT8jC/5FdzP+YVLFH/aKze83fSJ
rWeOwuSxY72FKdI6YQfswF2f6CTb//0XT+H6hb3JIfb87jaLbgKwzqXO+uTimxddyme40zfMRGkO
RpPNSODksOm1wXLHGucbiXnb/FnVs0awG4BqjJ1sRbwU30OvQ5YNzA1qWE4qwPzkMRQ/nAxsI+8D
dsgCAjxcj4NdsmpzvEX7xhY9gBi7jS371/ynd76GIG3LGeUzhTrWShNwQPmcpNwgZO6L9AVLRGVU
pC/5p9gbbOe59W0giSE7EfU5aJrptUdaQDsn+1DlIPJ9kO9at+frXm8Ct+jt1AFcoaNpF3s9hNzo
sobJD+AWPFlrrzKeathzo/j22DxFtjnwBADJHr/6d/HGQv15uBghxHvl0NxRsHXYPNkzGlrBjvZl
HEAholrvx4fhU9/XIcvgT/wZ3YWDEjaH2AcmyAg6o88Ru6+6Z+hJVOXzZ/kzPkBjhAiDIIbh/W5M
LpuTi+4ArKn87RnQlE2BDuxra41PPJzuBlaDIXQWb3uIuDdwv6n7uk3TJhipGtn1wVQwj4QoaXf+
jDLYEuafJSEaex2W634XmMBNkQB4rg9oojgkDYJEsYJwaK3ukF0IePgqFruleFZH8JecX0LmZDlO
z8cRWoXiS8XOGK6GGdTT9UHpN3kgHiOGMY9WT0NNPaSJL73g9uj8BKbuCLuDKwaaTex5xeRsaf2q
8MAvSv7KI1d8FIiHe3t++CniDDvDCyKfapYb+QC4HWb5i4Iwu11502U+R9M5br5ywym+GzyDc0jS
fxWySRAdJ+FAI3v/AISfdK4RP0tDvV8bZNvfUtiNusNcLnbmZ5yikAVRGdtu4xM1lS3eq93N/S1a
X9Ua1GSIFA/HFWWq2bhS4tSiIxprqpcJKDR9y68t9tW6XZAmNkDJdRwVo1O0s8a76lJJeDBT2HaQ
FvDLM8gPeu5f7G2cJwTSYF5ttjaW/8CTKy4lWlzgDIOouWUcvzOFsZBAlYV3Zud5wHLdDz+N09xA
oIMi2zxMXEJQAuoavtDupcN++aXRj9TjS22Pc0Y8et/rAfQ4brimCu/BlbQA9dOMUrJ8U1jaHFdg
A4m4+/Iix4TGGNHWu9pXf9QfAVyNo/9MAcj4PvuoUQu3jXe8qkKxswEVPDwZPS6uZ7WprtjFi4SR
5uRgCUKRuO1hvSJ8TAXaxgUZdX14UtnqQG9J2MVY8bi9OvoVuUriHXk6aPQiqARVICtDeWOrzPtZ
PVNSWXOMuXzUaNKnGJr9Kbsbf3BZwd8ENAfDN/7FE/u/8WDvyzlSIAVzzQFnQg1uq7fzs0DicejS
sL4SulB+FKewAZ1VMnCOsj1Lj+U/ZG8Z5EnoxjbEXRpPnL2v6rTT4iMIR9nRT8teRMbAq3Giyp7n
A2pvm3SF3zd7kMEP8UdQjyixFaV7T0QH3gi6Q6PsAdNFiMDmnF7/pIWDQ+LzcqsmD80CsXrBdrvJ
ggFU7+CKNyhowO8GrkAnSAsV/aR010V4i+YPEz1HJDSJGVK7uCMYQkT4jnKPTQj+gL7jyC/reUbc
xDcsXNQ9AowliIczAep6KAL4Irl2ptBo7AdOAZEQI0UPyGlO0TZ6TKXqll+F7JWmzn5pbHMKta+O
k2B6zn0sy+HddyRhwFFrV9qBO2uLi/7Yz/VOiV5zlPbYDWBwuDNNN6iU7GZygxEKBY6vFulWXEAM
si3leZDOhDOcjz22ep0z/SCcN7sdJdnWTRffMgIEjTN8J/LqFe1ldiS/1pwmcsTaAzk6nGnSxmOQ
GuxtcMptuBdlts/anVFghgS/GAOxf+QJE/vslVoIyF5KjbIIqwwUoTNpFL9dTIDEOkC0LUKiUjiW
6HGpXme4ZRyct+m3s84l3TAroB0DaUf7rh8vaVgaO8kHz1Snx2WxtyCMc0Rz6fQsF5hS+eNIObq0
yFuPWUIzpBPtfHkpstgdSEiExtERYiBG5E+aX3qamTcewPpFNJgAdN1nGedykz0XWbDg6/qgl0y7
5IAYlaF+msZzC3lHhI9uS7KD7Nd0hw1kfdUo5pLL/HAqIb/4I0c7pfKWYSc+43hC8+uoxpzlBLGg
u6h8Lz9sNtjGUgmegBd2wAyxaQvUZLcQLws3ze8L/2Ht9Nou31vJKx5/I/TpfjiSNguiMJlfuWj2
HEA1CAiAS2RjuREwsdet+WUW3PGV44Hzye7PrBtzr9DC9rFfsolfG+rhPnFHfy121K8ccCJP8Sf6
N8d7HVb2vf6r7Ob375VM7MMSnP4vgpl4+Ugkpclnwsa0nHgI7wYxDVP0jbJAZ7fP5LK75FRc0toW
qLFTmSW9+xSuaezOcNps6xMbNJjEXvpN2AW3nmPMOL7Wfi24ecaGaobt1/jOXlq6DcascFCZxHMb
dCOpEd0kushEqXzFV+GU7bkhu79idUvxIGix1mL7pur+lQo+2w2ZXrYvz2hSTi/z36F1CGkSvLVi
cZfo6GXAkLEfDfyJO04wQu1hnoMJuU0ONa+0F1x2VwaUqgSvJtQ8w8Q8ZvRzn1FDn07bQTJfWVt8
Epk7vqZsY9VlCFhwGdfXABdjzzqWVxYvKzJHTMKjXsCePrMH2TLh07R7YAZtz6F0RMiNWbb8YIX4
t+D8d4k+DKwk9w38W59a1D/xJl1Y7nxKQdLw3LtD9hcX4eInuRQX4wA1yCO8Q7hiu554PKffeGQd
LaRUSRwJ8ut6l5+jAcOJj9XYd7LPTYF65+0K10yfwNFtKdHWMB1uCgGV9Z7+ISc3fAkX5p38Q4FJ
+Mq8qPg2ane4yMCUtw2y9E32TMqqAFlJc89kqtI74aXu9B8KvA7KBf4Zs6rv1QjaM7WSDHFWgHwo
ZHgiES2Dk9CQcqRvCkcJ0DF803N/Y0XDrCb8JLWoVDrCdnLXPwDwsmpi9j/EiU8ETZr1+mOMfuzJ
t3nySdpHBWKca35UAdSMwKhC0gx8HZXs3OrnpPgn2dY7H95PyFJTSScA3mAhae+BP3zEnvgq+Igr
EsKv2rF/jg17eJmecmDnYdQ+bKJZVXmu0G/60Kl96M+IvHU/TKAwCrgHRD0Thy1rcOQ1HN3ssz22
sl2/ao9A+I6QKYbeD3ABzQLfeh5p4qhOROWlceOjXvrvzbcWTMfp9XGI3tvbxIFJ0jnZU+fEpv24
OLADrq3xXomuVDmfGFm1NuVEu/Bhp7gjIYSLdV3mctg3aB9/Rv/Ga2UdK6YXiPnSxnpwQhRJd1mJ
lf6aWK7RU7U/1uOf6ZPzjI+5F4FGLNR/vNf/CrhHGvUmcjZV+Fd3NFWd7J5fXytHiY/dhWhkuOsc
1xUqTYeewmuBnscOxAVlxp44lupA97MgC+GwZidEU0db/FEOgfVCbH4oPDJM+qLuQA1T/pA/Up8H
KWZP8dMy4ZiNbvsho6O7HoGKyD7JBMdzeSUWKOArBK8G3TBmauNQAaGAQaWHfRpVJOogW7HjJ22D
3M/d7oT9OX8ryuiOodYSCjQ0upO4Umv20mOX4TS0K4xbHXmT+ozVY/2O0k9tgIaxZ+JQszsUb2Z/
ntsXnvoJFlON6vLIrZ7BOTtVDjeWBJ4aHERE5IQPhXEUlz9U6OBkisYxKn1t/eIPFRkLCM72vycw
e+h02VN9s4zL3OEZRRyqJ88AQ3d1tXuF4mU+/uZgx4UDnzFQ8Q+ifyUcLvub2oilBvOuw18bLHLk
sqEdyfG3+oitj7vIhyyNUarLG3UvRnQwNZ4XjGo7+qBORwiPoOc7ES/ZEgXLeo/3S8hA9w+7uUU9
5XOnf+/f+d9Wcdtp79ZLg5ELFedIc/SPQdiReD0x73uCFZgaDtnb+8j2s9YeYRi7xplMwyw/RTh2
HFVmyQ24M8YwaJPMNuVrsjYW84NdnfA38dtd6qe1m2iuNb3xZl8kl0DngfAM55h8nYKufNBQ9Sbb
tOd34YljqHLZVHUQJzR+CKIwKot3BVWbAEJUkrnt6M+7bUDuXBGaU0ZEIwyX+i2L5kQEHYb6VgZ6
ctsBixPbLQxgu74WZDV6+jR/MVrjO7EW2xocTzC+2+xj0yMujT6G2+Ob1IW4mFouGyQiBrVv7GS0
ltz18JND9vhI1CshZkrRj55QR//xi91t/lNIwcjP6AN1lImm06leSJQparC0nojac9RtTgtG6NNO
4pR+h5Y0fwFjFxylpjQTSX4WhKT29pyAFQkwvhzfxYmVdgFSgV50+oqSSYK7YXKGliA8McgJLmXU
CkEg08M5TTfVQzu/sYmrfRaZ8tVfwZIdKXg0VGsIQM0Ponuk4PmW6j+pECGFRM2KGEHnGbxhFNOC
6vAIRiQFhfDzgG62Xdjdv9zyiagy3aHkru4nNKMjajCEJSAj0hH9Wbf6mbR3dP+gBMf7NPwjXKmJ
smUE2WNPSYnL4gGhxzz9xJRz/m3qps0S0JGoVoewakoDRhRgSkaKhPiD00Yfy3RS3stz5nG2fTBs
YvoeEWeRf5tUaDKsel1B/EJS/SO5Z3HI1sDVFLf5i3diW9FI2IGAg8QdzjnoqVedpBYmsm9WR+VL
lQ8yG9z9cZ2eknmbgdlblJIkeBG86rOhBbxZ3l3ZtWRGhtziquzGa/FGJ1lbjo0zvcHVuvPzdXys
mdRf6C5b1xkeFE6RLkiwJ/PEBKfShPqfV9VUFJGF37F3FYRYMOh0Z0tHwG5MngUv2qKlFIjZm9a+
F0tAq41mKPlr9srPUthpCC4yT9Z8njtPY9RoLnkzJSHS6gYs1jNiqHzD702DS4C+wwiTTGJimNqA
t7LKEPfYSnunO2OGpfVRCf/6zWgEL2gALXtq7bN+Ly1fj3eoaRI5dwoKoO8CWz/XLKDc3wZLvMvb
YIavw+TBV4deu80zIzYhuZqYlSW9X4/noDpif15H0jbvIWAn53K051cCExUWK8WKasfVc628M98o
EvOZejpPt6FA2mxjw/32yo0PZCdjPGq2lPmVfy1ap9PcUvaoJvI9KVd1Q3VelV5T5OJRs6WxXrG8
H39rRP0tf5g++HU+Z0tXXAa6Jz3HKebAsHJH3FdNuDPyRFxB2XFJEv16WmD88wq8ZuvnGOMzZyEj
znipqAlZfioid7mFQbXNxRioAeBKiaOeV/MUKVHemZ28pz5fOPegrlbiH+46p9jYZG+U/XnB5VNZ
77dwBEffXKZuzU7JyUdKLdUcuNttkqJU2yzhmXGvZINIYRI58lA55xlVmYumoCFheuszfrwLN8BT
70eHu2JutYTMmLvqDtfII2JXYCpFGjvcReiuCMYEDbI9Dnf0/fDBJ4zVThT+qZTtT2a8k6ihwebI
AkqVg+ltk9b0dOkPc4WXlFxlbXvv/z6ZT7D6kEtQSatBusGboD/ukp7Uit0yUSePC+Vel80bnWQ4
mAH4Ry4fz8FfXpd1z7Dy+3TGtwcaO/wS944yE4+R22HSKx5XxSLiX/gRHscUzA9aw9ttc7fIJ3Bp
eecydAwB14haKve/ovIbO9w5v8T1Mgm2h1QD23SRXaKFxAMkB0UpaWvfiEt3jPYkG0hFsxlxm0wH
fEKW03Tng8crXQJMWhKfz+V2+LN2V94QoTRde+LxUBfOyJpV9WpoZ1aFpoYs+UI59Fo40BXQMKek
CSy64N94iLzZtjASpNuDRnOx2erbV+Ogkv+g45/gieDxGfwgj5075DahYtfuqAfNJZZ3AnvD6q3F
pQEmufUPgIES/eJJzVJ2JGuH6t8a+TNdXcuVXvX8QPFEyCgmXJnzfHgE6lkAyuktxnPaw29wK+OZ
+5mYSsSDO2M98hj4WUgN21wEmEL5Wd6m1AZ9peJOuMNcBdZ5m360Fj40QhAOV8HP8Rgkc89j+NX5
sFuoPyAmlRu/8BCPk3WkX8f84FHOCCgWQSMFfBI990dOwI3xOEudJqB1mLbVZ5D2cVVc9nqkscGy
yGqnHw5MMpglLzRI49bZ1iLcLyR69lQ9oNljCsEkwkGFFptJMduPS1d5fIolrH2Hdaw9PCLHefC7
1BMtpy5QAi7Dl9Vy2U6s4TL2Hykwsa6CxhoW6glImyhjrGB38mkTrlj9pQxw8qA1jjwkiDEI57Hm
i9o7z5jLHKNX1p7RXXnJ7W4IrtoBw0FcHkk7A3M9HG83tUPaXNvAxgcLiI7skTyBcEQ353f4bdSD
Sg+NNOak2dzUOfxvhNlL4QyCqWR8YMaRC2NGj1aC+TbjyEAtBNUpj0fCWmR8tC5gwZVb18lpn9U3
aniMRrciZruTZJdZCKbAkGEOegxY2e0ehc+jY6DoWisPD6xODuCTgWUH4nWreVsiVXpYazDq/H5W
7hlTSSXQ2CYHC7KzMXXxqcn95f54rkzLiL6dutUnJ1RFvppLxD2RODEZkz0DS5rHJXH/GyAIUyiA
rLqHRlUHT2nLTcFHJuq+LVAfOfDx2yQYKWU6aEaaiNBlIE4C9CJLsjKbzoWMcoQVGC0lNXsYF3uy
Gidg93Sajno/WKCXRP/DYrQOmx4vVdZtvgoO7zya4aLjtXMne2CSkeCSA6tkbRWufHhKzGiXYDEs
vItgPH+Xnan6+riNtMIIKDZVvuLCmUlooXRA4dyaOVaGiRZ0DYgKbxtw3VXpSFmO9vYgd2AvB95F
hxH0lIt0SrQcRuUCpL9B04dwBpengySUQKOoEF2MPApYBtv6UZ0GC0sZbwqaHUgRVgO6bS6PumkO
bUNS4Vo0zsGwPEVvjKgon0B2pVTuZZcVULGH4EfS7dATVrpda35t81q58CwptIo0RGl7NonTU6gH
9CLkeGl6Q+cDuKSSyw5UUiYFzlVY27gti7lnH5Zl+HQKKX7zBM2IqqJlORE98hGyIHZALnQstudK
3TMNuYsxDkigBQJ1FmjrpSQld9LdJg2tx1MfAwD3Y5HF48G0hkrBSgORaaYhlmTCN4gVtjH1p0HR
cTebL0XldYwp4Y31x2gvdeeCQdxm0hCCLFfonxKknCzB7Rie9aDET3T2Yrx8HwcY/dr4B6mxretF
KeGBOA0xgpO3e/YqmZJTv81r1iLaauonZQSLNk1QNzsmJo+CKQvin5JUmQTLEytQo9ZHkGXYLJEy
vnEYmYiKClsTbzKxM6YEuR0yyyPsLsIXr81HyFvFj1edW6hDnhonOdpBgrkXMoS9nGLZ7oKfrGpn
e7l58rK7BiXObYCtUUK0dlskzbrH+bD9oCLCxxudy8rjnek4cW7nHKdOJTMbafov2wayndk5lbRw
k0OQ3TVxy9Jn2gzahWUJOD3q3ho2+s6vR1Q56OB4feJ1/TcTnh5IpFxYun3CZucyoR7py8wNAXZg
VQgdGi+uLgYIEsMtsdeRBwYGZjgo2i6edsKCGKGN3VAtXHg66HXU4wEhGwo5DLdQXiIiLjaW382I
xVo/5x/MGZYUV8ZOtI7bw+aHmMxsRuwcPKJYDMQ85KGx8xSAVnSofrSXAGq53SeAEDYozjtBC/nx
IZjIm4mXc6cAs4atjHRmGxuSU2uCMyY2d3EBJWzgw/hUzj6KZbxkDAnOWC3iTI76TAdHsyjbb00G
Hiu/VcQQc8CMnyyJww5KTjojdau+CWDJtK8t3tsMkm01C9hC8rWD3wFAOM2oDo/M/hgy5BCyZqin
5crnC5gAWjJEYty98c0m/0xtlGSdfHU7vkGeUP4EWZQ72gYzQCpEwZGpcygmczi3VJgiIvLW6QXJ
9M3ZKoCTqpiQWyKbh2YlVIU27VCETmYGc3sttCjr2KOmp7w9GywiRx06lo0MSjjdZJOnp9XMU5hC
vYFcJsUmJR3dIgPJuUxiEtS6eknqWdlLQ6XsrUYCRpYCokKfIISwdk97aBS/YrKZwJwSmwxjygeN
bgFSS6IjmPmr+vkriYq8YFzYkyyzkiZFdGAY0160KJy1OsKoS5ud60QXcC/iiXSTept0SJtx1BkQ
K2Z2rl5VvPHx2qgmiVQsV5xWUbU3Vu1vW8SfU8QhAxU6wVYQaxPDS4lr4tjEzB7QtD31Vu5lhnSd
zU0IcvvN31+PdGQlo8w8//5VmykFQY54/f23osiW3UzlptxoQb9StkWnI6fQJAzZMCI+D2Ay+/+/
yPEKEPP3dY/x936Qa9ORGhZuq9Z4JWSP//midMi4VRwlE1aBoia+/O8PpHr6bS764CllSRNo+9JC
Lc7xZvqf17/fjZvRTVEWIZoOKLkYm/zw77e5iBWoLVQ1HsIIpP/KwQpZu7izOrewnxBXAb6LRVof
qf/f1UJTRVG6yfr8/9KG/e8XNzFZkJ38y+99/f4lBiTh2JKD9R21ntYACfn7yb9f0u3J/KeG/Pvt
719qdfNuoY7jzQpspbjAdP1XPvh/1YR/5Xf/n7/7X5lheUCRLdWTQDGmY2Hkkl+OcQPUpam9KSWR
e8QCO0Dz1ooyTPEGE/We/oYcw38WRw0pBR2UuXUcUlP3tNyogk7A6pnKzApYTDO38nZKZaCc/3U5
Nl+REH3FGv4D+tjsq8jqvanRaIysYNpSSmipMQIgGHH3KQWAMsi6kfptRLoH9ul5jUrAYnQwmwxw
/A2yNtkymLawTM91z4E8ipozlChuKPpCSpQ/tfPGJjRVzJtGnHstiNVFd201CoJaK5WvIq2QhHQd
3dzJj008UTW5phFCkURt9csiS8+NuFSBogJ8babIxiybEBTMYaC1emVbELRICajPVYuvPPLUS1SO
tGocXjpwlTVVKxSLolNdDKE2hiKSzDTh0LeI5oGuoUmuZWnjrssn6lC16lmQ+7xiZqTjxUd3DWL/
UALYM45ZLLVk5Lj0DAIHdEwYpFNtw0+V/piQ0a3nEIJ7aDh0FZCSSckKBboya47ramOiRDaOpjuN
1EctUfHrCURIIZFhFFXyVol9CJ4e1jwN2pT8GbfsJJRWMEgVVWaTAqGOmiFtouE+Vgxa20wqldc3
RCwstBqJNrG/IJKakX6F0Tbf4QcOQDNHEP/4MSqPP80SCSSWmBzAfVeDvEq/LCpAmpRpu1kROLxy
gsdHSQNmoFilR/SjVmo7YrJOYNrSGErTUJ6KRr7KW9YFFSI0KSEC9YJBa4A8ss6zNbFqRsEI0IL/
qAauWBAyQIGCiZjVrD2JnF3G8ECtBqVaNQHsWT+yD6MnGhW1Lyu1tGMMZdwpNIimdRK/SzqZITjm
AevPBSGkcXZxVS0PloJDkii2wNk0nHOkLbxH0dSLpzI/QQebqmk8du2IR4lcX9ZpACFFoxcKynqQ
DO1PIytACUYhqIcEOfPJdBszyGWkAabyjIai9Y4s6LhqnjUp5qHAkh3BqT4cag03S/SgNaE9GYY2
7bKmv+uxJvnT1IBVYfHiTmlcBinh3EsWpEtiM9kmEXlOYoxUc4y/Zb1O9jrBbUtV9S8yIlQbC8XH
awmbxLEsnc1OwlOLDiP4RDwgLK2FE0jadF0KkEoT5L10+MgSgS7QitVninCZs6h/DXTJdlMLsQ/a
xxN+F/JeydY9Yq5E/0v0qSk6dI5sOnVjHAfLa4Hv2KhK1rGtmyN8mh5Gf3HII+kforgQaGoKZxwB
9BoAJPXaQdOkNBBShBFEmEeF1OzF9aXXIc92XSvvS8AR0PwwbDNAscnL5pyb5k6bo2QHQwoJh0j7
KxZVERSVHkRSzknQdrepLe+TnkNpGyQE7fOnbabD1MWZWBNy+Wg8li8zQxlOTh6e+YDyNkFRadAv
mIm/VWuHHzI6GjWUZh2qTWmB9WjXKTmknCNWPybuij2ys9lEbKBFYCBGAwO20VCTw73K1mRcTeXY
wIpg5GAxosXNhkfjQBpGzExYw0kpl4v6eOzSWjswRYovRM1OZrk53FfzTSrI4wZobvpEZ23qKBs+
2g+1m3eq2QuHNQGmgcolBLB5jX3F7G6LmM8h1t3HhkdDyRH0d/ywEP5XfrSJ/AbG1URNgKhIkpan
mf7uFKckQom2njVVeW8tFCOtdcWfM1GICSsKUS0G8WkJCUuvM/BmmCiElaSDG3zQRUZZK5IUt1Kg
6YiNfl3gv+4XLALwpLMeziKX5X5F5V3HNnFIauWC7+Yr0nWNz2achXJ60+NKfMKf7mjFq3KQ6Wfp
WSK/9stIUwcoVtfidzkZ93mx/s7LkOwQRfm3PAobiPrjVrkxlNOwMu8YIYxHq65OUbPkQQrpGPaA
+JlvEAmkqrsDul1Hsa6TI2r5b1jVk+fRyVhy6SShXubXCAP6QmY8PKmo35ilTt0I9UkvetLzcSJu
trTcSzqBLiD+barQevmq6R6U0h8U145pJyvAaQuE7mrCzgrplmNOtptntF0alTYQzgP6YYjG1z6V
uzCGoUPjYSuRwB3Gtxb/KCTKVaP41xkS/ADpGyVK+jrRNIWdkmSepsvvfRFPaF1oczCNte4Xxhg2
2sJRq8q6r02kR0aLdCd6S9KogNHolotgxDTFlHH1CrNwrarCqEC2+iPShsS2bC2DOsr+JMrDUa6L
52lCRKfqzwhoUCPI0D9cxfGoJmij9skDXy59uqpUDc8pri25VAWCXOCN2seGa+haSalzAeIiKDCj
5SiUcUEgtRDafa9BSOp0igoNcqav0H/O0zIfUZB/ElJE4DDbgwVBQN/UTcOJCnZeSqmgpEL5t0wr
L081j/hd/YxEuM9M9pdSlSiVG2aYEKHvihhYh/4YjsJivUjQkGNk6miZYJiI4KZQdemuHrubpUts
7QJVRUkn2Vpj8ztZiTYrcwAqo1OnahF01UVKmhnepiFep4vlZzhrU7UCatI/QJpWPbU5s2HNiNIQ
qEYFyjwdT7Ae56z8B3HfHhiLz3pF5xiVnjiJSrIb7l+H8bKuVnLCFRz9cLANw8eizoBZl30myIdl
TTEcaecjUpoiuOG/saYTmMdt//YQXiYNPHpmdThNp+PfZFGjq0VnSaySATkB0zzF8fgdd0YUCKGi
1bumpnUr9zNlgLUKm039LpOKw6Mt1IuWdd8SgrCtTLjRmBTBW3P9k0QAMRpYwvWysIzvqO94arz2
HoYjtJuliCNozZ6k+bRgZH8calqoZqr4k2TRIDRIckjD+wqp/jV7KIjC4xsvPYyPNsGyUh4+OHBe
dBPnZwS5MrMOJtapV0eRdqwtpDCltYdtvtWYMLCdrQRrJ3BwSz5zkzIEX40CvWKptAc7Bf4zevlt
c9QSeT0bydCcECagrL8QsFAhMB9j50m4nytSrx8zi9brDBEHaxKYpOmmcyxnX2YVpcc2GkAHpRlm
pxol11lD4WESq91kuA8ZE+lKO0iz0PnGIr1jEHJeh0k/SXn7Bm2dc9IEvZlCSJdltpx5obi3lNYz
3i/pAaEIUE2yYqN1QJ9TnGpXly5UzPq86EgomgKZgPJUql1KBRypnEmvNS9HOTodx+atA7bo1/TX
UXd40ZG/RgGg5pHlBHQIuNV2I5WUhlGRh7xXXfsUN69Og3AHoytEv1MOVct67hox2Q2bhSjBN5Uz
oxtfSU3roIOGDRyYl4WJFWmeaffFAu72UNvDBMmYoqV0b9XmXFQKgqrr2jvb4tGzxSN5ZHA1Xd0w
uYSkQuGX+rz4at9q8LEJIwR2pnxoXYyOCIlT9V4R+3pKISJVX9KzF6cCSEiLgmWzMywWaS3HbGMK
EzyiXZtPgxRGY2EinlnsZ51tspxgWigmXNmoe1XE3Dw1I5XdSq52VbLREAB8lpKGOGC0PoniKO1k
xCHw6fKUad2iAqDrWSz6s7oCZwQQRkK9l7I2uwyJlQaPgeZ6ttEiqwqfp1VflKMYZYFUjDpVsyRy
LG0O9Qn6kWlgbGKihrDPcWrgvMqoSWEwi56YQngSoEGKaZS8xG+mhjX1mpVwxyrpT/wnN6DgpwT1
7q+jRGdRTmmmkjNPFnE7NLKNL0D7JNLyG55POX5wkvRcm5BhUarVbTUuVm/uTJjyCloQqoHsqUBq
U0druXv01QEe40+zGMneWquEykl3H1CWQsS6o+SQ/x/2zmu5baQN07eyF7D4CxmNw1VgpgJlyZJP
UHIY5NTIuPp90PSYHs3s/LvnW+Xq6gSQFkl09/e9YVjNpbELJMht32uKnSSMViCWOesixKyND7dB
yLHWZw6Gjk68WujAyCawGVqiO0gON6+aFk8svXiHJlUikXcFjs4pgpBTDOofGdrdDP+lae80sw+P
Qk/uTXvQPnHctVg7v80SOwO72fduTMRGkGvstFNZeNug4KDgdWQ19YDlO2vJohdYm6PUXqTWtyGN
XHDN2Nskdl4sEofgt9rXPhhfCDs4HJ8ETzmn2ZQeBlhD6FeHoLMGEhLZNuVwv/MqybOljnYNmX4N
84p1Wqf9VYaQs4DSvNbmHJPvwVlOoXq/m7AWrdOQnGHH1rnIQIYaFuwTY8i3Xo5anD30W9Tqb/sw
iI/RpAFt9+v6ju8nj1PE128SB1NW9mlst13tuwmzYC+M+HWMWVZxUcyXbws/aLaw0IfGYiUN9EqB
vTYYeiyGzriwhzYKb5l8K63Bum0n+UUfHElSMeYnWlWE/uZXDH+eo4RU4dyTlhf+EAD/J9UfTNNM
grr+EsW1gdx8SJISrHlTAf9HB3RjRBEWRmWe3o2x9aR5Q4/L4YRGLAKw4ivakvPVFFVANTTUCltL
Zrcyeszm6WWeJyhkPgHgrswx8G2e56jYaBkKt5nzuen7b2PiA6KNOEpWhDlueLuo3xG7NRsd5e0c
dggIEqMcwSuIXS/SYyQPmJV8kTOSDLnl7z3UBq58xxVgb/tT4+f9I+LYP6wBGolwYIX0sY9+vJem
T06cvbrDS4XF6/fZfiri9DEfZb3tipk0UDIuSWcyQY1PuDW1jyML0i3RqD/62u83rU8uD92anpV+
9tcoKOFibIBoRL/lXZvJLBjucNtPcM80MHy3RvqZB1a/6hJ8kggTJSjux9/iMvteeSECkuhxSCPo
DgVYyp5V1ZvF98XF6tZdpEGwmX9574Qx3umdduvn/JHQrSgRWw7AAdxKJLsfDNlvvDTnTDO0q4In
+HVnjAd8Ua2tGVps+KPjnJc9sQSP1EU1b0bUNa7HaYJ20CEcEbvb3FxiLgsxccCqycdsi4B4V99E
w8xmyqzu4fiSuqj57Ua1/Vr4/g/sa8tV0jVfEaEDgBQH1Xqa3XsrM4hIJ96q0dgVeZztKgGVxtZg
A3ZFDUUfwPiIPyCKeuS+Ep+fjx3dNKMH1iN1CBX0eL5b/DyvtHQK7nq/+h6Tpmzb/A8nwBOhc+Gg
SgDMPGkCX3/XcuBERjhPt1NGHjkmGafZLlka+bUwYEEFYjXhiL6VNmKsMOeJf/fR565pXrGVnO8z
58HPYRqnHebzaH5gczMjqqTh5cdnPl/73EPLmsc2ldEqGpru/wu9/d8Jvem2/m86b/8re2/S97+o
vKkrfoq8Gab/H98zhesL9DxsVyAad9Z5MzzzP7atG7pvOiaO2a7/S+bNM/5j2YLpni0cy2Gn8Uvm
zWHIQZJNWAjH2bpp2f8vMm+Wx//lN5W35f0YpuEgJ2cQnEeJl1eqvr2f4iJsELn7nzzPpzzvdPvH
3LR/yHEKD9HsxHeYT2Y3Pg4m7/jHsq1uk+910ZmcQAzrUSZQQwzP69elJGkTDeMjqpnzbdfl461P
FPtJyr5h32EiwJNVT6oI8e4mS4WgeBRO1VNYV/axc8SD56EvTsqXVAumj/3uPBlVrF1nE06cMflG
kzqrQE+w4s7oGDUZp+BfBU5L5VFEbQQHJNZ8WCBsOy/DqqbmqFrfexp8n/NNVHdhBi/SyzvQTNpw
00S1wTbGIN4hux84ue4no+MQI8cC5K7j3mWITu1S3crXGBvFHBX7Gfk7s+eAV7hXhV7KY24G9dHm
zL/Bh/D50qX6VXHpq0V229SOv1P9Wuw2mJw/albpBtdZXaFRsxRNGkKeXGp807KNL/O/9XPqYGOA
0WzNn5HZqji3y0Uz7ErdKIalItl8bjw13zlfVRTgDxwL7IxsADCUTfMYLquRPRENyDNMLrS+QyAk
Ak+7R4iH8PHHahDnuChUGgo01xYxOFmI4egW+XhUNczh0BgQDQeBZVQNtHUJKMEBF4PCJbygVNZv
nFVRDGJF2Nl+KF5Z88Pcr978gOP5yI7Q87vxLhoB1g+TV70ZRuxfF5INl0g6+8UA4uINVf02mkjP
e5YMV2raEOuPZWlbJy8hu3W5vA7JdC7mSRyzOwc2i2aAWBD1w7kZxKl9h1kBWf/AxaK3IKcG2Oce
XxQe91gf8o2otZva9sW9Z5Q+JE8KTuD7iFDs/tLfRQWuVmb4qLpUwXHDv7czOLfE73/eIyJEBH5v
JApZJMOhWwryAj3q/tgNoooHSOWvA2rKpa+JIdhYEd4b2DV4+8bCENdo6s+q1c2cXgBMM/CxHWkZ
Qx2aNXs2jB6sB9u6ucwsJEJXJNHNn1eqERQ0b4MaKGWPmOZJFXrWrqWHnDHOiO2pq4x2L4sYwWc/
+d4bzd2kR/m7hbfZVVb54fPU5HATS8+8N6toXrsjZ/cgGSpsaLG3c0q/24d6pQ3PEQKwknBLDk62
QXZaw/BvM/ZT/HAusiI9FJmBbfGvrqWmCRSinTT0by8Dce/HD9/NcYx+XrtMzJMmAF8CzjExkYKu
W6K3ieFjoZDxP1sK2+Rz7tzIvr30xQGkjUSzjtj/tiTrsu6gC+18URAnEN1jttw4fNoHv5ux98rX
qhEnMxHy36rR1NgHDIlwo5HswdXIsFyW4FCGlkMUjLeThdyF5ER7hwQlooTIW+GxUB67rAZMsfQ7
oUF/IGx4qlNqr8/zujn4OZ43MKdR/Zj6qF1rra2fGgnZyrtR9XMxmNWakJpH3Cw1Tqpv9ng6poE8
lEvXGObFofXS18tFbSSd6w83JYyyzC4ht9Qh2rOhHhUPyxl8Jgp3RIi2eDh3pWAPkoEjhWoiNlo8
+JOZX+Ze+p1pOeNpGvxDftO7fAaePNt9cBwS07+ORif/hnqTpmXzV7116xsNH0lkQshgDc7PVeG/
T0BkuKwQx/htP/Bwlkz9H0WXP5Rx0S6rpv5xkfURwjQNIj8G2R0Ctx8W2bJxjbJtZueH63vdpuWv
fxgtaRxMx+/dlZc5wP/y9hk9MZ3cll3BGY1nJA2WvyIe6TcYujr3YceHZvQYgutTAa9/GVR9UWhA
NB3R/iZ47xyRYQPYJlOAwUnylSAuWiW6XFczvDGTb2jWowRWTcVKtVTBYS9zu/zTuUEMWY/m+KGN
ONk6LWgl3fe7gxqsCNBeo3Eqt6qp18CG3dK/8hKB/GDmaDtrBqJWZeC756x+CKM8+W7o8WuadsZz
6cYWG//UW02GOORR715XQ6I/4DAI6Siz4l3Q9MbRzmEKkEcrng0s/64iDMrWU4YgTdKZKarMi0hC
39snraPwBLwnnlrBdhqTpdlnd/kcHlRLTRNNVpOB5aWnxkMcTk3bkmhKryLT4mMVDUQNpLYg5sfe
s+Pp98qLLQhTXJTJ2T3MNaCizg8RRsxHLHHvBs/oCKSTGCNLyfYHL+S7f//SgJ76sDPzPc83HM/G
gs+1hG98+NJ4iTnm6CqF3wdPN26yXqanPjTmRyvk6IdNMnqqPjoPbf3giilfTUHT3lpok33Sq7w9
eAVy+WQ/xr1VkxLUZhsxNi1CLs6ERo7WtHFTlwi0XQZUTfWpear5oe9y7YeBf5p86WOHaV71o7fl
EEgkLLadI7YzGjLrgjhFb/cPuVYLNBQ0+3XyuidUZe0/JIbQVWOF37ooN1CGCy3noGyLHa+xdoPU
yQyrdsQWgWDb0nuuqt5FrXFtRvHhPD1KuWYpfBNgUBp32WEAVsHRVCcpH+SQtRMsTvPU8l8F6YFp
cXnED2Bt9HW1RUM3B3076HeZ2c3AC+CEI2JMs80B2qnqmIFMRf4fL27mqa4pcDGQRnf3hq98ztLg
fB3RRTu0Fr81ohMRGhDENoJETx/DlEIHC0AfuwIOgemj1Wvpo7CjfJ3GXo3jDH1qnq2hcpeLvoVi
9+e1g6i1XZdM6Er+2YV8P2p6s7W1+JPfmHIwN4wB1KxS6zmVeN2NrkuOlsK2QCYHGSGyYtkhXAZU
TfU1cSf/ebiTyPmMJuSAD9e1oC2IqDbW+5wN8uD64Q87G427EeftF4+0eWiFiF/N4YAUQnmbJ452
qnStJFxuAXduI+MrMtibIBTmZxIo8CV6JOUHXPmeWFy+qQkEkX9UjtM8+Q62LvZk67BULe2z7MTa
rgbjqx8A1LMQpbt3ickfWH3IoC8DGWjZdB3OJhha24J7sFhh4AAUHSfXLBuAlDilNWZ4x9Y4eqqD
9gHrJP1Y2270ZJQAExOvj67VoCp6DaK6NPSjal1m1OQSntRVv+6hZpA8DM73AJhiA4PKoREENQxA
kQZid64SWBU7jTAD3JxLdXyYh0kjewp8rXY6+O49hhQc45yNFQntRbcQK7AFq4EadeV4o3lCe4rS
gjwLYmbOMqsv5nr93x5bf31qeToLnUPcXeiOgRC5b/71PBlE6RhraVb8SE2/fyhNULpY4DVfqzTa
90COIN/foaALR7MP+0PSeuazAFaB3452iDIxIyVkjfpNUGXlSq1uoFCsXYOY8i7uixJyQztMq9kD
w+amxXD772/fMj6+fVL5wjEcyzN0z3KWo//vx2HNwPUKfyPrW2hpexfbaRgPMWay2BOTIVZtP46w
L65tkGoJzJpzp6hFdRxneeu1xGrhdlsRSjazezNNPGnVJW1KfkmWQKX5JaLvZOfEfslPAT50CSMv
fapwM99dN7EOFmgZcJbCI2u3BgcUTMN/2Zws8YffAwB8YAjx4gWDRKNgmREf/sdThpH17I5Ifg3J
sfaL8mXE673LhPXaWFW3LYZQ3KBib78mOmd0EjccoQgRfEIdezsHlf1qCQs6eWlBFlqaQVd+z6xG
PlhC0x49J3w6X12BkLHbKFqre9d++djoRzsGRTd8iUdAiGFOGlvnL1IBB6N6brfez1rq1FW+cqqp
2be489xiSY+8N67K/X3kd2SGCKEnHdLogd1tU1ITqKT1qdjHmeedi2RsIPOp9pAIrB0q0wCDo+FT
LcP+qx2ggw0K7tU2IuRfTAi5AH3kE0+N72qC5Hl25emaOM1zRky/lOmqGf3mLXMEaHk/fQfAlJJN
5aHuzK35jLu4viqayoK17P7etImAXyWW9pR7dnhMDCKfqqaKqOKALQQ25x8G4jnMd//+hXftv3/8
nPItnbXW8rAOWMZ/i//gRjLp/pi4yM0K6cJt7FBBceUR+c/7hqTHyfJbCs+3b6IYwUpnaaqBTMOG
1XSn8zRgdcEWww/krAc8Qwx9C+CwNcUj2aDgkZikj+FY/tKXIni05yF4nIwqXTuhb1z3Wekl1zoI
0GscqeO1ukJNnMPwM6uTQ6CWK1Q/AdPlrqqjIIOg7qpa6gp119xAXOhyF1R2LJya6nit5sWoUNZh
s8K+0SFB1qbA+1V1KVRNFYOInN3gcuIhT0S1S+DjSMvZdOTDVv/+KRjm3z8GQn0ghiybCI5FwPCv
H4MZFxlIHcf8DugN9YOgTu9zmZ18EWfkdkI4jEvRT0YK/QX1x7IScFmXPjVX1WSLHTWpakLzfx0Y
6wHD1mh6/dA/jTIF5vb0oTtdXt0Mk0NbTiQwl5aaoYpmgXubmYXm/6+3da4Bm7ptkF4/v/pltMFV
aWOC7Li69Kla0YTpMeREd+m/vJhmVECQDW2vBlV/bLf5LhLYNuRF3XPYiSja1M+uzu2PVTUhcDHC
AzPG3N+qv10WWSUehn+72XJBq6F34VaaDxFnxJJrScqq2kJDsbvxiNvqUzyGT1YoxaEuIVCKAeK4
gy0M+ugLgkiNuAReD6o5EZFD02DhSicivfKRd35uTOPz7DfhiZjbeOeVC85Km/W3LEfVwUDlFHl8
UXyqMnOv+gkfIEXSimqTR7HxZrqnyezlq0tcblsZ0I/UrH+4q1HU882/f3FN9+/Lh29YJkYljska
wvPsr1/cpCyNdOjN/DthHj5hN4DU0nWmOKaDRERTpnvVKhOTbHxk5hkYAvQRVOdvI0OyGYOsPqqu
dtJjFClwOWHTbQ/kY7ifKgCC+edagyr4YcLRqY2Cbq0PPLfMFFEPjBXvjHkQj74r2PF5HljOwn9U
XUVbNDvbSUlmFkI8mktRza5c5YmW36g+NS9tBZg71wX7skwZEJ7I2YFshSycPTlSBzFzapdC9blR
BFCBR9aVGvCwUJfn6j9d99uwkw4Tpggc3xfDrA/3/9D8p1vVyNfuJxd0wN/fmd+C4sdnEslafdSQ
ei+0g6rFcfPSp462/tCPd9/PGWquJdnz+zgzsBkjcn65/sO8AWvRazmg7vNhoCxrDDbUizRhgeAh
7xbg3a9OdUeXoODGJ3KICr69D9LB3hOUS/azvw+bVOLw3tKvBsWYomeWW7Fznne5gnjjYxDoE1CH
P29yuUzdM7KB7T0Rz9YPgvdyq2vt8NKazpu1BPvTET86Iivvbp/014RNFmEx238YoY5KV9RfBK4K
N9kkOVN1tXeIGs+5wfYa4R1CUyrQ4WYRijqRnj2N5pBuvDppNwUAkiGrg3szmDeV8KoXrWnC+ypr
0YUv65ckTKtDV8NkU80ujrxtDkrr+jw378y17EC8psvkQW4175DHJZnfohsQAybROenuvK4cVO6H
kiB+4WXed32RJ0ciJqsNkjCAB0/guZDnTATMotRaVvRuPlW25wENkvjxLn1O0swPU4wS4nKB6iK9
0a2KqIaGGSbzSQ0EofUIEjE6qhm4yPIfJKiHvw/wL9eHLdJPEk+N8xNvdMhAewFxr8moCV7wpFSF
Gr08GS8DKWuLYxKJv3QN6iaXB+rllS59arbx6/bBxtiqdTucsYuE6oGhqVrXz+1lRZ8MhyyOERwv
XZfl3/iH3YCad9kcfLjd5Vr+BOgNqLaN08J/2SxYy17gYsxkezrkA8dd/pnCIbO4PJJ/27KBVmjw
XQfgZstwa7pxdciqwFwBPf2B/dusr5y6qQ7nauh/bivN2/Gk1L+FWvCp5Cn+YkSWfhuMDhpvAGWO
bHDtm1wCWpNpHe29bsG/Nm5/nEfLx5XdXMWRLl4LBNw3Pf4jt6MX+a+t3b1jEu4+ZGWYPYZ++EZY
//Hf15clB/rx/2o4GFAJNke64X6MnBp+CtHH1ItvLrn4a5mM7ikgMw78zn1QLV0XJtLamYEW11Qv
5LnyMTQ4jKnRfHDlLjNzSQbeQyatTqLrNJiD/TjVwV7VKmu47/WZQNTST8YTZQlVVYUzNdhHT/pu
CKGhOqTldrUGgr5NW33dlxizRjESXh5RiE8igrXQ+dWCGcCBPYJHwes6cYghLgWRVG2vaqpvtk2c
VQAzXrou09TcLu1RMVWdmlzuFcc9iKEYARAtcfBciovVnNTaSzvB38nsoNmppm0ZnzXgvPeqpZs3
9Ti3L/6oWw9dPT+yH0s2//4xGR/TyHwnfb6QbA909ram8TFYGWiGPlbS0b7GmlOtu0L7YuHd96iK
wBmxRcqSB96mT1gnzvVjrBebbnKLx9hJikfZhfl9CkvP12oAhm0Qok4NCDDuQV113bszaAGADW5o
LIWwO1IJtry7vIYT85kKNlzqfqpfi+VzaMBgTM35savCjo8/8EEog6Erkxbuc+CapyzBID4e+uF9
aI1NnpX2HyIb1kXmindzcP2r0PHDpymZ2xXgmWCvp15720spbmy3vLukg+wZ+63OMtLfU0TSPfm+
Yx1Uimjyi+6YGfU/XhR3rQ5Xkwu85QJ1X02M3XF5lTbKjOy6mkAmXl7B0eqH2BkGcNxle8rzGtHn
WKKqo7cn1cWPAi22yELUZJlh9D6WSVEWjiUOg557sAP5o0jxPRqs2H8cLfG0oNBepdvMq25k9SuC
zn2to+7Y937yNOZRdi8HgQbk0t/nwEHtSWTbAjAWBMcMIyANF2R7giLVDtrxUkS6+7Mp2/E5SHti
7E+R2S806z8LM7CtfdY5Pvo/YWNvs0XfculTU6YWxYWoQUw+1Tk5S2xhPpvfpNdbn/W2niDX6CSu
l6amVQhhWxC9XTD+nyUL5NUAK+vu5zUlThsnI0QkNBoiZF2sGmo3/41vjXuc9Ur/Eucw4l2tP/Sy
K5/cicO+Dme8npwJsJdm77yhnZ4BP6BGNRZfLLIvsJzTfFt2cfyaAENQ8/PI8Ph1VridLZeD6Fou
fisg6m0I5HbX/+UXaOCD+eFZya/Oc1TUyhemOGehflsXnHCoZN7J8qtoFlf2Srj3xlLUc4S+Rr44
Cy/NoQO4dgUrbiMF68RlXiSqYR9kwQGHm3YvCIWA8x6NdTh1/ucemBEElvk98fPmZgBRebDLYNpZ
E1o0molnk+OyIBXu1ovi5kF1tXaCO7HTQEX+1acGnNnlB5z1xyDgyloikSDz0lg5usnRKLeAXZAu
GPZGJJBo7cGRqGYYVgnKeXIa9ueq6nXdBien3yaoalWR80mScata7XK38+zlal9KBKGD1N33tkag
VAuqJ3uMYnyRBbG+qdBPoXRBwc0e5PDEm1ZJU0ZwICgCJh6mCoQYiYzi5tKnamIZ/T/2WSnylIH7
6TJLTSVHNl0LvfdRQWrgVlRQVTWt1pFgwGr9qnMDc+ssJ5FgOcq4VbtqAgOIytKFj3Z5rwE7xD5X
YD1M0fRFtiMxgVWAGSQPpjew7HMss8oG9yJkfzc2rt4r3FSntyiOYOYE9acgS23SfhY+vMs0PhgH
XaA0vhuKwDr10j6pftAwSL9MHkK7yzSTE04y528OMin4VF75OPLuEwd1wH6KIlguFL1BAt5vn849
EaIIIaSSHY7Qzn1a4CkUOe3eHDvJR0Ch2Xw2WQT6eDZc+dREob6TCQLDajSae9AN+oTajDDQKUnC
+A6YigR6iQNhW6TdyZx1/4oDa/AVYhm4RDv44br1Z1LS8vPQoFWiLxfVEfL/wFCTVRbGi+CpTDko
qaq3MJ/PhUYeHv0Q2pYeBGsgweMVMezaQi3HFmSh/E1ot6m+rsKiuRJavlG5naIn44j97bRWiR89
L+DwpNNOgMr5zCYiQ6vSR2ktEvMTAc07XNSMtzAoHCDGGjSRGdN2Z5zRgbJb/2A42la16goxF1UT
KDL6euneiSwmKyHGVapPi0r38uAV8QT604zf1HPXwQf554Bq5/N4M0+Vuf/wfI4d6zR0QKfzJK5Y
o/LgNvLL4RHzY1hI0oyfM59Eb5vm0Ztdut+9VK++jeUExjUPQoCmj1oKbR/qIvJ2bR/cqULUbn5I
AvdW93poE6pP05zgriyM13i2SGarAa3zzbuq7td+4euHYJopRG4cVFO02dyBbaAtG7fZ1F71cJ63
dJ1HVZufh36+RM3jK/agbjU2KELLDHenKLHhsuj9kyoMQvPAvk5uSQYqgOWAfFoq12osLKPyWBn9
s2p1QdE/4YX3FX4lTkYWIcBKOMG9Kvwa5Q0BDOX20te5OAMOAfo08MMPl34v9ZYzXP+DV9LuTb3m
BMazHGGXceFCLp1qsl70yVYmxV3qQZ8ECJK9Tpa/aZ2c3Bch1oeuS76q7gSs6DrN8VJRzZ4vOqIE
mEO5RSDQZEeya7m6FR5WaFmM7pAhstd0jAx0seJhBT6cY59bGl9KDeGSsuJBgMMjcuIF/hPEE+V7
kJKGB74TPoJ9ArZgDfBLRghl9gRLcAy0FlYCRWq6FjKpv9qjNhfXAIfDm37py9VwmCzKjK7Z7g2U
47ddhjxNDQ3qwfNR14APF39v52tvbMdv5HgRjwri7r5MGpfMascalmbey5iPj2pmbOovsLjFs2NM
0wocc7bzI/3DvUJo1ISWqwdvmCHbZYZXr1QVbrRVw9OgF3b0uqq6cKtjjLt3+2+dxyfT+G6/9UK3
fq5zAxnDbIg3PWmeZz2IoXOwgqzYtsrnchL8ISPsl9Sonw+s+4Gj36hRT8h027gwWVWzyXmk2XBu
cEDg2qjXi0PXs09RzYIPzINZdwrnOiJQ1Uc/8Mu8wvcPZqkeELoQwvuSBHgH4R1XPM1No6HgZwT8
NvpypyFQtxkM5LCuDVy+7+qpim4HvzQ/2RhFXbVeNb03rb7Hzkn7kpr2lgRR+MltIlx5rOmW02eC
II6WvgVukx9NLYk+lXqMfUuH0Em5WGqRgp32pcMKM+UHVRjk+8411ezQaT8MS3GZogXueGs4BaGg
FoK4UaCcA7xzrwriwO0eEUESP61wSe/kArF4aXcbi+MzDCeK0s/jbV+075cuVZs1aaC3VRobLUeE
Jrat6Utu+vcAcbAh8OJ6r/rDpT/RtXuw2k9jL639AGTnRoZpcB1NUXlHeLW8UzXdk+Vd1k8/R6el
qfrUKLTx7jAEcn61G8zGMYaEMOyOzVGSALrWqqb+2uPZMVdu/jaFnVw1Ju6FMILNp8oK382ZHTBw
0U3kt/KunBJ5p2om0S9EtNDKI3LE56QJhtWIcBOSW6EjeRzTdxlQF08Qoq4sD80qNaD6zndwzPjJ
Y4u2ts3m4LOMgdCN78HXkbOuhXVuwgMdzs2AwDVCo9VhkDjilbOc9m01YM1heHhyVP1APFbnrXNc
vnK7sXtoWg+hUAO5GTQZrOdCODURutxBsPIvTU26wyqYCHLl74Eo+RLXufVJN8v4rUecAHcdEMV2
m7mrsW7tfZnpzd7vpnidCb16BK6BK33tEg6OI7SCvTq77337pYgLfWstLdUFnDm7z7wuQWAPs9jC
IRXOn4XhPEqRIDSWP6ysj6Jyo5Mx9PO6dT3UwQuwvXBagZO53Scj7nFA1DN0cvO6f2s9zITHDqmX
2HTnp9a0j34uujezKHO4CCbgkeVy8DuIaBfJY62hALIk7glQiJ1K1qvCiwr/3FQDpcrwX+bYGV5o
hVOjC9nZT6adrPqsb/HIIwGdA7e6Duyo/ZxYKLgNkSbOo3yUBnqNA7q1y6heNAgY5eKT3dbBQ1GD
60sm/VjqQQIUqwweSFImx9Ilm7u0VJcqiuJtGl3rHnZ/8DBrfrVNM/9BT4v4pjbzchvUTfNiLl6R
bS69vWpm5vjeToNzp1pFYG50vU5OqiW029Abuyc9R08vqesbq3LdQzMN7mHJWOHSvFRVWxXxMAZX
tWyy28tENfChCd3cAhuGUM+v+11u8qHvn+7Z1mQE9aGL2Ieg6t+ZYbyxZIy+LIEVNEnZNyNClmCO
ln6e3M793vb8rGwrhsxfN/d1nGlvjY8x5mxZ4WlYvq39oE9wN2G2ByUmOMakp5sAGv9mNIp871Qk
pyVPkS+hk9zLUKs+qf44in/2F0Z277BPOpn9e5vH0UM9EnarqlF+bR0ktpIxfHGChs16wRmsmcT0
Iok/qAmai3dHbNjjfTwlxsGdO0QR4xCKC9q0I9i0L7kGeVEmotwZUTac3BGRd3WpSJLvoZlXT3Cm
rC3undmq4Tv+NpfITC4vbkmEhsd2rkjN2Zi7WICqi2VgyOxNVCKNTKIPS+gELLhCgatC4b8VVFzV
LgMf5n1oqsl1jMyncLG8uNxK1T7c7/IaJht6kHkzasRQJ1dOOY0bXEHbN4E9St+lXxrXAgKb8TEl
hkAMG43fPvAmYqHWDKKhrm/VtLxsD4gDDJ8CN4t3mH+jPA0RbT8OntzHetrsL81+6UuF1rHBWaqq
fZ7465JLX1UiC1WmUAv/aXLUyngjnRhQGfp7cWrxLTB941PXIN1ZOcXRXlpyQvIE3ue8aTV0TLSY
JQvjijbHwGXBHPPncW4cvBR/CzmJMd7XsRudg0zCJ/KWNPHncwTpcsG5nWjhvlkm63Ol3/CTjnYa
ugHku1BCgXb8s7b0aXZS/2Fb1TWQAP+AHAbHkqVQzUtRhgDfW+PHpefDrNkenesZqiYwN4QdZNmc
0gUbN4ElAs7Xdpg60DRazWZzmfpoTRfFJ1eKAtyV9pYMAHJqa4aOXaJsoBkpwgWlX7xlNTaVaeB+
n0bvxXLD4aUIXefWlo2JX7OnH7u41m+abAIUWeXazvRyENqBsWgcu9q9i6LJuRhtGxF0Ti1rCIXh
gxrASr291/HgXWZNiY3gvTdhY0DQbtcsJrZtKK+sUE9/IIdWRT6e1nH0I9YFuR6c12+Bt8/HiNTU
Ts4DBkliqE5AE6PrmQX6azaijrZcxB7poa1891VvILj5hTPdL/IxWwuvDSOWqyjwm5tIm9uvdb9S
iOe4Ft71mNfxnbug+gxoOVM5l4+2hrGTaRfm13bGn7xNg2ejje21o2NbQUZZPtsiODUQ4r6MnvM8
oy1y8tK+OOmeYKNQW9laNdUATs4bHIz7O9WleTm5bNJirfWZ0zIoAKP6bqTNZ5kHkF28pl1Zfjgi
cJLO9xwN0fjBYPubXe7FjAZQ3tekbNFOe8wCrd7y1tGwJH38KWoTzB2XKc3krq3WGN6gcrjoX3jB
YfZNcRhY7m66fm7fnB4PpeV1CYjzRWWPeqoQNUJSMxjuRnf+WZSAnfZ52EOn+LPfFyN6IH0Cwr/m
2ITa2Z+TL3OmgXRBORkI5aXOY4wewxqmZfTCVg+V1zHKN+emaMR1FvGfUM3ZWBQqA7y1VdNJkavu
G93fE0yLXhwcnqGzp/KoRuM2eCUg7S1SMxjzzdYdxNXu4Xwj0s5hHqan/83ZeTS5sQNb+hdVRHmz
Jdn0ptm+tanQlSnvff36+QDqirqa92YxCyEKiQRItsgqIPPkOXKiZsChRlH2tYNp9/bczgCdDYkC
fbF4aEtbN8TkEGv7dDdJOyC5oSKa3NoB1PFhTCVD3YUb4JpfIUcAPgqXSLUr0hlB0XHedmqTXYqK
Hwp689VbN2kwKiSN930i5apPBRCOymjOHZFkhI0hw1DnqnvyfXEQVIDa2v4AwRDBi02p5e2VqDok
JABOV+nsQlzsTyBbKrDWpWfFT7LxunSnggs633pRQ5zWVnZoaic3B1ex5g0EdN3Soaw26PS9YiXj
STa+3qbTQl5O3kc/x3D3Bv5b4TvhYWgoKjOT2XujUN1b67mDNIToUkKMnkmreTs5WhuUt+ame5ZT
LaS8OpVwGYGP8slIrZuT7Zb6sYQRCFo/ligCO93mWY4KRRs8+CZbkxmusuNQTJ62nkqnghscRRQj
blyNU2HUHOH0oCpNDhVeoS2kvyH/C7KpRK0lzdCkYCN00Tq338dGdpW9wgray3/tqj5MlAcLXz1N
B+lrhHpzcwOz+sca0i5NYzQNR0JVrwUKsPIwRBYLNtuOjLIDw8n7OKc3e6aOOhJXRb3zhP2//tLe
10XxUgccOWwEErq+A0UurvQMeLmeUqujJATLxwlJ96KCsen2vRU7T8skuTEP1UGaXMf1HuVXtvb3
LRm+XQUpTU16ZXj/X7d3ckBvrR9lo4Xsi/6zn7xvBbtkgMPfgsmgsT8ImgyfRMBRXbBiuFhEN4yG
C/FRNkJprJ+ChlSPtBuJxxe7nnm2qXb+0rPPrzlvBLrxqoRZRJGbSXVJpiqfia58qf3euhqegZyB
h6ShtNsuGzmO5iUBLa9/0Ive3g+q5+/56hHo/l23QSl8ig7I1G4DUdrBfkN59Cmulj1Z+1HGEM/N
gz6upC1z0A+fKWV+0FCiBJqhP9ZjbT3HKeSVlldXG/681jNBc/VQ2UayCErFfJYuvyeMgBs5KscA
Fj01exn1BqpYJ7rqopfU3BOLLH6JFXT5msbZ9/ZM2C5vR/+cOZlPmVH2OFrQ+ZH13+dp2h56SvnZ
P7TIIQBOk40uDl6JhezY0Dc7aYrFAS0UjU1Qawn+MSFBQwpPmREomJVg8uC66LS94Y8wcouujBWa
SXmKSlvfyx419NxQXShqyBNu2AT5z7IB4PhujHZFWYHnP8+JNj+weUd1Q3Q7nx2LWSpfzKR1arhf
IJ32tOlR+haR5y3juVNuqxmRiDujhk4taaU8QwShP8/fxkG166UyFSqEFVG/H9vBWnvUhe/M+C0H
rfJT9alV8az2IwhLqG1z+7sdoS6nxxnH6yhBraM37bOqxc21zs36qoXdzZTnPedx4dGOrXOWg9JN
mFxf21PbUW454wEooxzYPTp2EdarSIue1RoSFzY0M1AzAXuQwzdPiFnmFbyKzfKPmdLJCgKoRDpl
ORJWe6ob45qZ5vQxqxz1CR/1a9mlXuBLys3rsYnmm5fWElNzW2DnEQdF0bCn4cs498Bof9vyIA93
ZEgryhhbBFDUFOFRJCPjMWZbOjTRwR/t8CC7spmLICetlMLKU8BycHPUUiVEz1DMSUCkoDMpLuXM
dk1+s9xCMlltUxhwnoIqpP7WdPrvAIW40Pt/1FQFDFAbzaX1u2EfaDyefIhDX5te+UJqov+uxzqH
dO2apaq6z4KsCzZdb5FCj8j2u3kdnojVsaHqu/nRGNThQa9RwuipYMhSS320ctVAxag+JqInxwYq
buSYKjzFWFkn2m3s/54nxzSBCP49z/RSsNVhEi4baM2WMGaQUZv8bgfmetjwGCifYalpoDcE3GOj
sWESE4xtWJuzCGUzUEKLqcv0R7hgi8OQVAWM3wT4KvZm5Wz80wXiv1wlltH3EdI9Sq8v5YBmQL+m
cWKqB340dRMa8Lu3fEErqMzl2mk8XEbIp95CjbCJPkBRrrWJcgTSk7DpNa19XGXWvkn7X1ejXWx9
ZYCds8gEDEa43Efl1X0aTB8q9WRCq9BG4bky7I/AQTaoTJJxM3qp/zFmGgJgZvaVxxRKiVqW7G1u
zy/8mR5tbnyLIESGu4rn/gXlJ6BaSaeuvUnpX5Q4QUYobODcEqO92lCPSDjCgKquJQaGmF5nJE8W
5bUv1MkTCFZNZHN/r9Q4oLcL0cUfSXKjPtR+0h0zzzOWQR8j0Cq7jcN/vmh61zYglBGXN0dxlSgx
ZGXdvJH2e1PNwRXsGaX2Zf3Gbb/5WYuYA5UN39nywqEYeelLaUOBY4VdeWzGSD2YURwvS2U8J7Uz
XmELnK4jPNaKBVBAmmRjwQuih6jyyB4R7PF6G5UTwpodQq8i2vB7jdrj9p1WI6qALCubyHSngxfW
b7KXcSs5a+UASEiUAgPXdg69KBduRXPvZkrwHqlttAlkRbEcAOWuoogsqodlXzZN4icgqqulXODv
Vf/ox1HwVOmmS0G6lW01ILUrzVHUN1MHhmG3Wr/xg1Z767UKkSlvtPbVrKW7SQTXAx2kUphHxTrN
w+w1dLx5k3a2tgrtPH2N80rf2SFUytOgpq+9lYRoexmQfshuSJWS7hWvslcpYFm9ClLv2UsgGI+N
6iCv7o0SuaRIZD8ml+XePJugq9Asa5EiLzuIUpTuxffQYMmCdniNmrjZ16OLUo7oxraVHnIdtq1K
zcbXIoSKwTfRRJejzggTaD/C+Zva1vA6RK51glLiWy56OeGOcxxPb3KsrVLj4kXlo5yYBL7xOAXh
QY6lZmRdK6jX5VhRls6TH8A0IFbxcp54bf5DDo1mmLxq3I2COILdKdnmTma+SL986hZxTURUvrYz
mCvS7Gg8dKgrGZ2dv/rDBMEyqUqw8wX8OcQnC685yzEXDtmFHo/JUQ7yM0cn0avjvRxVnKhYmeyo
t7JboE/8kI9QxZmxRt6/dA+5X0an8r8NbOe9OmhHaZ67uiRCbc6/3GKN+ikoHFZdEOkNfPrMV2MF
n7mdZ+RP6+uvrpwox+XsuIvVtR+a2YKIjLcv7UHdsx0g5sQjG0iPlRpHoxMKBSTTIU42PP6rhHGo
YFyDD084uRG4YnUmuDjo8+nezGOgnvTYTPcg/Haa6MlBaU8m4t/UgXv1ZphNZCDFcA7j7bS4OxE/
h6u9RiGCTd7PvgTdRsoX3OoAL3kx2ulRNmEATLq/VSvJ1u3a7DaUIRcWTWgj/eEjLxUlzo4Of+zC
mcZL4sD1o0dBua/MuHmLKp7uo2cFxGPo1nr1NCdq/Ch7ZpeuZqOfntm9cNQo4P6toGqoq2Ll6yTI
o1kxxB3LvELSNK2nKAvQg4nDeMlWB5mAvijWicl3bpk5ZNoDlbzZra/V3iXM3PmYmTr842Idt+QB
nhuPs1iviKP2bE2IqokhaaL8aN5PSftTmm72OYWzJITUXL4JaeshyVu5fdA9hD0cVZo3mOyauEcm
c9BcgplqUdM3TtAWNpdaNNKuQEERaqpxkq5mNQzw2zq/bHc3Oeu3r7Rn7lQdNZ3vfVdG0xcf7kRF
Q1NojFD5g7wVNlJq+6Q98O35w63ndmupVbf2TCih2aiER7OKh2VbVeamy/r+aXKy4SnUtqHbmldp
YYeib4lzKgtn9vx0GeeCL9q1mp0SOP2TCYjvUeP8fxsFEEQpTgSTqpwcZsmPHmAtAjFT8taN1W7M
M/1qdGlCYSFkyRzSnrUscl/Dr9LYRG73XPcOyRcm5CPhisJuD3LMZr9/8ZTpXY4FhGtPuo7QWtdG
+pPbW2/BXH/X/aJ/iavAfob0s1FaDz2T3nlVPF85mWLMTgXle1K0W+nau8a8gayk4WbBaDb73vH3
OvrUyHXihP3qEFE63Gj6xRAno0qclsrceNbiwTjJXqC2xILacXhQCg5LXuTXZ+EvBwvhrzbW3/7E
b4cHOegbc312JvPiZCGgpRTtutkd3T1EhygQDqX5xEPKfIKuABbFySt2bR1aT7mmB5epjLZyULqF
2mhCjk04/j7LGp4LSreuco5eGt1mTiZ0NMSK0mvU6ifX1+OT7PlK4e5d8cKm8PjrhWU3iONjUkev
tt1rl9qqGyQNQv8NupSfXm3MP0LjpVCMlMprKo81V58/2yjoQKsYgI94zKyr2poPSeETWFM4BBUg
JK+RM7XLwXGtN7/MtkEOQ1w1Zs+NaOpgoAJDASGTF2n27LlsJPQItVXRkx5O1cB37JntTs7y+gzK
ysn7xzEdq2BZ1K5BJXcgtZxhRzUwbGtJmJx7d9R3mdNfQEQgC1vLFlLe4KSpn9LjZqIQMUH0jRkV
WSaQcepBEyZpt2cOJ3lcjSu16PpLYSALFKdJ9Tk3Rg1fNrSlTWP48KK9uGjLfM6D6m+Hvu2g70og
dixTSkSSueEWqqjLyivLp0I0po8OajiH5U7aDE0j4MsxqHODJ8rhiiefICzoDijK5Zj0KiF6oEyh
OllDb1wM0Vi51S8Hq43X0tZoiXGBTMK4OKFz5eCiQ/f3r6kyOvMcaVe9YV8ApSbTS6Di/OBhDswS
Cky+z/CWQVdNo7geoS55WfQVl4UZTKuM09Hy7tSM3S938r0WO9B/u2HQ7eDIG3amH3/jvvFjhKyH
uCdCTpoPE2ijFP0zBb/Ii7qq/zW3nY2mG8pPCxkrJVCrfybbNhZZm1nPU5h4D7Pi2MfYaLR9BJ+S
gFUHVygX9rEVgNOyVsbYOJ9hmrlrLYYaWBNdheQdLEnWu2v4cKj3GrJ8CUn2IoSSIp19Y2ulivHu
BfkrBXfWoz7m8ctMdlWaG3hSD0qYI2kkvALD91ZZn5n/z0lGCRGmNdegtwhOl1r4jx2iq1K2rcGv
YQouQR6gWWmUH5wrP00VVE1vWijMV/5RmmuNSuKprpuHLkqrjzxBdqkcB5sE8xi9kYm5zR51nTCi
k3WPqQs5KMmYT0IxMHiAE1qn5RR8GlP46A9g8hRuoxfC+BWUOthhu0FNd9RFcDMIP6t5jRJC+RHm
ms1GY4b7tBiR2OxN7QG8JfyfBFB6ToynXkOfSRHZ7XogBDT1RnwCOZu88Hg5yDR3DTnyenYR3JPJ
caq9lgNZnrcW1PthKpHvkW4GtTBUgdX5xYTJ4zpN1odctiqS7AEKJKBM4lW6B7fzq88mhY/KsdsY
wkCs/ezzLxqIfTYNd9QZtWuRYp9LJVpZoAN2zfSP1avxBLP09BzDwbstyU0Wm1B3w21OBdBxtsgj
JB3iRWoboqKatX17bmGAjsZ4OBBc1TS+edJWRKcWDdlC9Cyz79fsh5OdYk/KoS6RFG2GzHuJqkm5
WF56lL0EWYcXwXkihtx+6A5FkbUibEFtDQVrx6ImTx91VPP5monwTFqEH5nrfSt7S/nu+82SZIUg
KGSj4w719I26Y6QgosF6gzsmEgCjCmju2D8M0Vg/z8oIGS1le7duT53uo6eGq0nTWsLbBmjNnIKF
h9Dw/XOpu/1zALSKG/lTNA50hqxaJQYkB3JMCcvxFJoVJYsMhk2CR6J9T7wpOSaUFKB5Q6iEbCSS
Bj3ni7nKzEvZqSjzCRCYPlY/c3XK4A8gqeawwV1Ju9aPCCnYxbtWN+XWMC0wb6Nhf9YFIdem+cqv
eHxIQ4qrubX+1P1wopK9QhC5h+9o1RjoT8aIyyja6OxlQ/kGgEx5iSOXxWQ7+0o0f4//4Xqfb7Qd
opD3vpx+69aIPAZVrl/djrjRWCb9V0cFFgJTpSAmcCu4JQBqh5fIU8KvepDri6o3vZe6ov4ZJIx6
ITyubTzqR2Fgq5uDIrjyDdVOETCz/CuUU/0m9OAR18fWv0rb0OUQf86Vse5zlcBw2vM9TOHfQc2g
2nRAnj+m2v7qFijZ15QwPOeZsQm5QXBa7eZlMtsgkbnv2Q/dSJAIFEN39PVmcE9TCYzBC4eVNZGA
zMF+PLWAJLZqCGkwuBvlCVpMVEvZN70aiebyq2kycmt+/T6X4whtqZWcLNFVPCTr3SJ6hfIHiGnv
PElzm4/eLikzVM7ZK7zzjPcB5RsofolJrmf9pEjVO8tBaZLdthgOJvXvr+M4oFwyIOBrDp32SUTs
1PW+9aznWnBywuYlGV1nUah9LEAOvLiuxeuuGL0HXXTB2NXb2s8TSjPpUpigIIJMJhyCq+jVgLL9
rIXE9RXrMy/Cd9WarBc0fPU1WDF4UPkDvBi+QNI6dbjsG8V6cUlOnM0yfk2Hxlvo7TCuldo4dpbT
PfcC4ZlDUAPAN04OkwCJwiYV7OZUTUAPMCr94jZa1mwAr7I3TDrsCBmQS7fyroCEyz04O/sxBArA
97YZv2mwk7p9nn3xzVhI7g1sb3RXPXelhU6o8ChhlVOK+FtL1GrZuOTjkV3Qjk6NmNvsQdvUdM5i
UOazXUVHv27yDyfWQtBiSbe3DD/7GCDSHXgMvULL3p+HMiSHwB/io08t/4GdqL4x6qlGjov4CKRf
CJJoQFwKuJ3Tiq95pENM4ZiGco5Bdu7HkscMv3/rRQ/QNTaqsryaaRhvM0NRTt6g/WrUtHqy4OTY
3e0tyMvUHNvdlA86FQjj+KnMxaUD4/zTz5BFs9X0Wx4R0bNrwE7UICbrvuOcqEKYfbBnXljVM/up
LXV/oUPc8o9T6utYt6afRuDvJ6IxXxq9qJfqFHhHy0JbRUnqbqFSbPwWGXm8h5oHgnTRrUPb3oBZ
IUsnunoCP0WYwaUMPq1+I3FbrBzNcbeTGLV1Aka2KcT1xCibIap4W/4nFIITb7OuwX9WJle5UolC
rl00wwswnellMgqBeBNs6Xq+ReHEvnTj+BVAV/fTd3em2jY/SAZDCZ5o5atNOc1DM5nIwWgE960w
yzcTcd6rClxyOYVW8TVx6y01eu3PrEK8hEAL2tgIYeZRPV8TPaLEWcnafV6G08lUkwK6i05/NUSq
1qV084eNpr2YzS3ge2Yn6lubpsi35F7BN44K8ZRS1M0Ij8Gj5YEA1iHAtRr+jsD4+72SvwAa1aJd
5bT1AbaahpjW5MSkSMykPshGDt27thAXUV14y/6Yk6dUVWiVp2x5fBTnWjQNmJOVVg/9CqbK4kx8
CQibHNYaN/ljJOJMx44dHzlKVcurx0miRZfD5Vl8a6wiYHcEjXA1pOBVxcBQ+QAz8kb/hDDL33Wy
W8exCwshgFXholqzCT2m35N80aIDGXFIhOXlFGjics6bTeH359tI1fvRoe/9KlzLyz/8Q/cyEWC5
emazjoiOvM+qkZ/IKQIpE92oDZqtYXBz0Pw+eFc7ZHMImsxbOcqTuhKqQMNJjpJUh7lLUZ+tqaqe
xZJjqylvcsmoQzRAduWSA9mvlewGbG9uS8ouXAkby6ycLb9Bdd+0RKsCyrEgKVPRH/1tk1eD4897
a6hHuK/FyL2R8+5deXW3sWHZNl57IsNjUlr/2pYZ5dFG7z52geM+utRypXYxH+92cxz1RZaCmZAe
nG/dx1SgElsisWSo/p2qw3i+1e1+WEi/cW8aJGW5PyebIezcUy2uNDf+dSVtHJV+jf7l9z+NAkpw
b+sVaXDyYXNNEt3ZtyP1hDARUSHreqaJ7qG4NM2ZXYe8vDlIX5J5+iJ0IeWXXdnUcr68/GMS6RJn
X2oWTPGhk1EooNTbqAeom6V18DhnQUDNhsa2sgamU+UeycffA1PiBGeKyZfS7W73EjhmuV8AtydU
7S7kcGvqJ1DFw+Hup8R6tG+i6WO00OlpIZ5eO4067vXEG/e9ZSJOIPto/KHJpxa++XAfN8uccekq
jTf/W183Ax1cICBQWJ8WsXrJ3Xz+GhR2/aCiZbUPo2h41rX2Q9r9ukQVYhobnUJ1tnlSISprNOUx
d2FQ48uOQFhjK2w7QhRKST2qsNWNkM7OVWsfQFlepbds2Fx6l6R8kR1yf8waLGXtkeI63b2MFGwx
EF7uKmroL3q3EcFTUSW7GJrcJMiDtsh6zJV9PySUpgbTq29k7bVU9eqalskbpPPTBwwCsBOuq7BU
X9vX2nf618bvDa71pO9fJdb517VtQDyZBfOFMm13GdsFMjOGkM7toU0CsvSjNjrnqEfp+BLVIDRD
ldNTFPvjC1vdYNuxA1/JUaUp0lMze//IwbQyNLZIB3AJabeM5nqtGcHFmHoQjWblnWSTdSS5Eb+c
2k2vIHxy69/H5ZVTdVvVTPV91yVqt2mVCIH0nOiqFyPHafXEKha+r3QH2XeEUV79ZXNTHfIrIpNs
xAwINVA8WMNPHR3b3gkunTv8aiwHuuAxnqv1XwMUDMD6VLnq4j5AfC+4ZGYen/i+LP+yyzX9sHie
YK7Yyd5o6wNZNQLJojZIVvvM2lDsLLOgVuvfsh9ptzikUYp2LyTCZ2fgdzfdrlyqh+7LSZtc87ev
NP21uh4GB82umq05zolCNTPUFZbfbb0ki0sqEbqJNN1QFDu4/8UlfXmVw5S6MNLoqIcldx/HN84Q
WplnU58DGHWmldYr5dmefIiItQjpvFiJc0D3YtRk/zD0HvIVfFHAKvPp6il6n3S+RrnZI6kturmP
ohtUJtUO3HD8bmjxD11Am+RgYj3xU3Fe8fEfSTA+VpoSvYNl9PZ2D52hdArGquZ2VemgG1iQn3W6
BA/ZoPSC8xj6p5p09NW1bfJpfCekucmsGlpaO7q9Kd3kLKd8uUEfyvyzSuzkUUIa2KM0VyxU8KBp
LGAQ0gwG/S9LoX3GSZ88AhZubniJ/32d2+s01sd9jWGkWIxy5X2XT2AKCDSHBxQxJnsJgB5omGio
bGxX+Zxyn8jLjnJFpYuPGQWrR3nVSuM820Ljsg05uQknOR41evvL/+YlJyQZGXWIv4Dm/rWIHL5N
ip0wOaLlzInokHhds+k774UAr3IIzdGqT/IyGvKACiuMEz9IbhoUNYD2QxrIVCh05HsQ+URDYl9B
W0aqOZxH73vr+vFKhBHLhUw6ykzk/5yUlEMAAqqD9FSMcN0iJbc3PfRzKwpUK12gSZGCCG6kZLf+
7+FGHZTh/Ls7RnBSLyRTmQYbUIMi2LgcKitB7yhug82d16w1ptsLxBZZlvPv7m0F+HxGyGOygaLO
ebhqn7ZlGVfZ1LbenWITLec05O7Vh42yi5w64/+uM655k5rXpAqoGFF8NGR/2zzuwasmcUi8iqXk
QOHU/mLSyTDebapqf3jJ3B7kStLOfXXVgB+njIiZhlbEj4qDsJZYW5pq18xJz3ZPck7sUHDbt4gv
c8aieL8cj0bL/ar3vZ4dahUjrhcnHS88xLRqbZHsEg7IKa2UMh73gZhYSid56QckHrXYbR7uu7H6
v3u1vzZnd7/7hu3/7dIkDfLGwF/WYy9ks8E3BGhxXXzgzLANi8YeHoPJGvcdj3kLYBq2qnDeiMCa
O9lzkrq+5IZWXRwPhU+rAlX92yQ9Jt1IQZLM5XayoCJO+lI5wbIaLfywn97TmXLKsfPbJ9SrUJsr
Ff+E9KC2NbUGzSkInI+NOwcbo2jrR8W00HLMIiEVX3Fo7i33Le3G/qB0KvgoEiQuME2aIBuzY1kd
EAPxjrofMAhV8K9B6aHrU3w0USRWORirqRU/FiKxGEexc3bt/kH2ZKNwF9inRvu9n4IkXjptNGxK
r2qoWPBRTrJTc98EFJsHUahszGl2X3ql5tCa64fWAlNISvvRi86OZSWQIdIkPI2vLdS9meu0F9m7
2QNvz1lQOZKAENI5efPFtyNrLz3UNE2vLuTLC1LX1hZlJDVYUqABJKGpw819dTWDCBQtz+Hhbiua
VHmYjTRbyWXkgl3VTRvS6nwi8aYs0Yx50u7KMCwWt7fgqQZ7A1t7MZsZvWobZopT2Pab+3vubCN/
LAif/vfTDSjc6E0GaF68bekOD/vt091Nvz/h/R3EpktKJA7s7e0lc44bAFXYPtxfM3YcODNzMnD3
V+2R9HygFO7XJ5QL1lH+6xPe/lpR6EL1Kz7dbW3dCtjv8Omkt1xffsIGGrH7mxzEJ8za2//f7c8y
lBSBJ+OvTydnq461VwIXVJT4Q8jZRZZ/ifXa2t+Xd0g7LsYahRlgeNUzuCNR76qWp9Lu3CdSZc+N
7nifFN/AOJf7ACw1v3ovtHxZ2kp2LnQPnd0ZKYHWKS7cmKznHB2zVTj73GWihKxnaurIhBtf5aBs
KsAYBqpxN/+6p2i+JQC6lvnQIUZQ0C2T73d/TyN+yDOfDaerrjpDYa9XCZr2bBxXTexqT2FQ6E8Q
RB3dsVVOsehNlTPsw5g/rRyUbrYPZT277RBWSFz8NoSOwoXyWKwhG70tx4esd8o/bH7SrD3baS63
V5nihpi/r6MqzBpyVmtGqILYZbaX3VGbmjPg5ltPzhpb6Iwqu4Kc8/f7DZGajGbNfZSmGMKHLWQS
xfL+fuEM/1moaXOQHmkbhydHb26vKU1wuxMHHZOQbN+/b8b4TAIUk28G1Ss3apwB4ze+jN7J8PP8
3CgaBaxTEF3klZVmlE4NdbmVXcdKYXKvdBAIkdkKud//eHuJOu5qqh3vC0gP2fAKfj79eoW72U7K
mGL8f1/hPpBW3a9XKShCgT+e/ZDaw5GshtkDUGZC22w61rqlGJTUB8mO7Txk1rM3Im47uaTb6+rs
eUgljGrYXg3QBSvyOfaLEqLy1hv5+GE1AwLkozH9ExftqXZ7/6c3k6vJw5E9YU9Wma1ZICQDgU+p
4TfH1H60TqB8hJnnwpfV5a86dT2rDLbRK6VLHE0NQz3zdrWNHfbOwVF6d+flbr0bFb65RuFIGRZ2
Xpr/jR/XdASqVXaLRrYaW36EQbOdHBkNT1Qc5eSSF3qfTceb1UH7b+RB8ACiIue/oOV/OUeJuiXe
r2jpGoWqCABhLpLV2jVPGvOpgn9oEzXlLqq1iJipF1yQZJwoDmgV6BhRBE30rD3Nja0+xWrzKu1u
kBjoENftnru7Rk2lscpLR/kEz6qtPd23SSQzfRxOhd5BQYvW1I6fhvYgzZwQD0M1qi/x1ZpDlzIw
O22hQkUJMlqzTSQIScY3PQyjmR6apmypURaXsw5rhWtp+0ELCuKL4Spy+/JhnvIMqVDSZ92IOILr
2OlrqSCrYBfgO2S37yi5igv1p+zNSuteUJk+yZlwvlhPsKQvYQrmWSwaF5G0wGlfZGdIUF80gvYq
52bx/GoGkXqWPT4JvLx+GB+lazoAAuwI1e8IHygvGefPHT+FUl2YZRMRq6cxRi1aqk6OClwU/bLN
GfVcMFw3AIUtwn7SMR71f4eFo93N5d6fCvDGv+2lJQINvZpwI53fEtRWgFVX6XuvTDr0/zz5Zdco
iXkasRnsA0Ba7+wB3lSrih8pV5/fOsTlxRwt99KLUfZ8j+m5ekw9k62xExBTUtcina/4oATE6KRx
cxyQTDvJ0Zn8Nzik4HUCXXW1jPZco5n5bmpudJjbqCYcz6Sin4u1DcZiLSdZpaqA8o04PKCwcoC9
318HCWWYsomlLo8XocOTCskeaTTAEhIdhQpmDur6GQXNxZR0+rVLjBruYVR3C/7Cazk4TK5/Ie14
60lT3Q3BMk8nfkJiukdK+6C1aJ8ZY0kCElrQV6ULYo4JrEQg2NvFFBeAYP6pWc0/MDsA+4lEmbjp
lI+JWVkb259FzdwICaDCI9vr7Oa51ZE8hdq7/No4lE9pIo2udYhFAV36ZvtVuUiyQn0tQyTzbFPX
CWQjXj3AELXzlFngScroAWbV4rVJOZrxpRyQreMALVeq8mRXDr35NTGpVLApDH/uWqJebRplJ0Mt
yNwlY7CNVMe/hI5RrFwtyd4jRA0zx7F+pOP1tg6iV1cFqZXPzhpawFe9cvVgfVj584xK05i+zsha
vUToQbz0DUpQiZM/SVPcmPOCqg2Q1WKw6rJqXRBOf5Cj3BuTY28OQETFaAm78Aty4r/XIh8nolpJ
e5TjjpdlD53Dl0z5zL2uf5n6bFVBZ/yOlpYG/CIyFrJrlJazRi+4gsi6bd45iSHllIyUTwhnI/PR
lBz6Z83P6idKq27m0c7CQ14IdLTwSgt+c5SPjJtJ7azDoLTpwkTn+CT4KVZqEw5L057Hk7TJBijC
eEpFM8etvULSCRcxY4DIdgK7yojs6yqEpfdhaZOj0MGBnsrtg4pa5LIbZv/c2IFzagtnXE7G7H4l
BLcPEEF9K2cEHAq/qTbUZEYfgTmjLZG6XxUKmle5PpvHqNfix5z0DWW9uvM1j6d3DfGJgMzGIvTz
AVzjED3eG6f1Tw0bnQPFjJW7SFwv2c2KHS6kSxo5v5yDCA5iU81PCcLf/sImVLeorLbh9y/7nC7W
VcafJ7Ly6bGB0Gw/D0B5ZHVAP6Xf6hlmJVk50NID0hPC5kRVweRF31S7i86yOkCMtcLz/2OeXMVE
0tXV6uiizpQKKA2JeN9KvKfQGrwntwE+4tpXaZlUgj7Q5LQrOSZtttuuR6+dL7KXWkmybQaYy0JE
4PKl7TePkNaOp1gsVvi6u55RkYp0y34K0ViB9D7jYGK09tP/Ye28liPXlSj7RYygN6/lvZFt9Quj
jZree379LKL6dOlqzrkmZl4QRCIBUqUqksjcubeajfY1toC5MCYsFVLES5d69kWcVbA2hlG41CgA
OSqgsu2yDFGRjcoXJUMrXhwJG2VWzePQ53MwFMFXp/ulmVn5xcrNdGtR4LYUZtcL9o7V6CR7uVsh
HQOVQdIFX8NR/kHJfnv1oyY7DdpgzYR/lWpQRWRWd3I0Obm6qv4u7IaTu7wHFCa0NfzOHLs4CDv3
1hruzKTZhkbifQl1kvPT5UgduowxFGxr0eXqjD9X13V2v8ymq4BhZl801u+ra3mVmnequ6qgUgmL
LnsvLOVMRDb7MoaZsTCjXj66tVPsC7SHVl0XRM8jkvcz4jTZO9Xg86ju9XOjqcmi0TUXqksPEZDp
6N4kjTSszTY6OGbz0S58dVl/8XTbf25bfa/EpvrF7Qt4yNLIPxZKQ3m87GZLNXGt116Nz25gKz9D
LXsAFZe8ah5/Vldm0h5F2O4IOwWVo7pfvYGV33q8e/9U3Pwr0lz6s1xK6crOCb5rQS2fOg/BcUgz
3a+R5C2FK8xHKDo5efWUUf29avXG28mUsp9hj+rnqjLwIx70FiruwQXVNurWVgudDRuMSJAFvY4p
ErjdOMRfjTz4nieV+51IwimDoOO9UMelzG3fnzntEdKTLJw1JvQ3VIzMKP1Y6VlSvju+fEFMrfmu
tcH72PrGRjKdbiWjPPLoAt7L8kfoIrLHtizYgA6ugqootnbUyzOFY5s067KbB3SF3tyJdcIYKMwN
WfDgp6FzzgMDFPN0RCV+tWjiLFjWiB8nSx+GMf4Dzr5USUrzeGXfaBTRw220dqlLCu06WEYW5EWk
uxvW+WvKzcanepsi1veVTFmGfVCvYruVZqEUS2fX7tR9PACUi7ys/NaGL+CPre9x2bhzqLeVI/8w
86hDOzwvp4Fm+JFQh/wtNLtw6ZXsA8wBiEoud9CrRaH1fdRzKjIa/0veRe0qsEN5K+WG/GCHPpJR
k0ffmk8aNZjPQap7G/hBbcB7ZvncJMqjcICSCN3usAByVlXlWpUClY+AfBFQTOB11RcLTDbyu2hG
lwjBWE3kv8B/r25j3emWdi8bX82hWQRWOry6Za9vbBXdEGEv5e91H8RvDXJu6wb40VpxAvNrnCTG
V80motDHsrUumi5+G+LvYiyixnnFtlrbINkyvg5atRB2xWCjisK4Ssyr918IKG/EKYjvWItACtaa
GUvz0vCROmMvsRdH+dS928SA7pf/l0unOzr1FI2++DS3B2m/g9UdRUso/kRThuCUiyDXPtjSpMvO
XES4JlOAFtEf53gagK3fhnXa+PnJrtaU3Ppeffxkd70sPTYg/tvIHOYVVcvzruteU6Mqr8UUsrfh
8Nn/MVH1Xl0Rp7mZyLKVBJGoipXY1vr6oCxyFPWuXmYg8Kz3EJ60joPku54fHXZ6G6pi+71c8/8k
Le5uPdPJ90nmt5sKls+j4cKoU0c5GQwJFb8ILuSLH1ZwAril95goLQyxIS+joSqfgAFk59LU5JWp
tO4sTQ2XjfXts5CHDRwJ7ExNMz0LmzhyY8fYURl0Ej3NCZFLBupUHCsSUkHcpeebLSwTJAQTOV74
wyA/Ugzu7eqxBMDq6kPBXs+fA4DurmLUiOtiYQXIg4quFtndIR+y71mZyI+VXjYnyBYPsefC2quG
ARldI9qIrq4r3SzNQ/c2GnTjWnci94HsqfdUq81CeNkj7y+lznu8TLUiwC+4ZgZjJE/YueHBL/X6
JdDLeTRo0DFbRApHvW2WotvU0U9q44eLnbTRNWXvadQxIFFH15a5WdTwXjIpQa0KvXl/I2fou1qm
UT2UNlFgPQ6OjYwWYlQbwbHl4S/GRON1dblsVL9cmqYyxgChm4tumPLaA0GyTQM3OYtG0YtoIRcm
gnZalt5s6EYnVCt5PiqgJnDGyVnYxBEVnOVGbkhw3m2u5LsL2F6UGcjDfFy2cU9uZOLgSZwm2YUU
Na1j+hfmQWfXNg03KOfZUTX3VxDveGDY72Hh/lKbXn5JSmkEllT55zqr7A386AFci6Z+6hTqd3Mt
L16UMA/IbxTtO1heQ9OcX1oZPoVPaSnrPKEG89bUiQVDXZtciyhD0vRf7e00+MlGbAP9kWYWG/6v
wvAq9eSAZ6YkQx6XOsCCYzZqCtjI8B1JogFWl2HYi6N7YxlKslaihipq5N2cqfF5D6HqcToMtfKp
VckQ34XehF2VqNMXtpvzHz8xenfuS6VYxrLubiSq0daIrQ6gjczgVVUkCe5A2diGlRe8+lHyLTCd
6syDO3jVpyx4XL14rtUTGk4exZSxqNQdKcNuLpxidrAgv6j2IArLM2XgsTF2VBYZvaU9m6GuLJJo
qM6xosYbRS4S8AuaeSjCOF75Za88WBSJzTvKSd660XogyD4B+Xn9Imk1c6lkD1xeQ3xdK+eUO9YP
esUTJCkU+aDAVbtLbcnbjIU8nnM/HRYDQqYvXccuOf/CPSc56EZOCiCsuhkBLjlaAG+ND95USuU0
lELORF80QPJCEA4Nsu9wCf4eEWsId+FzmyP6qgRja9e+DZWeXP2J+lrpu+zQp8VZmMLJBALBOIZd
vRYm0XS62pyJFczEnLtdHKkTJ/bNhsfN9c/6UIOtbwvKCXG6JKrOtp9mB+Evj4G0co2xAoilOWuD
wNZ+LMJiV2edQwi+8Y92pWkr8G3RBSUre8HGZXjMBqMmYawV0zM3R6pI8xZ2Q92ZHunKHsYWSAyS
iS1EKetoJYyhktrF7dD2YGh2iaYNe3lQgaAp7Kczr6ke2y4GCa67BKsTOVnLTQcxYp/r2yFB9D6d
IpMhjIyr0SnjSy6JULbqPelylsxNuSq+oCPswxNKaLGFmJRqzpRX5WHtTpuoGcDCZdsVUI25mbW2
7GFmTICPtpCCHRtw9N6mruU37ox6CekQxkn78setsUAX2j0VM5mv/XZzK9NFtAw3h9WEXaxmTm7g
Wj668RZighMY40NU1+Vaim2S+9GgPgamWV597uBm7RvF3FUpCmhhJNiVTqw+WmaqbjLPoJJ/craR
enlMKe2ZXPU8yeYKWLeNcFXkOt41EnBt0dWtGsFLp1A3nUVKCNog+THxYdY0HCN6yT12Pc2oml/q
kJdh/v3Kt2iESsKvlZ9S2vLOFUO0TaxiZhPmCmdeuWabgegqeJplFSXFVZIqfV41lJqXYQtHU5MQ
OiQJ8I0i8mPmN8QtQnvjlZn9i/zcs9uHxVueGPnckgr9QQMlt6rhUT2aYaRtmyHRNoimtSexIlQ/
KaRcLqzZbe9/KzPeTnl2TbHj24pFAnpnWlFvnXw+TCSFOrCordjj/N0u6JONjFix8xNC26Ox8SlS
DDO9T9GbGZJlAv8QLN2SlifXoM6z56IpnrNOU0+D26bPXGUGuNEgIjMNjlIG1Z2tlTsxajVVCH+n
0W7EKFmPAnYn10Sfk7mEYY1VRay7r5oTGJoC/LsWv9mBfDAmDRLTYnviuc6XVDcnutGgOTlhBTCz
VVy25zUFYVHRzirNqt/HletJ+XsZxz0AESix5Lx7o7TDObhS+bupm2pYxlmszT4NfOqaZcVui+JI
YR+DDO4QBwnBZNSdg18ThoZ8nU1raLDDL4L+J29kEDL33S+YD18QFPe/OAk8wdQVdecw7o1NRV0O
tS52fk5ICC+g2TbXpj44cx5vfOxT01BgsDcVGx65XkNeXBgzVFERlh4iMtOGy/NrDGaB7umHrqrc
J9frph+KWiPMSDdpnXJZNgaSF5MzKgHmetR06Damrt848Dgjhnxbysqd5uRLzbOYOrIrfoDwaG5N
rmbddHNefYJVzH6CukhvjBZ5zMYz06Ree20Sbj/Vgn1D78+AJPcoPwSQDhiLPBq6dzlXHlOyjN/c
1qxmqmU6L+h5DXM0d5NHuZGDJcTTeyex4An0BzhbwzHb9iBxYD5RpGxel+2OVw0bPDujiqXHa8mw
40UWueljMjUDmQUyDVdhkV3v4FjjVmbo6Pumc1SVzBjR7aZ8WjbdZAFEqJMXYrwciAhnLXzFVeMe
Q+Ly80Lv7Vnqy0+RRfWVCSXDeiD9tDLdtJwLZiFBHBROBbB1lk/S8cBa5bFCETFWXyydP8+O1LPo
yYTQQV4/oalaXRQ4h3dllpYLL7WMt6HNflqJkVxzp5JO0EOT9DY6fkfoPEzRyCvZ5Op74jc/DT6z
Nx4uDdqXwAJCrQnmMDZfUJvvThlFTMvAtkESOxaSmUpXbUuPcmsXvskB7RzkduTxwK/lqzJyg0QH
BP23uvVWpgPCEr634KfDP0YrJWUTKaG0IQD4fSghNk90CMgL+NB/17LAEJmqufWqD7q7RuokXZtF
3lx9Mz/G7qAiyqWx9S+TH3INswtBZ/9ihcW1k/xw2/eBuYfEG0bIqTHis5d/ywq/9mZeR71oFrS/
OnUla/K6Dwrni5+53bLW5HJvs4E4e1ziPGx4ydJgcFihuq2fy7Hx5h2xSKqFihCmaMePZnUTWZR9
ymdNacZvyiSxCnlKOnOtPOcbNawy2X714dr9btsBzCodBWc8UMK1WcKM4spG9+qYwLVK3W9/eMaw
Lr2CxF2jPbWp7lClJ109M93UOmQLgwXpyBCp87pGZLpLfHsdwUm+z/qq35i2tHPHLF0qg7Mf46qd
yQQ9CMQ0/aoNNHOVuc0X30prFN7tYFalQ/AdXqaLbRTWe86PBypnNGChQV85Ul3voH7dOdQ3n3CY
xMypUDilA7j0CBhI7/nhVTQQlCl7KYKVfjJFkgStWGIbS3I7yrGzBuUod/mX3s4vhZkSjc/KJ8rH
4zPEzvJzJikQeCnWSQ3z6jgY5aULgfLkSRjuA+c9lJv0IEM64YT9sPUs2FWA92f6QTq5DZWKvpm8
daAy1mDToWaautJgnqfI1oOptt2pMWsK1yVAbboUBotSbvy96jRHpW5sOOsnxOEETPQdjnhF+Bnl
PhipAfoCYRcNxVjg6YWL6Dt+9ZWX/hQW7eG5R1voXMThc61k1YlAK7+ksSPD11Xti2yn4Ywii2Rd
Bu1Pm0zIFZlg7dj3FqWNuh/MedvIDhxdxSCk8d217S3gymP0nbA+Hp1iDFsniPLZrR+oVj8bKjUG
VJe2y7y3i5dCC5slopD5WnRNzeTx4yjwy3oj9W9OPsy7mjJQomxaur8dWuxa965Opd98AlXsI09/
IBUszf0OEULf2aXVcCmG0DjbCajWrl7qjvaTfV0xk8P6e6cb7WWsE9JOGTSfZfA2lvwOQ0mdD01Y
/er0x862YPmJfOdQkGaawULVLvqI4pkmRIo8kBp3g1AcASd+zpcEJs9LOh2Rhr4kalxQxIlJDLYZ
hVJdx71SdGVVT06SUn6PQPVk6H49lZHc8gyCFkp0rcAbj4NNsIzn3BOYz+4habI5ZRDmU57JySwA
JkDivP+orTZO3TjSeOr65re/k1YTHmLA4fGw1QbO/kfBzYIpewjiX4Wb27u+gPvRbtC3oeom2QQ6
FVbUZ1KZXMJNxpZ7WGm5VpxHu7QotpQbYjjexamLbJPxqr5PbfJyPj//Dc8QknMZVAoQHo5nSJmz
pRsE8kMzRhYqQ538lMfXsuQFdJLrvbZtGG5aHUX40HPq8xBMyRcnLt9UNz3KBb/0KO5RWwfORJRL
m5sWkutaY+ibxh3lDVhplMwzNV4qhlVsFZPVAHdPj4yuIDPNeykFy0tVLs13O08elQGZoCqTZWRr
pGVnhPkvdnknn3vhm9dyhZ0fZVA0Bc2mHOqTzU9pHal2t+4Ne7jIlu0t4IBWX2USlKqZhL9S80gm
C+g4P+aL2dfWm+XDc1q0SvVAgqlZFXGdgXUpwUYTxuKdq7pkld7M08qKvhdZP/ezMn6X/RIRhDSI
n02ggasW6pP9OGqwtBhgeX2nU8jpD0e11u0n23EUbtkrolzFt8A3KO+05WLn6p0FnrB7V7yIG6Vt
AcU3KhMgfBPuoSIOl0RuhlPimPmsNYzvoZJ7T5QiDhsF4tQ1pKfOM3t0qCJT7wc0FgAI02R4GBK9
o+ynlFdl2jav8KLuhEdg1iNVa8Tn1K7K1k1fbWTLi7dwQphbhfzDgf9lROqvNs9QTziLACL/ZdMT
dB/UYDikhH1nfeC4T4auEw4q+92EPek0GIKLHrRgX8fHAKAeFTVlvSwNZKo9PsuFif7lloeL9NKE
oz+zW5v09zRaNTaKM4b+JMsTF6mb8VJU8yAtgVRoetttm4bo9Wgr6ZsTW+8dSNNL4YT6JdP8n4i1
pxRAO7McHPWcOj4YFhzZ3CIiNaz7NkofPHWKXGdN9cOEPCsJGuWdXc57IQfWcwH101JRojd7KPMF
eU/nkkwNmGWYVMkdbVxTUiU4PyplMZZglny3dC7C0XFMoPkhSey7LZd6k+gvN5ZpFeEWE1e62Le1
b4vFJuI6zblvO4LNkucv7SxPj5JXIUAwxhA/tVp8AHXx1QIweQw0Y5n51SMU1MFcHdXDWDl7PSGO
azm2cswRdZ+Pg68sjLruN05cqVt0SIZzPjXBJh0IuYAyCDa55wQL3WzUV3OAT7/s+18Uw41+x44d
Wqvnknj7rKqdbNlBkMTtMvbGHRmEua9LBkJRubaRB0BscWEqxGo8a+NGUjrnK8/vVYm/+I4KDYyN
CIwm58NhpFh1nmiko0NT6xedERGhlweLkrqmaWdR3TxCFpRshO3eUBX2l0tlq92yszptxtvIUSdV
8GpXHcEWSw9eJjbKRZsY2iVyfGflU5ztJsaajNR4oMAo3XgGijedWsD4E9THrtSSRxgVeK9GZQ/s
ld5vhU1JgL7ALgscVLIvbAWsd0UlDDVOcmT2g6fxlozaxDdZkoadr2fjDjw2n45LBiOgqP/QgD3i
RTD6IlWkHTqKcJctBMybpOjtq4y8p2ypLZselOapeyVWGrDH8YNmHntJcAAznG6DkYCFDcxjUVij
utB8x4XcpXvwiIY7hkkKfwwl81iDUHSpV7tKmZddeZeeqp2RjRhN3po80LvPJkIAyJH7vOTFdfmM
yhdB9Eh/4vtjgtGZw/CeXuxm0hVuni2KkS9EPpNbU5CXXhQwhC2HyUsMhEXlnur8h+ggdCovSZhG
C8sqxwsMU85MU+qeLIs2Xm422TDXamzr4F9xEQPsFvSzAURysuRdGM1lAwH3WmrKQ+9YxaFp4t9H
MVQLMHRDwwjpNSBl4XM75E7E9yqW21XMk/BYGqj7SrKRrxPFcamqpOFr4Gyb2iJ+n45HozR5ACTh
tS6kiJ8/t0XeYC0UYWHoRtiEEpLSsK7CVtsZgcYK2tLQVtkmVS5JOqK6oP7Wo5ymi6wYTg10QBcZ
ZoO55vre1eeq14TmYrKFHaz53nixARMd+NFVnbKAV1DnMe3qeydXk3Ud6m+t30ZHv/1JELw8xc2Q
rxzbhS0mQIGociHdFEdwKkOTIw7vTW2d+qIfCJ0iP9KbsonQhAVftRS/uXCcfDWQt5gZulS/cL9X
5nXoeo+FXaLUFpbu2ZT5UgQRpD1BtDcbtHnVxuDRMnVF00HqQRWkk/XZTAypPXHrtFtIXaxetOoh
EORMshkjz8MHfONukgnHbakKI30xUifCrledQn0IuAmCJdEUvsJrgW82K8WTtRuBU1k3iJH2KvxC
E4WT8OvQtYIv2jxEGTwCeejFi8ZS9F0dUK/vAOZ6UnyzemA7PZP7JHuC+XEJTFK6Ti/qblMpr1rs
FIcyCdxb18iTZB4OXbiCwAWNlbTtpSXipdI6Bqb7UOnZD0onwIilXbfjtxbMOjJVVyOLwMs58bg2
HBfAVSm9+GhbPXRDMtebsnryhqF8yhL7kkMmfMo9qXxytM6Yt8PQcIela9uKuyZFES7c2j0ZWd4d
23xwTyli6/Bzhq9eEpbbQPZzCje86NWMiE0Shww2YjSijhqMPKkyMepKCFelkfQo27r8wPNjI8y9
1aaH2M9ANrHRBCA5+pA3kME0tCpeUA9hPhtxBIG3Cnc4FVXmc1IR+wZoJi/sqWsMsrLOMx7vUmQZ
zwlVSkBClXgp5qpO661h2m6Wt7kNyGGe9hoMvzjzhletstH14EljqajtA0jbqf8SXRWRyiXM/PJK
OKcdmHQd2tHbqOxFKaEbP1/f5va9u4DwR14LZ41iikXp2+5tNDarZmFRZr8RznLQAXpqpzSsOO/o
S3O9rqM1uNGNYTntufUGa5UEY36wo31GhO4Jta9WkbunqZLmKSn7F/JzzjGDWWADwwPs+lrfnZs6
3lLS7uwtTYKNRdhq5VsxUpl1M7VaF510kAqunKsB1KWpvic7srM7uzsL/7QM4gX75wD5ctRNrLTj
FS8gTyyHMbJ15C4Spf+R5kb7Lc99FZlwzThTlx5uAnijatJhl8aInhsZqTDTSdUdMfV2Hjq991oS
Ol5p8BysxKhSIftRFzHqItNopgPpq7L24gW29tJ8q4rE26h+Bml5R9guTMxyUUlFuQbNzHPL9sZh
5yBTYSxDw/rrMJ4OdSUp1PkHhw+HeqLkq2iq9vKMB3fovBeTP4+i5WEhQQP0ovFtu7oxQkRTTzI6
/Rx6w4PohWOanQrQeaIHxso4aCj0zIKJXn0sIXmy+x6+82lVBDq11cSutQhNSTsPrvy70aWtJVFy
eDfzwp/vYhcw5eR0t8c6nIv+EJjzTwOZF8qzwk2G9d1ZuBCPYK9jwjX/53Ruy4bRKBXlGWGCFfXd
w5s9mu5irJ3uMCipfJRVwl2NCnAwZI/sD5BNBJOikGiKSVZIHMWaMfFgIAw7WigKCZvy5yjOpiRz
izztpwHhLEZh7UX0Y1pZTEPz14NHASKL5QiI+rZqRWwZ2BNJqWYGknkRDWO6y6rgd0NtYLoj8p3u
xNF94O53H/jk91+43JcHbgbhvVj/Pk907z73M/0XLp+Wus/9x6v8x7Pdr+Du8mn5ypP+uvx/PNN9
mbvLp2XuLv/b5/GPy/z7M4lp4vNQ2gF9Rz94EKb7Zdy7/3iKf3S5D3z6yP/3pe5/xqel/u5KP7n8
3dk+2f4/Xuk/LvXvr9T2/JK3Qy1DtHfg1S6Yfoai+Tf9D0NR5TMrJUd4m3XrN3qUfezfJnyY9rdn
EEax1G2V/+R/P+v9quUOFZrlfeTjSv9pvf90fjYzbL07PeTt/H7G26qfP4eP1v/X897O+PEvEWev
h/FiFF27uv+196v6ZLt3P1/oP04RAx8u/b6EGImnf/knmxj4L2z/hcv/vpTtlFDnltq3QTKCfSO1
E0MiYLN9/KcRI9EwFDtVuwizsIijSky4+5puGe7FcEkCaevEyLJpnfeQaY0+9yqD2qrakK5ZEEOg
VvdP7IIhsp16cU4lYQu+ZRoXc8ZAN3dk33+JcWF34YlajSWMWMImmqqHLcPUAYHVkO0foIs+Q+oR
nwtbired7SD43FHna5vRrYGhMj7mKQykk5cWRSjJidHAkoCzefLhZhPDaqS/twCoiJw1UMuIpXK/
p845V+XlzdGFVXJRGYENT7JBfUk2IrHDzh4cJmKqKz9Cy9WG78agfr4rzjpBA/L2IdU9U3cIrOJc
KHFxVpRGW3t6AXRdzG61ati4BciGD7Ot3gGYnDZvkAuyophYmTmyREZ9va8llvY7rSKo6e1v6wVJ
0RzCNIaW969TCre07/qjyovFzU0f2aJZ6saRy54iZvSCvEnd/iZWDz0yJeofhOsbmfqrcejWBv+3
PaBc7+BXk5a9azBJGMX0+3ABTsSRHH2XdA2oCjsvKDpNYfrIrG1eWP6t4yiBAxpmsufAcSG4Inh1
myGM92mSNUZzkh718sOcm2c1lMsuTtL954mjMvjbJpSun9YSXSMzj0S6ja1SGWjVxwitjXLnnYIm
8U7iCLCXh25r6a1dILPktRm9Dwi/zhmj40hl6eR6n3lbSGsfbDuKiZsG+k40I6GzHcrI+k4cIZg2
bBMpmYnB5I+b6Lq67qUUnDAjozgasVlp1joy8DLUxnyIx5pCPbWSpJyEtUVMbgmmVpuLgdvo5C6O
ulEm5K16B+F79yDjZK6kHEoP8Bq/fe+jkeI/IjKkErD9l0FtzPSNrtrf7nYTPKEKn1aakeVx5bUY
uZ/MQcMQVF0Hhcl01X+u69ZNKdWj1NBeioswLE/lEykTGLZsdycaI8tQrL+1d2sXmVgzakKIFk6+
CcgWhK8HlO/GuJM+LKAXOQGDuIul24K3SR8WLHu4XiUYGhYqzOh7fWrCMG/2oiuO7s0nG3V60May
EZvfB/6nBe7TbudQe2eVQW2XsvEp+0PCFhEFZDW5+LKfXkIjZXcVIighBoi3RWhQI1KbwZEOL629
oxRgTGeiD/b0t9Ey/CeEFuSVsIMec3b3GXffUghbimXE3LvPp27u9VRjOPV2lKM3qUnJZOQGTG56
GD0GANS2tkXQQOYb9lq02kZ4UMDlsOd2/Is1wdjTjOq63IxLIFUWFP4TnKSd4CTNAKgnH3OT1ON0
KIz1NCKO7j5iStWvrB75prurMP9dNxAQlftKsTye3LYerqNjXPQ66Z4KNty7XFfL5VDG6TdPN0gp
AbAidDZA8jaloOTI/VIYAFejAvq1sK7dmVQPWwE2Fihk0dSV7c4Nw0mWd5uALadU1S0T8FtzMXCD
J7uOG641m6/+B9CzV7fRFubF7zfHhiruKoAxF4Erd+cUjrNj56qnM3EoGrjYDSAEFZr2N2tJmXZf
qMZKu3tCduoiwzn5kDdCJnZqxHS7qAMAloQFcrPqYQxNIVSXR69GNieoTmUO77M4Ek0+JFTbpjqo
Drf6PRD9OYo9QA4wOetr4SxrGnLQkQ8nam1V5z6NX0LXsSAfjoGcSjFqWH9sIamssxjwp6N/sid9
+hL/WSNqnwhb5ofayaMj3P/RsSmtReUQ+oTU67dJDI5FN4InqZR8CwntQR7toZsJn6oDQU3eE2X4
1ImoD5zWStq6CtbiMG6MdztQs/UHmzhV+CuHF/wgjiVCpn2vJRDd6c4umZreVGCkvPfFETrB6JKY
1eazXWqd3d/ZesN3dxKiT2i6Tz63VYVV9MUc0bQDpSdzMVIUg7whq9wapnLRdT9/qYk3+zJAdjP2
9WeiHrXZ5C+el8ooqHfg+uXsRUFC/mx05qOYEeZ2fCxzXhpznWit2XCj0Sm53vup7+7FUdLlXwfP
Nlei1w2Fu/cqIMk83P9yCf8c3W0dMFPUcFzUJ6bR+8BtslhHrPjpdDXVOou0TiZO/H+Zd3f+PTeQ
UaGwgpXsB9m6GHXvKsklLPSFE38hevdm9LryC3Ftx9BJ/dpe+BhbUf3mtBEpnbD1H/zQ5p5phNLe
rM14/2mdBtKvvd+V8N3wJT4ocmVtOykn/gTtwKxGPOcQIC8xHBtYAVdtCPQSLIJZvoaR5Cxj2Lpm
FoFyEqZJtIR3rDk0U0Oy7mNztwkXRVaWUWlL27tdTLh3hZuwpblmbsbIQavtX5Y08vHjGe7ztZB0
RJ0kF9cwKISKEXewYCVfi24s58nJSeITANsonzcpahaej9qWr9XwfPUocCla0M8g1epInP9Lk6HX
i96rAbf3TAyFnQKPtTjMvQQV2IKw2gejW2TmUutCUG5O1awCJVKmkgP/UTSNDoEEWvdX0fMKCHDu
Ht3k1uERWONfHrw1gX9UkPdWirRakHb0jqUgSSrqmNd2N+uXwgh1pn8cBCFSPDkJ4z/73OfcfaqJ
dkkMhKHmbWSwejAI5dozXCGRq+TPbYUS3V+dv0YKqZBWKdVRFMNM9z3Ny5YhVA5zcRu83xWzAWZc
fxq422730WlAH1wC6dNtVTT3pe4D92n3pe7OGYJNxGuTlPt6PT5S69/PbDLuuzFCL0ZNLI9cKyVF
seU2xbyCq8Rv1Id+GoQYw543Cshs4dtLprEPqknvNtPagrRKsLdLNTiL0SDnP5Im0JiLrkVm/qR7
/R7hIPmxHJYt9TEVSDogC5PcuZ1pC7cx/W2K0MUhsWDhYk+URwtxCLH4UM3sDGQnZajlqh7SvpoV
mvzb9TZ+nyqOumDiYBjYq4guUXaqmXpAeJGUPdhUG5/cWlOeBpKecy2y9C2oKeXJLy0btnvPRXE6
hypM1ru5OWVfDSRft4ZW/ChG2Wa7OtnANHqAwJpyO055WNHonqJvg7r+IXrNlLMVvgGlO3/rO615
ny6OxLpKJpVbWLrifR91BfXrvE8pfA5nvQQwI2ytQrVm7bjOeiwy6ZRTp7sc6ha1ud7L532VKLtR
NHEFwCmb5ARnwvBhaBrP4PrYeUn7+0i4fPDWouBLmsnlBvROuVNliCX/qA0KyUHRzYJsT1rE3wtT
LVQJq4TUmSmnEwX/X/qEwrk0qZyTehXoMZKFH2b0Sr43TMvb3xYQI/dVxhS668WfyxjaikT56MVz
I8jfSaXmj2Sg/g9pZ9LlNq6k0V/Ec0hw3mqelXOmveGxXTbneeav70vIZbn86nUv2gscIjBIVkok
EIi4X/msKMlnzvq7kzHXNNUcdoRMImU19yhKUT7nYbsCfT49yP5aOSFEPJAiJRsV06ofRYPrfh4u
B3leohFwhNb37QWcJD2nmUluv14Uyx5XycKK3fwoOxNFMO3FSKaQfH0UItT96HAsCbja7vT3tq70
s60QHiurtg9UeWrIypHV0rXrhWrE9jnzFfX955iu0/SzksIZ90pXf7+PYREbPQiB2l8A0zK0k68p
MTjXfC44wtSugUjN9TCrl95tsiE1cnQSYlR+ZFUWsktghM8D0YmHu0lekTM6WDhn7vNwdugcvAzk
76+Xu/UU5Jp7g0us6/wWZDHYBgT1LNj2ntIcTfaeBbQB0RzFUO2s3h93jtY04GkxJcLSyVqRdXkp
rbcxcrhVc4hIKG5Zr4OJ+Oe2yf9lQK6S8xmHyk5r2ULIIul8j6iruV6rirgZSXf52Xzv+Idtmke0
Vuv+HCybDT0RW424/D+nNhPXSdH2/Me0BakvO32E3wgXJFnFKM58aK3b86Q1EOm0/PxDc16BIttv
gM6qcx0hGWgPSfaReWOxdnzSy9liA3qu1IWdq9rKnSPzkYLOjuYcuSmvpG0iEJ2w4rlFFvmvK1kF
k0azayZgefr5wZv3e5U18wkudfugBWn3IDTTW/U9ijd3m6WW/rkuvK009SRdQpmdka766Ax7aZRF
BBhiaxHQMXOu24d7YT1HjZc/EJ1ps1U0SeLM68ol4J4XLCNLPacm0WykmK4i8Jq7gtPqt7bmE6oj
E8nhWYmZ/F+yq722ORpztW+IYCVD2DvJVssJvvSjO17kUCJgr2klygfZ5hjFtjWs5Em2hUqzIAIn
edFczX3tkR+G8OJayksIKe+BgM36mHtEpM61FLTB7ap1E0QItK7ey4bB9KsHt3LaHSQt1iNz53tD
Gyh7VTNaBC/oJvsSx+ZvWp/AlHtfOTsicmUcBLfRt7agIhxD0bW14vvexu0DOASJn19loZpIQ00N
ArqyiqDxz4a6qEHTqKq/uXfO5lYkJ/pVEBeg537NEg9afvUD4a77tkAg6FeDHGH2eO0ixQbGZCgb
C9L2ntex9pmGaswMp1RnqT1kudAKlljLe/3ejHAhwEtZH5um3NUGyctBPG1zzv+hPPndg6cLvm/z
lR6fIzQAr5wp/7REXt7PXh/+QLLD3NAVTUUGA8GkeIvXnpKQpx+5cAIB0O57t7EfxrkgKxcV4Arv
WKKF9kOQmvaDqXn2thlie3G3GZqinchwOkqTHCr7grFZNJkIiFFkNtmo+X54e5m77f4ybkfGcQeb
5ugGdrcnMZvk9KSY3i2W3KvUaPFHzlUHGhVp+8bj0Cn1c2zYW18VE7EmnX9MiDBdhrJq2PE6af16
J1vDcvgSefNRPdE5ryXfXtkLtgrgezaEiFYwdVlr2QYsR7iV1SkqiaLUAvcsq1pFxKeSvWd60F54
UiW3QeizQB6G1LCWvQrdVBZVRTy/rGY2wE6B4LZR8rW1ihylBXBA+7qwsy03Xf2Zwwbu5IAE/got
8NsA8b/CCByWNlLf1z/6GnAC0GKhb5ag8s7ycUXyrrtq1Ek/dnMhr2QRIkV1tMvAK2Gg06IQbrXo
9LgBuEk1ruon3W2i9z5u3OilyNrmvVDb71obbhy7LB+LXhUvpKUTHlnVrBTDQH8ZiPZY+WbvbWVr
aLDfR7VEJwCDziPK38fYI0wqnjtX+BAfSAE/yEY5Piq/JQ67IWkJiuiTXykQrufeSgHYfwIsr5qm
ukr4qT3JguQr1QyeerMrnkjmnPAlqcAuJy9Olk7CdjUzDMCov/o3Xb7VA9O8CFt891IEyYZeS659
zp2S5SR0fKIRr+1cyIYhy6y9P6SvjVX+bZoHZJlTnCsrWt76t5Z/iILp3EpE6Qyfl1f3ovkX25ia
/1e/+7Ao4vufK82wMhI/Jlbag7gzGmQMzzmnog4ExCAKedUVnJMsZP2PZmJBw10Qeidpv80gh/zR
7277rU8Bq2PD7+G7ppaCRQYv/Nsr3YfIqz/fTWbgGxpY1i3+a0c5431u2U8PFHNdcleB1I1GwLJ3
oErzrY2LjTmzpWUdtElI8DABjXdbP+hoGP1Wnwe20ijH3IvKsaNDUfTKI4GD5nNXZ9+U3OxPsobL
VWzYm5mrju/NM8IhuzDOh1PWOhoqOWRqjFYk0DfNxFXaZNFlJpBLR+RrWS2Uidjdspv2+Gz5/rdV
8EY0dEiGmtaiFZhnG8Md23Mc1y55KqF/UGbyK5PiuCZAKJgqnxh0P7jKK1PwtMm1FjryPxtQGcN7
7Jnv0m5NaQSGYu6iJT/qnoMkOUeaOwFwiEFwm1MsFGTJDb1NLPtWIwcG3rcEYZJj2iT50R6ix9Aw
0230yyTtpVUFxeLPy4GMdqx80LfRsv23Tr9mk7b/PmXhuX/P3hT+liAnZ631bnauk7ADtECmQUGO
ySK0uuB7RpgnSUQ/+Mt86LCx3ictb1ae5iTXPIckCNxP7Ear1K4Wa7SV1bXFktR9l8OHZjoFBuHZ
myoglciu7WH1m1FeykL3CVDvGt0jXIuYbWK7xXS6N48g7ttF6/ExoZv85d4QgodFYw3NSzXNn3ja
cjsGRyprZEoYxzqfPsmaLPrCmL80fbUW9Zg/SZsaAoKpJocfNyYP0WyOasO1bDNmE/gTsZ0UvV3e
bWnaOIuxI1j9PtEQf/U0tMtvs5IOdiBNLlrIOaQtc2HLeskQbaSNxVG4LEXY7OCMXPNiROIDmaWn
zrWGM9zMczTXSJMvn0Yo/BugadNKVmWBD/87gfIR3km6JbXpXj1OvOUgaWrItt5CNuiWFWBo8oSH
kUgyD2nGoRDXhOh4o5jCSzPXpF0ElnFk7XCQNUedDKIUxVhubSS3FtJ4K2pVXD2BVJjeQpqTtqBX
9YsxRos6raK15SrlJSxMTmdB8+4SW9Mv/L8dAp5t7bWzOEBROyP4ayy0ZQoMhWTuzjhkRph/CUoS
Vx2oVMCOFGUdT6V9MiCUHNxaNbY2TpGHjnzIFQgW9d3Mw6+ccFU/7GiLooa/4T5TbW2y5x5aV1jL
vPSxWW3rLnLW5qe2cQ+y1VJiiPfJyFccrVFrpxILuU+QuFnporJOpM1/B6kQkEChIek9m+7F3WbB
aN/laku+OT2kXRnGooNl/fcwcjf/P9P926tK2/wO2XeJtU+kfDUfXzZz0c4nr7Ig2WgVEfB7uptk
D1+M2qYVKn/Qua+0yfGySiLoE/Hu5l7W7vOSJZPBAtnmpEsdWsLKZ5nl9KXsEpJF7c+g7N1rzQnb
WGflLhdqeMn6huxfU7ce8QahPOV6wJXQIV0gi2F+Hsz2uY/5BitDvTR7zjjZ5R9vfNXfUKvycnRT
sa5Kg1SZmawqdJNCXs2F7DLNdNZ29lqHU/pjEsV45Y4G5noIuq8kqxxK0irffeBGW/LLu10ZehEy
NupXk+/YLnNs8Du5nb8NJCBtXWca17JaD023Rqgp28qqN/XRSjX1aC+rrpjhVwhdHEdulW8+JCvS
jUBvlaqqnNF/Jq45A79Wqo54HbTsZ7Wa/a2y6sauB4qs+9kqq+lDYaxHX/3eTZML+dVSUR1KDGJ9
mywmOrpnB2NpKJbwn1mlSqeeZU0WaZDOIAvxPer1LF0P9l5YOPpxG+ikw6j67WperJMYU/YcApFo
JhsMpBxurfzUDFKU5t5JZYp1IXrYs7+a3dLUi5Wc8TYtmbWLMfOUdYNUzLJLuvxgxik6gcjFribi
z7+qJhAG4X5Wpt5cT1oQHtrKyZ71WP+KiGe6LXyfOJ3Wz8+ycLyhOfXOVVbGuizb1b1RV3xtaVZI
LA1t2e8AGr55WUkyoVuJhSts5dLMgiGcBvjXLIG2ZGr6b/aizHxj0TvAJ8OmxW9ANzkKAm23nzqU
Ljm+iD61AkalZTpfmt7nQRcXcOI78jLavulgRuTuFzBBX7Siq54NfYwPLJW0NYjn/kvM8jjR3S8G
njpOaguVWFihPRmT812OYx/A45u0k8eBjEfOI1qD525o3pBk6vBsaJb2mYxStDsJEdnLraMsUrZC
gV3wmJp3k7IIS9I+1aZEIDyzHUjDxWSfC9dayU2oE81ybZm/1LxGvdZxpF7z2vtUhb62lzVZyMYo
9hY9uXHnu10Xwji1hT6VSFWqtftmTfp0trxwXHQqooITkLm1KwZnK6upYr52Il+ixoomxoytMbQo
4FMTwUlexVOQ1gt56ftOXC/uTarTsGmpNCLDGfJbx5+XyP4tjMZyoTlOwymaCx8vTLaq9P7Dzq12
KxtQ3/KQPgnzd8vIyDgsqqDmb90TPSQvgxm7E82iFvMD53QrZpLPrX7r1HLkpqH1BRBrjpmWUdE1
PDeN7WdgozEKl1rBVYye6yR2zazdUxMuz1M90ndNKsSr2nk/W0HfRYexRxmOdYKzIJfO/zrZ8baK
DOMHhP19HbU4+YA0sH309lZt5w/SkZ+IclqofhYcZdXXgmBdqqDJnNh+rYcJfaR4+mx5TrFJmgHn
o2tXH7M9L8X4mZRZsKx8hTneWZZESB1ydQg/DCcGZuzWL+0IBTINu+/S7KR9sC30YWGmO4s92gFy
N6Tm+cr4Z3VUhn6WL6T5dnnrHhBuhXQ48NxfY/6Y59ZbQ14gW9zn9F370SYPYltldn9S/LxH8B4p
K7PXri1a5gZivthka6wO/UkWeZW9KINvb+M6sryztIEGIYZGFNVCjiDIJMQ9Pc9aZlO80zj/KRB/
ReubnKQi6Tfxr2Qu/oD2tJCtZhh9ymu13U2NJshqmEeEQcNJUGGFZOn96iizwED6WASYfWEbG8eg
LTsWNAWLkKrhEGOrVLG1KeCZQbsWmrry/eZHUeDKV5ISnUDyXsis+Fvsnf8rsu9t/7NBCsDfbDMh
448GJ7NJfr1PI3tLlfibcPw/5/+3ae62m3z8rxGZCVmF3y7vJpzfTTjLQ8ve9/dqBuLJNzJ9oSl1
ucLHkD+gMJY92PMV8QUkMFlXaZHFFKAiV/WW/VtXN2lG9kO725BfMwzlmHIb89q1HCmnNhy1u4z4
sqTJSLsAxQvTwI0cBtFmikzfXWg8V8+F0681WZXj0iLJOc5UjY3qkzZOml/XnkIiQu/vTL46+b42
N/yp294b3KbtjjVOx9vbMNRZBExZIeRsP6a4nVoXR6kwS+cxqV3jTNzLQbapsynvbUAd+sjqaK7K
hqZo+3Wlue5KRKzDl+zgvEVN+6wGbd/68Ee9WsB7TnIW7grtI2o293Zi/5o9VJez7cQ7J2zNS2Pm
Cc/XlCNQrVYJ0YFscIkmw7zIK8ev9L3fNM+3fnKI3yd/ZV427VL+6Ti+GWHzk9g1tR4urHlW2e8+
1RwXOtpFfri9pAYrIyQra9XPp4191/qk4BXFTlbROkcI2CQVSVadFNRH1T4jGOAc0Zewb8UfVdkg
bZ0bhZtiDCLIg8T+6VGfLNC3qR7RmKsew4gzL6MQZHz1Y8XHTEGeye822ZmnYLNKemgdsir7ybFN
xNrDwMF8G/vHfHUdNNuiJhdbQ/X8aOTdz8Jt7WPPooEUeEhLJFP93TBLlpcIIYDjNKM6rzawy2FO
gBkstdJfyRl+u5TTyt6yxYMgwg8NaaRJRTwK8U0kMYsUTfgmck+kTONk603U0os+VVe3OlmozunW
a3R9CBZW8PW3FlMOyufxUM/ZfpMnyDI8Yb1iVJ5ynMgqZH1FYcaFggwzp34AfYR2iIciPIXkuUKf
1w9Rmmx8fJy7yCataipK88CZrbXzjf5J0XuyrKEiL/SpazZsoMbPMV4E8k/HD+HDROAb0myqpLvZ
M6uabvY+Fb/ZZf+JcJJbfyNplTOqiiBZBvBJfVleqlldN4nZHjfFGB6mWXu3t5EW0BDQ29Sz2K7O
xmXHLypYyVYfNOvJs2IeUPPYMhutB1UJd+3cF+kD5+D43hsI0+mxtjp9UVdQe2DBLSB26190rUUe
w+9CcOYGKa6iFoskcuNLFxbJM4pL1xKa+CfCrLKN5dcKgDW3+OSSyYz/qCDZD412DvxRTUzPpGhW
Z9DVCAiViAD1TnUz+VYAoIiT/OqsVQq+tJTwbNlZ9pENsiqLwiaP3fNR5PGDmfly7yivlBnpnPff
7tNLs5zkbuuD8HNrf0qGfNpUeu1rm3KySFpU2K6tECItl9xHa5ZRc5MZxeVpaHXu4qkbJRscSOni
P0YRSxUddFdf3SaR8906GXH3ril6tYv0KLzcCysnirofl3cLeKTwAscSrYQpNF9wSfp7abt3kVd1
4UxLT9OU1b1BGx2G4TX1t2aXknc4v9jNKC/zisgO6E0rPTF+fxe6jSuuLdovThX3B98bu4Or2j8L
aZNV2XCv/tYlKpVk8Vv91zTK5BlLD1mtpWy9D/6vc9nzCytNEezQbN6D9pi24WAHi2pGaDWQ/UEB
OMWqUFz9mAUu6C2J2oqBRp1jzneWoxni7PWqUUXlkjFqzh9lnMRRdgE/EEJWQoDJ9wtzNyS2zeqx
Uj71vbYncw4atxoMHH7N7PLZXk7ldz2G1BFGgbgUjXGog3bTK90hqs38a5A6NU9JXXkNI6NcDbXS
P1iqGW5t2BpHB+mJZZuMBdJ2Avh903xJazt61QvFfshJJM7Avb16nMe85P5BNskC9AMhzWqNbiC9
WVc81rWxQHP3W4lW8EuMuC3KFcpS1kzEjF7sgR+ZE7erkbX2ytYXlhLGz37Qds/xkEYrJ/WabZJa
3bOa59GZO+CbbJTF4HufHVaLJ1kDx2Fva4PczUjFLbRkMmeezLWDn5NNddJucQSfx7bhwG/KWcPM
EJ8OQjYxJ3MV8snabsS2TKABhaHS8xD+W4lHCuNoSQ3Y2SS+9N5Q1sUXZF5sEMt4AZQ04JRpiB9k
pBVRhteySeMHGYQ1t9VzTbb5UXSt1URdjA2rDttsCo4LY3VBrH7xZOdG/sRammSJbMq2siob9Jw8
4SiyL9JUm111Eo39cus/D/KVWS7VZ9OTjF2ULHuj+Rq5fnuUXTjJcK7NZC3vAzS1WarcJE+1Zixi
m0VwXISdCSo48fZuqlyjylfYLBH4eUGyrLukfc35v5qQtOKB8tzqNjkLaBRVW8/TdD5Er16WZsAR
2fwwTUQM2zhC9meuyUI25nOPe7f/3TZ2qPANNcm9sbLOLQc6IXtqB9zIeoxS5zgMQXlFo6RcotKa
fvu/e6TMMfxzjlYr0STRc39XxknzXI/Kh8d7POVzrcraYDf1g7ZUFKN+1vOheY6TD2Ek8ZO0mGiM
oGRo9hvZFo6ufTEGOEl+3TwmkSCsuTQu7E1R5k677mvPIzswleijsV19U7t6uM9j1bq03Ays3vGO
FY+5inRdLofJVdZOQQAkqu8OOMwJsaWpEa8j6KVbVXSWeG07z/6tem+Vnf9tbIbvbwfzNp1Ec5KF
q0I+4KGbg3L82yav1BbiBa5gj1OQbA7wHFNkdVXIkqubsZ2jSaPW3qWWPh2mAjq2hLK3KCDxTLJf
Om1SdmPXEqqfifCTWupLoJ/BVwInCQcLnVdhR0gkFsTgxB1gVz28mL0iLjEEGZKb+JmcUr9Y3xqt
qLH3lq++B6Q0cNTjveU1twjXmtpth4DNKncn/aUMjPrI8Ue3kFUBHPwhrGNEeiqlXer6uyaK9lm2
VQAWYqUMLrKmFWOxdC5TyK38AQaOcxxjJV4SAIC8yGiN566c9CVyS8FXW7c3rJTM964poIoICFnW
qARvxSwINneQI+NZmKQaIDrJkSytw69TaW6y0Tbf+74vtl28DnzQ3xMRw9VfYYnO4dhoypvV9V8r
s4qvsqaKt7pt1FdC6tpHDtfOSZKj/N16nGSKxF/Kqsj6dEsosLUmTu8jJT9+X1ZWNhFlr0y7gqhr
keAaUufCDAaYU7+uhhRSBpuBfiMbZKEViXXrZwP8OAINW97HJzWHKMgftTUECC/Y2BkqWoPTsjOu
xvjitqrgjploT5Ca+2Vc1A4f+uQvarsywHHpw7Jw/PxotWXp3C5Tr8iPmmPigrYLiIzKt1aHzo3D
LUdqaCAMfOQples9sjht0z8Lb9YMT43oW+J5S1yP7Y806h4MYFSfppEfjKGXxUPjxsWu6y18hFoq
LnpUqqtA48AeZvcXOWh09gUUou+22aeLQM2q16xDaL2yvW5R+SiAcz7YQRTlN1ePRrVrYqt9wScx
a40R2y5bqzzwOeQxvslGO/fdZz4Y2SQL5M7f0O92z7KmW7Wz1J2eiLN5atDF/zqXbCyVyfnnXCGC
J4auuWdjHiznisSLn6TGSrrdOrNNUDcKm5/+ut/q3aA4y7SFOFTPa+tGwP6Y4MHsYEWYL4kW2Zuy
y+J1M6+1u6gCfatwB+7mqjro0wWvNee+1BStEM9D/CgHyslss9ij4NHzzKMdgaCSbK3UPcq5VH34
91fyXws/5NGj+96t8EVjEjoaxOGm7ep2IVvcrvzZLKu3Pmpaa3viPPb3wVHBzsKHH7TQRp3baEWM
21FYaJsRxspZYML9dTZ5M/ZcDbQxRJaJy1vvNCS4VtGiwwQiT3W0T6YaEGbctN6m9/Pxsz7Bnvrb
3JaQdqVZtf/V/I/ecpJs9un9o7c0B1H0l5vDNh5Up9uxczK3MTT6F2P0v3VWNX4DEvKkACB6M0Rk
klxlqmRuVmx/2mlayB5gFjd955LN6QUFAe3tux5pw1LnBP7MahLyqqo0+VnWW+LG+5kL5fbfWFoj
25UbPzK/uKAr43zqRYXaUYlX28afuq3g7BzsulVOXeeK9ZT39Qtg8x6uXD18yyt9vvEYP3AMbaEO
L9rMnV46Alvgk6jEeM2fmlkR7vEvdjTUzo1RqC++Awu2N82f/UOEou797/a5fzf392z6y/nlB/rP
/vfX9Znnj/7y/fyz/7/ML99/Nb9/e8zXAwcoL7prfg/0tv/WQoGe4gR9GGdBJl0I8N/MdrgMxDf0
0/8aIsM+ALntWHCa5g56ULTxHG/8DK8NFFulvNsC5nE52xEvHj9D5Fkav+wZiXY3+9x/coxuh/ek
WaQIrhxrI66qRZIq1rHsdRsBj06sZIssZMO9Kq+qWmfIH8151B7aYBh2d/uo9SaeskB9RtYZLlMa
i09FV786nKr+gLebKja8sXbqdwMaNcsBDMsmKdwKtB8FelrVSVbllSyUnuNy32hqSCg8khRStIqp
OcsiLtzmHM6FrHrmYC5BvDSru60yWvzYsu4rU7TRDX9ayHFyiGwYC6iy5HRW4P1t9VM36Ui9Vf5r
7pjhqett7WYfIxAnQ2Ihp6miSMLewLh0PfiXOEkPpd2iop4QzbV1M4S7YbcrJxy95M3ZpCJP+sy/
y6bnIWR74+Zst+zxGXWQ6dlBu4CU0g7xxdlG2s2IsCsLjtAizc8SDyS3jc/N4ILAJSwD8rFblUt/
cMgoSMRFtlrhnGdFlNha04PpuQXENe+GWUw2S13V3Y8oGN81uIQ/kvjBhmToLyyL+IhpzhMEq79u
E9YtIifsoFPbz4IMt36L8lxwAQE1bzH1HilfSFzDTrUDIgM0wG5qWRxkbcA1cpVX5bXuyuF2rfCM
XZki4TMbCAQih5+sodQn9bwkM/FcZcWQb6tuZMkMUG/J4eRwNknbymBBQfrRu69enS+HYjTg3RbK
2lfT8BBr/fRUmxHIWcByu0E13bXTBPXGGVCM1RR/eGviGfjYZMFeRO3wNjqRtmADmKHDQOtUxjxR
EMAz0nBApaTkifGrQATyZ5X9UXRQ3BIePSygC2lQ3Wttt0vWIpyaRBq3jdhHE2eukmcP9K7LVtGg
81/S7ZmumRNLjAt+bRW1+CiUWUO8jt0rB27V0SC6BG0opSNfMgg2TN4syobsiMxxxKMsWNxfdVUD
ZejDLrvZwQ4YSvFQE7n9mCckpoRiArv99xAjLHv8hsHH3TQB6dypOg7t+zSckyJsw5PxNrQGTLlM
pjZbaR5CyBXBOOd4Evo7KP7SV5v33BT+xQHmuZBmNRYoaBjWhwbVkvN+Z4MEO3FTMQ7FlSLmcGU1
21dx5SqrNqrYI+WZsZk6Lb06sZ/dihSpE4ShQWBbhKJcciIrt6qODptZt+M19TuL7BvN/gyieVMY
fv4975uPvNKGN8NW+7UiovqEwlt/ypu8XPWibV66MvVWHJGHu1oLpzf8C4TR+BXJF702vgVO+1kh
1oQ0QWqqb7K+SftnI2uMF5XYKf6801uGMs9DMLlPslM5f2XIedAWdghpWWTtVlGHeFMa8PvIfRle
9c49KTx3v1gOHEx9IDgnDFGdJCUTLt3QN1/KkRS63E6cxwGy2LHXiAMYidT+UuJ80127eIe8n+x8
2w+3dWM2n+YjI9kBlV4YuGPWHapOiGcRlm8tftetjy9gV83g18bVtJc54mgTV3Z4QMaXJEhgVkvE
vsTXQflRCmX8i4BS7n7kiz8Frh3u9CLUd07tqY+ND9sb8Nj0F/FDALSUb5XvJMTd1OLBt5Gtrjsb
yVlCHbK8jo7uTJCWhTdO6onYn3QzzqEVd9vtygEy7TR8oW4t5twx0PiIbd3AaP+ah8/GQggVebWy
yIaDP9m4Fv+8lHVZCMMYDippJP/ZSW0UlWNnvx8OZlQyCwGMATFCoBJUgsz0UOsufhWaj0U1dA+R
+yUydGTVkzTITv7oPck2223Mx6Do1F2VEZPak1IQLWMzMNZdbmmcYc11H8rskltzDvaN7q4B47Fw
tmkJ5W8shLabKo6kSWa3WQdrnPjUE/HfCFh27UNdh4T9q/1F1gDetg+F5eBhzmKxljZZzDwFtAq0
C0ImTCVtjSc+Uk1pDrce5odI/QMeigmWaEfuVk6sBdoxc/xjKexHTu+ja6K6iMwEzmOql/ZjlprN
AU3tcCGrvj2IK2qKuPA6Z/pSa/1hEES6KG487RrFMDYsOtRPBCCCP1X29aA84nnqHge7jA+OKdyF
7/k/jCKel3yzhrX5bJWsTRrOzRYDBOVXEUfJqvbKmtdPEAIgSvBs1yxYbJuUdTWtnGMbqDUntnl3
9Wa5AhCx43PbEiU4Gkr64fvINts2oDrLgi5Anvdj4dXxV1T8/EWXGgh79CDVYqcWiEFEhGbYXfoC
LhYtrDayH1scf+txIPyQtHFt05Q12RgEHuysTOjHjkXv3u/4GB11vkeoVrMzpj4+k/7Nrcga4itS
izwW2QU8jrOYSekX0zPyZiruEQTZBtsxYa8M2gf6CTEZh/yobUC2TWCXfxnquC+yGcLvmWQMtxMS
B2kwLqxOs18nC3ncsK3YVPsVGdIiXrm1X30QgYQyhJ4DH9bt6qNIFuyF/I9RtfITKJFkKXslNjnf
euIgOzIPAvmycpIMLKqou4tZexW/aatCCrVU3pzAJSnSxTuRi+7Z9JWlOp4C89IlRYhmzZAdBBJK
3/Qi+8tUzeiTqhG+GEYOurKaxblrkkwEylqgLlK/uki5HgG037acstAXal93V2dOI5OZtDLjlljM
Dhx+9+TM6bjS1Mc+dJakEwfXSYrnidzFAyLT3aKs4m43EBO3QR5JvcZNGMKv0C6yRqQsgSlzAbmw
2cbwiXlC+ka0LvVeLJQitZ7AsYjFOFje564tr6hAOP6CR601A2151XOYxWSOlFm4yfScJ2WvxwrB
UQmariKyScxo7DNuKn1a+SRcsU5sT7dq2Xli05gAmRyOpfkzRNHGiTVVPahxjc4WmNFFIrzyLIt0
Pryp+OSHmzHOdtBrjJNsVFMD+gg+snVpIuaROESFNIYfXRI93VgK6PuRODB+xrnxEHWu/hDkXXkh
wRCq69+mer5qIEx6w2gf7/YhVoylVXfFRgtjH040gp2723TcEYndGc3bVHJiJEfbU131P7R6gq0/
BPn39FL3TvNdic12YTjl+OxUk8v/1OgP7GzdVd/kX1kBWKhocITcqVnASRgpdrJ6b7hVObyK3To7
/2EfjFZdRXC1V7LbvchzXBhG9iAthpMWzmoYtXYpDDdbD95BFX73JIvA4aP1RKfuZRVSuQbxFxLP
UHdPCt/CJzCX2dZ3HNTl51HSBk2T7HUtcg+yX9+Q+BJP3uY2YO6WiyDb1JM3ruSovjK6p6pS35Ak
zU/SNDhozXZ1dJGDiN3LURsJdgUnFBetxxE3aihX6lWPMxYsP3dP8UnxU39jWLp/wK2sPWkTeFfZ
Y7Drr3i31Odadap9Zdb9xmvQClbzaF/nhakj8iK8S9mQ79+65gkqCQhXtARWpjFDqpAmXIGBrfb4
LZ0Pi4dLWNjGWxBq0aknBm1ZeJbzoQc1t0K1ithl5+ab6SF/kjrBssmJmNc0J97Xqa6diE8Lt1EU
9de8aYo1tFH1CW+9tTTqOnory1CDL5PCpbfGzwqCEN/qLtoXsa7zbHPGbehNHnklFG3AzdnNRsHu
Bm+85QHWT8ZPnpk4y2Zyp2MZd/ZrmFjroJiww1/ZahPcVDPTh0+ZwCvdgXX18ESgQq5zBPI/hJ3H
kuNI1mZf5bdeD2ygHGJsehbUDDJIhhYbWGZlFLTWePo5cFZnZEa3VdcCBVdgBkE43O/9xDx8zIGF
BcVQnNtiqu68oP8mhxeObq1SgSy7TvY6DtNbgs3G3nWBmrfF0J0M287WAW67j6LUBBTWLPxWW7hH
yy1P1e/Drrf+ROTgSVhx/hbmeblUa02/z4bR38gr9mw9rle00W09KWmP+dRg5Y/lMAig/Vr4TQTd
rR7rbKK4Ygaq4odGxmv8Y/aeMfTAebNCg/vRW8bRSAPzIeiBYfSJ/dYbQFkU1Af2JirSD6qfsItE
oGAq1AxDr+yKovMzsz0wc7RLiaID1doux+y755QhBlSes6y0St/5LsW+SxBL6ntck4nXgKFuzG2o
YBEuW4eYHVoAJHspW40SUrsNtRBvP3FQXN1ZoVnsf0+CNS9/7XvZag2mXal6FGGdnEfFzGaq2vA4
I8yKXN9XtTU+sdcvbnw9CtYSWPZ7fTjXSyDa7/UF64X/VC/7K0NRkZFMxU5NIn+TulqABb0RPQWd
oWzbGP0D24vip15XihtLx/xStuZaorDvGHkjza2uq+OmPiS3kzYncZr6u4R7mEqX3PQ9MgWf6A9Z
R76TdPxP9IcymMmNrJMAEdlQC/ICNeBQ20Do2MWh7daZDNLISqS/lQ4ze61bWJ4Ubw2O18/VLKBP
EBCFs7lr8iHiTZuDapSRAnNszZM80+czBP3PgzIlN7Lqsz7PrGbb/xwlG0iI/zXUa8Qvo/Rg+lFN
tbnTNS06t2lsr3LoPitRoLIu6+TBh9qw0wsXVytIPOe66loWuHD/4HmZy26KO/7Cn0NwB9u6Zesc
rv3ktTwP0mQzE1d+qVRUz1rZE3iHVtShsurMvNpVCN0uErcOMNycPyHmE+S15XWuo+dPMIvOXqWe
RtzJaN07a9Jg2mlD9cM1Poo8Gr6LIjOWfA3pmdSyuAkwCNvo2O2eAy0WeKTV9lpJXXaWWpc9W2oH
O6fU290wFzNRIb0cO9WNbEXMoQPKFPTHUQ2zZ9Gm727UWyc43dmzGbGV56m6aQJ+NmrCp9aTWryB
4UPeKDCjU6S46QPMobOsF06eg9CANDzhqPRm98VqdK3sGdt381D04V/DvRSJsRAV9ZNhJf9xuA+o
5c2a8utwRNjNg2+7+tJODdAYRugtY5doT2yM7AWcNnqp21cXUaOnpqqVi5+QSE+d6KU1AueGEE+D
p00RvwzsWjeqXYOW4p4sXMWqt/ro4TBnVMFpaHBnH9CH3tUjFkmKP3arJijE8xRafxYJ7hRlcgc1
mSX2TMKAr7GIrPzkGOZwlE670o93ruL3jh2H+JdF78+qqsSzsE8jDwhr1e6rpLyPUKdWt3ACml+K
eMe0e6yi7stWzU9BXMEw9Nx0ZZgmCojzIU3b9wS5lP3YlRgHjk2UnjUUx5eRbbcbWZT91LkhHXWS
iJWRXS9QDdXKNRJQeJ0xPg4eUYTIqF9xICzJkI9iBRppDigguI0md3I78FJ7Fk2yiEXcvJqGpd54
g6Ms5Sjf19tlKrCJlq3q64i83yuBlvCYJjipwfFuWL1H6WqsveKmDlVrRVgz2HQJb3A0BjoLHiM7
MNu8nuYIddcAco/gh4iSdGT/46BO98Ysk7Ni7e0smr7i/Y5G2ZLoY/TkNDHILLxSP9IapJ5n/YiA
IRA2tqcHI8OGdhhM/2AK+GxIRYRrxYZzL6ocv6KJcDPZdPQRxfeeWZjUoI+0JbYJ28Er7D3cbetU
h265csdEf610cZYfZIbBLoYLiTUcL9JCnYAa5F50lmdWXf5QlMAmEfhbfVk1Lgb2uIunhD53g8KG
s1NFd+ysuj/KszaL/jqze6Ec1BCoOB0+q790xR29v7a23ayrYhUEJmPSZnEbpDsXK6tr2qznBt2W
evQqG4sZLpKHizFxkkeZ/LIV8xtLpexWNuEfkK10/C22spElSHK9Vhm6yk06kE4OYt2/YGInVhg1
AW0KYbPLOm8+I+6+VlSddDEuhdf60tPrXUf2diF7fA5IQqSlXHsoQWn+6yJhyj/FCRH5mT9G1stR
ceeYKzfGjlw2/HJ1PtA8h5Fa3LGVaJ/qzLkNxw4kyFxytPRJUUP3JEt2nf/w0lmTY0y7JxtHd7wm
i+ko5mIBnnlRmk4PdIKRKqI1S913u5u2nrqnuAvGZYpP3l6OJeKNtWRkTjs5dlCZsMc+MLfXf4OG
wojX4ZogxzokuTatoSYb2drHngD6OPvrlVhwVqmFhWLXF8+eFe0mVbffLVOxVgngB8hDQfEIf/By
rUeVYxWznz+qQ9bcO6b+TdbL64RjjTqn20wXK4N73TWT8z60psZs21TnIIzdk6ULizCEhoZgkw6r
esBWsnSC/gILs78oMz2/4jU5qS6Qs5/1QhfBisSlYIVGD9ngCw2zigwFlrnKL1TFRdh1PGeYlRxk
XWrG0YIZU6zKfRMB/tZYxa9LVx/3MYnNxz6f7pqqxyeoIRY42nX3aNmQEXEIOPZz6VoVoGZSoTkr
SxF8NbzMk/4gi6MXZWs/CcaNF4NBdNrW2mSSuaMGXrso5lPM4zdm1QXzEoa6dmb3aOB6i1UTBYBw
ZhyuNsXb1J1ussJW3hqmVJGyImdrvUNklF8XiMi3JnV3mKjlT7wk6gMKsbPDLvVoBP0x4nqjag+i
z/JgNV6CstQOIcvsgwFPxmmJkOtM2gvRD9V9pmTuLhijYTtEyfiY6sMfhP6tPyKLeQS9hJe8MJON
A/LihmB6eEECFzkZK7b+cLJ7Sx3a742Oxa/tWcnJ1QAF1DWoV8VOzQPaCPXCY93DNEdRHry4Nw9z
YAa4/1z5y6kra422TDfkh9F8nNsbocVLd95qsrxfYkjgHYlfm86qt9VwFSqKvWrTxj7h4N2y54l4
WoKi3HWGYYOvocEXNYDRTgyQFJmsd7KSjJZzbRZBANnEtbrFgFLXqtXQO1ENa7rHO1dsZ2MpLLzG
JmU2Hj4wd6mwaYime99lw4nIykmW5ACyh+pqmLeqqlK0KQvbdlkmdXWRXTzeYfsp16yFgRrwvZgP
vo74hp/F7l4Wjc5PToG6g/F8gXJPWL96Fqgv+AuI8/cq/+S3wI9j7JLC/EGFu7JWUywGClRZ9rY3
BXt2S/4pcUP8kIi9PAR+qSx48Jv3rkz+uqJODuRfV6zRzdq6U6ausQrVd6YWo2lRVd4rQswflWVU
lwAmAXaP7rOsHg2V8Eo6uVtn7lXYxlboofbIbnvC9F0X3GvqO/RxVwNY7hucqerXLF3J/4fJsR8s
gy0vdDo7L+BiJ8OvRdwtlQVJKGuZjhNGS71ZHSMFwulmnE+72QpIHmqttPEOoU+BAEqzkJWffQyU
e7eiSNVlmBF2lM7Amj7usoZEVcQzuRBgNJ9GO9HJA03wgP3cX/dV4zw31vwLyl8wFnNPfh/+eS0B
2tzVrPZWgdnmL2OZNkytXrb3PSVcOZ7XbZQS3LXu4tSVdrypvL7b8pPNXzNET9o5cGtCgVnFRYz9
J0K0d8K34wXWZtO3FiQpb7A0udPjOCF96sNW/CnVKM+k4OJVlfHawkabVa63+ezXRX26DK3UWGZ4
8/Vt1l/G+ZCUDnF0v/hoUzRAZEnWG34Ii7QcWYuiv3zt5iZVeS7Eq+z1Wd2MLHCEnqe7z4ayIIAV
2QAY5dXk59Vqp4F3NbL4W9H7a5Op4ZTUAz5X7RjeZ2B5lroFCnWsADD0QV6+a1rzjOll+JEZZEP1
llnX1bZZqxVsAU3/RndqTKUU8WGMgfHqlmNABCcdHvU+HlZZUZqXDgmYjV5H9W2rwyjRe3MmdPbd
6hMv3wVDu3QKF4oeCTMyLH1Q38rmGj4ozjD9R80GcVsSDkaKJ4+xicvvptbCR0cDxpUpBbH3WMf8
DaNJ7nbY3LTg8V5h5snuEXGWfdzVwbKq+3zHLIXsYh2Zq2CecOWhaaIiuJZjUWXVwqhhkv/jf/73
//u/fwz/x//IL4RS/Dz7n6xNL3mYNfU//2E5//if4lq9//HPf5i2xmqT/LBrqK5uC81Uaf/j230I
6PCf/9D+l8PKuPdwtP2eaKxuhoz5SR6Eg7SirtR7P6+GW0UYZr/Scm241fLoVLtZs//sK+vVQn/i
h0rs3vG4L6JUIZ4N9iOeKMmOBHKyksVWE/qhwnyHr5xWkAne2fCioyz1tWc/QnsHb3RtNVhZInl5
lg25PkCtKnN0zRyEuswuWbeNUbz6TujsnSlpVrKI1mC2rJw0Og5mUby2KxDV6WtskAxKJi1Zyk5q
3HUrl1Do3szCp8zJTlMzVBfN9Iqd6+fdQjNy6OOyMisd6GqBd5QlQqrVpdKUcZ3VbrxyyrS65Hb3
7e/vi/zev94XB5lPxzE13bFt/ff7MhaooRCabb43KOeAqcvvirHq7nolf5Km8EYGpiibhLWRFvNR
pz7LXuwmEjbT7Ah8LfsoZs6MPIhOa/H0iT+A5lV33HLqo7i9+dlLzJGSn1Wqb5mo8qrtsvCj4TlB
t2LySBfIEthgyCjhc9Ak7X02OZB56eMrXn2KhElU5PJfvgzj64/UMHRVM11NNUwNHp75+5cxVF7a
+L0tvg2etzZmNWxtPrB/alm8cSaQKPJAGPyrsnSGYFWR5PilTvZuyfEf4lwx4YzPo2VZngUD4sDq
lBJCnAwEopp2QwwjYSFgxacqSJLroRuyCNVzWQE5VlWRU6CXLPuVCzbc7w5yjKy/diER/IQqiY8u
Qq2pi1xksBIM7Er//nuy7K/fE3s1R9ddw9F0zTHU+WH/5WHWAYdOHVvq71NVNxvNbNONyRp6T7g3
eYr6/OyYkfotc1ISUa0IifsH0TlwE2UhGwrHfEKD2HuAlh3ddKk7ruOhxI6wah4wacXac0qC+66J
kv21GMwpFplnUQlcb1slwqAnSFq4qj9bZC5mRPc+7rF0+8zMyDNdMezbz7Fy1OdFf+nMePm5ssdn
vTcA+0VikXkByMuhyEb/YMPIz6/lwMDuk29rK1utuctnP4QEg+sIV474bE6iNLOWvaH7/2W21fV5
Ov39sXYNWzOEbs9BBsewfr9DtarV6L5Dgu+UsNz0qerisoROkuNCPCUcw/4dC7lT5FXdsWhcxAy6
vHm1az08GEmX3YUiyu60BJfUpHfNvay7HjoYMn5QYNw695N1iACnxHi6diuL7Whld32hOwSbk2Yz
yg/3vILkd152a6gzHnIh0Llj08iaxVAp6FcbMaclzANCyU69jG2tOLpJAV/ol9MGYeZdNHkXT61h
BUQZ33ifiB1zmHWchjLeDr0RnvMo0dfAa/u7iJljhWFl/Oh3hPKIZnjPStFDxRsm5S0Jgu+KCkhf
0Z0jutzTI5y1+8rUmt0EgIxwcBtfdGLCF3kGp+gHF0DB8mdV3iAGGTXps+lOg3MdUJQ+DNYU/Ozn
+KaDfukRrgwVZq18FsabrLyMvxF+gsBtI0blq6W9NEWPH7IuoEfPZ7E9IWkvT+spdK+Vsggg37xp
/hQxOXJ/CaY9nsOmydptAqDe8uDHO9MZlT1J4Bilb6U2lpoTYJWA2MARqwDvmChNdyAuj1AAJVlv
+RV7jV9OAX+vUa2fbj775C6L25UsW7r1PTL9euvlzT5Ui+ApUNtiJchRHPPJdE4uefSlMScF2nQ2
3kzEK6/ifEOW1dxjXE4e2WvJ61bWeKUzSAbD4PlYGTpQXmfCw9i5xKNrYFmyEZBydO4rdBGENxVL
s0rHxahG2ITNnY3GJR2dhe+2YTfHye3VE6jSvw5ZhlEPMQF7y35+0hd1l6qnSAO+iLz9RvaztA91
bIKz3cTO7ZhhYT94VvDu9rBj4lGwLetqcbEH9O7c3Ajfqy6HoOU5CTgiU3kgHXcyO897InbVLdzo
hlzaeFK8SvXXHR6bpH+B27llcTYU+BVI92Ixnk7lQdZlYF7RBNWKMxGdp75AY6Nip+6v2QoTAAMD
uxsRc/bXhWBxq2TgR+Q4OUSeuUEE4Sjhr/m81uQgnJ/wsKyTIOGLjcDgrc3JC1Y224q11uiscFDX
P8EGyQ/Cq6xzbevWeYxAHf79m0MuJ36blwzLNlxHWI6r6aYjl4m/vDlEGeFurFjFN8WMsqVNVGib
lwXeogCZ3jqBgh26ds+547QH4snoF8z1ToRSolqI6ZxMinfxhfmjL6wRn1r2Lywn6huhD+pLVBYL
WR94RrgjGlpsZFHLsAgFwfFI1M44msFQXS9bagUL8kZNT5MI0k2iaz3GC0m40R3fYU6J7ZceeaN4
BsV+qU/9pVm0+bs/xs66xxhon6C7+BKq+RVgHKFVeq3Hzbx9SYgnS6Dvl/4Z9RIw7IZKhI7DIayc
/GHOS66KLDQ3sqiMTX6GlbqLiXcVCC/rMLyDLt9HbV48YJBNhqWpP8ZR0dZ/f7ecf3vP8w6xSYQJ
7pfQSWP8/hapytpwyGIG37qgxQlay18mq/buorS0T31e9YtGtP3b0AbgB3zXgq3saE9o5GywxO7f
RDckW6fVw60w02ZdByBdDPAlB20+OGTWDrIoz2RdIHRyNbZ9E+lxduE9jqSLyoKrxAv5glggdrED
D01fqsXR08b+WGCW8dSM4hxU0XRGlCh/cnXxQb6juZWlYA5SNkVQH2QxbcN+Wbl2v6/mkaXPVs2f
DHsrW0Nw42sjreqN7+rpTTBDzsBAtsdu5hNZs3Z8u2zqvj6C2gNqKWtk22evsteREXfYLWQ1SlNt
1P9gMrPm/F6qW+THiG3eMz8XuziqCaYkKiGMWKWrEXdz17rxd7YHObN2R/vWRsptWggzt2/zyjxV
uRj35dwgW2W91lj2f7nx8sb++pjqxCiFptqGarJZ074u8HqkqLve9Y33UferVW4VIGqF0l8PMT94
1Ejc57yKrA1biujWKh3rLp0Q3rURWJQl8uDJWXQmcFC2wLOpVLfOPTNcZDW4mrFHykwe0IrKTo7N
nOY3psIiC89xB9UpQi3DqWOpt//7H7X5dZGvC0Pl52yoMGENw9C+LI1iU5SOoUXau615LzWk5tuG
WeaXw9CjzgffUWOBMtmLFHHpW1Aj/crMPPdSpnq+idneY6SEBqnIcu+mdELrRgVCs+uSabr1uqHa
FFgzX6Cf9YveGJtDEWrE4s2i3gG6BiWUTGvHS729CX7vRp4VatRdz7KfZ/+p9bPusx+Jtfi/TNX/
9vDrwrV0RzMdQ7jz5v3LZoiFycSefazeozT9yLIz4Xnvdogi6xTOWB6JzxF6Gq9QPBKrzzp5FreO
ftQw2LoOKNGoWcjTaJpBxEY5buQFZGfZgJLNHP3wDiNJ6/EvqHeHwkAZjAFaK05/e4V/y1N1qGep
pjFZ98RAwR1AGNUB9MAN0+uzLXVM5jo7bLXbaxdQX9eiMXfx0VxZoDU7IgNbZ5eqTh91R5g30mwI
J+Ls4qui2QlEdCFgUZQH2TdP42vfFLy/sxBl0O58Zdj0kV5D93VabdEO5S1Ieec9UBPs6R3AeERI
bDax4tVsfPfd6u1mCXMBdRGtdy5VghirPjcgNkQ4OA+yM8ga/1xMHqKbc0M2snZpvBEzcBHkt+2g
zuEhGqKpeDEBRP79Y2LL5+C3OcBiN+wCbLVtBxCi8TUygGRloqFl+24NIMfLOiT4hbvAOlJ6+7k0
vX4l6traBXNR6cFwq0aT3cpWXt249xIVHgshHjOWTrJ6tMBO8XL7jhqo/dxq4D+c3FSXstHVsWHx
eFQ4zK1Ofhf0/SPuROVJlMK+FX6oL1uUlb8Dc4dRZYyvU12A+sM1ZZ+FfvFYKdWL7NApWb2w2rG5
Q+4xPgT+lKwTb1C+NeFCdsj1zF0VbjAevCJz8Yn3ePXPl8ZP75H1rfXIKsbYDYaCG5kkXjqpRdjP
77m/yBxtVS2q78b5AP3nr7oqM6s7eUAq5dc62flzrBJ19bXfZ50eoZTEmuK3a329fmmDCmKbpJM9
f7Bt9RTACXlLDOyF4nLI9nmt2K99hG58bb91DRy6pFMr1Jo8680usQOHssjCtANXgsEIImfUQ6+E
mlBn1qXLBjSvE6ihrlvuu4LEH0IhCY+J4WMXDd0/gj5Xjf2BhUcfPLt58+DoYF/0vH52IQjcTmbj
PABnM9a9i7hbiBvxw+hXHTZ3+B5FSFcsWbiAMB/as+w7TDh4JZXiwVqlr6+RDKvyKVnI1ushb5am
G013CRuioxg0Y6v/FEqReidf5E8+RVYw0p62WDFfPqvkgC/jvxS/XK6F0bcqhW4t5Fgps/J5vRTL
sRu1wNIot5t11+fGRRRaQ4KDjzXms2Guk61q4erXs7/vl6MZvnFVcmzejHG3JNxdnvq592S0lnlt
IDatHV2JkJetztxbnhWDDziFfjE5osmABDGxFgNFrUZ38pB7DWIGXpguZzTNta4R5rS3sxkuPPdr
54PatPBbYv38OTSyW+WkT+2yj0Z9jbrRk+m4452tTvVS67t6K4vyMGRau+g7J913TTHdyTotBR6s
QHqSJVlfjO4+d4rx9rOqFRH6+W10yQzRXET24WmkiusERyNCreMrtl4f5Bv9i6to5v2gBadmtIdX
UVoGaBrUm3BI+bVXHzPTQK08jWkBLh/G4DIajbRcJv7JQ9rs3lWV4aH2I3bRpAy3fjcND3o5GseZ
f+i4XVYSn8QDCpwLSEH6drniQEbh5aTFDzrvCHT5xzu2gcWDOqTt2tJ6fS2LoxuHd9lYLmXp2mMs
taXp68oWxjKhM589MsJedrUxPNM4hHrH6q/PdthE2jthWn29lw3ykPTAPjeuMGYtq75ayN6ypbHV
2yApynvNRTy7bER/G9uOdvJaAEmASMvvCQJkKbKOL3maZtsMPcWdUPPiCeuvO9nhPdR9+yawayVE
jQ5eh9uYt4PjDMRUxuEMBTY9QQZYXHtorGQOSmweP3vIbn6R4aJmNSCTTdVhsVw57I4DrMkHMczf
WVIdNB8R+SClmFiNt8+y3lij1lCirEmgwh689LuBgE4ZW8MPjIoAFmOped9NPvI4aWPtvEgdmXsd
+9ol4ZlzLfsPi6SyZFdcsiwd97yPUxQrXlqYXpj0DQgA1vlfB3cuftYVqcltnImWGxBu7iIgl/uK
Vd9SKgeklY3ungoQMypz+xyovJalYsA0Jvd2WurHoudbnooexWdUG98nZ6YsacpwSlVCVSZmIrrJ
JhXk97JotPId3hDoo8DN4dK07RvUXCvJyvcJkP/Wq6diK4uJflMMHvCwYSx302jWGzkYSchlDs/t
pVcU5J28eFzL+qAOd02kiadiUrubpDfFSl5Gq+yTmhAG87Ie6YAW3clEWCZsQW94M7ExXpS2NCia
xjuM3N9lveaD3QbfLY0Nhtd4OARzd71R1J2LYd9a9ipUcTZri5QvCOhbwyoUFDv74W0UDRIA5SLG
b23Zx454stTWXgxNPb02fh3j9hSO30Tkw1uv9B9GlO1Ik/iAMJU/c7iREYGKc8mOPViQ5t70eVp9
xH56pwydcTf5YQZjWgyXDNj8EsKEt4ljfdb2VVpvN+pNzlpvCOq1FyWLCv3EsyuUzFsYGgzBiq90
E2c+KvnRmx6oLjusslJuvV5TbgcbHbBYLw+y6rNenqm91/NHseD80mAGhrKe+LBtNVg4dE3x2UlC
ZHtMxXsaMyMB0ewqFzcv/Dt2OM7CgMJBJpY6y++zk9CDO1KUx0g1+oMxaOZZbXxxxi8knmXZ1rJK
HlKANti0DO0NqUgisy1LBlfVgqc+BnAL9CUGRdKGTyh12Oe4K5mvaLS8eHjwjY+8DMOnQtWrlTOm
eB65Q3M7zIdCj5B3yKqd6mXNrerYHOYz2Si7laZRLAUkvrWs+9KvTAZsL61HSDvasdLV6dC7aYmB
Th09TgNpcB/wxUeIb0Zjeh+dCMKFh/QU+VZ/Wvsgxq6DIPCVmyjRFgKo9MHWEY7VYKR1CFYa3U4x
m8u1iKq8eRxr1GEW9tqEb/fUZBgYVAWPSSTS6qmEKLjGGCzYOr5VPmUGcpbM6jZuMRT10sRI1MkR
vZyLoW3buwAt6aUsOm1X3rDAjK5FFBXdA7xE8Edz53Sy1Fu98H8k+qMXT+o3oOB/REA034a69BZ+
JezHpNLrVe5YwR3sv3wT9YN6OyjlQPB6VG+SkZuUWAUSK/j5LC1Vby8wbOOdyn97SxubE6Q8sfKr
UWOT3f3QtKD/k0dDqZLkz4iV3SLGGuG5DMdgXRVAhP90Mj1dxVbCE6BGlnvsS32HzSIPQGFaz1mZ
GTeFN46XuVQ2Bd+UH2RPoICThaIZEyKmavpk+yaQaF+pbmSrq2VoLqJrDySeVr0belTu3Gkji2SN
o21PQG89jVn6hB6VuUhbJT66eR2cdV37k8mwewmDNN8V8GzWFsKUL37uaoT9ChVVFlrdLjjqQZPf
NxkziPARtpmr7dKsDrCZ5YTavTTo3a6LoVa3spUfCyr3SZWAz+KSfb+qgCk9m8jone3e/OVzIQWm
aznGaIeNjj2jpXb1PY5jOdDkEsuu2ApPPlKLK6dK6xfk0l9gJvH7jPolGW/3uzN5ALXmQQLuyXYI
BFbh86DAAallYGv8MgXJdZDl9EunKpzvfp8iUGFH9b0/f1KqB79+EiC4+iWr/BdL8ZWPtOx++SRY
vbtJsRbMpQKU6JyMlyl6eajSZvNfNnlzrCOXyfprVp70kG6qFoEzAEj/HudpM68IFBU+hR0FBsKf
bXzQq0x/TvXobfKj+ozwn/4cGDEI1rp6HEqWPv3orWQnuNjYGgO1vg4JmvEmMkEVyeIMmNyiQmdw
47iEMyj9Cm0SYyeviEQkKIsiJvk0t45hdI6xoLlo7MpviP6Epzz3sl2Q4LPAag3hDzGFR99N8kUQ
saXMwwF2aTrgjJVYj7KHP7yg+dY9yPYA2xE+uznJUqjxKkpHNbkZ3eDZqV0LwRSD3bhqbb3KUGYg
oXOEWwo9aC7WShbt4jiKwBtRdJNyQF7TtXeyaDYWzNCi0Q+BMz4wET/rjpXd23GX3cdsOUBiEqHv
Cp6FpR/x8IZZepCtIEba27+/g5rxb+EsMnyuqwpiNRYsIfElnBXZzCZl7fTs8IZxS4BwMshKTkyM
Xoo4VoOZdnTbCtU8WFXGj4q/FaKdRwLVGsXFy77rqhPdF1Ue35eYWO+dWDSkxyKI5S5aoirCxNta
DZX1mBfdq9rxYm5Tozn7tYPaSjHtE0XvXqeun3aTAMYZIA73Whoob0yEwE6WiUMO+PDrcOghzd6p
eXT6+WpFC0PWdazytsee5HkEni2H18WU3xRkhzHgols5wykyM62OKejTF+evz3TdOj44bmYuZS9f
IOinMTse5DXQRCJZN64UJxqWA5HAi47C3KXAfMFnejt9VrkCTIwxINom6+TBw4pnY6Kuex2KnLN2
NEvrRcVE9+jjr7jLjRS9t/nss+4/nf19Pzty/7qe+/Psy1Xi0BVboNPkENW7ulO8bRSE4ZIN2jTv
0qY7LQ2SjWi7fPVZ52vttOpazVjLYbKhM/VyaaZ2t/2ss4WDYNqolxvRTz/AgSOPWWuCJ89X98Ig
jDWJHqXqOnTu0X/Pl1YWtG96Jx7BjwWAcJQ1FRCYVKc8GWVXv//97/vfEtmGwR4BQIYFC52wrWz/
JWGUWWxyQr0J3hCqCeMby97VRvYIwav5sJx2K8Zae1d9RywD3TbOJZr6+yqYrC1k//yYo36/yAEO
LkBY8SOfDwqy/isrBgkqi3rdnP7+n2x8zZoYtitsg+CmZTimY4ovgTNLU/0wICv1Po3DKnKnGugD
BzMp8Hy27WbHNjle9Kr3V5062Fh842e30FOze7Oz+gC1D7i5BsWKNALkqTTt33zw+otUpOptj2bY
gzKmZytV+7ei4gbpWMrs0mAFbbrwM/12bCpCm4OJv3ae8JK3XEfDNpEWeSYPsiMZ+B7fqjD/LxAE
w/kyMfGHO7aFiLJlm+BpQKj8njyCRQ/CIJvtBywmTJGU+ZH8jD8beXNqz4dU9/OjV8A5J4C9/1Iv
i7LHZ19Zl4gcrdbExOtvvsiXfp/Fz7G5C3EHVlOEJqzZ3xuImx8C4b5BHCAGUpsjBg22LzaOWdM6
d4EJuhxgzl9kFWitYc9MOqFNS6O8SK9i41Q7oblDjm64V4uyR0zjIqKcSyodv02/alFtmQfIiyhe
GSyABfgHeREYZuMpxjpONoq6jdde0ZsyUXJIiBGy5CQ9H88HedbUZr5AZrldf2nIUrTaF7KjxaOy
1DWEZKu2sJHTi6dlYITdo51Y44kv5L5NO9S9/j9nZ9YbN5Zm27/SyHdWczocgK5+IGMeNcvyCyHJ
Eud55q+/i3RmuewsZF40YASCwZgcIg/P+b69155vyuEFx1R8/32/QWmUSXJ9WvYhzlCzrDnlCZk3
RtnAcvUDhcwGTT4lSvn7veWx5Sae9/7y5OWxZW/d6OZe+NBp+skvjrLdUnwYk1uhFAV18T9ulp2T
BfB+k+tjcVy2f+yWI5DGNA0GmrQ2ebvSJG20+cqrzDcyuoxIadOLNV+HkYfE56nJrv33yzAi+Q1h
rS3993nvnOYDgjOjk4haYHmTrkzlW9Fuln3Ls8J0qvZQV0cmKvO1/D99qtKN+9DTf//UKB1k1xoE
UoR0miDoEtCYgNx7qVGy4Eor7CvGTeu6bPbqKL2oPVV8DQDDqRvU7JpmzSv5wtoFqrx+We4Zns4K
kJQMoyx0lokT4pJlR8Q6nxiJulwvmz9ulldUcF1/PCTTfHBaJQaT0vTSGYELMDY1szaBbEjn5bEf
N4HhB65fhMmB6nF8hOFFAuB8b7mpJW/MneUuXatkAxv1GrVBcor8DAKWVWRriz/DqoqKap2C2YAq
AQ+aIteA8a399MscfkbfZfd1Q926H1V5/X2zbttbm9ggVdO93BVZRemlLDry6HhyYPftJYumE8Wf
5OzTwwN7KizHa3TteRhUY92KetoumznhgI4+jfG1DGr/qWLGotiJ/pxMY4dh+adXGd1NikmG6WYT
URdQ6zfO5sOIaO3ZM/Jqm/csf/I8KCBahnfLEyC9jY4ZeMbNENrdURQ5COHBLt5Qg85vYBWStcoQ
BB0BC6k37ahPzrIDCdQtlZLmsfP8AroMQNk4Q70eWupheYIoYVJLFF06izzVwo1TT+8eeptFqwej
jZVztZlNOK/DCnAi4qEYAxtTZm3nhar+pNdIjubdkRWj5jZYr6R9ZaytQAyHWVyM7wv0nBRIx3Ih
zg3yKjOBZy3GDL+I90FdpPhy7eY45P7vhg116L7RTyhuyUAbL1VZ0p5CgvlS69NaCRvpCm9hvBtt
6koFGtJdnKnDnQpl8bbVT8u+5ZFKMQtUN4HhLpvULm51XTcOZCoG+zrUtE0sK/mXMas3y29hDG3n
Bs1UX9KkpIU3CvH95wXEvMqyPHtRNE5qUnnk/RAM5b0g8Gl5ZabEINAKgSehRoAj6b69tocx+IpX
4/sfQvWA7PUWjE6NrI6rnJSZa1SAEaQO5GWmwzatS3xymFtL+/udcblDktD3O//aNcr/l+f8+SN4
n6xuq3la8OMjJF8Vf3NZVv98VSaZSpMRb+qmZti/XpWF8Bs7NdrhUdcn6xon7ZX4jvJFacnH7GC0
bJfNDGyHUakUzCo6g27fUoIc+5WX+1IX8/OYhZsBxMMkKEVI4v+4J+mmzSxjjLbLve97S+NvWpNg
Sn5ets4zK9qShklALhIi7dc1D2uHuizQUD/oVQ94E+quXGnKztSBcS73fjxm/4fHlufZ+ZXUUGeU
UrpSMGOSfUhx+tBNJZXHxPYOnVrsx2yKtK0yeOZmbLnyfN8mnWYDzxgmypC8dG2TrLS6Mg+lDVBU
1PeRKSXMyoxsHwZhyvDMZjR230hfVG6wMmmY/sJvy7OoAKRrzSLJbNmsvAcTSctzgVxw09VWZVyS
ISthzYXFs9oy/6iDhvzHeTMs8pWvedWDn076Lecfc75ZoDOaJC/lNombASs9K/aSbQDJ6drT5T2Z
3rBZtsa4ta/Lvaq1ZChj5OnFJvhpZ3lQMtIXCFre/seTl9dTpdrI80u/P3d5bdJyNV4e7AZSx0Nf
wyWrKd7WD+WSuUpfPFMCNlECFMlh+Z9Etn1H51KneBt2j12TUeHlf2SQV+DiKR8gbmWmeCnS8DWI
pvQ9nKIXvcp1pv2DxwFqoWwkHPJhfkLIdeIxFCVDXW8jtp6nS9/vLnModYz5yypjW7u6xpf4MbGq
lLbw3B9TKQilZC7gjttOrZ5urHAq98zHrQfaxLeaFmqvhfBiiIm+dtG0oLj4Zc1FaN7RBtOl4MR6
tOXM35th1W3KngGnjt6X/bSeg/WUEEmvN/KczeD1a43p/yVJmFf0il28qnb0jMurA+unigONXGm1
PM6v7kbEA3+ZWarbvjXrrVnY0pcAeM3yhIT8qLXaa9UBvnr0kIUUaOY3lH29cq1xss64h7VrXXS0
ZOYdrUfDF5KVdKt6tXec0rRcGamwb6Iehwtc0qe6ymvwZYX/KFgbFL4yPnemWZzGSoefNGbjMzaP
cNOEWoYin71hAVhVIvrpsuyt8DyZevYMZWm4VMQmsCThWXE4TdvRl4AhteH03ERt7MrE3xyXF5m2
v25Btz1IdS/dmBlJsssH43vZm3bQrZYXEbqYrBrPMvYgzepzFcFmmcYJYUc9r5rCSHv8sUlO1O+b
ZeFVR0pL/7657A0rSg7La5s5XSksfUq6Kb1HW6fxLwLvEPqd+P0ul75uzqcuvYOCjVta/2nf8grJ
E2stNmQ0Ifs48zzxpRzqCmQHwDkEmJTsYxo0nWrsk3xG03mFTK6UGR2L0RP38WTdfX88sQ2qbihk
rWbwbplNfyyP10xJ3LQGCIBpKblJm6JxgllqIo3EtaSBpV+Nqewv6D/Jg4jA6nYtwhrgvGsza8zD
97vk1ZiHZdujGbMldhNGDhdZYDj6ORvBWNYlUT3fHytL4xzKk3T4N3HN/Jiv3I5ItT0GC6avqNy6
KHyrev/OjLzwo+vLLUnFeeAU6VtKQHjkFO2VlbEInDyOIFr400c9elejsvo30ne+TVWuvKiTPkAF
A3A3UPZ2oMSD2fVME6RgwgoCA5vNdUj24Gl2FkWu+e7ypOVerTVkRVlW6i6PSRWWGUcKeI90eQ86
COEWfufnsvvH66ye6LEgmPJ156WDY4M5x2sa+2vJKPULa1wZN6ui7DM7as/otsDEiaC+lwLmytZU
dV8hxV09H7WiI638rOu+u5vC2dS0OJsWF5Pvp8oxmFD+zP6nZiSawtDS3OmqwUSAxg3FPuwPBZl1
th8xEcHMqvL2NxDUuoMf1F+UOZ9tubFnJ3Hrp2cC4qXj8tDyVCMACunBOV39eK4ZkDyoiGCXRJVY
qeroX9W0mUivMkaS6RL93ERyt1btPHsgF0vFe6v5b9qABKZmDu10cbGKwfq850M8E/gU/dEOgR8u
71T5yu/vlM8BrZohqVtDqsSZ0lYuwuBszRsJ09Bz2k8JYLe+DDe1Kc25COwxEz3Ch0g+p4sSkqpJ
1Oy4k56G+V6klOnJL6pml5NA+P1e8K/Hftmb+3W/lrHyow6QDza1UVwl893AkOWDJLhZNpcboVmZ
sf7+JMiGQiVog6dasaG4uVKENx3ozcTSkmckP+rB0tt6pRpYneFlQAYLqA5gV0tvrEQjh3XeAQ+t
WPV2ax1KP7CfqqR1E0MfyEhB+p/13bhZNtF97UmSEw9k+0S0izGAJdC3W/Jc+amZfedh7X0ltD10
03wGlElatcmSMDuB5UXLDHZ3W05+d6vY0+gGAe51OaH5oM0VJn+uNTV9qO+trHr+8dByzyp7fRXO
aYYygT9KnFonEsktFv345iDNCVedN5fHlpupYObi4DkkItICzgcx6LaiAOYq9MMA6RagFJbtad4e
ah8V07LNVfyPbT+tnnU5g/mVyV9k9MNpJWefLBCBdmaC9RJCgyDWjTu0wsYmsIrwaJipf26tueEk
NdVjm2fQLyD7frRvSRLnn5mKhrSqVOtRYthDOJA0Z7+v1ENupvE2KdvyjlUniI+0TN46AjeXVyld
cfVHRiuEe57L0Lr968qfKn623dAl1G1TlSkL20JoMofTzzUvapRBZ8mF9y7yGX8waf4xpdaHt+NT
rf36LY2n9RfRgrmOCFh34/A8qkTjKTW2Ykko4bVVhz1JSET+lZ7GjCy/hFFV71t7pZlFuE2LPLgL
srskbq655usHWRLagWoBgS55kbhh16KA0TEbsGrSV7k8Qv0aEpmhg7fDQQvjc9M+K7qkr5oRfht1
u2aLrYJyslZhFWkCYi2UgzGLb0wZVxBA6S+qAlwr075EHyhntZspfySMzkbpA8FYpb9JcpSVnWTF
U7Zp1T5K9kRQkU8DE6+92NFNTV2MldLRjO4pekD1Vvv6KkaSuLwOm00IRfooySYtdwipTkZO6yZF
mbrqPfKprCBxPaHkGyxc8qb3Em0zifdWV7N9R6llbVIfdwUg0w0V8ME1q4K5t2j33hQmO7y4aGUm
dEOxyB0QvRg6yVCTQr5yndPjiQUM57R0Bjmc7nug0ZFEeuMYcM3H3gtTRI3NNTomaY3wrtiMmqU6
cdDTuo+bciUDZCP5AZaM1KuvcQ6yrzOycp35XuZIUpmuUl8t7iLUgEgK1DMQa/Xc4HGKlbAlkSFw
IdwMBwTH9pEEQ8DnNQYpeobBfYxp0k0GlZIjuW6IEMtqD4dvBQ+TZn7U7Cc49sAaCscYqBhEU/ue
yqV2Qj7z5gfa1gyYMxllHmWO143lgWq43/jpKdX0pyEytIPfyOYqFuB7mbX4bqTYDdmRRk2P5YFV
XXrCzJ+eSgbpMQD62uLIqCKvuA/04kGIJj2IkFa1px8pX1/BYhlfGHv3gUW4O7njVpCdc82Inisp
2Spm3xNqFdZuTjvyVkdM11W6kwQm6ociIACOBD2cspHTdV1zbo3DhAxiPdM8N4T6ntvEms5BjkBF
MumKY806FR4pszKOrI056OJQlNFTnnr92RspysYwMyyl8nbtqN5arEcdhmRrD7YUKLQ63CtR1V6W
G9WEnDiUGRF8QYXoqpS1ozbWSOU081TQjb32KFFWoxGA7zeJoUVs6/be5DTy2S8t8YT90LGC4FhS
xT5IqTTsR7t7SfGPn3V1QBut8WfUELi6qkawMCt6xI3oJ1ddBSDBmyx1OzCTXaWq6YaS9i735VoN
VS4v4zCc5Sy9afDkkU6PvhaTPHiMUWtWcdYShJ4GawoW9jbxzXwFRHllDP6roWrd3wxrys/LbUY1
oQhTYPekakAEzK9KYEhkmWlXdvYN2ZH6nI/oqciOMTsJQ05jSiy6MC3DkFoXXoS1vhPFJ7kZ5jbg
ikZOSkx8ehwfYrrsbdiNuIY5t/9m5P25kc1XNHWqAciVFZVOhKn/4lRRZDWp0rKIPgaSoUB6kznY
y/ltmSg5mbVjv1NNUlQK6kBuwdpxkyi1o/UorRaMcDFB5YhGoOJastEUo97QcGHZEjbpbS5n9lqe
AnUzzWNtFvehaxuJttZTQQZQHjw3o/x3v/jPVZrlF0d4rQjk95hC/mTfpJZp5zHOtm8pQLMDzEXj
iGJnRY58RChTAg+LsBbPyfC7OpRrPZLPEyLNVQvnobDcv/5xbeWncsvybchlB5Fr2wrN5l+9+wMi
f7VjQPlmswqBe9JWBHjnH50VzKalsVlNuh07RgSpxRqsT02K39umGU5tb0/7XLe2pWyyZqFsuGNu
OBw8KUBw1oTmRglKuPITNMm2C76gAZMv9RRc4tpUEHd04Tlt1WTbksQh1kv5g6jKZykPPUctooew
Le+5itlrv+hTEs0Ssa1k7TlMCHqMdKhtuhFDjZsbDFFrt/xcQIja0pDXit/t07RW3UDInTv6SkVW
l4mNaN6sDCNZ17159LF+kfuQOulAGiSgzk+7CYOtCJsXNZtAKxb5XW7p9kH1lUMfSvewwaKnmLPW
USz7Lc2BBWpjKx/R5ei7zOcCkktJtBWeWh05U6pZ19y2n2LUr4wHuOCqZD328GMrL25Pqtw0aGpt
Qhvk4tiUbXNOUuKYDT9vXXjFsRPLVkidSLkhPEGifxOSVFqP0+df//2VP81qOBJp4QnOfF01TeuX
WU0OKdUshZ99y0x5uOkquyBey9N7l77OfR2oLIsKqurqfHQWZR7cCsaCv/4O6p+Owbn3i0aFA1Gj
pfprH1iRzHrAzjp9U/LknVS35oR6I4Eul/qoVCHFLM1pNa7OCD22rMD8fTAqw5qSNvLnPrc2oVDf
CCZozwNhuaBhRumYwBSIxkxe9X2nnqaeWNC//trKL6XKZWAiZkC3LVWx517oL/IMJWY5ia7J/BZW
HHxyLF7ttldXBA8CCfH8cp+ZBhKZqXkSwZri/R54uvY1t4Y9l27MquQQMgkp+ovUFQ7VV/tQm2Pi
RBbZBIQZuAp/M6bClvIQloq8HoN8Bx9KXjW1f1Qs2BMeEYZGna7ITzH2gz/VKyqn1ra3qPX1TQJn
JSUvlHCmGfOdPHvSkG3MHhpzQK/6WCIfXZeeB4nFD7uTaYz0c2gjY8UlkrTNo9opo/Et0+ltBjgi
3Vga2/XoD+YmF1bAOjTvVnXUlbghR3vjt9omyEV1q/VNinc+MdcDuV0bT9cjZiQ2s1Xh91T3pga/
m1auKt1vXK9g4mpHrxgDg7p8k3RdnBnZxUqSiO9VLIJDS2zqjhmFI7Uw7wGrnL3v9fCzZd6Ha2mZ
Ow/jHgRvsSvqBjUxVZctMwblAEM3BBr8LmvE+gII0aqOXK28CfbG3GvTWW6TfhmSMBno+7r3h3UP
woxLgMjubajsO7trPwQoxZRJjarsFAxxN0XNTPWKAIn1nYxu9uCNJ1st4l1Q9oozdno4US3JXFEm
7kj0+Y1mSsTKlrAse9kOMofOhXQbZl8yHQEDSRRKeiRvk7lhpqz8/hPYeHpf57qx07t6chtK0LJQ
bgDczzFHuAnzqan/5jLwiyHo+6Gsg30wKb/bYPd+MYS1smdzXpreN6MKA2ZTXebEpmRvYhRIG0UO
W5rOXXcxDNFddF8h3zPyj3mCtZ3Jw2bQu/tuDhzEufiQ8kf56zPtzwMEMwBb2AgOFEM1/wSY0dR+
muKhjz/6sL0iG1buFRu5e4XC2PUYt1djWyU3DTQ0dBKdq6gjjjTFUtxGMIWRNFK961rJvw5Wi4I2
NjVEkFF3b/YPdm69jf5YPPj0/P9OLGL/em1lrqKpdGI0zbJ1zryfV4yGEtZpTWTBh+QDvplAKva5
+dgkERcu8KUbY1AHJ5C8fI9nh/YQsth7aMM3ZmIfMsUQ+2Ux1cnaWaoH9HrZXu1Jy8pb1jsK+RSO
j7rSbPr6rCnFPqJwuFUsfwZxYKyBmGYfqn6SHc2rt0QDvY8oxV602EK40lTnKPWqLbXh+CHtKspm
jD5NOzz/9V/uFwXbclxZOos3SxYqWlf7F73MlLYQAYY4+rBStV7bseFzPfGwfdfWrRYW8dEYFGON
V+pjlAiKaoeDNNbimA7VGvcSAOI+OGuDXJ1EGhTwrZUvJsH1N5ol7Uks7KRGf8LsSxokZo0V6sXQ
KeukcymqwPSI/PIyZd7XVm4Z1DwWVfhcHz18PceqhUX+1/9Xjp8//b3R/3AJVS0OUkMxfjmJqj4V
teVn2UcihLxCSdtfcAPbBG13vrkPmfRc0zBeoZPJzvbk3+tN8OmVk+rGsio2iW775+UmtyntQu4B
YiBQVmK3ito2vmWo8vaFVb8QwTycJMq9VpOuQ6m6EKg8AGCgPIq78aLz3W50gEMhx9bO1n0y7RNJ
vxlo913i7CU090RqJKRZkuMADyezNUcUFnZXWXssjXbt0aPXYl05EkqOlr/pZEi7pIS16GYy7PGF
ybWEutfO86PAbQkNcWo/m5sfLLGmO5FmzqgbEqEmKQgQDDpXcAbZqZmpR35ql0TYAwRHS8MXE630
JI1JuaJFcUW/mF/U4aFppnDHktOnTm9g6k6zgpThLnERgqvupD0yQUHiWfcfrdEe7bIiy4fRGhi4
Q1MxviZM6pwJQes6IvHESWcOvyEqoorL7MIM0j5aRh4eaWLlThPrYqcE3nAYrfFzCFuVrkOmHLw5
0dVTs4+gLUE4UMd0CA0YTgUpHV5JLmUD229gKNwIpilY5Ch4yEBr5lKoLuYKXNeZDtEzx6GrgIpF
yZOhV2Razgm8qkXNDc0Q3hjlWAdjfda7Txr0zTVh9uCAx9jDeuu3ulfFTwj9D15FjTgf36xE8k8s
esrN4EP1rpDWOdEIdYjauHwU8w0OaYeE1uLke8Ub7J2PCh/4TsnFBbCzfqe37bAzoan2cGmvaoik
chDpe9ZWZ92ASt9Y/k1PztYNsFS3VtI7kiPyT9PnWmhcqO2bz5kyGc5I6+GYyeplEIp6PyrBdrSK
+KZnxQPzbGx2DEvUt/ugJ0IowEmLXm9nhJT+wZNyMS5Sex1xKT+ieB/PfkuparLs+sYn/+xv5pfm
n+a4pqEITbB+NG0FveEv43BHMiVHnd5+GMTHuHEwMu1J8WVZdssYypThalklB2S9UclyL5zIB+Rh
KP4qIJhxa4TTezqEYpvEAOcjAXj8K1UP0wGTZe/jaK5QMY/n+nciIRIzCCg8hjj/jDfDiY2sJ/3F
MxxVwybt96O1UvwRfH/ajye5/hon2U5D9HkHIiAnQDBrz9CrxCbKlc+FBoNrZEt2ibYXAz0g8GXx
S1p3yQrrGFeRNmBhzmf1aSg2eGLULeYBvKF+mB97oFrxnPeZ1VV730aq4k7dQ0rnC+7aEK3lDDRQ
MGUfg4XSyBi6Zut7NJTi+RD2qvDSRd14Dg1x00xF9X1V/98/UePqhSL3noMVQwzW/LL5vw95yr//
mV/zr+f8/Ir/PYfvdCTzz+Yvn7X9yC+v6Uf965N+emc+/fdvt3ptXn/aWGdN2Iy37Uc13n3UbdL8
Qb+bn/n/u/O/PpZ3eRiLj3/+9votDbNVWDdV+N789vuuWZfPdGCeXP2Lrzd/wu+75//CP3+75FUT
/NeKimID7+37e/7bCz9e6+afv0m28Q/BTE2YGN01gU+QuQe4wHmXIuv/kHUgLFw0MHfbMsuSbH5T
UH32P3CZoAwBgahSwjY5E2rCS+dd4h+2xkLQ5GVMWmRN+e2PH+F3BOD3v95/RgIqEHd+uhji56Sd
ZRqayjcU8Od+LSyxaipqYzDVkwZZUy4Oy01CY5kpLVzpUDbVrWqHxUHiAn7oYhUz14/t5cFG9pl4
S5mxqjs/P4yguyfAAFDFdGWf08bDaVORxRpjS4aj0Q7TOskTK+bMTLNDFYcDp4R0JdEoOyw3fW/J
6S4kk2sfj7RUrAwrUF3ixqQLcli2herh0SqDLd03wuVtvONueofUFcZWkD4lOb7/UbsjlUHeZd2F
KNXpEOfh2hgVsfe6ayxlLP4iSt+I+h5rf3pAx9ue+j7dU0dmBhTKjjFSSI0CKmUmYZSur1u3fRgd
dY/SiTlL/AnfPEICaVaE27UEnei7RlHSlT8i0s7RVSDkKN81AqQo0Zs3hWZ8Ka34ri7921FunhNR
EjkuyoL/IUUca/JdE7jBlrAT1TGg2JZZXbhNaH8awyqt0oSVaJTzgKU4WdGcbRazDE9nvRHwqyfx
XKbjVcTZrQITSRRGskr69BZA8CpTCSab5DtDRq5ltV87G3ajpqv9avB7KivRtJ3fkOi9Z0iiB0Ym
QmXo7gjqM07cD+Tm+Pa4SQlY3JpiIKoqJ2agz+7QdCqulyvQo2i/RdopaLKvhc+vOpg+Q7iRzHY/
Knth9QKn4cEby3ulrG6s2ny0A+WptsySwTbaoYc6gwbmdyfaxCxvVaDJUk1Mnd6504AOta+iFbTa
byX6E4Kks2+4Foa8ypxk8tYJOp+m79/7vn63NC/BBNVsoCQHsJanOgFuKA6tH24GqdhocjiwIvdY
Nxn7SqbRXSsBpNVMIIHW6RGphg3LCp1E0BJH4d/SbaLEqnyIZA6IL5iGU6JoslGhVy0+Uz9xBaXB
qPFLpzXRJxl9gamP/7QUiZWdKPyWZsuBVwVfw75Etmjm46ZSG21j5k5YJqaLauYNylqyqvrqmmVf
ellLHbsIK1fheGBuld8rz4gF0MYoqT2HnW9k+GHaYG/m4wkdItUp6xatRu0kMphRdUpuwmSf9RIx
OfqqS42DZBpXtUMqoOFDd/RQIpdiqdOP3yYFDCttCpYpBE9YsrzFmcN8UfBKJb2thpFKoRw/VbBa
yKu8NK0hkZ04rn1Iak6ftqgaC/UbupobqT2YjZK5ZaxMbmFFO5AWsatbQc4BoWysongUvfGtzWvK
tinZTx3Qh6BK7kGfTBsRR3sYblcN7YCT96QBqhpheF3vonQwISSgVjK9wikBJCAx31HWfkY83APE
31V0ZInEQiimhufKah76GI0GSA+ciRzJhkpLPzOSp6LxLad2U5rjqyTHYtYU0a66R8cw19FNag0o
sUZxFlNJFkbM7LgX/m0zMGFO5GPQuoIflcByRMaxWjhJMX7yAS+Eb9xIFFKduArf9HTYy7jevLq6
Z6r8xv3QqXtjZ0kgx4eI77vHNRljNY9O6F3uKB4D7mMFNhFMzv+nFj5/KNXqOUnjgRglbPI0O1fp
GCAyz6JrPZeV/PIzaiSyYy6EiD40lXxnIyB1G4VzukPh1gbnpDITJ0zqW0MLn0CwbKQaL13ZtPte
6rG4kaOtZuMd4YAJVwkOr+hrp1FBTGvjs7ZwSJLuM5e8Bsqn8r0dcTCD9iGVDSauzETVHneDj5g6
CcEDDIpTJP1dQzgFX7J5UHKNIs84Z6IxI6cKiAyWOgvnlXffBd17reVI9ruvA+sURP3ZRVfHzm0k
e8v/fGWhTQvsbN+z4FibbfoqDdWj0murTtUf86Q8IH613Lh0SoV0eqJz7jwuAmY3fipq9kAex1YP
o8/Bz44QnDeSWjTr1udq0jQ6gZSzNdlemQmmWEVj7VQi4MovUkmIhCo6t26zR5m3Vy2T+ZenECah
ybskNdaV19L3d+13I2KsaIObyBLvmMKH9UDXnL5ReCYbbVyLjPEPciDxD8jIw45AEGaQcaQ/e6H8
YXq0yXNdWgeT3q5R5p08tdvYQ380R8Vzu3S6Cb0WIl61xj9Z8p0KV04Ht1OT1wD5n+wjto9R4jQn
TdsPcXqjp8RyWSar5bYQ66q1DyFQPLVRthhAbpMu+fAj7Qw6jF5sN7xaLNZXAIFvOjAI4Xx2DRMa
RwkVBRbOj4nU044aG9puSAORXbFmR1UifTXqyHLi2t6VeJbgtHarmEaYy3zlQlzze5dNGYuRwnKy
Cei7/zQM4Z1vYZTvotRp2lLbhUYC3sKUv2QecZeAzRpHssb9UGp4yM1ur5bVaZDimzFgOtF7rjAZ
5DPJWwVGv5UF1PW0hUkQdbvcK+kTDLxvrNOmGyzqJfG2j4xdQYpGKUxE6VUAhKHdU/dTtrXlaSs/
gno0qC9+H/quX2tvqVbddqxg/TDa2umXDLq6OQ4f+LHJpDHPSa89Foq4zwaFCMOhfYlMNOOT1R9q
3G1ta2ROLtV3pQ96mqFh39goCcjoGob8lqS6O30K8MfhFqYWp6llvLEr40ZRK1DXPMnKHuzS3tRF
/Kr3OGqNMHrCd3eRMFo4hZEea0luV6YoGO8IrEL0W25zCNROOsnEkgqOmw7xeOU1nUvqN/HTSflF
9DTTZcHjhcyRm9GPPTGlcMk75OrGEaLpFJKyZGcU+sGQ9UNn8IWLcHq0h/RY9fByI/sFeWK4jybj
G9kVW8MsYTr30huKZsstCCeNAqq7sXZuksBw6jL52vSCam4Rba1aYzHTo0eVY8QCfplsAZ2rR2r/
CAjVnJZe9mAUnOJGWr5qOoJJYn1RkpRQvOt4Y5WPWiyz6izIJ8ySBDYq8yEvlzgdtMe843QNCuuJ
fivFkMewM2B+m95zHBsQAYLqRbWIuzLygiTA6M5IPbhZlbyWbKZPJhqnanw2GutAMifKUzlkvOkb
Bx/hm1Yg3lB9+VJob1OuALtIHhBrao75kl46HQYCbJxZAceImOr1g0W9nNxR+VmSZMYvRAeOJ/u0
gniJnFvPQ5FjaaTCL4NYcRgxD6SekoVOpQ3fZwqjv7tXrOId2admy197YX2rg5zTh3SVGGOnY+vR
eQzSlUqCg0eYgNMG8g0uAEhOEymVGvkIamP0MwZ/JcWDSkoGkrJg1+rJnrY986PYfyHE+i0q/dcy
ni6BFt01anRRPJk0EcN2ATegZKKOQW+imnIORFUhjDkgaDmzyRefyvvJ0r4CizzmQtiOkiT3bWKc
UGZpTk0aAv3yTRr1N33uP4t8gJMNZ1eUGuMuogeGv5WU6Q8kCUPKNPS52VavkMd+EQBkGbyKG4+J
Nf+VFhqdUTWrnhxbO/Cv5BT3YAa3troTSfwtUxTgBdPBT00uWtb4HhmZK/vUjCszI3linKhziCMz
cklPQZiJfDOf5yVtiJA2lWvNkl8vCM8geFtnCpDTm93tLN5xo5oBbgySO08SfHbj8wEiI1W8816x
4j/gC2KakqHcEZBIHb3On2Ml9zfG/2PvvJbb1rY1/UTYhRwuG4lJVLYs6wZlyzZyDhPA058P0Ool
9zp7n66+7yoXCgApksZMY47xh/a96vXHTGpVtyiS77MtXslE/QSi/ktdTZ9I+0fqgP9ETkpzkyh7
HCWKRMVYnmE5HCZ9gAgXjY+KWh7w574BKnHB6iSiENq9jRB7iTu6MK0Pee2R7MiOWWq9olB1idr2
dzKwxC5K8SawfTMU+zhQ33JXNX9QxgYBhc5+TwaKkXIlrtT97xyFFJeVmD8GXAGjyhqDdUMsA9Vh
Ha9H2fYAbvVuapYnm+rwYQEr1dvjk07WXcsQKVUL+8CEO5erqypWRtFTJ/5HUNtd7PmdCedRI3/n
RA9IDnt5LLxqgLhdJyTBUwR9rLx9EJSmPc3BVgy5HkLmL7NePS9xzPLvYbCFJWq54pAl0CZIZIn+
ggUXAQH1DMNAlHg+pfaqe/Wo3q0JYJdIvlObBgfmtj8N7cwmqDe91C7DSR1v2lo8qR0wOLAZx3FV
fVt23vV4eew1lIq7sUX2UHmRG/tb1GQ3UmYyv8gMMHB3vom4V9GjH7LilyAk9TQBBYGrbv6E5vqQ
S+jDzyPxAFz4pGKGap0XVYnisO4puGqpLHuypd91Wurlg/KSW0mAEOKhjabZnUSJJUJ5maPnDFkY
1yy2qBaDDwAuLICpcOFCXse+S8JUw5NAq+ejhs2Z5ziYuUbf0EYZTiNZTAXhiCB5lmTMjCtrGNx+
saOzWd5oorTgnFtfNB2SfTR5tbBuG55r3KCaWRe/RlU+KO10U6lfdXX6lSbRz3gVr45l/BgT8yXW
ibcd+8z++15vrN9t3iCoRCXCShuEF0Ds9ZvNllMbnmK8Z+C/qKHedOndrLBexrCd7NpBTig6KNp4
xMFpEwstKncUIARTs8rcuG6eIY6ch8w0oCGxqXXktvOovnwvWzaRK1V0dnzJt6S70/PegAXHMu9I
CTym/FFdNaoTS/Irs/VwjJ8N1j14Z++jUMrzrKfWEU1j5AkilEO3Q76nGfbTbNg0QKn1BPslkPtD
0tDXsYdaymPVIDYRLetxlNrqPG2ZCCe+S9JWnIaKyqnTND/3vytmRJOohca+M6ikMPab9fb1CFNm
gWHi5v15b27U8ZBhWrN404h94/absHfiGyZcBRAfLOZAVrvv0XZvPwhG2thVPY7uJNndshUm4ObW
okaZ2LjkpHxC7KSkFBI5fptEIwcY9CElYOpZGQ55/zQt6KGZOUYK4zSH60cyRqT5CXWTjcBenwtr
GRB+Sge///t/W23/L8PoY4qYRnketiewnzUIHuTMidx0yhnIWaJGR/xnkV6eeEjGBjuR9tPtUEtx
BXrx0CrYzVVol6/e/t8qegmu2h+n+19bCxQPRq1WnT9O12IKzMpMj/v3zX0/e1G/hXVf1xn07+dT
SqXGrY1i8fdHuj+VfGDN7weFrMv2mPc22f9iP9vvfXSH/Xo/aIVTEOsnx1Z3/EGMj3vDpxRocpyC
6QifvWF/pZsp07dOsfr7o9h/pDohS0UoXKtE26Q7AAj+GOY+sPsi+Xi+emVNayDpGm6YkUGvIwWC
p0YMlbZCpcgf1OWRCbY669uhzEzrsMZrGMdoSrkye6AjiIHRpCBa1f/ti//4Dfuphc6xq6iJ+vHO
j9ZLE5kYetJUbHnpHMmWRRs7qT6aPUWOR4C56cfDnUn3AWn5HDVU0CLgzf8YUB8Pr01u6/RgS2sf
YrihrAE1lTcUtdEY38bDfmCInFWQqaxx/7sDIRByX2KzG+6/ZYrauwLWUdjgHLd6WGtTf1KlcH/A
+0fsf7mf/cd7ztisbsJyg2QsTQ8vjFxCHZH/4UqdESzQI7y2/u4+2xvMduUNOmFxEy/HvQfPo4G4
d2V469gGlUVaKrK3kfYfv9esi1MEGNNzKg3Swfbdn31vza42oRuhYW1uYK1tXtme/t6T9svPe7Wl
B9uMBLfYCiKrFWFiFfdWLNER9/fvh8/R+kcX/TjdX19Jgx6dLQ+yPeyPPxkS4yC9DH0VfrRq1UI1
QVD49DnCP/vyfm+/jLdeKE9T2A85jwnw7v6avnf2/R2ff//PLrhf7622n338zX79cfqP1/fLf9z7
6LZNa0Jc2l+qS6IoA+JO3CC9VajUyYrFkycTGOs2VWH/h0+W2rvqooYZbAnb6NkNbS0ugCoEpnVX
rcMDdVLSlfaNWhAGbkVFkT9UtnYUHb4ik96cyTU+IBVT9zMCX46KRFudy91Rk2S/aaXxKC3zQOmb
Q4325hkovil7+7VV2OBKGxkIgUWJl2gsUjy7Apufmy2v7O//96eVHSGTjpRLXmxaLubzomfJRWyH
KN0MLvbrSDVr09tPR7XrjmknH4Q2ixghQjO+7C/EMQsFmhyhWTJDl9sw3A/O1jU/Lz/vzdrMI95f
/jjdX7L3bv/5/v/h9c9PTmerPuqdms1IhHZr+Pnnf3zcx6m1/Zw/7n589R83Pn/g56f8u3uf376/
OpvGWxV1dnzQeiP4x4uff//xderWOf7x8WtXxSGQ0y8fH/f5cP7xvj9+6ufHDKTAXKGyl/r8qozO
pRTyt6QqWoJG+I3nP06pYiNlVS7OcUTLUP67/KLMXXPeD/u9/Wyvy+yX/YwVcSRDEx7TlPhpq8u0
6vzXYdlvxjno236O44CkOctIsq2x/Bgm/8/rvASXR6KKIHSf9zEfJYzZDs7eAeJt+sSmtgtrTXnY
KzNGKVjvh20yQxePDXe/Id/2uW3FJ5Yyh0aelgFpizY7zx81nXYPIYZ8io9oEQTsl6kIVX2SyMFe
0Im39UgeASKklXm01ogQBdUUnles1uf9Wq6q5rxfLk73VlI7CBRrolq1Ddr9jEjiIJK1I1OJMSBU
uTQEo8nOvKtkLAag8yLzv/ZnW277c/P32T/udR2IfFKOJTkNKliDIv46YB3Qwcfb7mXyfMjL2pPh
PO5vmHRHPyQtseTWnilpnvN+pvBgPs72e6lQ6QMwTNxlyapTj941l4bd4OvhcLq38H5tdupLhPpW
sJfX9mpbSmWkcPdm/qy+LU2Xe+yuyRhvcV27HfazvaX/cQ9v4Z7EYPue7cv7RwXu43xv6KkipzbY
+B1tzbk38WdFztyXoo/rPb5cCb2qoT3uxTjwGVjj7qcoGsbwhPqhPudp+2tKmybYWxCfbszrPlt0
v5lVNblZYtVRknkCa9JRx2eWl7KkPetb20IYhXe0X8Npz8K2LL4YPWSKYhpqccFeejgt5rcIE9iz
I8l/Hv7dPTIwRylFpCFRtP68SONfhwHHdbKSWh583lvaeDgjqVGzRYl01Pqa4bymP7TYaU7kIA0U
maZXQ4HjQv2DMRjvTbSfjkwhkRonodL39PXPltgb5rN1kk5hk2otCypljLXPg7VNTp+XH4NyMOsg
X7D12gbY3kD/rqnGrX1ErTZHXCj9vVEa0wn1pjQP+0j7aKJ95NkZbNpqEZREEquFeE9GfbEWbC4Q
DPcyNYPSzKRxMqQMBWpKafAMmnc4+6iGbM8uRub2XNjmVLj79cepE1uTJyfsn/dHKG/P8eN5b2f7
paJP7B1TCmDbaEkz1Q763P66T5D72HGW2Vm9/fRjLNUmXJea/FljU5o2S3v2NFp/08hhYyUpKmZK
wPETWc2xthMB9UsSzfur6zZTRNUsBebavOx9qdUb+Djb4fNyP9vvGZJE4YEAYu9pyfYYpO0zdrzA
/4dW/F+gFYpjgMj7z8iK/9Xl36v+e/8nquLjb/4CVdjOv0zd0AHx4uqqsngYf4MqHP1fAPocE/CG
xVQJFvVvUIUGFEPevBQUcJ4G1lz81V+gCk37l6wovNvmtmPbeHH8P4AqVAzY/g9QhYFMGv8gH6Lp
A+gDFV9e/0MxrU1bVWfrv+lp2TbSYWwv47KnDG68FLqVnjBkwU/U1N+1NbR6z4TvcjKdDolhUFW4
G4GqM5cne1OAcNhGmigZuzXMXleR4i+Ool3rUqQnbR3ngBKpeU7SwreBZcoLUDq1nHyctDAoH62v
TJrzwcHZJgHShdC4fR5AVC+GtV79BFm+EMKU7RbKYoSqyvSXkulscuUHwwt55/5GrlI0YEp5dgcr
A6KnaIhH19bvfNLMpx4nF6HqvjpmyV1hRMeiHyIfYtRG80GLNJtlA+nNbeulz2iswvqwluRerxz1
tKHi8vINE5jkS9Os5sVu7QVmiEAAmooZwrDrfZZmip/3q+z3D5R/hhuEBFdXhpjK08idY42aZErR
OK2z9H41JC9Ff8KrCUHvjJqsp12HSBxkgSOXClVUCvuUyWYvHutf1E5+RZZWHAAlvjqLCsFEVPhA
rZdlXVGyqysSecUUubfKBKeuHs+NEyE32fXXnoKcqaJJYmXLiyjVp1IyNb8qk68OwiUByC89XEoJ
PRuw5+EqfoPBvBu66L7I8sinki4f9CmBsjURfnVleczHFGVIsSkgy86d5ei9h6uCK0YKzJOufI3q
PA2GSu68KI/CCCAD9Jg2jIwpLFsQHbozUXoRFK0Vm/JJfMhI4U211oZNUpTuXGSgMLo5Pig5hXW5
apHcXUhJxYbz3BgV6dUOR79UIGZiUg1fRfVWy/kjRfqT1TdvnT0C1y2d9TaSqJD3g7z6q4NX8eL0
t2rcnp0Mio9pJgUu3NVbKx3x1oq/9NnBqlZfjav3DIYR9JhHMpWVvWRH+DzUXI35LbFrGXq2AgcT
V5pSVkhaxaznjXIcTPtVBnYaFh3QOLR4f1Kd/eJAq3dwmShsAsMCMT4KLN/1GW0SG36AOdK6rVF/
tyaUDmKRV35kS5G7eUCDFoD8WS+5Z65RdJEzvHajPEBIFsLqAN58bvVvcpP+WtVuq7mA3tEaPRQk
mgbdK4uigeCJFUq2SBk/N/4O1Mg45dG9lMFHcMrlNdPUo8oiu7BtFK2RUlaJnUernNg+/jKwWXjs
Z+N9SgtMAar4mFX9zyhJUIkqcENeHfWhF/ZTAZYxeKlxLworfrU7ImDMzkB482jedzk6QLWn9E7q
SxaKSW2eXSbcGqE34ucdJe85NGZX123mj2bwWlV70zMDcBFLtlc7Zqg0kAaVvPY7Y8NgI9G9oXhM
MR3MFVviacTpE1hRRTYRtFF0TFQgE7L+rQamAtkeKG7MhgO1mE2vRlz5PyGFcVVQpswYceBhb4xU
vY06agTU0XHjdgh352kkDoHpp6J+JgEJnwrrQZecQKdSsJD1Pc56O7ozlSjUE1LW8PJdnWDcEqnc
t2TjAhzBnmMJNm2sCjx/tsRohXt92e6gbeidohK/JQ0ytVS034wREZtVCTSpy862pL+xUwFu3XWn
6FtrziTt58Q86xkZ9iEdj+m85K4yGL+xGoRBVczRJX60G2BEedRKT7p6Rob/Z1FlNrWuTA/SsmDo
4PddUyAK5LjFfVyGyxYVmN5h5jY78Wu+bbVYA+jmug1dZ+pQLVmtbwK0xTxr8jYoxQn1RzcTkXbN
bKnif9P1vkYH1SYEK9TB8BZU8AHz1NHRSqhIluumDjMpBD16is5IOr8JHGnI2HaEoNYPHeSL0f1E
IIjSdg54w0Jkuu4LvMASVTnQasRURViO2Z2WY0e95BTpzBgsThllEtLvVBZ62TllVXdGMhrRvRyL
vW6jag+IHKBfHh1zhLrcAh0l2ISxqCEi2Yi6mjV2oXibOzmOk0CaJq8ZJ3Q7HPsyokWCFLzk97k0
hVlEnGb4UyNdF3khPGUH66UzqhONYp6tEiGVxeyLw2zQM+oZxZD+mtixigdZ0vh20QHigsp7GJYl
UBxdp0MnELASit2FSOJwaMuXCIA8ixnFLaT4Ay0SmjdviSJpzVS/TvkGEEehWqrS91khlTSjoupj
4EkmHbXCaW6+pall3zhiuJ3bug3mfn6VxgKNs/FVGqreK2w85upKolAF0LFJEtszlNwkNr7r4li/
MBkwKVea5qWqgGnYoW5lMuMBXe7mHLYb3rHIjZBc0owXu45fWlOygnbqELEDpO6jHam5WVQ3YbrY
+I2PwLNU7YCXaOwLUyKqjXHQTsWXrO7Wl9U+9qA4/VED0aDmwaQJeI7ZeFSpUIdDRWXQnI72AkxL
n9u7asKIx3DOsda3uGlZV7OWWBHN9ByRq+i2bFjepEeRihT1F+eF+voXJGRCPOgoEDoHWdfQDGmm
G4R/+KljTMuCUAM3bSCUzbSLdmJxwLiBb1UNng4pfdG+tDbLC1r7kd+svLFZJcub8lJxQcJU+fKE
It2dCbGFrR4fltupdAQ048Mc6XA2oySXR8vDUppvpC/Q8pvFaU0V5wJTzZ9rUhKdvHhRx0CuZcju
DdinKDNv0gWETA+gZwAj11QRknNp+30hQ5OplyqywHQ0+m9Ha+j5S1gnSf8lQZIcnxHm3Dl2Z+Gg
6Js6sETQllFRabnCA0D0BxHYWbtGK9mddDThuGiejWCdn47OEeHwX87wtcwM3evQSfVkAelsQAt5
LsqTgnVbwJbv3rgbFzpejg+FKYNjkgQLtJAACDKZ+VlHSntABicf8/SgbqaGmHQyt+g/Ogaij43I
64RGnrcU2FRQlPfXV0se3pZaL2/kyL6vid4uRbnAgpv1+GLkzpsCzClsVYsISOTPGWA0z9pWbZTb
2xO4P+ec8QAtBA8DK+4jXyv711XSZNLkzdVCj5p3Prf5lIRy+QssCyj7xTjgZXSKRPFdJyfi9w0r
aZXH1G8tJqs+7bMjvjQIrDoPMNtnjxzu7KX68nVJNxxZD2CyWkmLkJXBeE6eZwKdfgGKqJ6yTqJ7
jOChIiQNfDVRYs9p59MK4yHIBsgKeh2dbGtNvRqPA291mLuIAkd3sk+zRqvni0QXRb7CnUrNd6Z0
vGkwcfVRIQTwALDFx17jODqOAxqj2YzAk+8F0hJeXnchxNRb1qU5sGpt8WPLHOiRdNCiir6qumuu
4/M0Tw4FKiFfIVFGSWaFJFFqH1uZV8MCUlaZuIva/fwRc+USBDhh86iznl4bnXsJ/ZUGjphRIByM
fW6jWdlJQO0DgAoua8X9MOhgIioK2dzM0FJfHnPdj5pAipI7R0wxK9jCT2rlx7VojkPUPSYpZrTG
qthu1q9+SyN0PVVjRfvaj8NyUvDxDLMqKgJZMwklhOVLEzhkMTrTsRgg5WIb5Zs0plfOpoMQRlyc
TF0O8vW1IHY5ID4++OrcTVdrtd4UHG1GKLQ+idMf6ToG6hT1rpJR8ZnzitWtmC/LiKnDwpbDK9Xp
t9KTb0RRuQ7QRoSfIuDewlzdwjadcJNQM0KtZ6qFdit+C635DhAsbGvtinUjxPsCqFAyaq+tXR3H
fNB9PRvODboWTG52SIiI7k/teBsnq8uasBeNdVLJ4rEZGuEYJ+uj1c6zX5RdFuKJezb6+TlHKN6f
G1QmjUGvgm62NXYdLZkwmcSGaQHZrpneSYI8kUowqEeiPuoMhOBo9H+n5H9XEaxsqyEkbcdLC4hW
s9nKXnWyfm62ioY8KhtAnnEC7tUW8skspktd/lwTR3KNqUEuwbYv7Fzl50WcjBRzwrra4B/9O7HS
G5Ee8LaWTQ9oQfQYfaxnraBbxj7AJBIJn1hxazWOXDJErZdIBihGsw2mzfeCbh2V8JZlti2U8Zeb
eJE3lV7zOkbUE4SI3ldT1CEGKeCXKy2ostIEhBQWgy1hHIncP7qgyWSFtqKR0UnA8pbFcKfrrWus
k80Uh2wxNuuXnAF46jT1Ds0J6vbZ8BVVjhIkTfZW9kAzM6m5amvUUdTG39gwKljJI05mLIwP45Jd
pcQZT7OFmkeMlL48IvKgdeuxa7TfqI49TS1TqalcEaNhiwjLyctqJyhy+S7uQ5kyGCys/qYyN03G
TsMSFnW3aeluojQ6SblMpbLVXmK0Hd12FDVpRizxWENXdmHARgHf3E0xsUQsq2etmk0v7uQ0WIbV
jw0JEP9BHghlKczrZKrKJqjpyKEeRX4n9Yc8lX5kAuwUuYAYrBornKERk7DZUYIR2YZQleOzHoCW
Q/MHtRXECMgwo4hNUMt6riSgyQnEwM7kPiyf0m2rHOIzgh4ey+lv27Zuk94Kock5hzpvZg/Hrm+p
rn5V5Gh4cizpUa5geUOthpkIqin+AjCKdTSNRBizZa8W9ibtow7s2HNWCq2WGZl+3CyuKjfflRww
opnmTmj2RFkZuK1MH9HBrvNnx5pu8GLqjvUIkstBZbDpFkyTXH2UnzNgiv0Mia8duzpMlORCTQJ0
Yok5mWO3L8uioQ+wDA1YceOH1BtfUNOj2dVXxygB9Gcd6x5hlKYg/qJUgRBZ6isNAHlMp/ypMM95
jvnp2EMcSQwd/WgFpfT624AEslen8hSq4k2kSX2pmQpSLGAR5lef7Hn2ChmRHB3ivoxxXmqaGiHC
vQzhwJ9WqNpj7s/GkAf4hyZenb1XcfI1s1vjBu+O6ypBsWe9nJXfjtS9xWN0BkIW6t3aHmBcpK6K
xJlaaqiVKeMN5TeMs0GPmQlipsCJ0XlWbfBYyOOQgohOcX9f5W9iWDCoFlA6VpHdWrL4OVa/VeE4
fi1wKJXHEY2lfAJFKowAoxpvNvXKXyMwtutghRUMXMRRssnt61vLFNFDBJQzsebunKta54K4cKXR
vkJvCNi9SUEpqYxQGynDaJPh6REyQxqa/IDM9nQZqXSPpl8Xw80A1Z85lRxVn6A7YMvPqmitE2nW
ryUSAlIOVC9jcqkj5ZqXg3qEAHAyMyXzJyGxjsb2JlHb3EZbXBJH7Ju0oroqhqQfBntRmE/ll2Zy
vnQaI80cXszWXkPoV++gBrmR0Zf19kZsnO8RQeqrSVbLUONr2ZTPk8wUlWLMKU8jY7PMnmbo+26V
kJbxsiJ+Kkh2sxdbrkNLamhoFkF3klVcPtPXXJX7RyXBYymrxPfVOIg+a07YULya2uxdB2d4Stfk
eUXNhhZlAksp5e8ImX6krT9O9+us/JnjhnmSUmB7rbQGTTew7GwHxbQP5lYA2q+KrWIFIn042Hp0
j3qIt5SWDEigQqEE5+wQQaW7aa+2leOp3whSOyjG2JEw++mGABrIvVGiSJnJ8vG4bybtTnfCIp41
L8HkFl/OFpFi8bvSejSjFbMLYjUBHaq+gB+L/QaxsCNaLlCapwWsz2i8C4SeEmP8IYrm1CJsSZHG
qCDMInEpj2ZHikOgRZZGNuyZmYmpRSVwiLt305pPprSSsDBGZjTFCHjSVaCUYBMUNb/bhqubONif
SU+yhUiTLIt7LbKuMAyIIVG59dO4OeFjSBJISdnSyUesSRYQlxAluz6Y5GJ4lIz2namocmPNvOo2
0C1RvJlC3CJ3LPxakr0uj29V69Kl+heh2flhTUfZrRP8GBq6dmOXQeKoK6jjt5SKK/+JiQpGYfdA
FNXHAnEQf7CabywPF0Uezm2GbEaZQfOxDQP/A+SgTWz0Dl2jbLwA+zYfzG9Oo742TvnYNg1SRc30
Ps5O64r6ktal7OmmArgL5Df1nUKl0zOtrFh2uqaPomwq349Od1WWCdx4bSnkZ1HMqZQGeZb+1lpk
DWhr9bRKASHZw2RI+aEeBok06/RaQr+xNPBqoizzsxDjqUiRJWy1sKvAE1gG1TZ7w6/ERQ49XLvV
NfUG83EcRLaamXA0+NxjMvryXiP9+6BttRJte4u63YNh2kPBnysQZtRcxVwiP2lL702J5R3KG3c9
XemwX0Vt+aUv7R/pRNak7YveR0t3/ICTmcggn3XZVplkes8uRvOM8J92ptSz1bEraBlSIWwfut6r
ttW4xUe5c3sRr+bF73WTmWr7WdK8ikO6svdbLRhE+08dpoVCjiUSiPKxhi9k/lbr6wNm43zZVj3d
D2UeA7X5vFZoKFy4ktM+fvfDUs08t4/xrB510ukII8WXQcvgUcV+t5XQs72GNwEZCruou8a9mv0F
UGO32Z4GSlRbZkezyGiB/DqimVyf949UYrx6Pz59+26cDkiQxnY5Xlq+pJCq8kDUzEO3Rgqa+3PY
r6vEQVFeXR4NbfzhTOplTEifiJ7WNUbEsZI2LVlrZ0GVWCecYj+G3jk/gs1YDKbcGU6A+xAQ3OB3
O5Run0X2S+RbVg/TzdjrttLw/tM7rXhtWa1YYijgOerojeakI/eiD4An68C2mH6TDaQeqePD0Ed6
OBsZRcx5r+zuoC3JcaqwrZzHHXszLTqU/no6fECRSsdpjmhGfwAJl3KWDhq0E+FBKL/IODVclA68
9zQnInC6XJzlGB2aobNMv1yXDauwwQH271njjr1MsSpMHPlwthAgOhsS9vRSrx5NCfasR3JxaY5b
hLHPv3miDmen6jEj3ZuwIeXfOkSjOQXlaKsq72f7Ye9xuCr9XrELRdVlrxfGJJhtuTh+DJV9vGwH
1VyYMBvL8pattE0Rkqpvtk32Dn+MKV1v+U2ajfR8LUJCEDejbNQ2Wb1Az+sTlngJOwzjVxmP6rks
jFubTEGINOR03g+a1dWBsUFULezmz1rT2vR5bbY8yDfkjaI+Jt/NbDOs57QnVGdzVXsjQNt8ztLL
zMLmKwO7nn0w7odm68/7WYL2xHHAb1LqKmrwxsbmjdutYr0d1q1rvCPQwCqrjLV2jptZO4/mF7mi
tr63w45O/GgRsjm2Kr1Lk8FW0Ex/tMJZbtjqrTc9EGzXwBbnEMvrl1k1LN9Iy7tFsrUrdrPatU2T
cJSAdPd98gI/RcPVdPnrNaASB2iU9smaa+OmiNTJXSU5sBs2TCUZiRtw+C9rkZqH/Q2YW/YX1YSi
sL2mlOKmN6PfQh+YM1rpoHdiOSBmiE2ziGGqxmU3HTQGmts11U7mwCTe6Y892VBl6momqMhIrq1B
DsKYR7yW8u1/BZ6U7NUTuQUyuJubh7r9aLmjxtVI6+SVBBrXZGZbKk1cgnD94aC81GbaeDNY+mXq
YXyhwzk6BemLSqmQRvxdj0pyY6JEitEZcceaLPkp7bIjvoZyCEi5d4VY9AX2q6ogqdKq16kbYZ7a
FBT0vLhJ8haUcotouToV4cAWy7Vs6VsbW+ymMrKcdXmxo8qu3bGLWr+ZjQfZ6aF1zeVbA9HBN+Ti
dWxXERgNnQHn8/e0K3HgqMk69FN2GBF08eSb1G6wUTPTG8VQm8vowNNSsRL3TaWHytUmMXVN5AQ8
BMPKy+fBwgfE1ewVYHp0g2LdJibrPJC4BW2HBmZxKRXYYOM6EIPEkJZSlrpNR8tYVAC+vaSe9zMd
ZRVq+uZRlosSsx67+DhYNklOxyA4G61f82KlfmKgreLUvVsvsXqGha+gv8FZux32s88Xkr5Rz3NU
wVGgYurtL8iJTvTXGKX/+b79U/Y360r60pNfD1tZMs+TrppnFcGtirocp46lSMdFT/xCMsS5k739
7uehE7X18UdVB8yuxovPUyaNEG22ztUwyJjEbSsJefJzHMn2GSO+PBSlfOxwTSvARi9IjeNugaT1
1A0/SK7ofAD8CTRHHBEl6JUzYiApBSwFtAvTY6xJZ5mF89Qwq4qFabOU9IKkPEByK87FRVkKqNoC
L+qSYFKJxElXmdcGKa9Dg1nARRTx3Uhkhnf/NR2KX2RXvNocXrUa4qNmD6iG988pzoikaZ2vIrcj
r9Dw1tG1I+lWLGKi5GfR4Mw0WwXcLNFQeusCcHHmnsM8a3nxpohrhpmFkZNJmxAf9yW1eJ/ltg2g
y5+Lrn93LGre9hA4s/acOa/6QmI8NaBcDfryhSUbmjgIfA8ixzY4nyx8/VzEcMmcDOyzSwsGsX7A
5OE5kYvVI5lheGyPgrkuvxZ9hsE9mk6VNrLIMuMZsFf6vuEpGKTbqgyCOnphRbJV2JLnqXxLy8lm
XrvTFqn2ECe4q9UNElpG+Hdug70OZL0ImAebk1LBl3dagoU18ZQMbiskpebW3sSgoCu60WavqBb4
uxAXgFrDv6D5bUkNxS/raLbZvbZgGQxomgJOMfxgZRChDQVdmgE4Zfeoi8BxTF7bhRqbUzwPFE7p
WJSzTLcT1XNngWSK0hwdhJoewEx5cBz8cNk6YJUQZXfond5trM9q7nhGSLH3TU3GuADHF8i9frGY
FNGsMtRNc7/BsSoH8F8890Pa+UDI71cmQEZwFHRscD21HUjervIVgbpvA2bjWdoGdVueZlgjmzkE
jg2uVSZhXbW3RU01R7qHjIsEOCVvp3hoI38Y8ZodourWVKCYoXqUzM7Pyapu2yijpDCl3wFuBPMY
jI02saJtjJTcy3stQCodlSNFu0hOBwo3Rnq/xijFJxvhj/Z0UEj51Znk6k4TGLp6QyIQ7RZbvopo
OoyC8FOTA6oQN6TPdRUW/G98FI8If3+JjO4dY8WrjddBLuJLD5e1M5UnxbyJLOMnbkU5Yocu+b+n
jRPA5iY/tbOTXRYJsQYkQXR3nTQFSXgO+9l+QEVTvSw2c2mZZG/NqqDAZBFP5tBEQ0AIX2GA1W62
Cf7NTpJQWU/gYjMFUHNoGeOjDL0yexjbo2MTvc2AIc9IXfZnrHMEBMftuu+t1U9rom6hDo6bz+Ps
ZWQYR6FvvrzMvAJ06LeE2MMthoWZcoOJbftMchU05g5p7DbgI8BC0lLNkjE6+w6rBet2lDJ/h2xh
DNmdFQd0PLQem4TCBjrbDmiNPfTYdoXNf7F3ZstxK1mW/ZX+AZRhdACvgQBiYERwEAeJLzBRojBP
jtHx9bXAm51ZmWVtWfXeD5cmXUkxAu7Hz9l77YHW8e5LZqY8q0Xbv3wg9N88kxxivuR/09QevdhV
eCIIYVM+oVZfus+vP1zucwSS5y/x1pfC8y9FV4WdMqhoNQdVlyM9yWoo4twrdWpiCyaAdufW3MOF
IWGUCZ0vngHdDpVDgDmZDLyq8IMpdWaTPhjJFSTk1Ux0xYy5kB8VR56z/m5t9fawat+8mndSa9uW
9/WXZMXAIMV9+CUK+xLNcVhDF/f1S+JVYPbI0CjKOAQxRibtgGqzyiTVorOdsZa/qkeGQfaIKkMr
XQubN7zJnTlWtOK3CtXqkTdO9mYd+Mfva8M56XMyHPxhZtr7j6f/Eukx2GPSzdqyySCrAraT6GAZ
fQki/0UGqZlkMnLrUx/5y5lSxT0umNTicv1h2aj9GaW/OpOR3bEXGLTgaDI10LzOdWMBux1H6PHI
9qxpGxZS/gqgbWdageM5ccmTVXgv9z2pieevH8nKDQs+4FDTGz5//XDSLUpLy4/D1zvs16aGUzIr
OgG5GQyJRhvLyLMoa62XUmNZDJdymSE/N3LfSp11epw0LgBqbc5e9BozkYQ9ftntc+Z/4t0bzvPg
f/v/Yr3/CQcJYurGGv5/q/WuxPt8/rNU7+tf/E2rJwS8IgH4yDKdLSZqE+T9DYDkGv/BUN2Dz+cK
oCoOKKO/A5Dc/9iiK8Er/F/M0d+1ejZaPcd1gSLpjENsaNj/G62e8c/Qasf2XGjaOg/ke5b/31mA
iNp0bVg0Smq1c3YMB3L24YE52878ZZzl+/isnZL9mu8cls1/RyL8F5kgT+6Bh4Qw7fu8G8f4F5lg
UzsNJGR/PVoLM8IsWIe7cr5VTSSGg45uBvSZ+DT+LQDx3z0tQsj/qk4cbZRjMuNpJQcBxH2orw8h
0ECFDbYnTA/3yL95pxu57R8Z19un/M9v9F8IvAXaxtibeEYWvnF9xBRPPgr9MDLghvz1v1x+f2Nc
/Z96rB5wAww9RCzX+m9P56Hm3PShoFBtMGz/8rn2pdbmydTJYzLMMbkj7gEI1v0y+LCga6+7Zn2R
UmjSGxQ+x2JlFfnV32jjqetQE5mkPVY1fjYt9iKuXIzyCljc3LVNsMrK2Rs41ndWr4/R6upvsUuu
U5MbOqo/CPG5/XuCUocXxQFv7taIMZA9Savaogb5hIsuxoI638dYx9EhwG8SDI6ytc/3ztLXBAZ4
EQx+piT6iVh2/WSDkWC7tQP6FLtlUUCrV4dWrahuMSzsc8zKWBOCXpDFjAltebGQZ1AOud8owONv
1zGj1DU3Tce86rjL9AQ0AoKHtDeOQv7sFfKb1fqZqhWXUq1enK3nXtOttUuHZXxyARz35F+SR+o4
5zoFHmMOTMT8mxkDIsD79ulU4zVru3d6Yi+zwobZ91eORG/KnF3UdXyya264qGBi9A4yGGeNdiv2
lAAYUViKjzFjLCIUaKd1Yq7ojfPL1tII2laSLMxgNiWpowY2QJMzJZAFFJLYCkyrOXbFL6M2P4mB
pzNr8U2YRcZElIdCJdMGWwyRUa+PjdGQYgmYRY7oL/jYjlqnvhMHJpqiCgFZCkCg8JYoResMH08L
K8y2m3c3aYI8K0J3VJ/FurykSD2dBAmDXF4Uk6egjNvDxHAGntT6aVnVS9L+piL7OQLF2CuAhTug
B/CStAC5VRW6c/seMzCDxxSR/slIS0wvTlt96jMO6Q0ivD1OZS0vunLuVfMgOr9iGm0bOyDDGYzv
PcdlTjrpU+KwXLVy2a81YxhyGELb7C9rFtdwxMoZyUrb7SqxQF+zrGkPsJtPtjWREOl/aC4sO2r0
bQNt7E/NJQTBGIihrHT8n9pDbFL6wXL+gyqfB6ELCAB3uBSWoSOVWOkFlBLBI/SsvOl/+w0FjJa6
SzgSMlAV/G1ttT71kkF2CVAphogArZkmhMEMt9ugX50t4mClIsPEl4Q5IVlXxubHTqCmSzteM4lg
j74hAahwmZQG0ba5TxYKHI/Q0imNSjIrB0TENeS9aO64frpiYCCG27xR+j6LwWvSK5FcMvyDqTt8
fdE+syrVxT8933vgsZKgGVjj/zJuyUOr2TrPPuyNFJlhaz7SYPjr8q1NeBhx1/wycjHtF6983Nwo
pHD2DEls76mQMdDVkncXa7T4mxVxjOVQb7qiOG3XzaLq56Kab2TNINooh3ejE0nQa1PYNK0TwFWm
7vGl2k2mzhNs4Y7O+EnbeESuph+nsYq4fe9QIubAPZgXQpPj6CIfMsg0h37sr147vGi1dGg88vF9
XXlEPiCAhREtkvbdJIhlV2ZddcjzOMxkjC5hu+MaV+eCOehdChlIRxuJJCPobDM/ThxZ0SCHRcIk
0xtQV64FJ0Op6Z+VMXwzGWMWG6zS5k41th/g64lyHlnjEVtGvphfiLPkXTrynVQZuXf98VEqJuS5
rw6EgjDC0jZr/GsMtpv02NndVUPVBkm3IChGRGAkeK3jESYfl5PXaNOeNhHRZKCkieJ5Ka1X2Zl2
pIM0pbIXj06jRbnghkwJlVGNeh3adqYq5hZP4zUCx9RvJJaN2k9rhT4KDYvr6GyTxxKoXxXzprbB
geBJ8sT+ZM5Mf0LxjZQei/8CJNWMn+iM8cd8qfZqfsqvsZnvH1dLPKWWOghe2LAwS6v95jGzs0c5
zZul/0WDjB/JTGX4LeXXvwc5Hzlu8+ab8wvJri/Sr/q9Ft/rjOEDBrkuKorlZaySKHGzb+PahSyq
HHVm+9MkT5sj3bbGyOpdZs5LV8Nn5pznS+uzydULzUouosw46Yv1ONvlo6FXj/BV//grM3DHxC67
3cc23+i68HFhVIrsqRl3ulcpqOgAhLejma1V53jt8RbwUQAAaIMxv/QpH+uyLe4g9XatS7eR2CJS
AAoaMMnMOCdj/wmkWq4gjdk1/QRYjTQ/M1dj7cyzZxQkIM86mPsKv87E+qkRX4vyg7HcoqlTj81v
+0hUxxZj2uTSJNxNFVrpoJjWrzdoEDaB8CA9f13wTju8d33OuImQW38Ne54zUAb7aNY4B4RmP9iR
EyRIaSiJPQRWomL6HdWja/dXtvb31Eq+ywIhRubaAI/W4qLYxke3R2iaxQef4dF+MElOlOXHaogW
exSrmhPT2JyNQqO5s3bQCAfClOYsjOcZ+MZcPHqzVEfCUntIczHKcbd/JO4AMocviXSS4gD5+EJb
mlsolQpBFsS9mpvCXOYHu0lvIwrYrnbg0HHsK7edLx3Kq5UPKKiBThJy9Y09+o6vMN7nUwNOEwSm
N7+0JNpHpDiAssmhCg2L/2dI6kMl2QHwczAuqHWy03kLkCAa2qiIytatScYdy9iirgIxqBffJcBL
ZHrIKqsd2raCpZKR7ZapOFL9nZyf16QKgQbcDyZjZzCC6578ke+y24ygxNns6KyZnTuFlYHQxd06
xoQdoj5zeCg21d89qLG2sh9yuLdsgMul4L9mYEam4uHYmpP5Nqfa3nOqQzlR1sT5eDfnw3iXC6B4
HRmtdUVuhCboahIRvssyuwtm54cAuotTZeapFvN93k6kTRHUaUsCklzH04RAqpkT/36Vy2O6phpr
rP1zgaS1K8qkDibisgLYaRueiDeV1rBl7FJUESPC52ltOiRWQIyKsvzQmmLrPaJDdJmlIKUAX4PG
2NzjMssBgcKfXskJ601e0TQPp7yrLZAmNGQT93EU8YetShpag/auDSa1jqb4NBSNKBeJedcHSzV7
Oxa+Jw1ho4QFs89NhIV96wBGWyI3p4DjrbRAQjlH6yOKYM2WF3Pt7q1ZMONfi9dEY/GZFlMLrZWQ
IDsg1UI/egAlI2GgQqwzBCcuwnTRxwtiEoiFxupkx8mbf206cjoFtGMnxwgnwm3UMD17w2jvmAXt
2R2gkqa6h3DfOyuLPV3asxau/W9Wu/lOTMslsdDjDxs4x5vHZ+RnoKOc+CczWKg7Xy8iQwM4Kedo
q3tTWy/+kiEuxOfQ0fUgNxYHBGA6aoMGzauV+SbynyTKNfBbCckY2dAeEXXox7UdQAltQoINYGpC
0D80HEJ3RWo/KyuDU+RWe5eJ7VmayGskwNbQ8uN6b9AKDdrJkodl8W52aVEHWmfJ3pt3kP9JdqWV
5J6Wxv2IPRq0pVaZaD7IC1hoVnJTxanRXrO8PLEAUxQM8RB5ZG+j62r142A2T3XJvEXr+l89t2bY
tL+zigsindJftlnQCFxdhV4SUpUbAxih4t3naojDhagyZ/m96hOtkLrcJGPYIM0Vr9a25Haan1Hg
8eK/rigWCsTrGfdLfM0ake/9JYpdOaFKpBRTF2NGhGOONTN/4tuOfBLWdpKgz8dcAN1YnEHfw6rk
/E5KvuxeNEBt6vrqFMjGGUPDGgffy5AObZwX067Psg/yful9VxknEPpkti+00EcauONwS2VD/PEu
rgdGXZ1g0s1IPRwNuCOaqb9klrYbE0TrJaevwC8791DMzs8KBxvF1gnbG6yQTLEMOFXgJPEhZguH
7yC25KjhD5gBHPdL8cGpaIuTYC7adja1cCUPmjX6nB8SdnS1BlzG+X6w8EMkjRPBQ38l3wbAvVGS
6JR4WWAgqsoKLbBShEVZzDivTQvQqpgm8il+LiB4H3wDl4ocKVvMvmsisNsIy+kjbkJir5ryfeNY
F+C5H4Chava20+iaFUNacwoW276Jxvk9cmANgOn5B+mYQ+hx3AL7/htv0p/aXoszenEgEtjZdh02
b6A+vX9ASnoSTl8EvZ7nW8rzWymmJ7d1EdqC7mcLSk+Jh2i4NOPhUaZqP7nGHKZuftMSko3kEtME
7TnYqvzF0ssUGuaMpW0tbg70NLMU/cbgaSLDnCDoU1oMRqTpiO4XEiFCakqxi9vegJU2ctgALJAi
ON9zUoiEyvpD4sYR9rIpIEDzOzEpzl7a2resdZ/MdsK+oFX9obRg0c8uikkIpuQSElkj0YS2qu0P
MfjfycmulhN/i69l7ThPPQLsAKpRuq+nM56bwNZBTsXFxL9F5pU3ZNDRySapJ18/3JXEREMT0ewj
zkx8QgFTlW/K2INlv/nePPxcSv+bsNRworKiybyIeMenJva5725YaudCIYxUcOG+9mdyuteEEzkt
A3QQ+F56WQcFUNpo0M1nx7TvNW/5sCX0IRfb8Vgmt3z251MtqbZLKJVVu3ygKkKFnHKfYalpSN6p
ObszVdrz6XK5D3PY5LnYu3bigy4mf9azIbANYuEU1w+XZdhut1zOR4FKb2X6xPR19bfTJpcnIpVg
SWQ0u452mObtSittHd+IfrA6M+S5oznlxCgNn3Eyq2WwcsZA6sBcf5lOq0atn2K3jPiq0ibZ04E4
1kSDBMKl99DTbyC+BHYaa03OTKzWV+YNxV0zt/AeS6ZbQh1MBhVQwYp9ShbgXk+jdgEpKmrrBxqn
UBpTcZ6q8sPV0vc5Dwv48fp6ZsjCl+50P2Gfci5YjHNh2OeO+ODRrMLVWw6bGJ0eSfWor91nodTJ
ZgsOfElsRZrj8Ugbrl8T8ZTo6x+6Ivq3qY2TatrHJtN+tknl7qizkXbpHdsJaY6TwZ5GmbPrhf80
pFO/vzcaobhi5W+MGUzI2pJeAdP5g5t10UrM1r5B5xU0zdPocJKNhwaicgNG0Up6lPxkbimbcQZP
86226RwWqzrGcTh5nr0Xo2UwIfLuoE5ggnnVFrc+rMJJI1Q5N9OjBZYprk8GLWFVZ06IzrMhijuy
2/Gz6tunqUq/uXX8SihKHoiy48ieIiZJShZVVyM0wtH2VWoTmOQ0b+2AVr+sRRPFHgNWmpbdTLIz
UxnUct5614IoJZmwPvDpXhZpPfaZfbWELFG2N/khb0meKq3lRMoIYaXCO6ICuvjAX49Ngh47ppOS
87VR1VoPRLvxKhPFNA3Bi1SoOzGhubD9qoigU9Qi9E+WNN/F4MSjose8k7TVg+gheBt0k0LVcrwb
ptrH5IsmUcwsgnGrhaKbHgZr2TxSLOKjLl4FRVJk4K8iyRS7oj2KO8vTT9mDpnvTUaV4Rqp8/CNS
QRwJJlP0/nXLx4WoghrJHb093g0A58S8cTgCRdAZ8ZkAeOABMcp/EkJF07gb3PelVZkfbee7wulk
qLo3kw5GIIhLSWuWNyZLh1hXfmCnvIOuvY0ut2OqyvRS5pQ/ytbODWrTcu6/k+St72215sFUqVvh
Sp8FZTQpVrCEusUapQC1RwM69tz3as+kBM1zDCawxpltpRDcioXI6gHtcp0hsyarvWegruZIGYAA
NUsGvsXvmrK13sbcvYzdPEcrmh6yJFYU0AXC33xlfq+3WCyd/Al+VHVqTOfR6izrDhQxMeEs9XgH
znpMmOuS99xzmClTF1ZRr+j8WsRjB52WOEdLX6ArrtZH2stnVMv35HS6eyuWfuArdVcyIIzQDdjc
zj6xFiuIq7k8TSaT6q5x7haoi3bSzcgH2V3Jg0OCltJw6u5YcDjYb3s1YoMymDmm5QAtd77Phg21
iVI3dplbunq6n9furVmrQzXCm2Rs2u2XlSM8ArKN++dRybnxg281EHd6Cz0ON1JrlheJYLBZVnW/
zPNbnIPVFiaQS3y2uLg1imXXkqcOXTHrYv4CbVmefINOMcLafS+b5MB8eAC2XJWhtGm1dg4e7NUK
zSUOpJC/20r7USIIxtO4MKEs2BVKB9XQ9gGajjwZPWWFQd5d65O8VSibQOrMP9RuLoOJtZcYGyfq
a/8VShWKI5vPtC76PnS8Iqo8uc8X+1wqUDZO9ZiSAxv2PjvmvGDuGIp9TqeNT6aOZkEcKlcN3rWi
5kDZ4xhApgKuDYH+RBipvV1fA8ZAXHueAkHclSGI1QtztZ7j2y8R27TrHPMVLOo1Y+jcJxmONMms
uflBzvR8STZ38nJY8M42laGfh5nmY73m3CtG+acWApNVmo+R41CWx+MwhL3BNc/FvdzR8f3tjBio
xpJXJjX7Wlra/ZTLSCzLhUQdANmLWQCa1D7qApFwgcwJN4Iv9Wk3J7I8shUZ5+RdaH/MdYseKFmA
kx54Iaw3H71YAlN5YqjgQhrIzEOpVHo1ZHWExYmjNOPv0O19zKz6ggRmZuBrOEHnw5NdWN+V3+WH
+qVZl7ByIVtOjo6K3iW6oVuo2AqE0MvoQBkxMHn1bnVx/JT2nMP152nihsELk6ZZa89uDTY0s2YH
l2Gahit5ezuXLKSdFHSC/GZbgLAprkiMvx5ZH7zn3lMYhVGdFmbxa0aMg+CseszUz5XUuQNdlKvQ
ao2inGE1u2im+cTd1ejU+hUf8Oj4iEW2JuBKb7yZu3tAsC0lsWA0Pjcv82Bru0QyDogNdglj3Gpr
cr2lIe4xtL/Hg34q/SaopupZ++1gh1+xGKAAX9E3ps5jp+C9tda8fWlIitMIAfRptLufnXNS6LDp
kXIk7534Q8RZFOfejeIq8m0Zrj4cNhet7C4R3psFNl9sbh0XQm89GBdN0Mbu+qgi2sGfeRdeI38W
kqzd3Gc5pTdKAlzYyOm3D8Z5h5D7JogQdwqokkneq7B5WsTFEkqjxQ/PZSBubF+jh0Y/Gkctycng
QhHojMaz1uqs8PAsp+2QASAGPWr6mNTpyZF4qYnIhOBUWG9xgWun6356pmJoM2qPVKg/WxPz+aje
8sS7MCd47A0Wu1k7txlynhVg51IQZTu3EBQz3ppcmp80Bt8ytEqrZj/PRRllw3xF9chCZvkl/FUE
mlzxP3uxfrO1+oeNOw1Qprzze0QqytGotVCpCK19KvHMBj2bZbES7KEWAxOB8X3oBpI9M/9ScS3s
Gqv5BZQO3YxkPZMWP9RrZRjvnfL4WGzUcwP7nVnYNDwbVvKxWklRIKuili5BSKwLRAGdJbb+kvMV
fCN2kQ46M/aWapcs6XXy49DgWFsyH9pXpYsQ14YUYPvfrBgYc8YhUONR6rjDzN6jx5ctNTch4QeR
Swj7g5nticvmlgxI25gOui5hGnuVG2ABmh+bqTu67vJu5gBDMotEA2j4eOXtoBXLAwdJl/45guRN
9WWKa9E361X17tvqiO+6mLK9uSVDYUYjnr6+pcM8sUdLi+ADTu56MlJ0tnj3CraZVMCV/TrklfAG
IA9R0ul5lGrZhyzUcusdlv1M23xLSc5r4Oy3ghXGLuBCjfYJ3yAT4dEp6OgRqrnBEVR7Ms22i0Q8
+I8zUorqc578D7zTaJu4zR2/+7FMrBaD5LTjPWty4flygihLXzFKTtBjUhitdKZLD6sAV72V4+P8
OtgO1hHLOFpcbqvSMuCPV+gnB77CnAVySZuzVwhO+yNliWu4z5ORPMkOYypBGSl5pOevgqXraBEZ
81SSpffY17nca537sADcusxMHB6FfkL89AqpLot6qYuzs2Rv+dglZ80o+6hQVqQ1enrXMKvb6VK8
ON1sYy57oC2QHSRen7uK2gWC0q7rWvMoq+JpcqfuJrzx1AylPKx9kh9s45B7q3YtGus5VcvvXuuY
DdH0v6PYk3fg/wNtqfx9rTGPijnNEw7EbtLjDOkQjwRmLFip+Mw8d0vZnuSzdF4qLUtOJNQmR+2t
k3tlDLQKJEz3lv5Vt9WpX3thsml0c/MJBQC7wSJuicOWjc3oZmk0gCuaqmHpXDvLi/eag4hJa91n
x7Z67udNMuT7URZjm4IJieSPL+9roUexQDQo9qvBaXN0sNnH16ULFIQjvl46+q7otgo0pe03a39K
w6YQsvyLXnkPOsagfVVMt2xNIJn1A+PAeNwJQjDshQSFieTjr/uc88ofS/K9m/mHzAz6yl37Z0xS
lDM8LMDfHEkXcYqxSg9fVwNy5md/e43NVm4Be98PHq2LrtkqIvqI3cYHITmAmZiiETr4gWgZ9yLc
OC5Zw0O27GZpDlA7B0k0Gh4wbYS/ZzP3f/ozY1J0+2FbeuqYw9nd5Sj6droxbgtRDmTFpt8BLOdx
tL9ZNBbPbkNaYlOGLD9DmJUj0mnJUU33Qh/LK5fGyOhbzhzZtT/5NKuzobJxX4OLES6JG7lVrdQn
vEgSgml1zdpx0GpElRyfOHtROepa6C36n8xAH+QTbHie3LMxiN9rn/oIqPCfowqw9imBPLevX439
ZOy5UA0G+ksW+THEpNFDQ19SCmQ6W8SQTPPRtmxzN1MdB63lQa9XBNYMRYFr/+gujyYSb3IWK9Lo
UAfvEHqSdoUfNUiMNzOL75hXlmdj0riTMUAQkwXQptWt5NRsVm16DTgeE0497I9HqS0PjoeNN/Gr
7H7Qy8/SZpdZhMSRQfkoYhOjBpQhqfsHqwTBUqTL4+oojpLZQ0pnJkrW/Hetu4xJTY+pjWHt7TF+
dybNZdxvkdNQvas5GWlloz/P3WsNZmYdfVD8Q37zfdiI3TpVFErdW13EdKM4TCEezvp+nxr5dyxK
eFnXMb9zJGe7NvH3WcGhlU370jh0FszOIlSla7OD24hfyAsRjRLqidSgCRwviXBFlz/cpnuYtw1t
de4tBFxseFiZUiufAHQS7WFk6s84TAQokbCALuJh4hyxc7L+R113EB2133GbXeFuGOAydFpvKUL4
CqfXLiNnCklz/JYMmvbuTpFrDeRLrs9NRzre4vafPnP5vYZNyKbf2w6u3DGgb1A/TxTIjFYxj2ci
Glzn3czM9awXzcqL4rgPkuDeyLpLW6cMkaqpP3VtcataGI+12RECVPQwMRlgGfH0UwMc9byMtGL9
YuNJ9S+1ahtcORChqViDxQLbo/vMPzNLJ4uqwz/aTje3gITkWIk6UN1sXfBlutgtRJlxDmvk0y8m
x7N2ghOP2f/ZsGW8Z+PzKAOVfYr5j/SrG9PxcyyQh89uDtOj9q7KQEXUVsbPEsMdmJnS2OTC+b7k
4o3iIlnDxiVItsJAoOy6uFiF+mMyENmP0InPJr2lg10Qepwy7PTNheYQU/4oXaIpFvOd2fmnPgGt
LJyB6sg0D0sOP4y4rJ45UVMyscXvlmujjtokw9qZbNoJA/UtgaC+qudvra4AgThsoRQ2G2xSbQiH
7gkCcjp24jA2/sNs0ugU68Ih3BPHWrMKOF5kttmzcW7XygvouIb1GtNM4TyUdI4XGaV737qJwbHD
T3t8XPxo2MXPloEyNERp8PdfmjoXmIFdRac/TJYWMWu3v/4p80P+6OvvdoNcre9fj5DhcwYfXSJW
4GSxoRftaaMqdBn9eB42r4YsIibhRU9a57TW12dC4OU9yTHAJ2osa5xsqiCeTB8Fyuo/+twBgdUa
CgxRS1wM6c0aOuYlT+79VGo/n8TaSOTofnxTLhdLbX7Ug/tZPKpEM04o8quoVfF92893ReqvD7yH
7Ky3cJ9yJ3QxFkEhnvx73WwBU3tJiBEie6wzpsflSCKDJCrbYR2rdNtF2EYQRMHzfTPY0FdP+xaT
D1OU/kWb7VPtDE0EMOJHkRYDnYT5Rw5IrVri6aqLdDrMnl2hDsjItfCtayLtIVIl36FFlszSzlvU
Kq1TC0v4XVWhQwdNscfVy+GlcqZrR7o6ipbl2Dac9UxKpiqvo8y38HjGBZV18VRVgDgwJmAnQpix
ITJXdF+szQvfYDW+DU18EUX7TRUaY1pzeBCyGIhTmNGc9PKOnlSN3myaMN5PzlkzNZYYo7BPFrq/
wNGX7YTVsCAMmCqbP7QWKdKd8s1vIMRkbjQ7ccvXSwr1SKe02zVGfqdX251uI8/zLcKNaqu5TbPr
7lI6h6GR9D75HtWp05kuzyb8Oelz9JmTfV6Rd5YgrfI2KxlUd/aZbPYi17X627hSQZFwerN0szqs
0NW2Npp/6Bmr0X1wxhdUOjkHbxWlmdmeaABm96nuH2eydjmRwt1Xn6r2ijcEFTuPWNwJdsgJWkG9
y1KmzV2tlkA59PLqaZhCge8vKmoudtRa5KlV3d3Yp4y+2iIJIQOYu1Hj/i9IPVhTy4Uj5z21LV4s
OLrsGorRdL7JkBBSk4e4EIpcSXFWpqj2WT//MclVGxuArj6zO3dt/uSAjpxZ/RrTDllRZl8c17lj
9kaimU4z0gAFQ2fpDVleGiZj/cxF7NxsorCooEu8a+lqfxMPnpaNj6CKOXYnNCx1HOiWDqugb2AZ
oDl2TzXoCs2tqrBkunWW6FG5VSb3Cg0REJNb0jTjQH6UQ+Xd5bSLTmmv+YQxxP6ps7B8zA5vg8u/
OiW+sO4avek5g/jmBbLcCtHEBNUVt15UWJNza2Im7Hl67Ts7vqGHMkPg1/qDa8R1WHdWfVyZ9qBw
wd0yNH3yZNCH3DuGMz3RgR33s+ZoTxa+2EmjnPeSavk22IzWpTZkz52t2YEmO/159DtIfbZbvSDZ
kUHnNhTAqWDIyaD8ZBD2wXQUY7YAfP06c4zBrF/IV19KrnBIIq8JYutg0cf6lTjnImgXUvCMzUFR
zcyFdUnqEe3L/LXfHtRUMn2lF4poziiS11gxXxooUl+AZNVBCVjwhYWJhjxmmRfkVRBkJls+xIUf
Zqox6XAjj/IkisSv3+bpat6wNOjhkn0HUiR27cxsPfY1Roud9pDmjkPgdj/f8INMt2HI5ttct9Zl
TJljbv9/6OYhxIMN6aF0nWtvDHcyd4/wS7zXofBeBsB2LNgfaMQzoA7beEEzirDykh/g+pygTLGQ
2ps9Uyy2wacE8rKZMxn2Y0VvfeKL0JaGhM88+8W8UkWZlA5tatKKCLncoBGGuprUJTRGCissBoLo
1HrRdaN5yEU+H9b2Ns/gQcqucB9WXrGWiwv8LbwbXflUOSzHTIDBoMQ+69kE1YWz7TEupHtXzGbM
RsRE0G5RSti1swl2NNw1oPYiQwtllgp0Ae50deyJ6ckce2dEO8Am5fg0JPndIJv10PUz0xqneJBZ
dhzlDHd703zFK4v8NDFPXqzyAvWerMP1HHfwdmjsU9lRTrEJDO+13qxHhmx9WCn524tzGm7FzdxW
7aRstZ2oNjtNXXE+2ih28XauZUoC+ROFlrVVa/XUXzrJ1iDSjqmfIL8CIRZCsBaBgEmXJ7XI88pg
6FhNT8FeYs0fXG+9WI4Q15xik0OTH3mWGu8MG4hGTQv43m3yC5Ovu17KdWfHwDxx3ZonFoTlyOVH
fk51r01Lh4h1jeYpo3nu4gGqFXYM28Ug4pSpcxyF4Ey/1HtdUYek68TJIWewaOcvWBS6h0SRnGXR
FGPZXg943NSZo5CZZK8rnJSnhDbCxe3QttSWHl/7lFQhi1S5EdgUDhF69Y0FkSktWUoS+C0jLCW1
0BPgTcLyT4f1wV0NImPwEulGces9Eal5tC9lNlHnua4H51pkENjxdpe6OkwJgDey5O+ZCiJUtaw3
KFGfqpQvKUJmrix1L1qG5YtjWFdtZcVNe2LJelatY5k4NC0berWjzPF09RtOTQEj8ud7hBaLy3JM
DjFRALodh0rgb9PV9NYszEeU7qsgG2vJfMeeCbnl6GG694M9YuhIGdiMrVmdwdXorPrjBX9vc/LU
NJOk3nQXKrNbssZTNHK9MVoHYqinzTPHOgO1kbiTi7+ch8WW9O6n/tDCMWIcO0acTMqz42oynBVK
vCb5oekEz3u0jA9qy2laKrYGadhH9tDvpskxKLW8/6TsPHrj1qIu+196ToDhMvWQlVhRKlUpTggl
M+fMX9+L/hroZ1mw0BPDz35WFcnLG87Ze+25+ONWZnWyceEtRJ1E66y0ko0Xa+XK9hBXNYa/a62U
xbOozrXGCRguFVbitqeGmgXachoGerGejJ+2GRmM3cE0G1BpSYWZ2rj5fXDkTjoVSaGw3ScX2qhP
uQAFQadv0KQaZ8mo1EXZ6gnGNAGnVDWPuokcN8k6YxXLnKNLWUUZLvmnKVWLA1YXYmC0MV2lBp5T
07OpEiLGgyaKbhyu1oPmw5CMp2xryKqxt43mMEZ644ooutXzkSpJ4hsYnEW7NcOes1DjJ8rex1GM
xYz+YDEv/r//7Pcv3fy33mQjS9OrkWJ1WuvL1DAx7hi16+umvEfGZkkLAxaWgPCw1YZRJqePv/j9
OxWS7zKz9bkijufZOlrVWpy7hpiSxeTDjnGMXQi1lub1uXvqkbtf/WW5heBzmz1ZL927fQBKI4JH
RVqDcqOwmy7FA8cFcS4ZCGLVn63x6L0SOtn057rc2GgJJWcuq4yLWqwD7IDPfrcuNpFL+uYmWxnv
/MFNfjH4p8joFc4bmPAe1HNYn6ZnDJG8GIjs9NvMxgzpVPfmIVxPR0leS+5DBa0yosjtTDdptLCv
tAjlN+hgp0hbaJf4DWCAyCF4OPJmWJbxMvsorjGFtvJoFjddsDTO/oNI3bp864ojEwIpIxrrCK3M
bK/UK2y1BOy0/hoGYntEGQ2lmLI1w8yGXFFwYkjW0cFLNkhh1LvyLZed1k2To2VeJemdS0ect9bu
42aBtIcaU/9RbhGWNLQiX7HlDSeBTKtaFLtiU8bX9MKuW2Rb+DoyckXmjjMeknabPUQP0gtSAkpJ
2B5W+abVV9qDeEvUvSo7cG+m4LM5avfA/hiqbpuiPXZ9molOty8P6NuS0oleutcU/u05WFq3XNy4
EO+4Th+LYdc9Bdf2QVlX2gKp7REuPJzC8cKqhoRow4kT3g+khJMwnWJRJagwnOweeiFqEumKFXOA
K9utOiKzm9N0AwcvOtgZ/RwaPpQrnURf9NGi3k2X3sX+ApaMfxet6G7tzQA7qjPuskP6oNzoV3Jy
hXFuVTdB4XsU4HVgvGGJXNsX+Wxe1XGpMnCkrcy4LpdP7Q5vwERtOFpIByzyRwrHHCSv0TYZ5hHg
c+IYXf+Rhl23zj6rY/ksnQeCKNbaJt1OK7G/Rzi5CmAIL8vHsF4gqKGa/E7cR/haLan9nZSPgXK/
oy8xtcY32MGbF+wQj0zAKaiRYqWEmx5OEH0iFtWTjc/VoWtmbkfwRto2urfkRctJdtiZFJl5VZft
tVxnJ87haAlATMm74CGZddVLnkhNi6Va1gfViXb+ZbiXNtFJ34Rb877KbnVY+f7S85ePylm99bbs
TSFMZo8AmOPPak+wHZZSiiXUVte+YN1x6ud6mT9Ve48y4GO7JlHyLgSbhI7NaVz4ZahJgtPwmuyq
o3lbbF6HYFEftE2xQpVbLq3l8Bi/YAi5YP4M+EECMs8Sp4qI15DOAaQ2v6JfSeMgnqhBfq20k6zd
Nq6yp+jTvzCVaW/0+WZBPQrwDdXvBFneSePGoNR0s4v9pseL8iW/lxa0TIqNuDZ7q0fu4Cpv9YsM
x4s3eiUdy63cLlCB2othYT2BWrwQsNC/Gw7E4017k15mRw9SXCjibnxJele6UiuCaEgJDFzOVazV
9/opevVoU63MjX6eTKd6LKCrXzgnTr/IU20SF8LmRTvb54C86trxthMF5BN3iMN6BGXFqd8ksWw2
bDeyFW0iYxfs8hvjqV+bL96h2vubzC1+1evAW0Rv5dxpImJqb9I94YcDJHUAG3nwSl+8fWveJWdA
TOG6k5zknrr9k6wt4hucrzqbJpw2bsoEhHkGNdAvXz4K9LotS6JjfqDjJFjCsk490hptAaWvAtjm
lKw1DBoVOZgDHgXpI2RXkTqetuXOO8VD8AqbdZIX9TsnVnicI7ARh2YsrtNV7Sq3AerjDamOxr49
4AnPnxhMmbKYl6ZZ++BYN8VZbqgSLj2WrHAv9RtTXyCARl5nrOqddw9mS5DeVN0hiBymW+mi0ne8
i+7Rc0uUgp0k3dRipRxHF+OdcOnGwrJ+6979k3UswI4t5VVzkC7DrX2YbkB8xuwYjvbB14/eJ8Gz
RDquOSXiw9CurIgKe7cn/Wrems/+hSXh2dxqH9Khdnn/Ig71FAxw99aLwK0eSLMYnBCl6EK+sVeY
GRbBs/HL3yMT92m+Ouoz9GXRO3QkOnqkrnKyCZvZzHGAu9pHp7CY0bGwRu2VdYEjXv2S/ZW0i16A
9nh3yla5KdvX6JA+gomiagfthtTHZsGpDZlMvuQ/8uYmYSobPbdkPpT7jdjW5dLfpuM6+mU3D9Lk
wH+EN9mII1HiNHolwgX0JW+WQF27bJ/TbU32B3CmyjEZ51vpSAsWlfW4BFmf0QBxp3OQbWTVyVb+
sgGYtjKRZp+10VHXzYNNZOim2GOCBGlXboaDsbF5TZQb6QkOu8vWXb0NP/0joFPrQ+62BnPq7ag4
aBeIKk436ITZBIn3zG329DjhHoflPSgWyGxqthj2yHyDVX7Knu0n9ujKoZQc8BO0AaVX6vzIcb0P
/RT3jnobC6cC9ssxpXmzZXR6CIyPlce0sJTOxsXvzsawm/bJst7UCx8D0KY8Asp4yx7V6/iU0jR6
o/QDhGefnVKwjc/BQzGu6ndeOcC/zV57k+64u2tlR8QpN8zsb7gRU7kI62V4jQPXts9R77TKVqWN
1lDW5CnxTjvaoxzuDJgEWz0+QPZ0lc2ESOOpccFF2pZTEDj/4cEPB7JB7MHek5fmsfvVyK5H7Uul
FrTJHmoEg4vuXnqeuNMwkjmM3Vj7UKPftIISnuyTbO+5Nmd/pzwErngDodveIEwkZ3cBROfd22rS
wg7X7V2ku1K/ru8lHBiglDwMNE7KzdtjUBzJJKf97PY3enswAjhRC/Vg/soZ26Gj6w4AaMXRz8AA
NOkyst8IF/pDde6Ryb9hmodVjNPjVlr7SGpQ1pook+Hurngxs02xsdy0cavphhFW36Yz/GIZyAsa
Vsgf2n3SLC2sSJDQ7/j/TQC/uA26FQj0bm8COkFbGROp69BHMoK1lq0tfceZPTTO7BSi/N4Qx4aQ
SuvKQVJqj2zYis/qDm83FD5SuPWXCJ7ymQkK+ZMa3lMUzO7qm/Amw1O56wEmXNrHuNzENF505iiM
Q0u4hmxcincZnj2L/oN+AwQFoCWnYpQBhuvnpzLeUZxjO4cKKTz5r9aLemSSSD6jc/diUrtzu5X2
kh/KbbBr982zuCuSzUhHGE3pRcsDp8U2BaZvcglvLlal6dovTbqxUBSRLKctxuwmM5dYACHfeDf+
dMk/ipciwLkBD8AJYffrnz4Z7lzNL7xdqfjEWzY+4V3EhpWAzEUBqmNhXLBnbNbmTaU68o4y6TXb
hO2+vtDt9B6x0U/H6Vd+MC75U2QtPNeCoO8Mu+wBD+pCaxYD3rwjQJ+Ch4V1xFiUvKw8JQbbGTxI
hQJlkdyzj2uyVz9wgCFlx4G63iPfE3Mo5gGWrx2U0jmM+o6Om1c86t1Zuk0vOGUG4bAdp3sdIRV9
Q+w5fbKwlRgj9sBqqVESwfCIbuVSc+rYSYT70Ws/WW6NYJq64rTQzzq0WCd6GNcee9Q3Br4ELm7H
vhXDz5KCefYSwh3+bA/1UuGVYXlCVYcg/4HUZWnnuexbluk53mvVUl8TKba2tuHROhR4wSx2wQvz
GNywc/BfeGeSfZfviKqamZWyU1yMaVdE69lvG6NgX1X21cMaw2jTd/rJJFNjT12dOoVwPRx8BeGK
KzqexYX2r/+iMGGxo4qWGEuyfWxtkgdPWU75x7P0Ugwvcn7ukmX5RNXZl7bemh1UuEGigJCa7dlQ
XaFOb6y7tliBA0vOTUbbbcGdsz94GKyqMdt4DjRbcqmP6XW4t0Kne7HNZbUji40q+8cIveWKoYXu
pCKW0y0AMWldPsouj9G785AU9ax3+4CNn7qmEAy5L7jnBc1Rjq/FLj37G0S2gJatXbJNDvlrZzkg
7K7+CVh1brNXgt8WfVIIuBNv9Gc4iLJhtVbYZOwDimVinBGL78Lb7I6vrdzKL/JZu1LM4GNxR3FG
eMbrQ/IUe3F5Dy/7zZf2yQu1Ow4KyWft7RGQzF32q//BbJxKOxRVzcl6xLD7Fv2q3IiW3rZYiXfv
YGHWBBCOzwEY5NG+w8tIXa84zCiPhb6sV8EHoFmO2zLhZg4qmadqR05zRTit0z5RKmC9bgmAoe++
qDC2LGGC34g76Tldy+/yuIYMD+1Juo2ZDxF+csubV5Ae4r36xarVl0uQY3m97LeEU2gr793b149+
tY8Q827Vg7Q0dyk2t2AJ6re1tvK6fIa8mRGu88jN/oWEXiI3e4cPxEQrsfSGtb6xz9W5uUfM+Ugg
DvmwVH150zmWxevxELyyq45+MfspydIIl8nbSIHPdz67ApXlmm0T+mxW+eaxPQfaIfnQnxidd+Gr
t0ld6PtDuLT35knBX/hBbwHRhT09BBQwwXEjhXfEi3SQ3RKjPDnLDjEjvWPsaZ0sgyPDilzbaFsT
IMsRX7nMk80sEuMMZ26V22I+xFp0GDbU8/zTeK88PZUKbfklZR+atnjOWRjLlwQt+2JYixMDh4cU
nNV98In9FVIteWC/omv3ziIgXZR19kxEeLrJWSfO3mbYmhfmqJmR90HX7aAdxh3waPM5Bt2QLKYL
P2x4bvxlO20FuanEHEWLYMuO2PtEOc5xHe1t9Ck4YrAzEignHZhv9UK+Y5b3nQG7xTHCA3PNT/kr
cnT7MNc3Jbo+K+/OvwS8T473mHwyhrsnttDjDj2mfA5vmI5UphwsZ4QNLurH+lF/rh+ZHoM7eY+R
4LZc94+cXcUxOyhrc7+NzwQhPYFTWpcISgmrl+fJUn9mb33fvfQu3ZjH4h6BmrQc0ZGS5bPEbvfE
gZ3QlvpQoJMsl0CvafnR7Huwd4ymt+pckpztL2JEYdmyv1pP47C3l93Je++Hx6gm6WmjkxMkOFs6
qPpd8xRT+ue1weHDIQ5ekOLIz/MLNJzKfl/88ta66k5inbIDaNdy6fob/sd8o+/HU3HDLIjm0N6N
fNlqU93pu2HDHZAP2orktOQej3HgxNSDsodBxwu0DVkoaW6d5u0zXsK3jG1ZsCIA+6O0NnG9YgJ/
lJjIZ+GCU7jmsXitn7BTqBw8lbN0H4Jx1JuOV6kVGxMRdG8nHowf6My/fxcPM1Y8LmwCKYj3MSte
acT7GJpefNIjgNbE/UShIQRug1c2kON9+PvPY0RYadyUDBU73tdKZ62iinUcz5O3DCMMU9qUPEmJ
Vq/NRue6jZlTJ+sZv/WteIfjkI5fhLskZO+FShmFaN/exnJUbpKM7xMUHVbnkZehn3+JkN0sWjob
eLxJkDDN+iCUge3SkP/fXwarOraiMDYx+Qy7oc9oUQo2lElFgKj9aX/mtQ2WG6AZ4fE5fCiSHWh6
FBInld+/GNN9Ykr+huYCRUwExsWqqYg0SgLrEZFl5QYFG3N0j1gQKTyDTapQclCiHacPWY+uUnzr
U7EgG9lCNKBgfa5OvVA/1Fiu4aNxmDOss8f17sKS9l+Ztsu85MzlSZy/bdzdYHE/tcI7eg2JL77w
W8xjT5Gh1rwqRGxioHRaAYVVllKSL8AFTsPZrFuwvlgtqMzQOPOKB1E/jgL16vz70BpK1CL1hxRF
VzspLtVQ3zXSFDNHEm40JK+9UVBCHR/HQtI2jZBdKutrZTRv49F3C0k9aRw87c67yxRxMT0OR6aq
O7ExcmKpNFdNZqb2OK36xnoo2klfxz5qIG+Y7vtJveFxsIHJhUedqPiwpA7SVNcuK3l4t1Rd2tlg
78I0cD2tOtTZUBPyxsHYFEmyrUy2rubg9vIYnCoJ0wlmjHHjlS14cj9chGLuYtbm0UrsYd9lbDLt
jmJgmVIOkiYBwU19Hykaw940ibNCnLH0FQ//6OPU6r9Ej/BR8njr4pbk64TtwgxkwsB+isqA07Bi
Lf7X/0P8fMNYUUAA/Ql0sRAvmbphC9yZfOgXoIsxJGrWSVbl9gI+RG6DKehYL1QwXnUK3Yws60pE
u4J0x5kXf//vj/+b7zJ/Ojl3smXQIRJf+C7moA+NnpuVK8ekqw1iKdc+pYOIKoY0C5S8yqDaJeOV
/vfnKto3l62oc0agTnNLkBP4BzlHro1iUAelotNC9liFU6wywN72t6OBF36SUdOn1REb3tEgwNKh
nczJNte2wu7/Jzzyffjf/mf+3ROYr/EPpA5PQFFNVRPCnlMLvzwBJdblEXlo5XoyWISolMBCSJ9B
bqGKvAlu/IL+5AyEYfgOdM+6e90D32izE+788YfhYH7zXVQFLapmCV21v34XPfQUVcpDeuVlhqEq
YoGfsQLJWLwGeNE8yRI/PAntuwGoYvEwsZjIhjC+PImYjt1UFHBtjYxyn9mn96amo5NkpwVcFPEm
t99Umpei8ADGZJsaJ2o5sLVHDoDLJNlpiUemKUU0GSutAyqeu6Tzj7x4je0Wx1VVPZCCvC5GlKlN
yuMtWlrgJeQIDkSIw1ah1Zz/Pb6+e6aqpplYZC1LU+Uv43r0RcGq5NeulbIQwtWDklP2P7w8vwfp
15Gjqbw7ugx/yzTVPwfxgNN5bGy1crtKv8KmOXepue9JffUb3piCEiwJROep6MAx2PymJ00n0omc
5EYgJTwbASMqqYvb/uAJ68Cz3xSWIPJoZpYUL0lZHacRgEZhlBu59m7lNviVV2m1/vfNUv/CWPEG
aKqhq7JtKbYi5iHyn5BNWxeD4qsaxwGbralv5tAKDDROtFrGlGdKlFzqpqa2HaA9yXNZ2VpnVfLg
Kz0Cx9+RhcOnb6ufVlzd1zNzQfOhFUy9f+ulVvXDO/Lt3KEJGnczc0w1fv/9f76uVttGboZ8XUbW
olWg2mC4WkwzdkpJu/uYlvrs6X8Z9H2kUbv0EcBRk3FIG2t++i7fvT0aE7csUNQjDP0yBHyEJYpk
jZUb63RPzDIelzNtZCQwDeNxSU4w71PT0WL3aWP0Qfrx72f37eurkSQkZDhvBgPxy7PDb/I/Y3BA
ULSsFNiNcRciEh3vrTYiPFDLnXp+8/BlgR6fKTFap14ii7rSjJMZsMlhYx8+vRmIMiH2XzSR8tmY
MQVX/1gkBeyehFO23WDvH69d4L3Bidhjo6RgGnW7mbLUzBiqf1/YtwujZluGyWqsCuuveQkNKgNI
rtw63+stJXZDwxWIam09gJppIrTEk2LD8+fUBPnl35/+3brICJuJZzLAPe3LmiAGT7QiZU0YZ06P
RGmix+DGSxttFN+8j/SMAknf/HDN381aQoaYJOD7QLL7gpMDMJp1I/GO7jTwLBHcvBhW/vLvK/vp
M75cWag3Kj5RBiwiv+NkVBthpT9Mvt+OSV4GhcfHqDT/GpN2BKtFbXgpSmWtkRpIQCGdpIEBpufZ
efiNCRLhSi/bI36ZM6YmmvHoh5MEYnm5D6vu2BGlsbRUBSAquWzCpGIQjMFLWBBNWKMA7jRGciuN
90HB2jzOwCjfvCtC720GjhEjN/zwcJT5Vf5zticQQLfIMBGyjWT/y5oi9KLVJGBBro843WlYxh2R
pCsVEdQiSnnNzDq5x91NywHcjS+VdE0Ktr6FnS3//Qzt776JaZGmpuqqYn6ddErDlK2x0Eq3zH5J
Ps32QKV+bTYKfdzxPFSNt9cAVgTa/t+f+/fuBNWkhbDONCxVs37fof9MvLavNFNFbqU7TcHSVHkn
IR5jAiXDUDKYdGFt/zC/ziP+yz3n+izdxDiva+Lr7tiuw3AaRwt3mLDgR6DMZiv7VFTRw7+v7NvP
Eaqs8ICZzcV85f+5MoMznGZXZu5a1G4mT91IPWaG0vthr2lp313Pfz7ny2ZL0hLDQziSuyApGskW
SzTfnPKBzQ/IApRc0Fe8S8J8m9fRwLxdPItoa5bRlcun1tC13VqyZ82Vlq409FiKFsC6ZycE/j7l
G2ejxd9BPuhRsJUCwE3rUzMS9oD9vpCzDfxQaTXo5Edk0H1a20JU4fkXP8UHpnoc8yNtq5cEck3d
Ok+D9NALOnRKZ+YL2xcI4PNmFeTTOz5zadtzoMQz2SOPpJdftO8deZ70IwKfAzF+MYAir8TicTyl
1eYPIMgT61kxUUqAfSwwN/XNMt8iQ1Ku+Bh3lh889ynR1kQ7SCt9EGe/CH7JMPGWsUcH29QtapiT
QqKIrj+RTBpNtxyay41HhTW3aYB3BnabKEY8YA3BQzhNVz+8+fdIUb5ZmNhQmjqTgYwyTP+6W0oI
H9I4puVulAIEAO186ZLsrPXqxarsN6oRnSOP8Rk7z6OdRre1HQggTT1W/0Me6rsxExfM60+6Uq6U
oLifJCDuBuleqtaQTZ6om2kMKOyUxjKUYWV3BvTwwIPSrCibwZM/qhp/tRmfsbXRpRLBQ97ROpUA
gmr2GwDgi97Yp6lpLyoxtHXnrUWU0RBJ7VNVBiuBjbAR/IMIGL02tMugx8sZnVNVHPCSnNWmu2CZ
86uPaMy2mqZ8jL6yIa/6BA8mdrRKfW0zZVMMtB5DbrsHJF3M2bN0A8pqQlyBZ2Exf09V9PGyNttL
YCgfv/9dZxzqvD6jvl3WHYQKFTlfk9i7QfNcnbZgW8mvddS53sCcpognTc22+Cx2SZgdp0C99XVx
4xPbaATVvTTlR9wuMHeC4D7o4+cqKKZDE8Dk8XzpjuzLo2jNDyLFqOZb1WOOHfE27sgIy7JbrHH5
HWdQxpSH4eqHEfLNQqHa0FIpPumoMs0vkwkhgSWHghF1NBiy3K/GXQO5dGHY1CHTSl+Hqf0RImBH
klEhZ5F57HE90AT1tN794bvMy/mXCVRTTQFuwoblYX89olBl6bq+SHMXHAjy9F0sSeFsVEtXBCYs
WkPpdgjv5YVU9K+D2bwruXypK5Q1ZPGKVd4VdBMtyd/2zfDDIqb8ferQOKHJhqEqFlTMr3N75Y+d
FLRG5vpYBqh3FRZSWRoviMv9vTdUz15KwigngMStTThbgdRv21b2fljUZjjy11sE35b1zLIIcWPH
8ufc34yx1XtjC17WuocIkG7w/6US6Y2AMDB1OEM0jPssQZyo5dtqpmkQxtasRGcjK04iHI3Gu57u
E+wElOWHW3h/0zH3CFnrMJaognwRG+WsVzXLyZButS7hWsJGhTgHW0vkE1FmBqFAVMx/ePh/H040
zkcEwMk6tQ1V/XI2qOOmSGI8VRBa21Oj2rTeq1cYVE6XVNeSiIOkHZH+aBOwmPz13x/+9w5azKup
YoKENm1d/7LPJAkUd5MSYUexaDfhV1oO43ilWrcODTLq1PRukhAP/ftDvxlT7NrBXZsmGyNNNr5c
cVHneet3beLmMZJPtIRFXL9ORgv0I7rRPXTSGR654TWNzDMq6o9/f/zvLeCfb5uQNS5bVYRiGPrX
jZkfJsSfJWXiTnoj6C12jA5DRXonE6wrbqLEOHeYA2hv6/SkJdAWPdWJkmCdQbYeq1a7tvNfW+Rf
jzVe/mKwqJjkr+N4p7VHMH67KMeiT8TRD0/r72mCL86hg027rvP15yntP/ufUqdubbQpXxzTfaDh
Bp6sjwgTPgjK879v0ncDQ6PoZ3Cb2AnpXz4qQCrsWY0du3EM18DE4eGbm1Rvj8Q1TVjGOFE29uO/
P/PvDTOXBzFdA3I+TzZft12iAKwpWTFKIH68Xbzmo3IFybCUC+X+9y2PvXQlVPOH8fj3tlLIHMk1
ed6s88FfXgK9pojReGbsSm27G5POFSK+CQ358O/LU767p7pMuUuzIAuqX8u4bLuGMORnu36mn42O
MzyBZXPBjaUyfy4l7RALdR3J+tqCLSBqZtlKw2nVjtsQUSCQKh0O3GQ+St5PI+ub7RL3QJHZv1uq
TP7Ol1dykNQhiyJsvxU+oCkMLpo+MAd4hyZs9m33rBAmRnYljCjlp6Gmzyvt1/dxnvpMHUgYK82X
z2YBaWwoR7Fr68AlBEY/KiCwFmQzZ17P+20D083BoAmuARJJRuAzV4CqOPVvAkzwTt955L414fE3
8NZSMAJavNSagvd4IFFwilkJ/NDhtadgpqjVEmccopCizdZend0lAhP5MBNkfkPHmkJgoMdNgk+M
yCnEEL9ZBlJprfQeeNHv/x0gng07CegTJnJKreDg+v6lqfVd1YFkmHJ5NsX7xEFp5QL2MUiO8I26
Hsq3AbgfeXUuIC57oSrlK4DndTEfA34YcPNL+teNtey5NKNYtvg64KYIhmsgmOjGXnrxIvRygb4y
xl1aoUYrAaJ4OgluGSQSTFMfuHNWWlHf/vtLfPtyETlA+8ImxOfrnJWKks0DWYUunk4kVVy2HCtX
y2x+OLR9U29kBNsG514mdYNa35+TI243LSvKLHF7jaYT2kSrBdnBPF2XHfFuyhXmAXpwnk2j6eeg
VQ+V1xHDOv30Rf7eqcwVeoU2kUXxk7v/5xeZIhkbMWhWV6nhXrT8shyqTe2/xun4pM9WzrpO3qpS
P81G+NR6+/+/4dwFwYIuLFn+WpHjNTC6OGA2G2PvY77fFfqytPJ+mKzVvw/JFMGYGekzUL5Xv761
Qx1nypQzYxgxLQYbzr+TFAnqLPMcjwQjGcxZkTaHyBu20zeMcsjzTofGRK2giMcYHjg5uJPNlndu
34XCfkxh5qgeYQMD8sBaQeD08zT83WxDOoNQaDt8U5axjMoC4dfFKDvbndQ3O6koXrmVi0wlVFT+
cdb/9j6pGqw7sBfWX52bhJtkGlS/3HG4kZQWJHJcvLaUTUFCWihrkvCtTd4E4JdeAlfVsyM1yl2Y
IYD598Aw5zfg63TAg6LJKxSNcJIv65zdqgCe/DJ2MRnj0gH0bwF+gEBZQq0M0X5hksqb+jZgN8GW
4Gxb9Ua2nk1LXFO0Nfnn4GNdCdPOrdkuRSyQoKYDohz4pbNJIuoH/ajb3nFs1Ks1UMwoGAwymfai
iR8Iab2kRf5qD/KhAFRPhBBepuq5skjY9SXUteyXKFVTgrSvk1LeadCaCjucwcOfIeHXTmCl2ipX
jQMe47uOzCJI3NU+aDXwFvKaDv/SM02Ap8ZjFnLMZdjLKE4HGayleggYDk6sh7B2Xn7/3jQI0pvv
clFSUQnyt0j+aVUV3z57kwor8x/evq9b+8ojS2/OtHXtstplwJasuNv1NDmX8wtR9T36oGB0daWt
OMC8GdzpyFauUZW9Rn713gb1dpLFVQrZZTY9E3ZZlRdYHLcTkY9sS+1FXAXv0ZtigxyZA3AhPd7i
8HJzWGTxzJkyEwNltGR8dAwuq9DrRaehe5znYs3kr2QI+OCliJFLOpwEuX/X1PSzTOmHZeC7DYYi
C46RGLzt+Rj356yYmC3BnQBEXKlRHGXI7vzB28nRSvHL+7waX+UCrY6XnO18/GHXrH6zBClMhvOm
mWat9nW/ryq81QL7tjt5yge4tidg/w+mEqxKO7tExUuraK7mjp/GbCzTEe4ET3JuHnJPe7W65pKV
APWsgq5fMVeqNvWAgEL1sjX1HixVdnMJqmT773f1u9mVmpZisN9nP/bXsbuDtjpUfp67fYSizcy2
ZUt9J+0vVZxtpyLeyb251gIcWqg0x4wvh47E6eX2kjSoI8wA60xwk5jTezSIp9SSPyZYcJF1r6Tj
a1zLP5ypvn28ikJbkl4MZ7qvq6+Q7CisrDp3sdOdSqOvEA09+E2xl+Xw7LPZypJhNUb+ZrT0H3OF
vtlY89lz5VlVdJu5+s+xxZTXN7UoGVuEpyxURrMyiANvzYZ0Ll2KLjjrd8EkfxSJ/EGdeg2xbZP1
3klX2wvWfCcmV9RpgU9rcnb895P87rDLl+M4o7EH4+T2ZdZNvUoAnOdJTk3+BG5sPU76U6QzXfqB
6XA+PcgZtSVf10+Gb+/E4D/88A2+OVfxZGRbswwOWNbXbWBhirBJM6pL5dhd5ufTG7br10DMmydh
dxdZjh/y1CDW1jqF+MnQeeSR9hTV00dj+mcpE08ZkH1J4Jo1lR/ezm+WY0VDVWNrgjXpr+58B98y
m6hDo4RuOVfnn7peXpOaART65dlqs5+awd8NFo2YLVVXVCQlXyciRoaXq/WUuVQH1pWPGh6eiQN5
dVkYwSUKRv5w+OF1np/xl5WXfr2saxodaKHa8wz1n4N7MfVDJXsUr3AsP07oGAe84WZz9PPsp8K3
+d3T/u9nfRlvZGbGkRBzocyGj1WHHgZTBVIXJxwlfC0HEiNDC1mj0DaBXJ6mIjcx4Vh7izBFhuMS
y/p1Jvqmwlz79PMqMlflXDwCqk/p5JNOAm4pmTaF0hInaMrbWiquWGIDEPpaQ7EWisTe3Bdtdf1N
PkaimdJ+hM1XfIpMcUeNfaHegV2Jpm0dKNsyM1dZ3t2M4Yevmiu7zlDSmTsLDzYlF3XI3SYn3ri0
90XVnewU6Is0bqqpPkl9eY0B+LQSVlMMoEl3TLtxq7W41Mr2VxQ1167mW/rZacggmKTedNETOiWq
TaRRjkl7EZogbJJhcoo3axvEHM9yYcN88eQnomye49ogm7Z1pFEbF4C07WHZyYTkaBBp1iV+tN+E
S5tLWQtUkrjxxM5AE2RGfrlOB5TScvpaIM2isliTg9XsJ39MYKFmrCNGSZJPzggEL7AR2qQCRfLD
HW8wTlBaLZvI7xFuNj1sOkBR/RgRENHGd23KJlGzBWCQRE74ETN1H1kirAT9FJBuuIEshGScCrZD
CMOTV6Kzjuz/Q9qZ7baOJdv2Vwr5zjrsG+BUPYikqF6W3PuF8HbDvu/59XfQWfdU5i7f3Ae4QGKn
ZVmiRC6uFStixpiKl2MLZArlBYwePTqM+tnML6DOHfy3kQiL4xar7Y2iQY1L6Bfu8Q6ykg+L9iAj
au5M39xrZv3RR8UlqPOL0LRoKXw0Tyot7cVbY0qPckrfYp4UD/G4hWW4MnRwtxQOHg3gSH5JkzeQ
YivchBrvlfhHEVOrDnCAEmrrVtguQ2LUq4s1GXtTn2gi5UMu8wCQdA99q6ckcA/98DBE3VNhBKOT
d5P319Plt/ePZBgSk4OCbGXZVP/hXtWrpsJMnQlJbnyn1pmRw+FmKnG8QCWkTrrbzdaer/iLefC7
IIX8B7tXxBRolX46rBZOMFSCiS4yyj+SaJ3yJCOfn/9iJvp2OdKIMBUqtpQRrZ+OoyIOAl5v5Zth
sjbd0NETBQk+o1uXbEqBnA7oZnixavkYYYtTSb+OFL6b8VlUDZ1zTBb2542jVWZVVg4aFQV6ONIK
xWmH/n0Q9AO/PiEUYNNnrvxgvjL5u2GE4hUk4kGsASSbJB87DHnatr5JZCy1TH3vZzIVLA1Yso8R
zQA5c5VhNGvEjb8J0vy9CNprFwY7uOJ7a+qBKeA21Ws1HQo52fwAo5CABuIMI92p0O+UDgxcwnTZ
TUuNMBVsuYZWGk5Lp5M4vSr5vMlnDHdCw8YQ9pSFIkL+d7lJEOb0NODj64WVfXStykttFmjYVZoG
xHZ+Xa5mARmM/q8xccxYf2ArlWQ60IYJfFZ8qeEtQe4lEnnxhQHhwlKxC5k3FDh6jhREJGr6+GgS
pOJVEINTIAvVZEbryHEfkGUA4yiBEE79yMPyAxcCBOptWn7QSAWYVITNPfZg+RFGDIGKpUGr3pXj
UK0nNP9G2QbgHSw6tCU4FNQejV7fNSJNlGkdrLqRHts+fpiTEvpGtojE6fmMfA6wYAX/+h78br3U
FbboFno3hupyj/7hHozERsvypM+hH1Jjku8zPd1Pg+glEnY1/1+H+nmL1pfwhjEPzjehAUkxhy+c
k2MHk2gPrfCLr/VtlKyzr0KXghyN7dyfv5dYyWVRqTXfK9k0IW56Qe6GY7Fe4vZYmp6lAHsxOtnB
Df/ia34X9ZClISVFqMU+7KcQWa+RFeQp08tI2RcCepbR8tK2JyO09lLJ9eXxX5/Y74+okclfjE3/
I9sAnBp1CxzDTR3XNIDVd1BlXiV/eizS+qNlDYHq5P71Ib+mjp/jrEUfS64TtbLxs/hnbkqo/jgo
bOIRK3YVk8MejSPNlhZGo2K9mlv9toHNhBfckN6a5l2VQHGsJ2KEelhKfQU95u1FYKFqaHalzzRr
iUij2bMmpA2aUECdwHnEyLR9guiNRBcmweq81UtDt+d69gK/bG3D5H4b6ErDa4Dc9r6Ho+twr+yj
CL4UxdsGH/rbOqUxroUJl1nKpsjk+9GqbnIhn1Y+mVgEzU7YhtCELSFxZPwTyM0OdB0v3edVAzQJ
ASAmYYXN7jO34fg/xybUCQ043l+f1W9HLWNWoRREaRoN6p9H7TD6eKWFVrYZqvIjnR4saCOJP2/B
151kzOc7J6bfcf5VIvO7AQQPiEQmCV31P3YGTS9MYSnr2QZC9Uc8c/msuXmd0vY1WzQYY11e4P7c
/fWX/W71p/KE4l1c/vmKrv8w8+AnnSBIhnyYsIQU4GpsC53WsvTXhbaLTemcFtXdEp/89XG/m/H+
cNyf98/xrKZ9oYkZjc2jZ6aMsdhsToMsPdZFf/rrY1nfZKhxIdYRibEtZVb4KVXeDiaGHpgybZQ8
vo5jPzgRsvWAbKxcpy02LuWnhpkb1afZm8SQXnYTZgZ5Q4kL7fuNsdKajRK8pwX0I13HuTxQLrAq
x8wHcKqkiPwE6T3Q6cVqVGB5vvYco5F0ZRlZ3ojtXgNjMIwB52jzfduBNJmTW+ZG2L2Qp9ZhviWm
pS2abpOGbm2c2x6/mkt0MxaxfaLtzjolBd1IlcB+QwJ/vWLnRcK4INYX8jtsNhpaQsg7+5IX9Boe
d22Dmx7GkEip3FwbnvtZHTCBY9sjtZqH3Ovk6wEk5wH4JZ4mLMEtjInEDmQYwokyXtQ03C1xc1Ur
jyYR8dgwNrBUcINwfFSDGRus9i4uuhN2D6VrJMJ+TDR3AD8bCeGnMNeTq4XtDo/Z9qTVIW5RNL/i
0PuLJea7m8ZaDKgpPHC3/izqTNOyQXdZklcv2V0VymMPjqIV1Uet1PYUfB9bLMp+MdPL3w1eC00G
3RAGpeKfxxP7ywDfQiYIPTVOMsB7ZLe+7EiNXUHCjRZ3KGkpwTWRtdH9GEvDzD+NURxvgji7rTvK
mqVM2TfDtUOOP3O/fEJvj7lVPy9oiWQPixdeQgdQHWyWm/a0AEsaNIi/vi++6RRQ6bFA5yEz3ZCr
/Om+CIQpRVOZwjzyszX6KTrcRTLeYy2d1Ixvhf9WuYpo6hMm+OuJEGK2Z1kIs6eCDHlAI6JgtV7f
MQu3+S2ueui3aHXycC2gExd+O5Ye6UOvrH1dAR5fQrxsBQwoUnGxhhbxfY36cPPXX+o/Hb9BPyIa
kJZgyiT9s4yYP8xolj6ZWSsr6WaUY7ciqQ5KzbxrC6wsanlcS5ZfOkUGOjyTpbsQvgJ7+Jz23gBv
kDZPvChhGwC10gzNX8xD3wkxEG1TOlqiBOM/ErPBqM2l3zPZlmZ46KL0VUirS1jQGK2pNCK3eJzU
cLwbbbwD/ngOx/aoUfpa9T47z7YxHoZ1FuYfbcKFglKPzC37mHArMAbeosvNPaY1qH1U4fMX51T8
ZgZFG4FUAIEbhZ2fq5pi7Ac6aaMMfXaNkVJCv183MW344g7nZzQinN1xLqLtEO6sAfRAESfz0RJh
NwzhuzhV8pkCGtXtFGKQ4i/+nF2F6k2aXoOZ22VKf+APmbtD3p6ho8I9wVnRKslx5Dp3ixb1ghPD
VcW3k5ttgjqumdGVyQpAZV4YmzSxVNx2c/ZSprIrZBxylJC88FL5gpsS7gCoAelLSVD0/cI19T/o
U7w+NpUSojW0BFesSpSngnI1tegxR4a0UjpVWg0lsZIpmIfEejMGpmA97t4DTXR8jWgm7zcI2ZxK
f4FY+hH4wW4MYD8FseYESnFZ1pPeuMcG82UJCttUeWzq+k7quneZWh9188c+kiWq/7yxIrZ3ITH/
MPRbq2wpkId7qPW9E0TD59EXlZPFahCoceKRLaQlva6wTLGMC3bIbB8hAjLF9jC/ynYzpwt3dBJf
8mJ6+8VY+G4oIEhTREQrbGp/rqpNFBPSplWyzRgXKVhIZQXe95oFzeixn+P8RNalVwVMPJf5iz6b
JJN+oSz5JmihQdBEZ64tK/rPCV7srqsqWwI0q+DyDWn5oBsghnur4twgJ91YU+XO9JGuIljLv7qL
v5n9SZVQ0yGNS4T4c/Y9p8beDVmUb5IOE8kyjzdqAcPMAHTvKBXtVQXNSAdTu9W4B9aZHwIPbTZ+
WeD7HLamJ+fxye8qeatMiwVgbwEhxJdL1LZ9N/pHaJkOhkl3kYlxKLGFR1RDTFjXv69i//WnFsPm
n//N47eixHg1CNufHv7ziC1b0RSf7X8vL/ufP/vzi/55V2T895d/4n0Up9fso/n5j/70thz9X5/O
eW1f//TAzdHVTJfuo56uH02Xtl8fgVbJ5S//t0/+7ePrXe6m8uMfv72+cwmgEdP2/Nb+9q+ntu//
+I0JzCSi/68/HuFfTy9f4R+/bfP36DUnnfX72/3hNR+vTfuP3+hm/LtBcZuskrW0ktDL99vfho/f
nzL/vigLVVSGJg2kX0/lRd2G//hNlf5uUKwRRVSAkqrTmPXb35qiW55SjL8bPEFjJRVzRrVh/vZ/
P93N79u93y/c962jZD6XffWf9oVsXtj36hZiv69d8J/XwE5msz2HaOGhVM9q56Vs0mmLirIzjhI4
kUFbwg/bOCHnjzAVG9HiE/Jqk5RdUjWWHWXE/S1FHRmK0SLizvUdHFjwVzrwvvqV4BL8TCL/0I1y
ckhyX2pCjF2fkG+nEremzrvklc12vwgfsWSjdB1nRQAqLRQPjRC5cyHQa5k3zbYdn9oOzJKYkGLv
lJ68R7CLTDRLSVb5K8TsBLtZcbDSHFPDqT/05GjXYkHBhM45yu+6jNVoDkGlin9MMkwAQR2h941s
VGHx22XbXYV6aeZVSeggznD8TJNIdlnoYjBR8OWOHp7Qx6PHeCmEMVxPmYTKqU73Fe1j/EnlFcHg
YUOLuKWXiiP6zbqGJhOr+TvL83OcZraB4zKc9fKzf2R7t9Zglu67IsY3Sk0sB08DAHaZ4U3MSbYu
kHyGh8wpHnVoWZK2GfCKTq0BwIjG6lSU2VbsX8PO+kjoQq9k45Clidfn0lkMUOJX+owp+1A9aFXu
lGWy4X4Kj5jctyc17g51R2U7isKbrMb3Ty7Ar6hhew5VnV6NRK8w/xNvhdsslIJ11KgA3DPK4W3e
7cxQcic5t06WP4qXpaLQnhHwBo/DCJeGTsbEQdr71hFN7gaSRkrVQqSxIpgPUFCy2bhOUYk7WKbq
5yq9JPHSHMJ0pifpgGG3Edw0aWtss1a4CgpIuapI3vUK0Wk/YwRoaZBhY2EI6LjOrkUPTySUJChL
UQxmqPLBABnKBesvTD30WHT6Mn3zCyvdxUbp6TmkC2kYZKcxhGYTmfAkct/FlUG5hGHacenAp0RT
kO97nQ+dV2Q0H4qx0IF/TddWwT5EKYZm6xsSsji9PEhjTW0GlzBBqShgwVaVNdyOJ3EITjnrg9sh
z3ZbUb8dkqJ8BG0yNWQ506BziDPwYhBpXO6R1dl5CyhrDmkGNQCumipgIWx3sDyJHpKyuG1moLP+
GAxbuYHikRqNjRpF39BiLttSkldrQBtoqem8xthmF2Yq1Z9wPunaizGo413HkmP50E/nQJ62MYwp
sxPwnJIFRFhQsrKiOrOIEqDlpUkutqptRAsHqUjWNEpD6cnSwRnELDyQh3yNZv2xa/DzEwB1Glb3
Qqr1HE+Kj/6XBRXx9lUwA+1A5GoMWBglcQhgMU5pouuhcvQYGQRRvB0Wi9+5lz1JNfACboMfAsyh
pMHQxpqzNyFJTgh6Jy8f643M9XZlUtY4B030bNcabidso2jbXpKvpiRR/pFi3R0nFQeZYVpaL/Wb
KRfDTaEW2qqHB7ym320AOg3frX2Kp2pP+BFuUuxgO3N+ywHGO1GnH+E9Y0g1luV6CNpLp3UfiRhY
mH226uKU5RgaBva+0YFZI3Gd6oZ6rY4Kp0vFi2DV5whXZgVWVXuQ5eYUSCKkqgmKOelo5KprMcMv
1PBNh24kjDFKJiB8jExXMucNua+joMjwpfUyZFPX7SR0GqtSKgTQUwDLuuFAE9i0HfNxEwe0OQuB
DkA1Z4+QG5Pds1NbwZFC1KQc1ZSpHS8FfG3i0Okl5SqWxrPmd/4qyLL9IDymEL7XWZc8CqqMZVUU
9vY0TDn0WfUiWBXbDWUKnhJa4a2xhCfbEnqHenGH7cBTiLLJzaW+dGa5N72xrl6DSj71UTi4PdUu
+vyMTdPjVRritlkP0Qc2CwPOF/mShTTvsl6gwUdooWqCPAyibIC8Tdv13F3HKJvpfcYzV6rbgc0C
pOAur5xkjAFj0tpvmZ+BFPkE8d192WbqRYs+TMzOPB1ODXWUyo2FUfNieCNzlq2aWX+yyvhYiOlV
GMVrK1bvqgljLOoz6GkDDewpS140de0ORZokNmtTEstdUNKhjXSid02TGnHYeQF8h6VrzSnF09BE
5bmTjPs8lCB7S1CA5zIUsN99zkU1wvtQwFnFEgCDza9jFZfeLIUfylyMh9j4lOZgQa9ucwEvWFNX
thM2RnksdRdDSRE1zWfFj+er6jOHyonvdmMncxbiCdQeucaqiQovGrTzV+O7ZkAtEFP6uGcEJ24D
hjlQSWqPxm0wgKUTRPGMnBuppwa/j/Z4EgcoQkJxrg6NOb/SygrGrUyIkcXhZJXaNigpXWvlWF6z
MVoE76mnqswGui9SRIWyWVf5ZZBh02eNyMbSAguW1+ipGrH8oG9UPNSJzOwfgbeX9e5VxzNzN2l0
FWRyfKx8OK++KXee1uEHn0Jyi1u/WVP4mEgDWwUmt8OPWdFO8HOEB0WHTKNaP3qqm25bmZpnxHK5
1rLFD6PIbwRN39H3VezITb4nffcjnsADNWpMybvNpz2TEiQUhXU8C/FA1W6nmKK14Iulo3YsFd0s
Dc7UVndiQogjZHrvasrsllIE7irEDFjO5zvoOoLbtelNmbEWClOjr+VC9IGw3GHhsjjbMJ215Rgf
awoysS7o27HO8EZGPmHTzIFHQdxmzih9yqRpPbPUjwY0yKAzdGeS2IbObblKMhboaoNL5bRJFKzq
8lIn+kJK58WEichjsEJMW/NMTny2pempqYPMacFYxTjMHDXAuxnx034yRKj22HTLc6+e8GaftkYv
v/r0R7I/7oxj0CNyUxtB8jQjsWxRbd+lQBsPVYaHgpZS+SCXdISDVVkl2fn6fTS6Yl1IC5CxemlL
BAtJwzISoGBxWwhQRZveRsisHGZDU2JrWQrZYxhRzjd6cNpTWq7DHl+8URyZs0uMG2Vh/hE1dJZJ
5MzJJOus7jQCS5H6ILcSVLoyIn5b91b9UN6IvuAVJnVBDO9Z5EtJXZsU2VYxtvNdACEUA4O3cABp
KxPprVIoSjFdhE6JS9mG3pbdgL7SKycR07dZeha6FvdTDEtWVhJQQUhTWF7oeawIzli7dJNKzGsS
ItBCoCWh68VzOlbrtFDMFUsEQGItGnCSAI7biRCgBGKQYo4fTKUSz3F2DAXrNkqW6n0ErUqXJlet
BriizT7DC2/XTlGPD1fvZCM6UWt6mJnoRyDqo1UMazPFgVuSoBsKsbyui1hYmwVRoDFW27ZmU9iy
Ayyy8pSo4ksYlcVuIsoH+4n2McYIaNr7oQa1FVh0YuS3soGv+5ibEfLGui12xuQXO3ruStEty5zS
TwYfTwAxpqc1kKfOv4vU8C7yKYtOfd07aZAEcL7UunCxwV6wjVG3w/Sz22mF3u6wia//9fjrl8TY
0japr8pgwVmvVbPcAUwpd7w2dgOD7wsmRgHuqI6oL4cRJ53l6TxqxbXWicBx1XLHKlLtvn767uF3
vxt7AMJWEhlAeXktlCw46RlU5P/nu3z9nV9J8mzrY0cyrxMwyVmO/vWPhs8ZPjf/87glhndCExDz
H575w49ff/n1noEOtLKiouz8+9UCxkOrIChkDPAIpn5/3//tt5SCkJ1XOeg2t8AL/bWS+++j/f4N
vt4qQQkDZxwY8L+fxiFMX9HIY9qNmnDdNfZUbYG/5NdQqBWYrl9PFMsI+PqpSavMCXyWs38/UddM
NwhXAPqooDildikFSDNDClwaLESypsXu6x8/zvcFwTxsQq7qMtX94Z+v31kKPPwgJ0GZ5fHstfS8
yamZ7zqhyndJOkIbp8mQGB1FFQhIvJLTLL2nClPbYcYIbRv8t6xszMCvadnvP/30O5AnGzHGm20y
iFtwLNOwNrXynTqhYRi0EtRjHzDgl3tH1hKgSOJXV1Eu0z6aFXYfYdkiF0Fvfx3n3/9MyxGLQfrX
Yb+eKHRrjahU87B3z3c0seQ7bCuFtT8kBzKN+e7fv+/70UJYgPJ68bHqjJIdd8Yxv15khfo1JFO5
hmpjwd0JKtDQX88oRucocg/oaPnA5XKuv3766aE8TcB+1T0jGqPiCBdQPgF5uMgTKprUEzmud18/
mdyyvz+ESofCaik76c1UUYAy+EctK2ywefj77xh3DnIvL9neTOt5d0NB6SYGAJvRJqCuH0Vr5aUD
QVZ4xcFjnRyQmRwfgcyugu20hlHoaF4PctnYDJ0da+ubefc4rD1KFit6RyccJWE0Hhan2Xnr33o9
/KwDMD6PYrCrXRB+rA+YCdidAwF8WnnzrnH0Ve0+Lwc7MDlXxeomqZ1HALeH0U62j4B1H01hrZ+n
N37RORwwXfm3GmmO4l3KXCG55cb2ssOjf9umpA+QU3X2woPdRVui4AufTfIIAS4e783Y/mwg9VaO
tKO45bSgVNAiONgbldYtjCFqzVA8FJtvNzxF1VHNz5wWDMub+abQ3jg9UyK6M8Uw7Qk3rPFlnM65
NbhzBJxW3lWNi8a2mNbi4pYDHhjm5rmab3RjS0V+nLe0mxDknDi2f0xb/EeI1BG+0Xq7kvAXU1Aw
H1I6NyBSfsJNJGdhpA7Ee1FyTJCTmZccOtPjY8CJrOGqo3NZ6ywK23jga830HCjQFKAcuPzAQ0td
UyajHR68PyK6lu7C84IKHxAK2TgnchEICXTrCHewe1M0Ftw1WSBZ30gvve/yW5BG5bA4D9TJ7dDS
vK0Ao99F6drITwT/y8Fw5MRWhN6nJ9iSzB9JZ3P0onEF2AGLbwE8fCV1xPPMunbsAtdCjHQg3Ojs
fKLvlPkJA+LGNW/NM4R/85z6N6xYLv9THymqesx38gWgiYYCKnXm1ksepsmOHpQzGNjS9m2YOOo1
P8qS3R/DncA3pdl+Ndyxw5TwNTJ/gH7tNhrn2vTCH+INxgWcsP6jwhnyhbOTTQ/+lVlxZcmnNHzt
3Hkd3uEhDKjwx6a5E9fu0tR0KLZRfWwF18o+EC/IwjazlWtip5CIjjHmp1nygOMn6lrcj47iFRcA
J3Lg/H76bwSLGtdrtk/lMZT37Sm/T8uDsP2ECAaq87nfjpCB5Y0B7mKrMWNgYG7YIyO6hw1YYeaZ
KQpqPcCoO+Vz/MRnl/L9IX5lCHSasBaNrSrNTux2t/0pey+xg36Q4q3ZepliA0nnOsUPenmx8FJK
yjsp8xAdNvkzL1+02fgHDI56/t2DgqsuscfO3HF8EVIH7RbjkUvW2Y94ar55PNk9kSt5keJNj9CM
zYoN7pOBlKIc+7SARdtzcwVJm+Vnjh1PDEgn/eTyl8D8uG8Ai0kXtTwyuALKMYazDDSurHmbz8fw
gS/HW3JDhFxYo7m2k1uBe8cnAdi2sGbgz/Mxx/eZ/g7eFAsuOtxVPGkSgOefQs9evntlJDf1FnKP
JRzC4MigTA10oLaGJYTkdBPOCPkep7306yzlCT4P91V5Z5VvnfIeVrZnLSQJTDnRvML8oNt5zVtG
0BfrH6AvVN5AM2+Vep3Jh57gvgeZDpFCGibMzF4V/6aHxcMtn1W0i1U2c0WVP4ugv9LiRi6P5u0s
7SpaRQSuyAAol/tbQhoTx9uevXgoebxFWLw/YpNbPDSNG9QEYg73HrlADTWPA9gOo05jC5qckteb
Ka2mdVJvu/nGejHPXGGIcJzX3n7Fje7crk5ReNW86Y07GM0B0xO3CdMCnCf4jsYmA36ouq/KBRMQ
QEY2U3mCXRezJz9xOQyv32H0whzMHPvMUOIYnrTr3phXRzZFk8uL5l3+qfHA5aMc8gfyTHTDEY2B
O0XLY72WoS3fCh81iboXbhXoZNObuC7dctXUGyqFaXGa1uqtfobl/TU1Rd3iP8BEr+wYhHyScTc9
tViXcA7Iu5HF8Gb1qaPDOHD987Qe8GS8Y+aMDlw4CAOcLaO75yOo/LGGa5QL3+PJHNfTGq7y9Mbs
w1Q6cq91DmDvZOtvpJ3kLSuHGji9G9kw2TM3f2Cy7Bw290il2Z/B9+A7GJ4ZHfQzRgnzjlEv3Kut
BwrppWBxF9b9jotFGkc+65KjBm62tQzi0lUWvzyrt8LxY/Rd8Y1T1zl8CpqkuZO4HZe3jx/JpDDt
otqcfe58m2eZqr8Or1CdN+zigMbz1XjB1G4l3BsXPC+ezJX1Ak+ApUvlo3GCwtfhjR+8wcFZhlUk
idB9rtsVKP81CzuuEF8roeowO0g74b4HYL9ibCj5Dd02+H7EhsNiNl9mrihDi8+K/aSdHdjYMxzq
lcnlUDhdhJLJdvnKtvj2yshjuTBsvB531YH1yzxzlbBJJR/KStysZzs5GHRsbsEIa96j8cI27IDu
wA4Hhz9nUlA88SwchXuUnkya0+oxfhjtt6WP/HbE/M/hNGlHzjg/8v35Wgx+llB8qrlPtX3phnAN
VtKF5UXTHa14SB/kWy5jcWB59m+NY+syohXmKM+KmbI4V8aR1U9D983SxNvGr5DeZa6fLeP3MW04
4uyxlOEFAZzaGyzGDIOFPSmvZKokz4q+aNU8PfNiYpSMIY0HDFNlsEVPGx248Ew+6QPToLTjzqNe
cuCbMQc8sbhrx2e+hfLCt6GNmzWUM4t5jNsIaw5lvDzXzSFiQX3hHzKeuMAETnDHsM+24MONSycw
oEss2LhACkZbr7m2b1gntwBCHGZJBis1Hz6AgdgVp25HuTD/86pxGaT6uGaYpZ98LBZ/DsFWfMZ5
cFP6N80bt7WPcw5z9rxlyZ4SwgaXQ1vH3hUQADitcOCVk74ZzdtllIIslzyZgX5QRJi4W5LGI8EC
vQA36Se5eJNoL7gaqIm9aR5vyR+EJF67e9ZNhCVm9VILOJxpw82CmT5EN+hpmsHrEHBs+xV+ptho
dNslp8+oby1HlbmS9IDYmVFjvXMUrnBcoMtwijXsha3mQPKjJ1cSNg1/V2OG1Ov7NIw2s8IWftsu
TFCnwjy4uaH/o9XvSsoHqQw0WrK146t5yyZ9VWorpgZavPDUlLAjGsZTYNzfTNVTnnl0uUYveMLO
ItkAtGHKKsGWA7510rZbA97HcvKx0lhCtHU03D5iiKNUa8Km0mVZNfu9fCtLmHWdmaIAka2Gt3GH
J5QVLUmAEk5L/MxySpMNtGu0EnG/qlnVxsr114V1LIsHDUDtruQiUhChj85f5/nJGqHDLMPALI5l
veSG7fugwTTLPIX1eppuiMxFcNzFMWS4EhGre1AUdKB+UZSIQXBLPGqFq2T7MPuggUx4YGkFO8iO
culacBXu08Ch9ENMswywA8A5Dn77xphlOSfOZuyiG7Cc4aZW180zplcQ+lsNSZuXQpl+mrqtiGMC
F7rrNjFMRXXNGpjne7Q4LQ8vo3mSvpxiQCbpiut5HpNcW1+F+7peM9KKJ+YrRsAoAoFdieO6s44Z
4VDgROVRhY3vJl4xoDn+mlYmeyYBJm8pCrLDIFoZoeabkaeIriDeDf2eD8yOg7Hlhchy2O+wvBK7
rWDqmHc5VmJsDQiAO5ZPrILSGnbSKiVOIRAeWKBs5ThOGxlT5EPzNjafWU7x70J1D2rafG1pYLmT
XrAYcFXDA1gFrj2s98jkTEJjJmR1pwBl8MmypyIAHzLSra9ujB9WLbHhD58rGYDPK1p37BPSyLpN
453WPiQeLwzYokJ0us7YHZLU3WYvOJaPxk7VnLh2QzxLWzuzo3Q/Q/64CC6xpasxuDYEtrXLAGzR
zGfRQSQgUY7N88J+xdTGtIla26u+oWSR6shlbIi7Jwyx3rjl4MxzE8fGiupyZkOSj7kfKTMQyOET
lW/JfMH7fCTfNJGPD6Cxrqq39pNlythbuYs1lnBkMllsgHDpSI5F7ATCJqU56TgcST5S7GwuYgRS
9YXibrWj0kL1JFyLJBAJXbKFjr8SexfmRWhPtatTEhtI1+rbSVh1w0oAck6h9mQqNyL0kRVDaORW
pke/ezdxvbmpcIKEho/TGr8Ib8Dj5N3DQKUbISzmSAybmt6eo1DRNbub2Hk/QGbXThNQDcVRmfmb
VTQ+jbgnyq1NJ1TnNtaHrjMLPXeaLeFWV+xwiQGS0MY2KA6Rjofu0oZnS3yloM5X0SMPKWNA9Kw7
RuHq4jqxzburZWMmdvoKTDD7YXOEFRs3jnG1NC/7CO6nGxY8fKjNaK/iSEBmFyx3EmygyoAy22UC
/qP5IVYIQzzBnt4DkvTXTnWSfc4yuMofhW5t4RB252/YdOMF0IVK4RR6uhNjAzu3dqDYc9GuDYlh
4ICVl7XcSS0K1OrFYP6pXnpImi3c6SxEprUYaVm1rV39C3JV5T1V7OzBf1EFpgx4c+Yqvg2O5He1
q4XXNo1oJYW1bVl5A8XIWwlHqN5hGpMwU7OuLV41tOslDEv66GLa6F64zGq/jTxTPuCT4d+OO+Yf
hgLuKYSqEHWVTWUc0J3WFNrr/dRfIu0mGO6A/Ku9W4STF4bPCh+AjC7mVSuYHSsFq0vzIDU2xu5v
qDC7S/48vFQpW3mHFZhZcj+u2L8e8KDxcUVoDqzK+F317ar+wf/pPT7L9+0NhZiGLnXcv5BZ9Ger
Rx9r++pi34V+M4jxsMtkJ2rdxYIZ4cErMwYy91hc6TCvSNE2cBlcrE0O5Vb3ph3nbkDl7r/M6/Gg
HUJmN7zRAomZsHdywoNX0zsGm/kucRMYEhaOdAFnpN/iiBzoL6gXnAqUtbHbxLg7Tuz3sMZ5bQTz
RjS4p8otaP0Xay2tmTNZzN3qITBxAtXvSbK4Mqlh8ahq7DB2MqP2se3XPrYdVNpJ3FFHtdYiBpHs
rzbhWiJG8R1dWNXpMUpI7mMvTEBvnYX9fsq2lDH0S7CHPXwvd5sqdhIviR36JMMzs6n6nBzHPe46
yiZLXHrynOxqoYAPDyHTmYOuTNhrZ8kh482sAPBvMx6KnFrnq7KClNDndv2Ub3OKP47/DJYaCzDV
K0BY4qapHrotvn7VzS0N0E54MM4CKYWVcS7cYi9Oq/E22nSCGxKFyofsc2R7d65GZ7yL3HStD3Yw
P+nPwUt334qOGO5ip7pXOeMbPnFjx3hFo0fAvw6zx2P5KF1p9y6OU3Iq5H2Bs1Bzy4WmOZHZY5XZ
OC7mEejDFVZodYESg2DLK44D9hHMidAsmfNPZbuSt4bbPMWPzKLiMxWywJM4y8o2QhtW7/H4QM9T
9Vg6vJTRHTYx3MXStVLp21tJxmpWt6b0SdQFwJ8YQay3cWTnRN0ZjrlkQ8XVM1snokMiBODyxKJZ
geijHm2BkvDy/0LDl5OgyIkPppvvZjfAT2xb23XCnLkPR0DsO4HPgm+drrCdX804f9ndYfg/7J3X
cuPKlqZfZV4AJ+DNLUFPkfKubhBSlZTwHgnz9P0B2rNVu7pnes7cTcREVCEAgqRIEEis/NdvXhwo
CNS07nN2FWGg5fpdhHj1eabFEReZ+pIEpU2pnGhmMauipUOrzYUYtBrJCbs13fV41r057a0gtgIz
wnwztIe822M4Xju7XuNqjR8pN5mhjy+JviYAjVIfBrp3M2m3QP3qIZ/n7DBJCChZM0/j/g+aoZzH
7RtnAalKlL3ZjrbNGP/AbTr1Ed1dwn3/i9Yfs6Z8lTj0TVbiMSUt6d7ZtM+efYRisYqeOiTC+d48
Ywz4Oo/e4hHrCcar7fCSfEbP3TtJigXw+1r7aYGerD0UMyTw+AGS4uYqGX80n2mJAS+MCcZx70xq
blYRfiM+bTJFyN0ColsRIlPB7lzRgNKbK+AAHRgF84ZVeqDNBD8I+AAGEBUCozyMjhJq7Et5HyZ+
s+vpYOzdA0X+/VQdGz+7izgz4i2qVeio2GOUkHFO8J8Ah7xLeG32qA326TPeQU3vuxZ+vavgV5xr
m+SAodBVgzubz2EkPHM4Rq+EqYMUGfPsJXyS2q7T19bkx3dEnaFeHr3qtXwCUv3ZxrdUWgrZZjdd
uyanwiOqCj/ZgZgSwsgZOpKjJ3FXJFDy0F+0Z/e1U1a7asf0/opL0tjK+/bZfsUtf0VLfIvGwOeu
ZA0Q6G+SDvYaGc3M3D84AswCP7OLPgvpOabmlXE3UE88Oiiw5Tl505n3is3EKVKstC2aaD+oNzQJ
CtrLz+V7+V789M7WsWZmD65xDV0AtoBR3adc0N3gIx/cUKp8xEinkX9HN97FOHF2RHsiidwd8XLl
rQBfOLZHVfvEPuw9eiyfy81clV0HD8iLRXstKtI38WggUzP4qBqTq2UeDLglpdE21x9dMrM+WgTi
/rQXJI9lzgZhuLIh1oop+vyzMGXcyfd2ReI7lw/vGtJ0Ow1koA1wEXA39eWekUTcUt6evUtVrR7K
bXFJnJcJGG2rEhOWyxXkjfs77yJ+0K8K5+zIV/UejO3pjQaQPY+2T+EzJVTMr8yfdQjCfXRviJAt
qAEEgRsr+excsJgAF782GMlhcQN+ruKtzjx+l52t5+GXDvD7w7grHoMDPlvOc3QcHjgTP6r4RuY4
g8VPpjg6dw+mwnf7SRbjo7ZyLgHshsZXLslRuXTckTkVgpuU8K11tUO3WvjiRwZlcXVNaqPUN7r6
Mp1s3z5SnIFuJPpt2wf7BOc078EplKtWETdi7qeIbGDuv6z2xtwLqkdqSMy7tqIvcABvZULPiL7P
2CmkLlm48WQ9HaDlMa+KTiU8nh0BQvkxHKec1ujM6tJrIMl46hF2/L0nm9e+N00h4T2oD62aZzjb
0p1bXr8slqe2Zsw7jYkVwrasGAf++fpEr7WD6I+RSmMHP5vqayHmzeWxoOwp0UPXesOECdic6bDT
hb899Y9XLu9hFfSKvt+tqINimybNPTRryH91uKFRuw8q2kPLQlTz31hWLRr25GTNu1wnaZDPoq/c
NUN4+n66/Ptjfj/m4Tj+11ssDy7PydB77bnVbL+ftzz+vfm1FqI19v/Yk5ihAUOGW9P3Dtdo+SPL
dtFTl2GI562Xt/jtzy9fG0aoYK48clkR5+rqXNNZ6RFZ2XPnrGYMF7PqrSwJcasJfYplhQWwE27p
7Ks73ajOIqPnRWYU+j/jQUsU6lEyDjWk5SXTv8QwD4psrTUODavaJgm65dZuh+5dJJR3N2nPjamT
5dfusLD52bUqMJriwas1nlGp975BywK916xbAP8ZFVxa4fLmvuphuBDF7k5mmgZiLM2tlNperaEV
JIHj4WEATTZMnlFVD77dWId2rOHgqQ/lwvVJJH6C5vCISJdRsIjv+346ZQHlmVptcPdfx9pej73N
YFJbVslNnL0IQZ0CytEzecOd/KA0A6VinIHKzRnVCPbKMLoOm2yLrJmxyxA30xuKqaPTEZNsxYT6
ZfVjGSlvqj3hZ5BsA/HeS4NeUM68mQHH06+nGik1HBUyOwtL39hde3Y6DQB0AtQJnB8DdFF/cPMb
qGYCA4vSYnIEO5IZAN1X7iKW9yoEZL3SBNApeqmcw/TSB87H2A76Oin1XzBJzqpwXkQChVXvpt2Q
/NS0o+jTn3lPEHWfTxQBYQN/tfsMc/edNnJ+6lRD7gp1wloiiralsp8qqImWxXQabdEmaPNnh/Q5
rdWOdTUeIZMcsow+yxRcDZF+19TyZhx1wn9r2FH5cUzoCNXkoKvtNmsTv+5tajGGe5KMOOj6Y+ft
pPtgm3NKo6NvOmvaIac+CTDP1vrBYXpvIP1pXnqt6fE7Ql8E2wixJk1sdNPvS1CPjGNmkJFRxt17
I1BYDROOGSr3+BqSC0dstJ2r1tHqlVJb4SmcEI20msnD9Oq8yrDX5XBbidL8OaHeqgPrLmtJ2S1r
cFCvA001UnhG+Ycm8PsIOwQeTbHGKBgdROXsBtRUK6tjTmXOfWoKyzhWxkNYxb8K4j11R12LrH9E
+MSg11rlKpcojmUSXw3wgWbJ07pR6nKVqWl5iRr1dUIht650V0HSzHwy05+GTitIn5p+JPbEkKJr
cGWaeg0NQFnDDXxlrk/3SfhaCvMyquMtFjwfnEkbTWufgt59w+biOqArPTlQNSZ1eEQKepJptKnt
CuauxJJOU8+jI+6dMD9mmtGCWAF/YKJ+NzzVGYBO6kn9ENPLLPWW3LPIfDQ6d1hVlv5W/VQN77NK
MnlICg7XgJtC6IwnfHmCbY/98tobR25eMji16JlWSjVMm9A6aqFymdRgC8OX6GPOMC9uP7A60wmG
bO7T0n6ETV5DxIR9O1biPEnrDYdJ6LwFdTQdsSnzqo1CTpnvjMWveMw2I5aC14lauH4yXSA/X2sV
Oa5aPXpbUwSfGHrHV333YmkMc5U6HK3Unk376W6Ho+bCRvdyP80+ayfwW6/nLu662KM3FBk5Bbn8
NJvpHrYz4lPBtDAIooEUrPhk281z1DG7yPSefHAYvXSsaXakbpVsyqdUy6xda02XUlGeQq5Njq71
EtleSQgaiEykHlwx0qu08aLo4h9jrz0j1Jq43bZipyrMmKPQQpwwkv6WYBgfNP3BaOyz5WonO9Lx
ih1V7ClSKlUyfooPWZe/gpY+j0UDMjsaOGKtKzMiGdgRvqMHGI07zUbHJ58ugT6XhHRcgjE6em73
o5joflrEGqwUxp59nQYgZkN0E6bVD6tsHqu8v3DML1Ot7ysK2qGL6Zoq6rNwAb2wkwn66iabMLEu
y5vIJAZAybkx1M5Eil4WfZoDWcIDBheGjTiiCG9000igBqcg8mriY4uHZzwMU1+xJIwuW0UjmBDL
K9OfSkE+QjC1n6YNvFWl1UGYyXvC4O23Rvju1lN8gBo8nJyAKT/jd1oh9C8TEzIiVDinvcck6LON
9PFGazn7JwFbnQgzIAjugtAeim3mktYTpV28iZvqJRnK3kcceW3coPmblBIGS/ZhZbru/7JN2gVV
+Jq27wRHcamrek/SLDGTWjZtIOof9exWCeqLGKrmArt6ZpUCqGsFCcx6QL5Zn9KtabMnbNff8ZEo
yfCYW10zVmeSqJKlqd8XucLtuX9Ez9VQnXrX0D4xUoE4V9L3LEcI7PpGScujMjjODvsm2sCJQnYi
iHnZAoK4cHsHMtOMnN4XVFwSF4P+WR3mEFTTPdRFgI/PoDdwqq1ntVap2NWcs7ZrAULq5EGd9J/F
HGzedEdEzIMArC0tqicSFzEQSWAQjFibGTFIesvsMwQR2xRZDN8oSOUhNwvN7xvfMI5Kd0UUK+0m
lTaDCDy4JkO6J+8tOAsgRy+D9OkY408vBZ1SGyCjLAOixVWUlvQl64pgHcrO49PSJ8nzYaTS0QDa
y/yuQ4q8laY6YUYHBOASYhlgR6VFw7COAoSJNen2EeSwTdOVP7XE/tLe/luSMpRi/PtTB/YPddn/
mers/yFJmYNzwv9OUeaT3vDxs42o6H5XlX297C9RmYM8zJ2tH/AqsnFPnSW2f4nKHONfDqIwFStt
d/aIsdFD/k9Rmf4viHAaFisG91CHsMC/RWWm+i/EZDbRQFSoGjYo2r8jKnOXmKd/aMocAyNLbLxd
zcE9/E/ROwOkTcIZJrd1qu7DNhB+J6orhlMatbDWfQt3vVb5TGoktFjMM9+e2k3eDaChMehG7qbm
KlIaFx0DE+/CpAvs4rlFvqrIy+AkK5C39Eq6s0wL1+uogPGuRodUVRieY+n58L7pHxBZh6goAIEq
zB3BMgBbdgBYMj1GHuKIUZsu3FFvS09hRm84b82QPKIUv00x5l+poj+bClWfc6NurICgFx3dtVY5
w0pofMg6I1oG+pWhvTFElP5YJGvqhMCdYl+PTHy67mTqPdS9tVam/KGews+wtlHixO9d7103dnju
a0rAlqmgWl8SDfUxGobZw8mmoSjrF2RAD2FQ3Mmgem3SGruJAVo9liJZ4Dxxl7jpiDiTNR/etnAF
KKJP7JwMXME5zI6t39rYGtQWrsE5xykRfGbh1C8mpUBEJkam0+sjw7nPL61Xb1TNRD1qXqQXv6Qy
2Amt1ykJGmqx/JdRxejYyExXOWxBAx5C1hC2bdRmEsaeaDNsNSmlDBtELlFAv7FwX5nJHj3uKgnB
rdSKz5DKEtYViQqqma8FY/8Q2u6mVAGhBvtH4LQ/g5rXRRIrgTRW/KLPTlGewcUMuGPby5miNEyS
JvJmYCyZNXnWIWKuZBAHu6IWkAhWJgeuVGno+/mNYxNV1vJrY9TyyyyfxchxKFMDVH1wn+NOh94a
Dy7WuOltI6qjNduVU25HNvhYUubWweqB2JgUNSY+GVHTX7rcowlAsdhVaKuN0uaHn8Rj0lBlIwdy
116RfzbG5G3SON8XkbhEDqcO/3etiyajcxrNbwvnuW7pnnmp+BmkoHstZuqxUyNUFWcU4aCNVGkh
zahGRQkYZrOPXuu6gLbjjSK1n3rNsBwpd7MXm5bSlBJdqa4ROVce5l8WPKNZpFI7TrT3hiPqapJm
Gj5rbzkHGTjYGOT+crEE+DT4aig3U6WhTlA/S0eqa200bjPcJPxa9R6qQTxHU3pJIn5fjQOkWrcy
quleaeIWbUW0TUb4dWbWoL7L+ZrlVsSkbRPWOyCa+zlImHZlDgU+1+88HMpW4k7tO2oUXML0IgNP
ZFbepd4HdLWQZmTJzAlO0y411U87oOyZ9PnCq5JDGkIVz3AEHcbkc/AoVnF2cmEeF89Wvw+hQwVm
wpWgPmt2ceQcJalSU3KCx6/MnlPEkQStZRm/lchnIVwvXrSicdeL64Na0ZGpm/qlj5kmwdITYLwy
5RJTuOgIStlVZXYVGJwOkfHgzC6SElGl0CaM9N+TSmwTN/P1Wene8SlUTXyaNZSxfmtO0UM04SmR
aDduiMDPdbhoalky2yaDPIG7V5kDWFtGzW84ySYN2Y+ryztudcDdg0drvwpe8joc9x0/oWM6D4BL
is8sasOefFXS86dHBXSY2oynRk5OgAgBFaw+3XhO80KuFYxNp0KK3g27sBmv5syAxKYv15c3eckI
lOFUuEX8AWEqyd4VBjIUOdUhKxlYyLj2/ALdid5Ym1JU6orAnlWphva2TrW7zjVITBdVt88aQA+9
7Gld1CPcaWxP4NuVNC4i5zLEDJZFXb/phYcEJk18aGzrBpPGGYZZFUkZEEyuwK9Thl0rjJsknCAk
G/rGqPhCXgijjeGIxB3Uo71xFfVzo6TDraFqunDl0fuv44gWspqcCSsD5M7cswhOBFTTYYqMe8Vs
6RMopu9O5srUkmKtxsmnUWTkdSvQrmVoXXqFX1CaFh02AQdG5jnNp9F9VDtrX7jwoWDnwNPMaurX
Li5WakZAgucUDG8Z5lYOnhciJKysD9AKDgnkN4x61hJcAYaVd4Oz4tY0rpWMn0IJ8iu9DH4m6BaE
piEUKuNfXZ7eGz2/VmK99C2s6snBH6Aoa29XjSDRicp3bqwHyc3Xt42QSy91aaYiXcEJuFnGEtHo
t2NN40x47Z2ThvfoM34N3fBY26hc3JYWlWGLGyf5tZzlg7dvE2QdMeZ/rb3rzZ6w3Ab0q3SK68iI
tm7WM9zmZn2oDOaxyw3LCvlJJoUPWihN4MumyulhGBKCd/RuyPJ6GNs3p8s/QzPbxVP3WlScBpqW
/lIVrkXMqujf6Bngv25tImkecAWXvuspzK7U8FTFXnUammBnoeKrGO1H6DuKiGYbMPsy9c6571US
31RG4EDqWOogkIusDcUR96lJ/VDt9smdaPmG6Xg7GRn0z7x6jbrJWZWCm5GiYc1vDJq6cmyu5UnW
NTen9KI0uJ0uiRlOnL2pffKMSdxRA/6JkLu7tG5KVf0gugwhWzD8INiceZyZEr4h3nC5BVwor3BS
CtuCRNMaekmgVdOqHijae5vBxkvsg9fxaqdt863W0MjPInVdU/YrqWCQIqhw05UMPr2jPDR4/dAL
FwZMNf1Won+uugHi1TxA2ujCV7LhTkyIS+qnEFFmxoOIYYNIvkTfaYzJIUrpcRapahfD4XdNZ3CJ
VIjVcjvk4sGZg4ojnauvOMJ7BUGYJCzBV4TyMI3ty5BMyZFMetPPacrXlnkLuL2ONDUk6oM7ZWic
rbaY6zfKBsUq75We7xJ6Z6PBBi4pUnUdVmp+BRosCiW8zKUL+u+z0zTKytG1yzipL8uZ4xkYtbhw
AlxlxJdSsTeANjAoucVtzdymdz2ZtOqV5ppok+cozvapaVUrcfEcI+FEQqRukQOGf0Zwo099uG5j
h98fkCvW0NISeLyqo/zD7TWSBCy73FZq8IatgLWRzNnCDum+syoqB9ompRJGRjedjfrZowuMrdzK
LmW8BQu745DjCWbb7anVh78WFfK3U91LXGjGOqdk2tiDxDpRa3ZuW2p7KvDXkMAT0uQRtjTZUhz3
x7r2tE1fpM9wd9Yh3rG85Z0VOm/IpGICb0qa60EN+U80LL621WaCJiVjZv4gicewSK/j2MQx1qBP
43bNsRyN5qjlWXMsnG3rMjeMOo2+jolKC31VdyyjuDsum8uim3cE21Ewa7XN95556tFRHCh+6IR8
e+wn2rN6eEoy99q0R2JBG1RfHomBqzrWbF+BEefp5Cor7dZ2e30/OdFmaMyLhnvATo1smmtJQPCj
iTCMWDJgzEynLWC2JAfm82fJOY74pKWPVu2lMLTmHVXCKddGtULlLdrj1GqC/ssmqjDgxVoLoGx2
24vAX9yuTk5hfhkToHI8uXW8+zVx5djtVdmFnQ8qg51h1giIIOmVUujqzgihcrhpZx+x8NiEtjnA
eoGkkef3gfVhD3mA4N6gAPPkz6KoJUEJqryabtPQvpSVQe8vdWH3aOLRDn+UrrCPRmBBV5LpIUUm
BgecE8ZtQM1aGSiav6wmjk6JY6efy1ZEvhkVPw02bYrv48zuj7FWD8dlLcVMLidKDrvY8hQXUbcd
dOc1VyboxJys/tTZL8TTNdtC14xjHybG0QZYxGb6723iVsDKc5R97cgUn2RnvN6WVZPU69FJqB0D
/g54qn7UlAASToojZIaoeU2ZA9FgcKcdDoxXVSGVUw2l8Chm7di8pfcR0ylP2DnAOwJwVOfKaVk0
8+6vzb58MiJYhXbROhsmKtGqyNr+1HqtttH7uZHq2PKUqYBIqI6GdZJH/ZUd4P9u6BaQcy0u2aRa
J0xMrFOVYVS7rAVm7azNFr7k8tjylI6407yZjpodm5vlEWN+kZ3D/nDqcvC7Rj1rhnUO+lh+lHzY
clDr16QO8jUJ6TbdgACKl9fJE5mg9nlUlKt4ogrHQeMemzzl0mJumffwCyqjx/SDBsSD0uS4dhS2
2C2b1hRejCyEZNBTm5W9qtO4jbWrZgKC6SWSbpxTym3qQcNtI6P/UU5i5wykYSaWDtqfDK9Z52RP
ZedZG+JH4IPmYJIq8JXRcbRDx374DV/4yxPmf+RdhiArbxtMbf5T9glYgE0osI2q23b/k4dl6in6
ZBZ1t2+zhjjQAJQv/IyQQK+N3H3oaqoaQ2VaIscCsip3r/+bv2+SSoT/DFkg6h/Wch42USOJ8R0h
icOjNVWX2qGYZCJoRMkvin2dmKBVZ4cI6Kb/xtB6Nnj7A6gwyefG79GcUwD+tJak+FfMaIIygkUC
7AgmjE3nPQzpiOTAhPJpqns1bMSXmd7/x77+Gzsl3VANvL3/13ZKlw/59usfbkp/veQv4EvTzH+p
Bs7MNlYgpq16QFh/AV/aDDL9hnSpnM+z1S0xTyRr/Y10Gda/yBrgPKO9yLyQPKx/B+nScKD+5xmk
2tihA6Zg/WpgH+T8mRIZtuYgMZU0ziE0jljWOPDX+CIKr4B9EcIxipQ+J10b8ivqsA5wiCrbuqqr
Hu6VXj8GBSUzrahhayvBLm/1egPlq1TqArNBbfIRetOt1OuGWnV400K5DYO+2XQdGEIP5XdSm+Ig
FYgynQb5ZXAe6ywYsRAKwIe1/Aa0xtpp7rHGuvUsscXTC8tZTzW0lnyKYnOloqQ0Qndfx+09uUHV
FcXdg2sQmVt1QbvVarwX1V7i0q/Lg9oiJtdmMFvD9PqpFfWDZXRPwHzFs+H1WyMfLp4bNBS3PUoB
2TNyKTOV1ayuQ9ooq9Gq040ltJ+O4iG7CfLAj3pHOwV4QqUqg5hC/gL5M/3a0zv31NkVrLY4vaW9
vWoT1Ae5rj53jrONtenkWcRkBqJ8LYrmJlLHM74beLzJSoNu2cNSoOMU1cgDB3W6TXosT5Dzcko0
m2rqG9rV2p0nZM+wzCtsQS/GtXEu1d2c1FargzYezn5NTczfHuzUr2Mp/SC5saao3LXEEGyMrdZH
8O1SHeKLycEuP7uOPm+hoiRtmxI6CVk4zMS3nvnLVtDWNW4AOcWwT33iBSCXCKpO09hY1706i4WS
a7Nqu1WVj8OaNsun0/SvmHVUewUVqIgjZ+3NOotucNZxDNmqjmG6ENVEGFJgbq2EZoSV1wA7zBeJ
qpe04Gn6piZNgEJtHcRU27xJNjrI01F2WYx/Eowjo8U/Pp4MxLWKdlPWPVPnsY43FHdnOx3VleIk
xiYVnuVLeQxuRKxE5zSRpCBzbDA8UB7aACsjbQ73m+9uveQ6cEeMUoqcJAhHT/HLqNQTTojtlXPv
6jCOSVnJfLv7xG0+OFda8Z5jgLVraBpu4RfYWHaF/ZHI72dhUt4JF/JOngSniTjtQ4mxDzwjcyWl
NC5G0/h9JuqTYVTrYuqN56R0t5Fw9lFtJadBgw/neMYpNuAk5AHGQJqJVsCMxKNn41ZKR5vTtsUG
JMjUix4ODeCInm0CbZDnml+RSAWP7r5OZJaSDGiusAxV6XHbPTRUGsswZLF3dG2da75Prc0o4Tul
Sf5MwHRz5RZFDpXhwcBH7bXqFvfTR1WFTVnI1Np70dCsp+GE17A41ZpSHsawdvAoClDxav30ZEcR
ZBNRK2+KEZ21vukh+Xv0lTXGEDeQe01RDolpqJc66vpdMCnO1o2yZ93JChjEcBnwE5Qrx4mtXRqE
xsXN3KvQ1DPEwlj3kEhuwBoVk/Kqptq5Vd3uo+pKZGJqcDW5hdyi7Kd414Lw1Kgcg1FH4aAqbXGO
FBAxIOpX3QKWF1U0bPqB26XVJNCCXDAje7ThkylDeh14SbO3nSg4RKWZAs1A3u9y6fqibuTaahWU
1k2j07Aquk1lh3NPm/QTReI/oRINsauBmtdx1tOPDYKnFlLUQ4dGv6hc25czUEVcgHss1NnKCs01
37MdDY4EcnggZQLcYaRchallfy3SOD7nVgD52eRy4ydXbGbKWt/iY2YMH5gLWPfYU5nrLCYgsxzl
qcuHtWW1+EKo9g9ywQACRHZi7CctzgxqX9E8Zb3MuJaFMc+9iCmDiPm9vazlhi1hJcyztK/9I/ky
HC+2l/3fm1/PXB50ao93Wnb9trrsGix73DaDdrO8xfKU5fE/3rEzoJYZCRzCN93FFqDTMBDwpsW9
oQQr/VpVClbDeXtZW560LL5fkziz18Oy223IYVh97/p+zfdjy6uXHU5KYyforICZR9pNMHn+/rPL
X/ztEyjL51qe8PXnlnf5bfXructf+Vo1vJh2B44T3x/+a8f39vIef/6l37b/+J7LXx8gvvmDU+M6
8c+Dsvxp2Dv3oyXy7Z9/6usLfn/1P976z6cvu3/7dsuf/i8/2dcrf3v75XM4ommn3z5hiaHDGsu2
AmBc4Ugv778sTFJc0Cz9ceSXXcuDy1rpmYcytWq8LIZXYUGj/N6nDHCtk0AyjzRgqSYt4vdaD6xz
XODTVwgBshoyV62guy5+MovRTFymzYSt3Gw/szz6vaut9RSbcQXxCd4j348va9bsUrO8w/fer3dp
BOHluPP9/Y5BWK3iEtRjqJLq1KubeGFASpdJ5rKqzJTEaNkeI1h3YR65698ezINkJuQ8fz1l2bG8
LoDqsh3U/jpIIo9xYOYuiswjGCQfJ4b+EMTd9U6Lf83YpDjWzE42i+WN0RmNb7ZpvNazIwZglwi/
xN33JVouQ0GpX+AI6VyRxYkAR25XCb8ZNXB+cGlINI38cJoPRnKTLv74I1VgMtAHMmDbz4tx9hpZ
FnaHncl/tfn9vOVl/BqYTNEAKh2n2w9DCcqKYM0sATjV4T0PPcwI6gaDGm8KUa0ZPVn29n0RcJuP
7IbuwN/mI4uDyrJZDa0PzSQnUvc3aEX1FPAVEmf8YOg6GsEwVZdFM6+5xWwqlGVS4IwLRjl2MFjI
0T6q89qyWbYTYKRbHOCDhKdl0Rd4VYmRu3lBb4dWWe3mpya1ER7PPylYOB4v88IBONXh+O3lzMgd
/l50kfJZala/KYsSvosXGNGMpN4AwEankbgpzAKGyh9Kd22nAcqyYeb2TPlhjmrGpVGxaPDYdHwl
PTPEFnEN/wwMxnEaWBtCqaEGYztJ16I6xrWeUUFDprNlhRbTPtdUJNzO+Kni4S7TsPELyzClwZHA
RQFuC/w+tIMDekpCn7Wjp4QIy82TY/YIx3ALX8cWI3mMpfVxWettyEKGURAdxeODLhHFarjm5cxb
jpnocBdRlb/WPDukyCqsM71YeVx+A87sqsWArEIQkc7S0fn4O/Oib10yyNI7d+IiVDHwAhGUuGkE
yKZolfWkcPEZxgY3qQRHJ9wI5tVlO51ySgPKvMXOR59/DKsKcCfWvHqCH09Q9bdZz7exjhhDd8Rl
1KQFk2tbZ7HAWcxvLPr3+PPoI9Ku0PPNmbK9GN98W/j88RjkmnRNt3BOqGQ0pD2DNEhsG6pAFC0S
JEufv9Jv27YTRhvmZxGA5Dy42PP3/vo68xdNlyM+L7y5uZVNPVyu+Zxavt5ywmXTyKX59TvMe9zg
YIIaHhaLouULL2vfi+WxNlH0Te8aL4tF0GIKxPwRE6FWdxMU6vgJLQ/ioiRXskVdunzp5RRa1r4X
yzFYNrmbUK7G5n7xADJmIyBRcb9dFt+bY6q+9kKkGKqoNy1WgsSFWy6SgWXVMAdvJSEG+GPUVUcd
ffUxXs7qefHHZkFucWaIYNdWVs1g1v++GJWQcmd+TOj45HJaHN1+TnxOev2jVRFh5kbQHpdFGDbl
Zgj4vZqqCsicz3fA0p9llODlMdtDLcdPzgZQy9ry2Pdmm+bHZibFB9gu7zrL3soEh1BlMvT12JOL
a3c2jm1lXK5pV9B4FhYI/cg9b/lCJpe0VWDt2qsg+XnDJHClCT3FtgVOXDrDszrWPtAP1lLVr90A
1ZkuHVSBIFko7HX8IEI1PQ1GfIW/6UPfw5wT5O9gY0nrYvmwXeKKyQ/mAZ1Y4v3yLb6uAuxY8YqH
ADE17bqvhDh1dL5rMSr75ezATh16Wpg+JLOn1NcvPa99nww0eOOjeZ8POVK3QKjrYZ4bmenboBXG
0asR+EMzsE40QrdKBcXY+pvqL7w+OpJRkgvPO9qU1vuIDo8Mu6cOlsxW1Cm2CSkGr5UMocbomnUV
demwm8I+PrVm3u2cprytEqXG29NRuM5TBU6lWazHqiOyRKVFpbiMINIpcmx+SbbANnqvlQ35duj+
u3zO7Z0Hi0UHYS4SimVbCzBv9RJutZ7dAfPm9AnBFHFHcSmbUU5w25+r6DnebZN2mEViZpXr8pJm
CDmdxrtxZ7Mqt64fIFQbTHsJy5sFGiCf81wNH9bl7/QTWo9KvcoQc0OXQV+C0YnWtlQ6Nr7GjYom
YL6746tfHkP8WLcRwdwl9qwTVgM8tuyd4nCAR9A+hB1jzQQ7JAjSYBu3ojg15vtk0tvSG6FhA4jR
NG835AkCjko+WkqDD0kGYo1Tc4w0dGo2ywfL3bjZdYl+VXjFdQ0usFFhuqyUT/DJ4hRW8kVrxIiT
XrsJRK9vpTv7HMBU+RK3zMNlrigCMyL1w4TEfnRridcO3aKgivb1MS7a9pjOi2Wto49yDDytpRnU
2bC58QUeoHiGtFJyxpJNThwOvd75CVy9h8R+cyQGCW1M/1vihynbCPM1eLdf3w2HMcdXh95dVfY8
6M4LmeUsAFnWKfyG1Tg9F2P9JJR2YrI9EfflIOYkavKppV+yIbMd/2knGs9xm4NNl/AxWji3y9HJ
xnncNSNMsSaFPuSizGGymR2XNdeNnL/kOsuD3rxHacZTpqjhbnmKPo+yy9r3Ynma/f3aZXt5gyTK
w12p8QPOEqDfnresgnQn2IfYn1+vXR7L4v4Q5dB1c+tnAl8Ar4QUYlHRijUuzwq09vg+z+YkjElL
7giJmfbxf7B3ZtuNMmu2fSL2oAkCuFXfWm4ynbZvGG4y6XsImqevCd57//+pcapq1H3dkJKslJAE
RMT3rTVX/xjX5E2QBW/iaJxLaNpIJIaFkksf6DF6H0GfPU/laG6XGIduUHKFjAOr01TJ9SDRO3X5
PnMBBVqp2NYhYMA6pzdG2AnI0no49xhsPv2B1Pm+9N4QQbgocqkp+apy1qJBfkQhtYZxkKAhUpP2
OJnhpxHvB9cSbw1hx3i5e//mhEENVpwmV55E47tTR5cJYPZPk9rXgRJTtzOUrd6I/ln+3ltQvqXR
pyfl1/5TZXQ/5TAN7yJsoI0htbnDXdDc5U2HbZqSy3toFo+56euXIIX1XTYRtpWpp2c7/7HBZDx0
yXvjwajpJlke48DJf9Yz+Hp+Vb41DvXIFlcvKvqbTV14tfyhdbXXMBbZU1/W5glRfbLNxpLk7455
fYGhMBq86bUyBgcoho0VmWCj574Mj8uHGFuyRosmsi6wm417Vj+cEMzX711JAkMzAqzy9dp/cKbI
OHdDSIrHvLcTNYXJk8lLphGK5uBpgJHYhS+2T8Fx3t1uhNsVxtI8907qPtgJkT7f3w6xDYBPI+te
BaNxyYEyf7/k6IgD6CfzeczJQS3GwqM72/av9KG+/2dYuITqNEiKG9tJnjo1vC2vqKegbbPAH27m
mFnXSbb9Wsz7YITFnZvqFUbmECcFBNudoSFusEHRzj+wqDicIiKojqrXux9RMj0uL9iXdoazwm3v
wrGUd4RmYvecP7Xt5j9NeiksCxPowF2XnAw7Hr5/QJ3WcWj2b5N0211iWv7B1B3752Sml+VVp9Ax
0MJxiHW+9G/LYbe8qqj0T6rR5qPQxwjyBwD9ZfdzqKmt6RTPUSERlwP3GKtSHEOn8B7igAIrmXX5
Z04irYhD8xc9zmrHQjk4BXE9PAQDEsblGV2QH22pxS9aJOId4K7qVHJBemg0mw6RnhWfsx7Et6Px
pYtybxta1cRUjeqoUcgDqdOMWfM7ZRAZB7JlXpltmVsYxO6JcKHmfmxdSpvz69hRgRZTU6+pTSVM
c+yM+UMe3tc1cpDlGUFWbAJd+a+N58BUKrP+zMLAuFEmzqAO8y71HGZQjO1bMJJnhCiFgd7Nqpvu
h/X3a5CJw7Lddt+mygFpURrxJS+oQ6ch2q/lXWZCvJoIk0OpaG3iFJdXRv7SnY0y5/tdBq4BXuy+
p4VLxuygWRe0rOWd09T290t46iAbK70sT9BLlFEOyRvXtnXg/tSd//0sB0J3PDofqpMZY7rTXBO3
nTgECQFAQZF+Ej86fzFdYYR4h3q8NaIvrinvtUnq3vigrrl86qHScY5riEp8whvgCaGQrSyRfmTa
eXkFYyqtdc7QdoeqVr90fkgkz5Sa70r8Wp7QjOCp0PFDSDbG8oLOU25aBPZ3RcfPo4iFonRffzEl
pxTZt/qjE4QlY9vUHHBSqcfJxdunDFl9Nak384jEe2XBGEmxSN5VHJ/nnH3cqjjSnsHbP36/mhc+
lW5hP/taqm3pZiVnx9DEHQeTx7Hu+u8uP9by1MRCtJJ1UfVoF0IdisRPD6hk7MdC0tBYnpIXA659
8p0EpP0NjOP6zjREf07sxtqaqqx+6Wl1vzyVs+dHp9ftM6WVZNdySpyqyQ1vfeEJZj5580Gk6krM
n9hiUbuSLSAaA4vagcmTtp/I53pyAkrSObP8r4yjUveU9hZrs6h3k2pNcBc6gzi3gTtso4zTS0zo
iuevR5rus9Lr6Fk0bbUbgsE4mVFek/ek6WtTlPPM6NfyzKnzQbwrA3gFMqYD0WbJtlVY6rqqe+od
YFfL08Yg3RbCG9+0uCSuqWvta68H4QUaMz0y3wlfpi5Bxj3/eqX3oqvO+umEmtqh7WrRXcNDNxyt
X+NQSj8NdV2+oIqVHOmRU/2gmj45QsMfMREF9hPCZNaE84v5aHhc2lVvvs612jW9/uqYWnHxBcFU
dtS0L0aG0Wh+KpW69yjEEN1mPeHfPvwmQxuKo8w990FOSNLC0hKfXVZvTa/WXkkK8jd9WzSX3DbC
O4KBog2TyPYjcx/GLrM/B41MS+U52s3KdPNUViLc+YXqftX9eF1eK2z1P1ocwHZRqYPxthsO3cTQ
jSwRqeL8Goq0uWH0jRfPntD9yhBr+JQHt6wpdKqI7M+yWe52gafdkW3TgyTj0rT8t/n/L8+wgu9E
zf/rjf9PvXFaGP9t1NA1aogAqqO/u0JYX83/6V9ZQx6BQrYnHFPa0qTR/s/WuGcTGeQR3bcYNf7V
I9f/IQ3DkLrpuBY63fl1/hUxJOmRC0ZYnkAbHU/4/6ZHbppzJ/7vKgs03Cj4BGtYosAcy9ZnFcbf
YvZq9DhVVwXhyWwhlongoTRyCHNLSSU0yVpIYDQQeb5P53vLRhIvw2oxPuhjUh6V8WXPC5hl4xYj
leTlpl675Zr46LskysiSDidmR6k8xG7x1jLorT0k3hdjguRiZb9lAxqAq82VyhUNIbrVIypwrvuo
r6MsvhCrsglwAivZGTc/qyLmz7hWKO+CCe1ZE+MZ2RJqyyKym57UaCT7cprOXUdbRibSO/qajioY
mezGAIeAonnVkHa8QcwGycgckluSbGXvnCpKvNjJTjkuNSi46YVq5pFO+EdTSokRga4b4fQWJXTZ
JB5FKDjcRQTA1HRHhEqGSb50N/QQq7G2+H7JOakhOWgDsnLDo6oRXPZVJJHU93BH0YRbrDqihmZ+
6pGrp4Jhb5j+bQjCdyOCotXVBO0Opf7bMn94jTHuYhzn1FnGBChOWK9Mm+iQyWXpUIgK8DCSy6lU
P0tiYNatb8MAM8ddV5xLq0yoCMZ/ZOw8JpUJMAvyPqpeLt2Wc5+Gwb1bjsfWiIeNLqlGJUCMRNUA
qu7U3iVkx53CW4DJNtrqyLs3GektVR7BIRmBHve+RFFqBtiFK+ceaaKxyltgNvQVb7WGsSEycLiq
hD2m7Ev8jJ/8mPK4W0VGr05REJ+y4pFgjem9MXdD1f8mjcg/Zr6OzV1SahkBtTepjuqqSJ/s3tuU
LmS/Im/EhpY8ynIU3Zg1iwFTMNRht459DNqopVF4DMdQS0/T8DC6+ZwzwNI4ccQPL6vp64H/F8q9
ZjVJg3w1Z0Yv4xzY1m81EVOCyMLYoLa0kM1q95FiN20sh6OxH3Q+XZ2m6uAw0UZn69BeTlR88GkM
EDtFVPIU5COBsGMEHMB4mCYDvGdshj9czaE3kZMORGsb26cOp7VttZtuzlCXJDjaunodOnvcWEjC
1il67tyQZCqOG7OnHesKC263lhZ7VQ0hojpy0NKHMWR6EyT6eIOkgcBBs3+qwmPvTfukx8xCCwt6
ngLCowEnaC2rfiTfEIOjWaGG4Dxz655v3LbHx1KCAHLFV0pN6y1sjk1lnzuRwcaFF2Oo5AKS2MRM
/COY8lcjB+LjR5Eg38mfdk3xSD822hWiYYrNyFppHeEmUqxMa9zH2Ed2NlrIfYZYAtXAnBgOHlJX
4cYLCeahiLczwu6sIp/GMBZyrJertoJ4046Ntu+xYdZ7TPD31gBviOIhBZBpnSnBE3IK9JUZ6vs2
iw+lYw4IIcddWM5oBJnk656I3hLNiOrIciLn/GgTKANcOrqZOEq3Yi5893fZ+BMx4QQYs84ohx3M
TAueLJ5+jd34DunSq6NQovUdsHHNuRSgcYaMAxnXijqXpv1BT2UTTQVRVg2/8SVCk4xhqcFRb+ve
MYh+Rn1DMS2pwx0QigcfTEILBijADbIleAbbTU7vhypZuvcz/KiZfT8y6b+ppnnRVPgrFglsMlHg
f2+q4lj7LpEfMHPt4qNGcWzoMt1Nqbs1A5BKQY5DQoNLh2UMp/oax7I+O2YBibfZn5A2QudhrsYg
dGfSSEBtE5JJCsxkVQ8kg5fjFG5MXQMxMAq5RjMrViQxKYJ+1kIAjmpLgiFTp78SgnWwp9jZiRTN
zCRv6ErLfSFLVkNd8yEyjWQSz/sdVWB9qxiCc04aVmSWN7xMqEuHqdqEpl7urR7jjxAx9UHWOGMk
j2E8Y1DH8X0UINydcjr4ymkOrD/UVo/CqxVY514FFiMRMLGow2qQ9+3OTTJq4OrQpJF5X5vbmpVr
7OjFvmwDuMRQS/AMjne0JdvpmTlxiw9dN7bu5H71lCRm9B7y+O6CSee+okpyICbzq1LRZ0y17+xT
d10Rfofka/zltAmEsNGFg8a0uh6Bxwl7eq+jmvOlpkvQGNLbl5qu6M0lUJ6jtD8kev9nHArykxJx
7RuPVDNcH2lMa0vlk7YlUas6MrQ86OIJ37f95fSoTdKX1kmSJwKcWb3ajJqC/sA61fvfrZephzxW
jz4Su43rDSM5Y96ZOq5GMVZ/i+pL7ybXOPdPegEWraX9PGTTpvNpYEmW5HPbMfUDb+PMFksPD8aq
Veozs0E9BsGTHuKXaxquKtndSKrmXp9GYz14+rPVPHQW0jFJ4W7289EeCEag6x+kZa0MMsfXCITU
fsTfoxdZgogn5MJcJYe2pHjjGGBWh6Dh9KtmA0L1po3jtLVSk7AZrweogItrnfrFrAIfUHNPL5Eo
8UpF5HD3NqrbGJe/iycNEdVrS5QjWNBArlrD6dc0d3fEa+8ca8g5+XFQ2IQ6rQ14JxieSKP3jOjF
csz4TCXhi9IIFgab5UkdW9NGuI5aE2ZX3UUE/q36wI+uvYdEjmRXlwb7fWH02TGg2r1yKhMSpCTT
NnaoRpfoupNGUbWagGkqTFBJaYMKYbKRVgkjRaPTiDHim12FeAbqFkdNEZ50Mz1qndVvhsArL+Vc
4Y7s5lDVQb5OulTunEJ/7nT1YkXI6Mcm3yJ00ldDAre6SKxPYhU3srZxyJQCbkOyz0sDri0+iHWZ
40rrtEfpqnucdikyoLNeN5zGUaN9ejHWpF774enxLbAUcIqmvdPbTdpO2AiiaMT353LVGaeXpOTk
FSbrviCIR2DrDUgW3YbvWtNwcxnMcB0Twa5PRJpBkySUHHKd7ga3AqtPQwHPdxq6Z/UAYL4wToTq
9eQq5BjeqQ1SJXnzyR+G7+REp9o2fkct8wx/yg+xVsUEIQW7ysKDPzaufrQD0AR2RtJ55c4AGmEY
94bOOlCz05/DLOXGmkVxytT9uxpAzLZF2Y38bkouCdSmTcZcYR2+aIb1wl6CI/aQgEaGFjw3Nrnn
jrcXgWOBKGYSWaMTKx093CaZHZ84vVK68Zi/7IL4hxSppM1ovWkyCMA0Cy8ig2XqJhGjYBlouDMS
ZqS9mTwUaPltPEqeTiQJkbo7oo5IYfCkRGC6RTlqHxplGQdWF3exF5lnfcC82dviq3a9guINEYQ2
M5bO/sHxaW6LHnTjKHFZiYKyucpc6uudcWTw5siwWnrfQbt1PTdnanawiJQ6e9ZEW79DvVlr5u8g
sZptZsg30YpqM+CanfsdxyoYcBcrexX3AgY1LAnGHIo9WoCFK0ZeGfF9jgXux2C+dKLhW2l6c7NK
8TaYHCuRqM9Eq8ebLLHfMI2329FpFBwtCjxmx/C43K0Iw1ypmLOxreg12Z53H3dMTslwObacHJsu
psocpwUGOZFji4qmC0UErt+I9NelKNUecxjtor54rCB9tyZV5kSp6pkg4xM1dntrVxRomI7EZ13P
aU8wYbftsFkT6VZVD5rel5s0Bw1lJ+gRIpYpjaxgoOTOvcEaY03dKtpa/ORZzJU7KyMMb9QuVZXJ
6+RHrPOnX6Um8HlQIDqTURaYm8ptigM2m37rSFvDyEtX34du5BV+fKGv9jHE06w0RZ8phz7bpJ55
FkYrL0xEbl6omq3hUeYiOBJfQbpz6e5eAaNMt6a6BIOstklj7YUnWH84aseao/k1pQOz6iw9k0XM
pEAvnorBIq8lBH7T9vm5peZ56ZMJl3pS7wUwZM8GgOaaj4PZvRJwfzRD53UssJDqCaqSrkBFUWBZ
jHsuo4OBpMOLwfmV4WayopA9vdbalNzpBh/EhRdiB9haXQINpuAtLMfxVLfr2GcFw8LhpXZFvG+Q
B6zNVu25NH5GNYmAkGTOdeYhBJ6Ko9UO2boucwncuDwEp7Bx/D3C7U8bbA0lWwD4PrWveBT+kxar
r9RrKFPZpBDhs1ZB3T6Htsz2UfiFOVXf4f8eLtMUn1PNPJsjFOwBlm736tmZurGU0ScvujpVj0qF
AiFz13xV1ygeq+mFdrH9PhJWSjk8/xNsSSm68puTOqYb3d4j9q9s6Z92oVvBJjTNXTpAl528Xdfj
CnHso6P3kJxrMzjWMjqULtko/OBAMAP300RKDjWUXpgvuTJWqvlJNyU+2CUpdZykYV5jWQGEEkze
oxN2lzwA+xtX1DMrxz0Wwhj3wm0eNR0miTd44j2L7W0RF9so1vIvE0KoVAandllVzHBznLQZZzJr
4G3QJxizhwtIsFvdmumPVgJ47Ww+f2lo9ckaFB1g0z+mmmVv61xnrsz3sjY5uzeTjjtoSo1inzhr
Wx+bWyn7p44C3Lzch+uD+8pPBuvQZAyreO1uQz+9WmV2P+hmd1FCmbvIbJnPkrKXFvk8sYKIRqoh
p6MBmBT/Eyj38cFUFn0MPX2G+y7gtgIyFsBFa3sEQ+EQqKJKuYuEPey7LKBRJc1fLWaULdL7/qil
kAs847NxCUO0nexPnFS7EM/x1VDqhqEBCy8QhBWQnwajvfrhJYY81wJAYZgwxg8WnWXmBZfc7JmM
ZchuLHp6R0Jsr2XZ/C4lnsciJLY+dZ6iji87tghUTFwCRMeSCoCXl9W1iiHL9PVzTSl263EdoL8g
kaPryri6+CNbHRxe5RGTlQOzTh2x9UB8RU30q5YALCcNl4Gmm09hC223Uc5p1Jx+Mzn4nGOQjhHJ
uLSh0UaUhkIMa/xshkAcnYDsuOCs+yJiMscSRt8GCBrCTaq4mJReZ8P5TB5paJ5NMVaImBviWrWI
lDDSpOnS5cVZT+Zsiw7CRqKzOC+I2dESwkbLFsueTZeoiH5PJi+XWSPLY4uTf0g/mPm+mybBka0P
dw5RO2FInG165oE5rkuwocA5uBwd5OgQlMTkDTsWp4PDR8gDH6ZRpf+S1AfCMmByP5LmUtU3zf0R
9YkNysKFaGx094tkalFLcZ3CK7fcnzp0E8utZQPE2O/mCGTZEI2nPVRE8xEVg0hr2VR2ZZyKebPc
5eJtIFvqEdhgEziV8yZMe8FwVId3Usp4b4oQeG/q3Us/8Y/LuzWzYGvZlFbVnOid/7UTeosIwcaF
vx0ICOBvbJZb/7+7aBJWEJGaozPvoJ7Z+qlx3gs9N47LneXhwRyGLXL+33pN1ABTEJbes/Js2ePl
lqWiW8o0f0fsvIVDY/6rhh6Lwz44pv/WmS3fjxXnAlS+kaxFF7vIAzpYYJ7lxKid79sWCYzTmmIz
anp76LDJVlx4TsW8WW551Oe+b9X8TMszWiYA5tas/YhIXzQ2zGbb0+JQtZoAez4R3ySZqgDJQNx3
J2v+f8NAAOqcVC18Tz+gjtkUeUWoSx/+czO0iQeA9N8PKkYUjhKoh6x177UaQYaP5o1pJLe8efPX
Yzmz9UMuCOge/P6EUeefm1RTNQiI6Mcg53KbYzwGs+RqScRTYW+syk5FGxMd1+mvzZKGxyQbYbnX
9htXD/Cm0No5Gqg3vFZLysMivko7pKXEQnN4ByUKuBoJVZ4h8mHi1X3f1RISQbwOpquYK4SLizTh
TDwa8nURXUKkyPdVGF0GqyB2YN4sj3/rMJNIaavCnex10ebzDPjfcswq9YBZaUmL/Tp7NeLr4hlO
BjttDouRWMNyv+5hRa6boGwRFv5rk86u3kSOA+akHMQKj/P+8ckjQkCfsO8HBpLdSUPFU5LSTBWv
t5C5g8APCudk2Um5jktEJ9lsN/5rsziGv83Dy4P35F0jn59NwtH8gugH2lNHu5U59HwfkCfCldSp
YfoWPwqb4y4WWGW1IULnw2XS6UlRoS2GwlaXYKqHYhe2z15POkjkkWYeGuINUB/wrqSnLjLJT7Oi
OuvE1rFPtKuvmqNbO6Db/BFaCapoiHAJaW1F1dAQ919dp3gIwnqvdGXvuth4qizv15jl/dbPdloU
h/sC7m00KmJqjKq94iwjG0HKr1h7Ep5Zzfmc3hoH+TN6c+BhJHvTnUS7GvbeLhu/smhI9y7ncQZ2
aBWb6V2qCXsXA+k99LlKNjmLhgNGBXODTUIzs3hbWCkI9wG+GVHKSZrt2s7rWF/gZBN1+lSUrgWJ
sf3DlK47otrf84me0eBB84i5Xup7lY72RtgcgnIul9MZwP/jq53nOt0tLnhZVwN5MQXF1Rq0fJ1V
PbHJcxIlDiECmKA8d9ZXi8U6bT3WExI5T2xqr0LnuChG6XBqofnxgcWrHissVKl3LX1uMmfa2LXU
Vl7KgssE5Y9HX9sVvXNsvNg+IfUy0AXV8urkZF/F6tnLFb3nYjxVBcszwSdbpU3V3YMMWTea9bPK
YPp1TJYz4rALK/+hdcWEaX9eZeaKjh3GblLDfMI2tsWr8jIwprjQ0lOW178iO8VOLyW1DQ0au2G8
drRzUS5BZi4gxQHnfY7bvv5BJWslzX6feFO39lL6gZWfPgwBjrwmj3c2dv915REV4xjdCyoKpnuQ
2/me3mnYpB9Sda+5M6B2ccKPFn89Wh8N3VTPj6EF3bDCavjBF/7LTPFupc7Oa+HlE/u6D5T5pTL1
BOxwpYEFDwL/fvKdERQhdU/PALboUQChLLEa5BDtwTky0xcuV3AUQBBOvC3l91veH3x9IBBF+bjn
CyfZe4Lo9zqow306BL+tBJc/LpMVvYW5uqYeYKFOBwNj81R1rOz00oHml15GEVcbq/F+skIYVuPA
EnNOEo2aN2oFb/0Qiw0pxMBSqDDSCmEoCaPifsxBuCRlox8sl27IGP5UNcqoxoE7SjB5sW7y8JwZ
9/XjZPLBE7e/MgV/nSxUJbLE05t1RDOTmCWHor9aVhJvbVOBBrhyanF0gb8CidkhB7VfRRZlh7x7
LDIQMoM1POtGJnaBat98DVmxZuuEITkcZk0MNSLCWtWhBQzD/DXgh2Edbm+KgIiQuIXQ0rFibNz4
WOfwbvEMkFBXzU2ozAeuwZ76touj0oHaadjhlZNrNbcyUqcj7sUlNkhlztGyiE5OIwhLTtbFj+Ie
Wm+6sRycZpS2iEYyrZNeue+BW+gX+sEQcHz7VpqwzO2YBJCOUt8oNWIVwGUKV8NaBzTEgIYRRGiu
wtR4MHz9RcbJG4VtMC4BVP2+PJauEZy5tm7zggCNkQ9bt3JLrDoyZ1ka4GqAnzP27u02gvBj1j9C
GissTb40jX/xm40ATgG6MHptGt2SOygBn7aAdAZm6k8NJqSfBuOZ9HeiE00PQJXIfsi+D+mqKSoF
ftJtHeGRkeiTTzOicGNcbLlmUUv2KHTDTM4AzZDlkY+nMpQ/+6Q17/VDU22bgiPPLyv7iEM0WCea
fM+b4mc+pJvEadtNgkxjF7jVobLBhuSJTXDjmNMs58JupiAz8sDdWgHDadRzBe9w37rteDEJJOeC
BcMzYnFjWh3vTWmSxSUE1Wdbkd4k6+rZnGL/pFlqV3lBS302QjuGj2GDMGc2jtjHGohNMVqUaM1d
adUjATYRlDzvOYGgvW4R3u0NFF/UQzKcEdFVJYHBoouwgxS+QDh+BFoz7WMfc0Kq5A8mnr/00NIo
Yw17x2P8L0KSUFrAn2kWXHERNlvd+9X50IjtFpImT3kO/ZJqsnPSe4vFSOkZe2d0nnphbKdR3+PM
t1Yx/RgWfHbJUrl4L1L1q6JzQK5HAp1GvSOpQ51YG4/NAB+nhRefVbjhsiLoL0rvbrhIflMMFEqu
w1kSrxaa+UxaaAo/OsbzY8sflk00y7sXwHkcpM/UNeNdODFLWTZVxeS046LrZiFlsTEPDpHEKkAe
hO7Vj1mGJQH8P+bqU6rqbi/nYOpl4wM/+r414mFB42BE/q7xDYCaW5foJlg0tFY6TZ1HX0D7pjHh
EkTbRXqwjahJ0qYT/ob2J7BPWn6BKKaTI5qBfILkmqUMPJ5X3sKBYdyLDRcZZI9MvEzFEZHJyAw/
Gk6DB4uLepG5WWS2DJII4meZrUTHa8b4uJfHK6RJSFJrFvXuQ0X5nkQC2pNR8ghNSpIElEGUkR4T
a7i+4IFPpdlRKcSNQPEni4/OLIiWM7w8bXG45FpB+oOuE6yop9nZmlySnIwuO4ugpyLC8ioYoZCs
etl6cIMKch0kvRlpNvFWYAo5yXmz3Fo2QNNZUi0389ltNAOzdNKBIgpDQ2IZ9IcBS3e4K0aXczsV
TOBGI+q2VMu+gtmR9RdefrnLUg+VotYeasjq6+XXcjBqf/9ajpr6vYjJBxscyKwmkNupjiEwO85I
wZ6YVY/F3zqa30oMObXzgKQ0vo446B/0LNL2lpDZAQwcyk6mgX9toLsyTTWh2hFayM3lL6Osdr7J
eiGBWngOWzT6Ko9Iqy1fF5kxCEaCARKyXLW8d3Z/e6yV2OthuHCisvKTUxsAa1E0VDm6jVnQvtyi
H90eu/wZvJyFyXKwTjifOBMwJ8z6BjGbNJaNMS8RpkkglQ99EpSsjNrM7LnyZhPicmvZIKE0Ma0W
5aaZrUumIpEqp04dxQDMLOp5qJz3ud8Ep8iD1COtgVjCsnKpNs8GHwGbc2U6RLpP81R/2TiYnXdm
4Nxl87IOFffvYqRKyrB+hOgDtDlkGs4ULo84djA4dyfMhw7LloGywazpoGE3G/NmK1CHv2xtYALG
kI/W+68NKI70YMzW/DwkIJHvNSM+SfsjZluOFofV98b79y0LADTqb45Ruw3d3RB1d8nsF/lWi3TV
Nk1kediM4eTMjC3dPLRSrNVMMcrm1aJnW6xnAuq4yw8RzE6pdDHrNLUjNy7tayofbU8Tnyl5WUBr
cWeTRGUZ55YWEAXKbED9ZhMAAVyLeqpXHkJnTpsKsFfvu1EcutmQkpX+I0TFfLe8T59lSO57GPdU
WRos+gC1H1p3mu3YHXN1n4w8W7TsrBIHMNjrflkIabazVUnx0swmMWs+NPQIXPliPotnt8c8wJ+q
xUI23xV53e4trz22s6lO8RD0Hl0HcSC4UFrzWtALq4iRo2MF0kx0hkIaT66iKGx1H9IcH+Mpbghc
ZRXqzPafNIGIySA4exMCRc2zjvgu8GafnbSKMODP+Qfs15DjRfm+WczHZ91Y9YHuwWbZ9ZCcPplC
jJv3FEorCyLLbK9Ow0+oEnN2ES/HM7m/U0XQBm9S6KN1DOVhefWxm+3Fy81loyfR93vTqqpOy8Zs
Bnb0r/sAAaD2ielB65K3MLD2sg/dfaNGDjNzPro4QuBqhBN+mmG+uMyP1UJWK4cuxGb5xAJkXUqT
ie8h1pqXCaPJJh4Gsmz5OsJLjhjnhIFZnlrIA0WfWN/n5rKLCqcLtveKPt28LK8z98Mfi5/pbMNr
qjHYy7mUMt8DH/6lhgx3ymwz82kfrkXoN2tjdqUtu7qcL8vdZTPNf+iBWW2UR8192fNh1KqdZZkX
r7HvApGiLuHXjRc3ng34vLR2ScQiUPXdUWVZcpIWpzxiUmR+4wsjmLaKZZbuy6R+0NJdWpVQQFzr
4CXdnZEbLB8CH/KjYWwGai0EEdVXFen3zCAoRnLlMlNC+2oFUTCqAtJ4JOXryiCLo9dOZsG3apbq
s6SuuSq87NEtzZe4la8ydRHGGsRFaInYe2UOON62L2kMBL2MY4ZzvT3ZJWYZp3y1O3xbla0/atDt
V5mDKmcM0Rg02VvgmXibFayGFLZGHgIYiagsKstN9hXE/W48Q428gp+j2W4DzjC7u7hP34om5Tor
rl2fgQhOik/K8c0jYaymSjFbodV/TH390DIfc4OqRR+aH51KazeOi7WlTuWVMj2OIh/u7YMBO31b
CuKbBhndhpSZcVS2+dYdxdYyWRgzSWWi0vbHsi4+OSNB82lMykwID4zMDWjZGKyC2yB/oFuQn8fK
lqveyo9jXnUfhX5vOz6KTJ/0atYnjPIEKXRzBIHb68+B0AAW6OB4jYQk3b79Y3jM66tQPUBRJ0Oj
0LzdcjJSdCYpM45pvtX6vpfufrmKeLUZz1Y0LihwdM1jNZJakHJdG1vjZqSTtiMpzgPMho1xgfv8
n9bzf9B6IoOESPRfY5A2v9P3/r3+/Xep5/f/+RcAHIqRgDhkSGkDdNPl3wDgiD2ZndqQapBcLjLQ
fyo+Le8fqMiBg5NlASH8/1F8uv8QNK5tndczFzno/0bxKZz/BEUSnm6jHXWFDooNULn8T0QvCi4h
fB6vOjCGMbZy1ZoMVe1cCk89yNBTlNmkkgvgogSjzXMekPXbPqryg6H6YZNVpMQEUF5RUmS0B2lF
jDHKK+qyGAkTpzrbcZeudrpDl6Rs2uCsCD3TQZVArcXp2xdme24yVENJeOk4AXZa8OZKFOKt3cp1
I2V3jlw0LZaGHIZT5V1HPLtvHAhwNvmDLAaQUwn7nMhNHupkz00uy4Cx+A2md9oLrFo7l4+4TpS3
VagTxGDfFSUfCwBO3aVvcMNd9KjdfqBguBlHJHZe6DyPyOO2SegTK1prW064ZFsjw936NQDVycdv
lNv/wd6ZLTWubVn7Vc4LaIf6JqKiLmzJvTEGEkhuFJAJ6vteT/9/S+zc5Nl1quqv+3MjZLmTjSyt
NecY30CQZRj3RZwe5QC6rNQZLbEA4Xw0uXTks74trag614rhexPmBDsb93YnzztLRlGvN8mtGgQv
pp8q97R0SfwhpCzO6gO+ZLoQ0wORAJSJoMGu2hDph4bxhUxgBmljJfinAWEq1IBQOjjrWTXI/lFR
2uiogfzA+h6VgH7PWo2IYmib0Kt15X3O6d3GVnmjpCKQaHLW44TjQ82gBtVN9NLRNAxwN8cJNssi
U0aMxG2LDtbLYL5tSMIhzrLdcAx9JAPkT60E2CxYVAuf1VT4329ktX3M1IBw2BH6nDEHx9CE+WIH
P7l8oM71M1pLoXqtexW3VNeg6UngQDFdR+dbrDaXMFFvKOAPrhwkH9Se3NQ6zL1MqqxSZOcuwsut
mw/QqEi9ozW/burpCKlw3jhx9VMpDGJtqslyE0p8ayPObkPeiKE0/TSrPbcFlUkEBdec4LNJs05+
350VH/Z8OOb3PX6tdeRjUWEUSsdO1HUS8tXgbO7xAF9VOzsVU3Yy5Ddm9rdlBWaVKfAq8DGjxTH/
lGQiwxUcgPBTlUx/ChjYmnZNpuSlMqDkWUVx3yUZvKU8fUwAbVN+ztqRKz8wLD+Ra+pU0q6T6YxH
EW02/8KE7iI6976FmC/x+eR9R03XIKYGY9aqJDhqk/UqhKVqprQqi+huHCeBROT0qK5rpBXrHisr
c046FGU/7ophoI9aWbsORDGxVAhie/qgWJYwz+Jj2mo5rmKrIteoxCzKgOTBVITotG2rVSjTQ7XB
gofHZrArD0npxdelQxuQQ9ExOj9P9n1XN8PFrLNTJptbay7vTWlq7yQ/3Th9hXi1Dh81HNbjEH2Q
EeRnGfWvwdiB47dRRbYVwH1nF0/3E7NALx3B6+oJPpjwbKVkZuL/XRdjHW3btCRKwBG1RCTh9OMs
L9ASeQXADahWVWHRa9AnJpxqkrpnLPpWp4Z/a9wAd2KSoUk3cPDDTSnObfTH6Kb4ATmjytM00FDA
vnWX0Vp1VSZgPWjhVTep9op5aK4x7Ktr1zeZyukShLfBrJj9p+NJm8dopcLLXKEyCbCY5VjlYSht
qbCQVE/U1NyDaKgcfYfyEmnF1Gz8hJq61bUg40OZZFmEA76DKpx0PD8K74uwIm8lzO+bFpV6jEwz
jX1l2yIn3kwhcLboING2PAz3JPnsempAMiM0RQJrp9xaFeHjzjTc9DTSNWzfOXJlTQuRcma+a/vy
jziiyZWpxuOs5vdR0EWrXtXp6GPeO5p6bh3jsVf2uTl5vZ0Fm6AcicIGLoy2dc42AzugVW19RGZZ
wxiNkY9L888e8FboY3+dxsdYMeyVqVCup0i+1YK23TFTuFpjM26JLQOs5VPlB6ZvHukZB/uyC1wr
e6zFiV/FKnqUFeIlizRnOMlIc4ca7KhHqbJOfMIbOVqSk0GUjAKNgihq0r2Swdh2NjS73uY8iv6F
SMwir4GJgfzKtOZDtdAXlaC3js1USccobQxRdL+VcgNiaB9B8pZoxJMIRFkhJZUSghJZjKDXd/kw
37Qx0Zow/2iTTPLRVjLD5atwh4BpaFg5xM3m2pMDPZByhuUQU1yVO3iE5F5jOYjzKaYqS2RP1ILm
WfYC+zB0U7Go5o/Qiq3DcgPy6rjjQPvcS8A14zHp2ghiFr9lVGNMXuhEf65iIdjb7aPhUOoKTO2h
kBmGS124m8BpbmpdvY4almmiN/qFPCvQJ8taLkgoONzBkMeGDJCt/8gM0PiUEZgOxM9AzzDgkV6U
Vgira3xfK3nSb4Mco8DkzOdU8GkDjRhwBaJ2B/5gO0jzuRqhzf97AEoPpJ3+lwGog7r2fxyAIj+p
ox/tP4qPf6yLtMveon+icn4+/9dg1PwDdCoFR93+DKP5ch5Z1h+KYtkOo00qkmI8+hejU7P/cFCP
MTzUFNvWLZO7fvmP7D9sGQwtd5qGparc9Z//QSpQ8F78ibNt/nb7d7ytMD797j5iMCobsq4phqob
mqmJT/67+2hS8kQJp1HeSVTsSdTNgg8D204QbGR+swoWDJkRQWwzYlPejSZEDXPfySFgzJ8qeTLI
aL0ICm2A4n8YbgeMn9GlrZ4V2qBtdPvb1/znzv/Tztr/am8h8SqaxtejOsrfvFIF1ADqvgF7O0La
DO2GaW55K1vw63z9eUKz2/SJF6CuNKydlOFFZaZWzjeT3e+YoL6pNIh6Hfp2hjRnSIhR9s9RYW8G
zdxPpLEM1LmiIoS0Qd/vYmnvTTmRn0Lxy7/wMhWnxMSnJpyXt+LlJpMQXLGNR+C63ehV8UM8hiiD
VVsKqhUTewODpuOvZS534q1aJBmldrLprIlN4iHiJZnvw6BHNFwOG/FSg1EeGsKE5fKHzqv/2qkK
tZbYJ7GDyw7jYipw5ZgWmW7suOiABRUJAIPp+iWPLSQwFLiUIkYvrFesN4O/JnmBt042TZB4kS3D
H0TGnZleTZJAyFO5WyedMCh5inhowLYY7lOFxaq96Am5JV22rjD/VnXniWfTmcER4L9QW4ftzWtE
RY65pDz4DPwqnlsxRwmmbcVeDZlzFi+H6rvrm50uukDcTKLhWvFoKPTJWrwtbuIPla5wkHTIoy8o
pnVUsDwjyXkB3mPZL968UiyML58fVbwfAsSVRbemxf4Ce1LcRSTQ8nfcMZhs4m6tVpAUxQfgdXSh
ipairfh6xGcXb75sl2KvyhNi2XgvvkJfrHMfcE4KDW6cPMjsGu7yRx3khFqHDSUfkgTUQN7C+iHm
hJ8GQGyT9b64jdUHHz+3HHE4oMSAms+wEguFD2SSnVZIPm/s3YQXSKaFVGGV0eMeOUTGeZ7CB9v9
ucZyDelxfol4D/G6TdJvoiRbQ0xdXkJl3QFmmlPFEntlMvP49VRbJV8drG0yALyPUECyLu6rxMtS
pRGDN4iWOjHKkdLeywR3Zzxd7IF42kCMu/Nd0SQvMf1dX02b3mHoE/cFGkg6ZiYwNNNCyOBw+J+Y
a61lEndeKeMxLE7uRsl/cAIJrb1WviRo31Ki+XCp3/pZCjjCjN0IzWtuMzhoLC7C1rmqES0xwG5j
UpRD9dxR2XZzu1MIcNzSFBdwRfshyZ/VJkWxF/kVQweiPiZ5+JHrgZuFOaEE+KHgA4e3EFg9aj0c
Z52nDe2VeuW6hHeLmIFvULtwEvs3zPof7/8/11AuaCp1j/++ivM0FVmUB78Xcf58zi+atQzNmraD
rePKUkUi21+WXZy53EVUHJcBW9dEwNov3y6lH+I1Ubo4pgxtTv3y7YoUN8exQA3Z1PahXqv/l+vm
39Doss1VU9E1B4cxiSWOAHf/ftnEfoeK26mGG616Dts1PORVJW1ysDP6rZx9DsT+6aL9+3VP42r/
+0X6v7ybuP83i3AVEHE4Drybf54+xn5lPuIfoq7vX8muZ9ZoPBXJMThr2+KBeBL9ufSi92Ab7QGO
dauawJB1eBoeldPoWns8CShHQkBAJMh7xfG3f+K/uEQrYMb/vrOMWPi/QZLSHYN/3n8ZUTRKaqS6
Qh8DJWYplIu5WDgLz0yX6Ov2QWgJRatNc/HBAv6/l7IJj0cHM+HQLmQ0sRaTzbMKxlpHMmwoJI7C
0lQxchyXhegnkrYpv3BFGQ9SMIxEicwD8WTMT5dtOVdB3KtT6RKV47h4QaK1X1XwDewMa5XopS8L
uwnxLedzT09X4YytiY5khB8IdZzohC23e9GxW26Wcn+bC/vw4tE2DYSehUKBnbJVdfha0P6tDxNF
hE0wEyD/V0smq5lMlkaw+9pUK6LHTOcFzYA2Ou7S31zaKZ1V0pnpupJp3oi+eGkhGhYBInlFyUC0
RvQFOmguy2UDeeKUFHURGSGAhWSb+Vut73GElrSq/2ohLmtfLcSmPhUECO8NpmiHTAsbWFihReC8
WFRioYxSCfUNlbgjyTh3ERUcrFyn1vh1u9BTgt1G/4kw1V1byer2q8k4G/KZnCl/s2xqZwn1Iboc
0/Pt6LstdK1Bm3zYfVx5pri1bFoWXzeVKn42RDI5aLYCJzOf3xCLuA1G+Ifiky//Fbsm3KTJos8G
1vIpl8/r99RaPntDsp1QYSNX5OsTIkyne7/ctlCkkb6hdT/LUGrIayfv3R5LDtKvD7usKXpK9UdR
vUn0JiWZNvqyFhECsu31eW+PzO4cy3hc7ksjP9g3JflZKqUSU2rQnwt2YJgL4YCj0hm3u+Lx86ZG
q/KAPkI01uAH0PcSa8vRoRqyuhv0Zr1sXzbxH7fXrcMxHzgCQfzZB/cFSlgJW4msFYTSYyChG3Qq
BHsG2DZp6XsuLdBhsGiBYpmuvAjaBXQ0VBmR4PkNlCeSIqeMKvZhOWx7sc+fa3N3zQz0vL8dr2UM
yxjBOV36BsgRUpL6vOzN0gT9rT8veqRfPXsfLg4j3dmgqCL4akICkgnm2nJzWRBr9/vNvz0k1QnU
rZtJworF/0sWyLsACy9N0ry2tqZTbAm6qA/LvbNY+9vN3Idh6DjEuzDwMjC8Y/RGBKIq3vIUIgcs
r0w7YiJ/vfyyJjCVuy7tPx/FKJBf3YiOqNb5vgbBvF3At8vasm0qRVs2rwWXu6cvt2xEd4JyvcLf
+Hn3b49s5Xepl7I9Fjz6UEI1sayNelzWz8vqFOR4OJbVZVHZxivG2cFrApCCq687lmdXXxu/Xm15
jGRnCloxnLTLN5/89fWb+qDws1PvurDCnMZ1lvgFgfQLDHGKUhj07WioI4oTHw2YSvX5yZcPrRKW
s3UC+fh5r27OnO/CaVHWiK9HDVUbYJYG4m7MPTPWTv5kkYTAi3w+dnmV5XahgNb8urmsLds+X+63
5+RShzJsSI9KrVpbTZY246LO+Vcv87VNHSj7r9W6/Wk1VBuRDaCu5DC1B+RCSmq9LreIAUN1II5X
4FCmu2wbBDF8Wfta/H0bvETEJQZAXYlvI1uQg8tjclJlJvHh/+Vzl6d93VMsz/u6vaz9/a3EHn5t
CzpqnQ5fw6T2UD3UD/hUpdeLy6wGTcQay3Qn5fKz7pMQF4ur3rJYkLXkQRBgKuGN2/aImKlWAXCY
C4kImAi5lwwZAFkiErJlgcv+Dn9iTdwFZ+OvBW6B328ud+RRhX0Gi/okrq5yWcTrnMDR9ULOxUPO
NL0d1G6lBV3tLqzcL2Du183ftomrXp1UI+cr0aSNLR+fro7IJB8akiYnXMKNIdiBVbZRQZqSb1Uw
327xL4/9XlLkUwxxcRuZUEVzri1yhsVB7u915rxJcljeaUGpWssvqNKhHI9JRtLA6NDLMfh66ppC
nUG1Pwe2RZYEUjPYJzU8RwG7X1ZDML/gMVnUbUh4gBnMrj0Vm3GY/B2KgOW7gSuSF7uC4Ml9o94s
dN3lW1qwu4nVXGLMssyUiJskVfGji7Xq2KEHmUb7Fb5KsBmsAKFCM+2c3IWdHSBT+xbG/HgbMcIa
xfDEsboMJxSinKigBblsE4eDpurprh4RAzCVnp39oJ4GhUtIU1kNdebkairOY8tYd5qChJD4Y1Er
yaEHDbY1gnBfGYHIy9LwtYvFrHcXxzCTXd9OOz0p7BuR3Req80OVoYena3/oh/IuUhjgFNRf0T2g
LPdz6wpFlqzMdlTchQG7LBYm8EKD/dom4wyAjJqjhI5hVy6LzyNgWY3MhEFwQphFFCLmVy0aEQSu
rImJq9061E+DD1nVUjGGtzO2NHsILu1oALod6G7g/+E321kXE4/ntpSNngtqpnw0o4wk4i+3ymJU
MUS/dtmWa70CDsze5oX+syR+IE9BSie21B+WtSrORvpyYe2G+C0OGZ8Aoc7Mf+a3247MyY4ml9ic
OGBJl/sogB17o05Ryv/atDzi8zWQcTMka4RgEfapsW7ERagSizS1tZk6DKudDjHDj3o0G7pQ88iD
A4p1eSjxmX8+flkbxfl5Wfu6Y3nc51Nov/xM8fJ5yzbRA9rawjVYCguYWMhzrvP1iVUOdoUktxz/
74w4bdlmSTp3l/UJZJCxXzYtd4YBVqVlrZCSALMeu5d2NUHBtuwBSrH3eWfcjr5JoKmfc0lXaUbU
/oByAzc8ZF+xra3fAzsAHVYyMl82GZkiuYgGYJqIR3zd8XVzuJSMcGnopB5Btv3g2ZLLAUArydoq
NsjcbUDGoXZUHM+wveGJtEQlOw8uLjpJ3Tau+ZDeMO24kyiLqeHK7bM7ZCkhca0AkpAE+cfK5Cfh
TvVdM5zq6EbMkiixBoepf+zg7tGUhUIOQCRRvTB51OMLRNGsWUPsK+KLFW9bld/MllwgGwKz5PP7
PuXxTTWeOgy3RHs6rojJlfa2cMRcA4RuDp7KfZLtk6lY1+OGLne/MQ/5CQuDQJuu2x8z6GIv+6hC
OrFbbB+W9AIGBFjtcN9ae4OMZcA2E+T25EmtVyLDyQ2/mVT23mh8YfXqVdqFXoiGjnLRCiu0pq5b
aYPRQ9e2lrwxsz1YioAoZDp1+sXOVvG3Or5t5Lf0LG/K1ck4lK/2Kr4ZVyU/0TUmzIN2MNbxy3Rq
3PiD1tarAJ94hSvdGpyJ8tX44mzHtb1XfypX4Dz75Fl2y0d0sO64cwjdvGi7fodjaRXdkq0nrcxb
Jp2U1va2m52VXfkGajRsbxR0WzBS9FUabXwJsMzKPGm9WwJlZYTduqKs6L41K+0C7XIzP4CK0b3k
Kt0E79PP8LH8KE7VCfkbymove84FPNW1vrW4am/UB9QP7jsttOO+e/H37FW0nbfRmh1mTHoobrH8
7qwt9SnUUMgfoO3HOH2xiWzzzDOr5zbeReEdtBi1cuuaJvKOsCTFRrK+zUbSBa21eU/UJQAA+ade
XENCpb8HxUaSPVNzZxws1Cnr9dDtqNFrMUkdq5jiAJGLwYrMgVkhJqddyfVLfTxZV4ePle/NdX5v
jge79xwPlx3eQf9Jm3fkD4Cz4Qw5c3B86zazfwp3zlV18zNi3heiapuf6ilALNC4CWyKyC1Hd7pP
gXE4m3bctcIks0e8Vph3erHKX7XyKM+b723mxqgDkl1Z3MCh+FFKXjl7HigarhBoCIA9vVk/LWLA
cIojOrFWFklJDIWHtXZRnFXyWE3ro/GAN086KpvSJen6Z8h1sInXDUfSyb8D8m19B+kzYZZ9cVqX
WETu1I+6vutfpge6Bqq+k0+Mva7pi/Iut7DEVvKbAwTo0L/KHJXVSSnWjH62eeKWgNP2pI/HKPbR
a9hUSpkyrtQnkr17wFMr69F866/Zrf1c7cezyDbD3p2f+PlLYEvAF97j0shAWP8M1vW7w8+HqAwT
jZk7Kpu02Oj6lj3k5aEAo1RQztpBu+bTGveak+1A60fv8nl4lX6kt7pH+sohelCfg5/JA/YZ0I/E
SMBeWfs3yVP1hKH4iko62IReh2hjhaVil2Ijf073+s3jdGfcSzvtNn7PEXii+CEfy5U/otw1DzgS
vQo/37Stv7Xb/qru9KO8T6JV/aiGbv/K7DjZY0BZ6Z70LMP+2Phuu+pccLfDinOhsmZWAJ+kT91K
cdtwnXDKZgJx7V+yPQRgFRueSddgBbXY5Zz6pCsH1MKkaLh89MIjahIRILPfYaWu1I29y6/Od/jm
j6NnuvMuecm2hieViNsvEJ8hxoBG36ZuAI5rPbiom/1VceLnFm8o0u3wARlPHIcnPFJEl3vongew
9TRct/MNZnF73Bjb8frD3wUnZp67fDfzQyV+275tdzIQsRXWVXAP1MkzjVz2FZrLe77TfXsk7Dkh
4nKdc6QiZOQz9CRQuTE/61vnWcgxKesH60rbACAguR5PVnVj7Xxjjc2u2fqUd7YIn9bVNv4+nIv6
G3OvWFoHvKKzMZ7Ik0f4U2ZrekZusK9OcNUO5iPx8faW3NfdmKwvNH+sY1VuaHtzTSFRxYX4QznS
p3LvvU+X5OS86rfJt+AcbMM3cmiMmzElVv7r8mfnFQWf5RKpcdrAJdnit5kOsm7V21DzbxSbgU0r
Zji+CMfRxdyoGzCjRo1J4qxq442yGVvvdBPDi1aWnasJAwRIKApoYi0QE5JlbTA0clA+Vx0Zkk5M
MHMCIGQbiceky+zmv3+2luAyqBo4A1ZrxG7RmeukLZqjbX2ERW4hKA+x43Z/LeKaPF9JQ9C/rC13
NE35IhVYWaXKxkY81PoBpukmTBJ131C5sgdg3TPIisPn6ihTeyTUuHItU2/IWYD0syZXHmii3Y+Y
FSzIQlkexpx3qUHEy23f4i5LS1HlJdPOXCKqFha/8xeVv10SsL5u1xQdIWjIRxTvKZlxiFoX9Dr+
OvJaBJd9Wfvapjj9sM3q7taXsWcpHPzmxD+Y6QnlpAqJsjvFirT1g0tgyvLBtlLGICb+9jisIeYL
Tf6yaBPjppok5U9hvigxfFkBPsX6Yps6hHxLvXxZqmyLi2FZqxdXw9dG3Wwi2P116C0qbRPtvgzo
dreUg1vhO1jWTFENjhJV3gn7rmIq96ms+RvboTRVjhirJrCJR78rq2Mto7uiU/gqd48jbMj9EA0b
yRgdBNK/TB+y0JRPiSl+jFFH17RqZyHuA67UQkNR0WP96YhAgjOinP68KQ8Ran+GSk7vP2DXkA9h
BhVmFc7KQ1nb1YYewHigDzAesJ9qWw12Pz5GAa7UjSeY6NCLUejM68V8oCca/gXfLl0klznP4D/3
tfja1vdovVT/lAtGvtLXIPj1rpjcSa8e5Ka5sZj1aJZv7npRiFtKdKILsjb6nrOeKCejT6fU8lk8
/iomq2r/YhjYX2WJAA0JCs0hn9ojc19SDM3qDViww2+ka8NN0WhPfWMrzNxYyJD+cnnovKY2FW8p
qy7/4GXxddNui+hA4CRUYsbkXyJ8aRLOAUU4UUpMt7jURbRUJYrOnwtRQzbKmo1BoLiZEzIkEXE+
0qxQoVsqrLGKA+rztnDMeEtz4t+K6v9F0IKuWVBl/4dm3HvT/uORsM8o/2cpy5/P/KVlsf6wYP4h
W5b/FFD/1ZKz1T+oWhETjC/AVIWq+asnB0tXkxVabhYNYNu0vnpyGgoYZCy040xHRs9hOv+Xnhw9
n79Lq5FwW6JjaGG5oCtHfu0/NcqCSR/SPKYCMUhChawW71kPYYAo7ktjIZobNC3FDFEgC+i617az
s/0knZJB6W56tH26uR86RKM5zTMRRpsTqelixmW6MYCuNK3XKPYvHRcDr4Btwfw6YNRRlbB543AS
fLpzZB5hNpruJB/gbTq4vzHlIdVLPH+Yn4ZXhNMllsXKcrt5Z3fl4FpBuRvkHuVoASoHKBmmVMbu
wINqGxI2lMfM7Se65qS2vsJWz066PWxiM4ei54/HPkghcs0T7SP4/kFYXTKCKIQLeJ0yUQiRAA+I
j/eUCkK8bvlZgikjytump6j3XZhFmNe6fiPr/ZmT73w7moWEHdDUvaphKtq0cc3kl0ixsi0db9SY
TxhKmMFAKioGNkw10ihB06KO90ln2BsjwvGCMg97RrRWu9d6ItYQRcFEwUqO3FS1Ahed74TtyqM3
d64HBI6W0H2aFaN78N9MLtO2cgNadfyfIjg5HT7XUAhqSkay8zQ+aL19l9kC6J8W+9FgEqEazZmJ
OCOirFQfyrYfTnIoPUBa8aa2eTTD4WroRJQO5qYy4bZzZc1rAlGjp1mNgCZOXiVL1Kedi1nM575z
vslW+aoTNdOXU7dKtHrTJlPtSq29F/dqKfpSfGJ0TPDkx7CEjBzBQwuFlEROYPkRAnXZbBuoh8VR
G0cFsF2OZj1UdklrHoaAk95ESYgaTXq05f6s9vJzVDTJCde7DQYFamKo4SSswBtGquRjjBVT40RX
tnE/U5q2jQ5VltluY0E/Q13I3AtXZcEBvmoNKgZyZQGOjdLqedaY1wMhs6iuWUEAgRlQoFuKfmlF
AFsxqcEWG3TEQPhHmwUPsgq7T6Gmi8oSRGsN98uXtbtSUU+Jb1zV1LkUSciodnihump5tRI/V2VY
X2qBQ4zmYSdp+HeSzsKfNtoeAPfGkxpnE8G7Xo0I00+NgTg0jcLNkCvbREbCFeS0G/tyXumDQ6G6
m9wqMUMkxtKw7SAbZ10HvCGF+Ej4lddROuNMwM9sBHPNQIIqkn/ya2YYqsE4DYBRqA1nv6m3StMP
bqGDpyuywkszy/YUhL5JA0Rkmp2esDVlVZXWTatn1dmK+k3ftsO38EFXKUvWd3amSttCZ24vl/NP
FME5xWEVWmV14yO6dXJSoBWCEbZdWqdr6twdcT314BV2Gz4Pxq2fmu3OGSOJRDwSB1oi96B28bN5
juO7ymBC1gHB6y0V0J1i3Fh1XBHQSylmesqV8X2Semsb9gzQzHHf0c0A2VkxGbanzZxA0w7HnkIs
QUFdYQC/R+SDz0Jygf3slNSpSI8MrtTeNo7sX5v+4qvN7NVOyCukN1ZeGJwAUO6oJawFS7egn84G
wLJCQ0dkdA5oNnLem1cHU/5aaV7HsctcS7bcKZBfZej4Hum4CNlVfWP5RFwBsF3XMZ4uyc5BkwX1
j04VOIiMeW1az/tKddQThJOJ7qp/N1aO/y3M0kOV3mdhVXhtlL9OXai7hRYGSL9NPkwRvpelDJNv
0C7CLoaAyLoQpdYfxnB4xNJDyVd/9AGpU3xBOz7Y+ygJ7WuvMTkr0XiNwKTXtlMHrhMUJeLu0PCG
kvAO23g3449IMh/TmalhNlEeMBL1fejy1ZCB0ZxMuEfwLB4s/PPe0PwIBKNYM4oEaSge0j4rNppq
whWy3uwcXGE22aCUNU5YrbbWYrt27ZIzUwUwZSyID+lSEO/mVrG6+txKU7Yuo5L/bh1lJKVMrtnW
6AclURUgZyshByRPtONYdsYxdOhthPq3rAQ4qYXMRZp4Dy4jOviE6diFyEiUWhpyVOSySJHhRYC3
0azuXGXBtwrmg11dBqYLY1naaynOoVFzlSRiSL1mDqJrEXBZkZxCDA7xy4rhGQY9UCEM7dURvWSP
vSSha1Qlwpai4F2a8vuaOco6dQIm0onzYjpWv8s+nLR9jm0d0VZaXRvamXsmqjOEPzuZLql8o6ew
3CmTQ15mohjqZJ/XrWa7kSya7kG91UxmvL7DkDVKgXIYvnybdg6NKY1jJ3rkWgBKOZGTrSUFyk0f
AoiruawNWXWrJY19Wyg69dJ8ZQIDfx5BiB3NUKq4Rkb7rs0BTtZtcYrM8tzsSBGWLrooiIVmf0M5
nCtkLx912bmHzKodwBMmt1Ins0ihzUqxSbhDszNiy1Pa7n62qm+G7jwkPgdKkDwxBbVXoz08IRNm
XD+CeSsBcBcWTanKhLsdSLM7AL+uIkDKcJE4r1abSWIeNFcXewj7a2Ify8GmGmPVN85AR7qYgfjY
Fo+r8SpMvXOdNWm6+iAWD/o0/+wmqgjRWNkbfmovZT3cde1EKTPg+Heqfp2VHJiMOYZd5KMAnCfs
9RRVCggqHL8XQ+BYCpLIu9wJ3WIo0RCV74Whi5ja4r3qJnNtVpPtKggE6l6vN5ExKACF7EMDm47Z
Q/g9G7WHurOTTa/rd6Rlww6P+1XnOB1cwGnldIW9ljN570/tqakzyhlcjiK4Uy5WmDUXhf5s9c+R
Gu38eaRAi4bVzIKdMWbZRa5t2qJq8FJZVrOJFCnZyX0V8rXAuCkopEyZ+hL60XaYHS7wMQ6nZnwy
66SkbJo9KIn1ZHRUvedxbR7Atfo7rVRCqlu5ujOdllomAMhdoSg9zvlXQ5qH51oOfhShkm+BR2+B
jx/Namj4AfGNybS0qG473/q8c63IBhpq6urGCQbFNS1KvIGhPmb4XFammb7GrYzesQUKVyH8NSoS
lyQJn8vUPqZdP7tFFcJeIzjWmiHQIHiCL0rhDDPzt8pB3TnHnLmaQUpwM2i8CuaeczHi9O3QzpRv
sl+R8J4TI2hB6R+jMQZT0O6zKLxGSkm5tDReyz6qPaWer5FUImgK1uYcPE+lwxmxejFr6SGJW93V
Qh9oNoSClT9KzW6ywnOjJ80qTOcrOVjo27TYuPq28pFlzNx0EzuhMtv7muHTuh6seF9iektt4gsK
/ykRByrWWbjPbb5ntJKebNxtRs65DlpMvclAcHhtM5SeHRgQGZJ+2oDz4Piqz4FvQVC33uKEyuk4
pOWWPmSaqG+SNPZ0GsoBSCYi3kB90XFR7xspuiA5i45K5pBIPpfVSrrkMqdo3COlJ035HbKvi0JD
f2VAB4pRchfh1dfxhUHgZEiJcGRF4gyF+ZngxrLIHixYUCR2Xqe8Vl25I9e9krVN3ch3xdjnNy1j
HytkiO6gNpUJPVvBSuLkHuvVdhazhu7OkAfo3EV9JfTjBK367CfII4p+7HapZHJ58bFw6hIeeWJm
NHccewleS9lBlZ/r75lePTHkZWzXoBQHLQA0pWxuu5zyzaBIAO6KcF/qWvWQtK29yvsYW11KybTR
JJtfN9+3BW8Na/lt4IwjOqju22gpWOtyBIORPfqbuc2mIxmoiF00DQ27FpAaN9LIImuSItwH55iY
MTk5PkaPv1vBhN891nKzkUBsn2ZdvekDSFM6nxmUQgFpo6z3U0/vZHRon0Nw9lc251VLcRibSTM6
oImSZytZySX25ZmBdVeh3oNDnWtlt5t9mleaFISemVXQKfzhUY+s7WzlZ2R0MbLwbHj2y/hHbzMa
jZPx0oT9OxHS2jrWTfpXgPplJhsno+OMEuHkzgIUhlBe94G4i+Ov8PUGF3j01mj9UbY5RhN+AC7x
wm9hepIyg7eSimiDcuZpMqZ3IHZ3TSyXYsSar7pRPTXkJRnbvMrPuQIktGgIwDBEdmYDox869Rta
dYKp4uola+q9bU5c927rODo0XfnKLOpq9tPjINWCuD27qnrM0uqllYZ2i4AHkhLMWaAnWwPOzope
dSgD+5qDlIS+O7N07owxeLXtgG+4Rqtfr1JVLtw6eAW7tXdqCru6sgmY3pCGfIbErK5EuoHTC7yE
fZBTa0/kFH65nj69HrpmY+5MP3xzlG/jPHszs7d+LL+XdEfg5X/TLbx1/4+981hunFm37Kt03Hme
gDeDO6EDKZIS5c0EIVMFnwASHk/fCzznRlWfdtHzjvh/BkWxKEokgcxv7702g/XRfwon/5vV57vb
cwyhGnQtqndDP/tWtlEOc35OLTBL2BvIy9xy+HMhqEXGUcbVS0ItUoWgP3vNxfKh57W5+2AvkJB4
ZnCv49CGwwz7J6Wxkv1m1OP8y09pXtxXTLJ7WDB6kTGTDg3UUzHe2U58grBxSWfjTaoSM8fAUIxy
3JAjtAi3OZVimoxuyyWuoo/UCHBcAG1LKYDnLCYH477U9BezVntsqkyjMvsr69Fvy/MsPCSnOnvy
LfOMt+pucsUF+u62gRBJRYXIylPkhWu3EZtKWdu5qpLTm0rA0xEqeqLIat+lHJUp1y0Nh4O3dYd9
9aMuK0Z6xjmqw9suA/kqWBSSnRyzD9u3We/V9ldX+CfWv6Qg4hHCmdV9j7Wzm1jiZHT1gJGHx4WP
vmEh4FBawtLOSeWta4AOauJv3x7v8xCxKETWo9XoQgSeEtD+KSG1UMODur40koSr7Re7Qu0BnrAZ
Yjtq1I9pGWUbfYDJNwIRN7xhXYniZizh2yylOWZF57Hx6s0dWWaO7QNnpOVvLgbvSZUAKqL4KazO
WDg+XS1IpEH8pHcA4gPumyf/0hnDS8TMsmqQFMO04hC0ZgwCfsJ5YXpB8W/L7lnE4SVz+l2UIvnh
1bQfHyr6dY5S6N12bDOitkV2yUaRHMyB9RQTlzNAT+2U2E2gldg22p6DRkWj4jCzjyoLA8ejQIpx
DlG/iE1NxUZZ1GuTzCLn/o4UXXsmRXE3dkwAOHFRqFwVZ2cQj0lp7EScqL0IrYtsG1LCBm/8Mm8h
wU7hUUYo7ZnLcdcvtqqsf5UOTyBEEzD5DM2jm0MKd18phKCQjl1E7Axw8jr0yDn1O7zX8y2Z0lWG
eG900Hg1Lf5ULOuSHu0sL4st7ICTGVUBkyuWcZF5a1OysHNvHe+sapYFaWywmY/PrB2/3N78Erh6
FMu4dOBsgfUDqbd2bonzosWzRVuNeUItUflVJb13KKC2r0mkDdhYhl3sN5cqQvhvRfkKcPc4uhV1
IyjzSgzTE3mu2gOK4oeAk8LWfrIi78yp79KbKZq65oJEE09OL+7oTXgxGkYwZcO0Sqt8wJ3GnWvn
nBfL+UPPaiL1JtS/1pv4tFEYWsQ7Q2k16hZ84kFm50TzvNuE5t8sNOKdV5Gin5P4RkAI7ENQWWU9
MG7ifUcldRfElfFB0x+LaEJSPZPkUTkb6Bz2wYQbkBomXJMMJlvIyBkhP5/dU+YbJYaLpH0CU3MI
faKhEPuOORPPja3FiECBBhFnlfSADcls4lyhpYm8ylESWg+gPLNv14efIm0qalfEIhKofVNx2NAZ
dW6LbDiZQ69vRxfouc2Woxwf0xg7gV+Q8pHth+4ZmE9Y2Ay5wjUnpoOtY1iP7PY4xQzY2i58iwiq
1kok6yHTdtJvms2slkYCNdyWiU52mqKX9VJxw47id9HzAe3cmp2k3b85bcZ+YXjMc1GsI6UWhnTK
UdxnVzLkrnmkYJ7inkrcd7khN9wbcLfBxq+w3WA022xvUCRLrdai5EXuKveoJ+r7hl0CizM/5WQ7
uG1+yGx7P43OjYpz4kOFu7WsUDBHYbxR6FP/MHY/pQmtYmhKEMuAe/Eyn+vO8g56pA0b32q2pdGx
LijGU1stjgYabYdUXdwRky6j2NUw9uOWUEWm1992yCgwddKfeSRflLGhW7MS/XZD+1fh6tCk8pAw
vOemx77SHpXf7DUB0MLqogs46HszEbeh1/Ou9pFKQW+zxBsq1oJjt9Y9VMAsSi/g6L4TAKnQrvpT
Am581sNdBlaZj6hZbJRbp+uyKlFmM3GQJLlmuZ17lwfOG7AOEGU1xpcgzO7z0nzqUBdXjG0/pDBM
GAMaZeSuyW7MiWnuhIgLgCwU1S7RICo4Ces2zcwCu+i1tRuosH0pm4h5bORsKz8tiONT6G0s7KaC
ySgdxah223hQ/g+Y8mdnZiLlpFG2LjCnBQxUgXgX+9Bl3yGSHOeSGiXuesibUYptHrPuVrosfseO
aEi/0CwOdXjKdULJqv5WAp401UfDsmW693MCx8iGxg0t7QbeutzeOXpzMcdW3ycpOW0iVzdaCY92
iJt/XQN6Om+HARu5HwpxwwdlST+ynbc9Zp/XiyLOnZsJsvyNQf0sIZblO62fTGvD5KPecMyEvkzP
G/7r5pCaOOGiTr9lIGPvyppG8ysQmdEMYPRFNrau+jItTvnq2vs+XdlbZgRmkykMm41U3wMewFCw
eNerud+DH5tgLywu1SUVcb02tCxqvOmQV5zAqFM9dOV9oddJutQ2HLEJshW5/vSrfbMCe+iAA8GB
47Fjv/7c65O5XmMkDu9tgXv9uY1V6GZMK2PfLB7JvsCwMfguphA1e2sjZu7DGNr4i6ceS7atKCuv
5iIkjjaEtbgoKaa4XnWv9dv1IuN6izqctJx/KG461YmGoNiAaemh0AV88pDvE8hxVI2HK4iDQMiX
WvjrRcenZjsY2uefmwzbI7Yjq6A2Fn7in29UEwmHP19i3tQ3U8uh/c83qO02N0h7sMJptGMC2ARs
JcubPxe+MqPFbsiNi0m2VvgnUp9PAQXRFBQYnQjoysHKEbV0zRoQDYv60c3D4lxGrId7wdl0YICN
f/RYuBJLF0aSXOvnrd4B49L6wtyoFsRNV3j0ChxKqtK7AvZJKdmspL4QHHgyEXAmuC8kJ/4B5D5Q
K3WbVKyRUs6l2D5ng/PpkJzcFM5uMTPkdYws3Ma9A4IfJGMl+wN7AvvUTUCBW6/YVkylxPhoRFCx
Cla3TCFJY1je08DHkLoypopTUjxPaTME1rQYGFL9mFrmN9Xs8CptJhDZlD7pYV6dRIUGDst4yzH6
ZorG5SQQJewzBzpnwu5C0oYGoTne6vTC7yopiTXVmF5GM923jIbWlRvdzHAQ1hzmwEz3HdGGThvX
RabtpTZ1N8Co32tRPGtjA4KGeRA6Osyve/aJ1NLZlQskt2O7pOiS1xwTPSgQacdFySLOiL7Y++aX
SujJDqQO3Xc5DUzWsFGy+qmN8q7RQK4Z+9pkq2JOQe4y9yzsl0yH7pUp81chnEfFphqq2jHPp/xg
TthshBWurTw9Q217zmofgAelL3iH6JlTiCc0ckf9+EQ49Ib0bW9gy4jM4S7srAdYl4fBpyIumTZV
Xb4wjGe/Lye4FKF8niyOuDMifd/1H3HhX5YfC74XqYTMtOtUGi7+9EeW8DiY4CPETW9hrQEhNMGW
a8WjbbmvFmBLvg2RO9beZMeRtZzVz6DMt5bf0E4ZjLSYb83OaN7jiRl2aTyq9lR2CU6TSHdX1tS8
Lr/d2mLccAaZMwf+3H66fXTxQYDbS+kLo92bgfVE29+mkcfOzYLDYT9VIeufmY8HBYoyCCvtuW5H
DPkzu8Sk+2mGluUV+1wm4JwrjUOlWfA22icjHcMtRvaW4xlmyToJEirrySFwlq8LtRqS4leGCRfF
pC83EopaUqp1HBE2ZlexmkI1r0x9eqoM/9uJgAM0FTMovRuoxMKQficmB7bqQJlR2dL/I2LFxCGw
O8b0FC2CpcyW8H2cOITmWELbhPM1tAwaSOS2UHSeyplfQaLsLX86hCLzs86An5ji47Yo2aUaISKE
29lvwqGUpXUe9S4NUCmts4EEl/atWJPQwaWpM/ANwT85ZrJaXg9VJnKnYuXjgmjO+uS99kr75Fhp
bmRpvvel8tjL8jvXpBjyfvrO1FStaBOJDBUF7QC8wwrVk2NlDBAmh4UNGWFZVbthqNWOeQ0ou9Sm
QpWZt0Mz2E3epl+T9NBCmvvEaX67GYPQeQYWR1Uec8GlS9mHb50hRGi8ihsTW6aMzY+58nh5KFSq
LZ9+0/ohhPw+FD1h/ZCZa4nbFWYewTWuLN9KEpcunQzHZaNRSWC9OAkfUvzcfBxLWk/0O3/qBxqV
sC8rSwR5/cImy1+j93vrKAelZw0qPfhhtG4ytpRFYT+hqGMXiRj++oPLzs0UTBvrrZlmOA6bnqUz
fW/1u9ZRFGgv5VppwkviqSPNPK+asG8tILcbxghpPL82fX0wrOGu1SNa9Rx+suGRdUq6gxhsfd87
8VMa2wv0jJLHSCHeecIKomhibSxqDpzpsnZnt+UbwQR0CgG0Y/u+Z5r9JmIz2oUeJ3PcoPpJKeej
ZgnW2NLkXJrBPfAeat/58lyUG9420ux+GeV8X9UX1yi3E9611Yg/h6lT94uUC0JwHb4tb3gVz9su
8bfCig4mjKWxKRlOdNZ9lrkbMaWfpMf3vkORYkZfTecwi/MH7TJR87osFoyNPY3PcVmpdZqJhyLL
T1X/JaKQbs++PZB/PEzE6MFfR5DddMRDDORm061nm4Iio/Kwy7g+bFKxpxLiljnVveM6FzNv72Un
VlI6hH7Nu+vPnSjWoyMmi9nt5Tvllg9xQ1ergStBn1lyWxpORGIs4YoFEiuijBJaK392wY+jukZw
CuT0S/htQHEfXTnMVFYjLm9OL/U27R4al89ST8/sGs7r2Zfhg6NnGypnVFBYnz5zXFJM9nfFcWsg
L9qo+jmlHa5R8dGW4tb06ZSNOSqO/sVjmmS2DIqiFpAbKuxnk083uIU+Ws/77eVfWrm0BkvnSeJ9
aCAwahA1V1mJ6q5oZ1DAmpRiwgqkhBzEB2NcNoseHnyvDSQHWiHrzzQqHjBT3CncR3llzfu2p7St
pwphyxrkFGvRjeZbT6BQXiuoW07BL8Da8pBQQA6uyf2Y6D1cLRTUCitFhQyzEoxPWZOT68Q4aEPg
K5A7F5RYl1fPKc6+PnnQ7PZbi1jjQFJvhybI+Zxwog3ytr/TOBnoMZINBSNVyZhYp2197VU6LAUd
tV3BqUgnNLEqNQLa+hgxl8bZSxJQ1NZbPWuLehUeSwDHEndC54K6j2y0FM2GtVW9p13/2mQt1fAJ
JWixItGcJvdDK388jwlSZnVvXg7lvW2+6sn6KGr5InOWBV3yXDv9u0WL5aqX4z1rDblj/+hyAkhG
TMfZZ9yaFOr2C1QFoUGqL5vXM/RGgw+DS36cks5cz/be9Bilor1PYepj9ja0usawN5p3VN/Reljj
I2bfRhs1H6XS3CQur2jVYWOWA8gnUi81OmX1xkB/gzFJQ/Bq0SX17LOtcQSEnCiQxcyd09ZnclgT
J8+FNpikMQov+q0RvTcC5PdUH2XLysfyOFNiITkyeSUiAKTGjQ/paH0OPe7+dHryJv2ToRnoqqEP
hI+nAUTT9/L5DssIrh30Q0Zs1bow2pnOK+fJ0txDH0NQSxxUuMGcTrBGCS0rBw+lAWM7yrt9hAv1
rukyNqCG+C5rHsUWL5KjptYssNuCdYutrFesAXtLglPTHH06xIyMr8t9t/0xHOZTbSTw8wt9OTXf
yT5koVJzyMRziVvyW1g8i0boXw2M5lnQReUXvH2WrCTkeEPZlIZG+gHA3bwXN7WePGeG7HZRmUHn
8y5alibHDqXEBAZYzjOKTIlAWsLjSJw3LUYXiMLxPGXhS6v1R6fxsq1O93TYQTRJZfUL8AuHDGOm
33QOXHAjgHeyY8l2iKkCUkiLi9Y1yS507qfZJDMFz/bGHVOdQRKe2Gzcy4IQLQr/miQaznnGICvU
gyEohf1azwmR0qZgSqejT7rJa03XXsciMgg9QgC+kd2zBFpaLdw3jDd7NQPSY7lFX41Gc1ZponF3
01bXJKjr7nZiuAq0b+SQ4XyMjCu2c8lxhRfX2kkRP9SQ6rd6SN3xkO6ckmbMuHmjkEDfDiO1owJj
UkPlheG5UaATAeavT78PILUb1Ju1i+KKGHSsGnYVZWPf6mFPsNIbn3krKE4mF8OmCQ3bz71w0+eB
ckrm1pxqE8mJrA7bbToO5QZ72NK1Aeisk/zmHKIOEu9QODH3aZqcjwqfFTgnGYs8l2a0yfG73ZDK
el9Fh3keEqBLklILE3l+QC7VW2tgTuBc/AljSGkn55y5VYDmTBWNnj3YlflVRVl60uyDn90qNtn3
nT4fRzDQBySzVpt5SVqCmyMnrCLtscxH3nywKuKfpN5Wc5XilWKaV3UF68iYqKM/PreMhQZDPrTl
cKp7KmPR8F9aADkb037zq2+nJTIomiRcaUYC329+kCZjOoVmOTXR8ECY0Cuj48xMxBWMxUqm905H
JSls3d9qnpGUEiLt1Tz6UIr7g213v42lnDEPJ9j32rMlPqCb/8JevB6kIY/w6mMEs+REree89SPD
ZvlubpNB3hpz/mJBEQqlX6Fg4CeYm03h5XInnNjZdZSfEXi9xbOubazJYDjYtruQNoQt82hoxBjP
V7MJArSjaA7UYLW8aqxt0kPTTYseSPwmD4FQ+oEzWh7hTZfSoRfGM8wI8TrTj9F/SQNZBg764zC6
b7oxvjCOeO4kUTG8MCoQhXM7yo5Z9PSjKyayeceSRqHaRLmTrIsuxK8uDnOldUHm0T+jDxGhjZIT
icibS+rQxB2XSm5cSD6ttA+1z6w+oiBupl7Y6Iq3gWgZvcofTezvZKvQ5asQsL9Hh7Q0zsRHnY1W
R8492qxryl+OpJQxC1E9um5MNwPbz2gu9s3s3nkJGdti7gEMccreO7NxZ0cWCy1Gnba5i5sk6AcD
Ateofw300xDRxPgbpXvOfVFQ6s+db4EGMljsUbAkd6aAK58Xl9SOY1Zn/b0vjcfe/WnSYgMPLV6z
Wv+q2o6sAcUlqjjnNpyDlv9nLEukoXIqu8P5ZGod21yjaQhbWNQNwNpIHLpnSdLi7t6z6xPM/bYD
GzE1bp2yeE6SDv6VOa8qS5kbX5vHJbJCkd1v8E/l1u9wLHuJ82VNI9U5Reps+0R/iC2tPYwD4Zlm
ct66L6804n1WoyYxYuxg0azsCXh72rLlktUuDtnSZsOzZ9fn2HCSwPNI6sxy2tj1cxI2deAX86Nj
CCK1fH5Z8NFU1BqVtenGuIEu2xlbXDKB0bYoa3Kvmy3gfQScOQopDY/ubMVkXQ+TT8czkkNv9HeN
sFHnx45ICiXpJNnHaTNbdkDjkwsxnEYJh8izMIdtzHgFO6WkeFR162SkNkLP94g54bachn5vi71R
9d19FvHMjLTHodej4UbV1tTGn6v7+P8btf8vRm0DyDTu6P+9UfucNM3yH7Li3+Skf/27f9m0Pe8f
umZBmIZ2qeM4wVX934ZfTfuf/yF8/R+OZdngSP4wk0yYSRo2MJcFu4b3zsdU/V+sQe0fugszyfcN
WEoOeI//J3+2ceXzlTlrZ3n4+c//wAZlUyC8PDNIg76l2fyyf4OMEujMVNY1MHqZSu79of3oLOeW
vjD8DHIMb6A20RXJCLsYM+rYEnmIIH7AHI21vTIMdk3w71fudGF+1B59f77zw7Y8OKL6JICR0ZbX
/RoLYK4lzJ2brGCdMkTD77405Akb2l3u0tlKKdS8o1FMWxKRE0i6yYVhF4v+1kzfNGL4mWGU/6Qp
a8rNgyEmodyav5WRz/TdRkdroM3FvnQRLela1bC0jhgX4q/aTWmHdRu9r/uOYhNJzbMeHYlpBdIH
26co5lA+5zssSPO+6NtgBOwT+BotY6WXiL2jl/5dmlFyNwvmeWmMAxOI720m7Owy2uwUrblvgmSE
8jTn2nQDAPxbKN2/sWhDf2qpYQW6E77HZprc+jiCb92QIGar47t2x3A6pe7MQIDkCQvv4mAVppVs
JVP9rUqF2DY+XBrfBa+YjU23UclSYQZKYGvDzvPCjg3llLf4CoozPknQM1l/Bmyi9njHAiYCwwVJ
/5EEAFjDFCq2p32NfckKWva/FAniuQnfBwu8a+Ez0xacg4IpJRxYD5s6gSc9lI2Ljc0rYEkbLzL0
rI3B4Emv5BT4jeKB2KPV7BzxcSwMPLs/esMwXnC+z1RExVNQjvSwzARC7VnkJx9DRal4YNMTLABK
9WnGDEKXe09tfEtxuH8cWZOE+K9Di1KVCg+HxgOmRU06T1vatsKEqgof0cSshL+fVHZDqlsFnskv
qcE2mNAIji649N3QJt99bIP8XS60ePjXRRNDrPrz5fW71/tdb/tffXn9RsjaJhhtCxc7jyRg06+L
HnSXSjvI5f/2M66PV12/c706F5a/4xz+8OfnXp+GlS4Wi7l7rc0G6ML/+ESvj8kkAvm+rc3N//np
Xf/t9V+Qd2I/qCXslpdn+ucb1y+jNCJEcL361/P75z3F/GI7LI6jiBnMX3f86+r1jtcfMzc4uUKb
MmKjKNexx57zetGwY0Da9SjIGybthF2dfsa+8MlMkDLDXpHtzGh8ksWJwrTsrwsxWZCDjZzbRI0A
m1uKSQC3jfR7IToFbj28X//N9dbOYzBgesa87SPrxh6aV6XlRGQNI1IbM62xzPUnPKbnZCxJEvu8
lXStEKewHcTpes2MC28LyF5RAzaiObuQlfxhPqjUGLZtreH0BSupsY4qZvPk03lwEsuFbyfGyVoj
+pkUGXX569JfEFy/b7SGs3cZOoSumLBK2PypHSPa9dVg0TLtWKfrtTYnxtBM0wP7C7+hci6kLIQe
dIaXkRQ9myj+hn9uo/R6a3YajJDlHpMKv3GLe5ucJpdkGAi4FNI5xgOqOi1n5JWXv/s8xiZAzMpT
pxiGo4+vOMX/VUFbWc+5p52u97peaE6u//NL04vToBqyN8MxSw6eFD+EdRGYBU2XoY+zdHa7PWkj
+9gY/D9pNTlBdip6RJjWkt+AUzMyZGmxk5penQs3e5FV6wRUnBW7pgYyD4XQ2GodFgxm/+PJhety
mlIqb/yifCrQBk7lcjFCsMDOqEA6LPcw1GXoZ/NYcKS/oZPhNr4kAwRpEbY6w+vSPox0vMeTjE/p
ctGPqYkVluZ2JJxtbmLvachSS5cHxHxJyXySQa+WH+zF8hMNNNqAvUvhkCP8IOaTmPT5pDFoP7HS
zVjbh/TwcNP19nmIaiC8DLyuX6bLO/967au2bgAkliekk0F4MZEB1ESz5iWQPvk+rO/GnbS0/lC1
hbPWPLXTkx5/TK/yE7W/+QmfLgBzg2KF9hFbL5yRwjpN46wfpmLYW2XrVBvbz8ytrAbe/CKyg8q0
X65vLGWKcQcrB8emF+ZnSDjFeYbNiqqHHHX9cjE37miLhy2qTcWZdpxyM7hltxKKmGqDqQTU/X0e
FRdqIdpt6RKOLzM8jFlEg7mZVvmhQ2JY40f1sZBEOmaSIijJcL0mQkJdC9M7wyFPYyzAPsaXDOTj
BV00LlFVa7lxCuEERGqA+Tegcdbtojv+IRtdr/3zxivp6Pr19R+mV/zf9et/u/v1S4OXZ+eb3d31
R7sGvNUqSZz1v/2Dvx76n1fpjH5uFm8LEul/PZPrz7v++PnahwXdpFpHTlKv/3oSf91fyUZfI31E
GAmW5CTzckKTy4W3cIb+fEmF1P902/W7XW/FgWXFAGECQ+jkNULN2UlazUy6wsSUUzkapnzgnK9a
Rl/UoNUbrai/nNn9gOrWn7s0pR+yT/Ignd9sS9tiHs0P+cgA18ZVu2YhaLDvsQLL0Pu9oiiAOK/D
v0DnFa1FE8FMXUaD6ncoKv1V+OrgsAFOmnljzZhBjFiP1rZbPfSO3MdyegAKOQI1Bt4aifiOqgW9
y6xNBkhrU1F8sjJ7nA4RvRlOVOhromkoQPAhD0Vun+wkJMyO3Oyi9egUj6O+skjz6kMuko1m9c6m
aXn4knpWh8kq3DHjbZAppJE4dXd4WwpVaGfXqP113TZPOvxcGb7GPeMZzsvt3inNCStPjTds9m7T
kpLrLB7WcSE+iqrABZ/Y/joaPVSwzNg0tl5symZONh4UvVOHVK1xIFxpGh5WvSTvn2oHKlI6TL2N
fyi5XPvunCAOhoeMejeWKHYCkXA8xIkZMf4l+WPUTrg2oxTvj0dBmL1MSzVtXIZ4tCzMZMG9psU2
6I/1JmmG11xnBRbmNqAs06XaajqohDKD0CVJUmQgY1K7AUYZx/wRhhwLOX0cE5T/iHlghv5kl/Gu
0B4dnYlAZFW4ZpkywbJ+c6IGS0Ro9TTCZLRz+P5NmBfqUKks3ySUnq4BVaIluuN6nNNq187ORzT3
lJZoqtkNvD1ZizmXye6Kk8zUh3yh0hLgw2ICR8VbF1r31tA8sfFH92twaXYCS7bJALYHFb5I02/m
lTfIYWMMgkXFGAGfwVzqkfc3tJRkztn1hkvlVhR8dH5+0CdjPQ+gqQY8J3lqW5hQX+c5/BV3/t4t
G4JkIcCHhOGpP5t7/mLmWWH/W2lHnWYJIjzxXZv4GnMRgNAAorCN0/2Rg++2Sk09s2+Pl1FtW/52
LQVxIuw0jF7cXX6Wksp2VJu9svt1PBXtyU+dk1bRuyG1PPAVf0HTGdetBKODO2LTm8o/mkl/sAzs
abVufozzNN07ADBUnKlzMvBe8kAzw75G+m55g3qVdqdE/1hQRMjIYuVzgkNGRrCyQ59XylqOyf6z
Hwto2DT1rFN8iV5oQiFAYDJN7qjRv4tFtxD4jsgMZdFIYhYvU+r4QYxenfreTjeiZ712gRUpPlJh
tEdpNfcdnNK4c5IbF9uULd1zRCiU6cqNMpjJlnp5hyQAOQdCt7RRSzwLYm2UdnushHs923ZYpFZa
bnkbU9v3aTi9+Hb7jLz7OToAskdq+Db0MJoBM98aLPBKtBxWbFjOUKTJVRDAEBQMUReoCf95bMyX
NGuwFFdASiNVZwGzHCp9V/5MWwWrsAAJ0VyHBXtATJfWMc3ukL3w4sWxx1xTzuuKmorRQidXCUZb
P3oLu1w7DM34NtRlvfWG9jZOXA8SU/XutfLO1sBVtXkb469tSZuMvvgcY5XvZNIC806NTTHxvNMK
X51dF8m28BeCbazt7Ch7sXEYbo24JEcLhRR+AX+fbpq2k5mKwM9VssM4injiRXTmhs15WeLk0QD1
iUEYJAw05bZxbhI8Z2WEPWPUJmTLSpxne0MSCFKe6Hd6W4pNO0QPIS0Gx7LDrZ3TfhgLepn6iTIK
R3ehlkTeRbCSl6ObrcdPLwJ34gjP39scQ0RqJCykfOzWFKwwdKso1FD+wQPfHrrhPnELRVwQtd7K
an73DqRVj2yJml3Hhh7Ihnr1yYUML3g1UnsARZNUP5F9StsvzwRyYI0OHe3J+MGOFbR7rxPOnpfU
W1wSxqFWHXcr8Tjmg7yDzf6s3BS6PCgiYTk8KuY6HAuEg32nPzAHBImVDQ90Hb7LXtnrxPI8DJAc
8RB4sWzV6ZtOZ+Q2D3O86P1hjmqyJJEVowy3BQf2nGyaZ26Zt7k7HCs/EbCzOQwfmwU/El0KR4bH
cIqAIETW75gRBhU1Sbc3wc4PsXPDkQqB0X83lToowoi3UNA+DKHSmwmRhHoFDs31u5KclKy2/V3R
EsNA1eYMaFHgFS/b0dgYzrHAWEr+70mhv2xZPFxM0k+rRCu+Q50zoG/iIlGS6I691DOQxiw9b+sS
4yGUfjAzc2PlCLpT321KH1tpNyla6BtiDbrUbnkXnEyP9FXiPcghO0faQzR0Zw0YGg1MAnUzwjkr
cw4nmvUeGSDcbV4GB1GEqOsmzaMXunecQDqobb18qNh5EuRjrGlX5aZKGoyU3i7FdoCjNISNJp0P
q+jaddnTRYS/d+XH30ZalpvOGtq1XyfH0K0l0D4/2fQgnjOsqJ1zaRrquwUmHZV6i8FGr3aXyitN
moudR+nBP5J8/EQcD5tMNj85tchDklsBgL9vZ461B0v88op+j2HFJ47KdHNmN+SMdmDWUMLw1KqU
hYU3XVAcWfkX0afseHuJDE8qUSiWyACgW2brlbXjz07ExlDFZq6SX0NtvTstcxMOIgCjKkqr5nSB
34XHvGSuBdSRF1G4e98T4YoTI+ClnsNuZZefbeGRV3GA+Jdp/O4m9qcpEVHMkcGWATY7lgxtoueq
mH/iGTx0Zk3drnO8t5ne8X0ZU+CJhlaWvK5xpCMAlNo6sQF1yYKZvTele9zobTw+AEmhy0d+O+RR
VBp4dcWjCloI5Edbi2xjt4JjIhESWnNvid5gSI8JrhWZ5a5q0oe3faiAjWTlh2RGI7XsYRrkh7Ar
0GUt+Jl+UkE7KZtJXATbqJggwbDkMjIPWJziBK2n7E7zZe872z7BZ8qbCcsFlo6TcbDPeAk0DCyi
3Pk2PREOEQ4fjpyfUVEtNbX2yyzZqmZ+hVBcrXqHLdCoUa0MreAOJWzV5LZ57N1snxBzxvdCTUKt
fNK4PaC8RoUXPx/vpuG3DSNmNxIaXQ9tZu3ofku3RN1euw7LoaWsR9lpL1OszMCL2cJf81aleYzM
G9vUhsNHli2V647izwwWhjXo0UAaOOIPRMe26jcfElCAy/qXaMtfqFKsvxwgWFWc6OsYo8k2Loxy
l4e3pW8Nd1PBqEPQG4LPid1n7EFz99DiPG/vRRnLCC9l+O4M7Undp82sbRKsuJvcK+dLN0MfIK5I
5BA5oKxm50g0/3lvauVH5SDe5OZ/Z+/MtttGti37RagBBAII4JU9RVKiOkr2C4Zs2ej7Hl9fE8pz
btqySh73vR5Sw5ZTIgmCETv2XmsuVDjROZS+sdaxxizRXHFkV9YWXSliMwQOS/ZJj/oa8bOS/g3c
jBVGamK/Kvse7ehPkQIlGELfYmGDb8VS3C3dSK+P1HV5bHwLKJpaotfXhaqsTVQqBN4cSjeLUA7T
qUX/UvLpvwplTd+Blz5GxBi16in2IC/GIu3AY9TU0+bRgCCHTRtY3sSsJksxRDiGedI1/zHLyZYj
fRDhjpsEkJnSL4w07hsArey0aPcst/pCM9ze2/UyajYyFt+hP2krS0zhvjHFBe3KocKjsjIq01la
+k1iSLIljIxdtz24CGE8W/NPjV9cd3XHiE8DGyGtnOjSojwKx8LuA+vMn9wVYnhkKbNoxYqRR3YY
JERwh+gkRVAu2K6G5kH3j7aRdYB7pnZJIPyacI15UKWh6ECaSSKcy+EF+6unYViiVfpUezX2mH5+
KzjheJZ9rWo6gX0R3diprugC10smMmda7wcLj6ER8HQoqk5cJ1JjvRuBuRoFhfM0DrW1GvL6Urj9
XVzIS2m2VLyN260yLb5LjJZpZjFaa/w4ODQXwdcEL/IyVEm3iqNym9su1ipzOw79HRQUZ1do2E+c
Uh2mNrJXDM7SiMSa7RiLDRD0bN8q0W+AySCBqJhCGl10TYrJdVIjAJlXi6IYOc2Znrmr6fKDgejE
s+sjsvf6NFgXpmAMqgOqnOOzZO47a1cTrwVT1AOHIIR5NP8LGKjuhH00LfbVwK9TQXHQYkYHqYd+
27fcS0fv+skOGoKaZ64zaWsZrfVXM7lvURnSkvedLTHVd6EoEN5UkCFSNodV4f9Ii5aJts+EFagU
rq5hpavUWjuQrsikTMJ1b2QZ72KWbvIs3A1I8DUbqwXdRFpYDXnVaIU49UAnoyaWKfE3JW7jdTvk
O69GpW6zdKCPiZcQE1D3kzyo5AktfbfhTrb23tCj3ezOlVM7S1QBES577UG5PohRneDQuN7nPgK0
qaU6avZ9lO6mYDw4ObbBTnopW6s4TomtFlotwWLVFWKMXliU+bRImeyrLcfKPc73n57eJbswU8yZ
Q1JHs9Ze6IpyQ07uFSlkqMls1uCOvZBJaIyP3W0mGjLNQ1TX5DYHHHrSSBgHBIt7Zg2MKXSso74C
Y4i7upwVzbaZsYU3d4MK/bXf9f2ibm16cUZaLHiuHfmMq9pje2/VVdfW2UaFI0Vw5gB74IYyzGKn
BINW37XGtQpluh77gi1wBgGMlrfs3EkwoA6XZYKw1TGsHwq9AT56/0sY7RyYV2x2EipDa31tkpz1
I+k4YngQOZV6Gf0iWcKCpg7GydhW47VLv3np16j1RqDUOmLrJVeMo41pw/bod91gP4DL01ZGqxLQ
OLrYWCz9hZ5+8f2BUiVzLgj/Wq4xODbhzr6zWUyjZwJuflECbg5uMVDvqd8YHum4oKbyq0nL2qgv
VYKeXpLNeiL1feQteo5H+EJ+pX2raFIY+mAea6PExDEtFcJZJy2Z5s7RynTfr5qMGbVZjrhXYvnD
nfwLMt2ULBxQgXyGmN6a/Ute1OkGd+llKq990hNOVZDl5zABQTRRm6+z6pLhfmI/oZGjyL5uZLmx
MNPhWsxQ56WRs0Kj5jHgTx9AccwePcpSoWdPtUkPeBrEeoqnV46CkyWAcDM0KsbkFp0awihjBpyc
zZ4SukGRHg/wglrXvpVl9DMe5E2Xdg+4z9Ra2Yw8jKaY4EBAmXX9bo1+0BvSrVbOSFciZlCq2hWm
nvAh4WS2hwt11044KAjGCx1xqnQv2jL/K6jkOauGF5pG6Ybh5IWuaL6Qsrlr5g8p/cgVaezaMkvk
Vd/44aFXi/jb1FXzrYa9wOjflEYeDBvSD6MWmQ6Yku2gwXEyRYtuVYGCgSCznmNotrrqUevICzxi
AAUWWEY7mH5OPQGbjSb54Dv6svzu+d3WDPp7B+Nf6w+v1tQO22DUrsDOPXuD366zvHCXgQmyrfbc
n2mrhk1RWl8nMzF2bJtEsCXEDTBlueG2aAA3EchEbARO/xQdTD3vjs6onXUGs7iPviW1f6yc4oHh
fbhBczAs2sKgFR3f6rp86BPM2EZdp/TsFSKsmCGkRBKOdkvpPmfg6Zshkf+Rh3tAV21QsXFU9Ik7
BA+UrREWR8cxAOdEjOSy73NC00gE54krdIV+QPc4ea5Ms1gHBRYDNtt6YSB3YKMytWWZue4ubQt9
QY7Yla/GvVkpSmtYmr58tTT1gALiBg49GJ94eEFNPgd8EokKvEZFTX2iPbnS/BqQfXrf1d+iMugP
pWl+TYkbLwZmr9heggX6HX1vD6/UmNG9spk2Wm13mJx833YVXcDC5VDer0kwXmNy49AWtpTPdMEw
Lnf1PBX9MSGNhAMJ4Bd9rVnWNZ2X7CxcBs8Bjr5VUPU8NVbsAtPZtWvmxs6CSraFr/Ua+222Mark
tYkZgQdlC/rBshkyth6DK8pLXOSovQatRZPOgrbSGo2+pJ+tqilPN/Hkn7AmVPscMrpm9M62cPwt
H6CFEfWI1JIw3GtBtnFCGe7iBDdVVI6PY1N7SyGMZDNWzr4Jy+hKdtHKTUEa9rlTbgPk/LM2H+Bz
Rqy71E41yWOU1+mNjOoj2h1yh4mCB+8jgyuzo/tSk9bgocMcMov5g411hvIVs+dBtprETNqfNYju
u9ykIsma+NZtI/bMvqrWbd+0qzrVCH0zkNgTsYAWyD03if6FRO+OtJJ8AwXbPZr2YwKZa5Fg615o
0RyJq7cr1qctgbMvnKxOk74XmLZv+tK9HsbCoy2ofW0KemEdnYLt6EBrNZP6hL7LXw4EFoPmx2Sc
Bzpw9+y6y17DscBU0+9Fzb5Zm2DgMcqwnWAGtAEdBfm9mZz7dpyZ4hr1rOeTqq0ptdYynCqlhZlZ
o8ugaXeOiXoM9VVlgFK14hTVDoweXT87dEu3meZm3FDYpt3EPIWoS2FxbTG9tVsIadWq6Ca1LMME
BzniJ3cgXpd2Z9daOT5ueNHOSK43hpNiUN0+TIaTcAjjKwh4XFlhjoMYarnWUaIPmJ/D7HaKxQuz
KbFQe0GqBp5vCZQ3DulC9xa0GOy9gevfsTb/VIFHE8Vl0B9FotskHJQAeu1DRyXnMM2PxGss4saH
Mt5CZPLIITGmuNoJszsz+Z/F+kQFRhFgL92zaeQkNKq7knAZn5g+feieAhIj1lMTc4HjFlhmM6C0
bYILlYi5EtzUQteXQZmE+6mmpYpr0gP04tWye1ajvSWAoT+HtUyW0oYpPuo57rcOWJlXqRYBezBd
9ZpPG6Hz2y27OO3PenhR3AkMJHaNHnTcHzV6B4lU1RZHy+yNhT/mONCZE+E3+A8D1UqxD8z+g/8y
Uec/VfOXf7/39iPOW/jDP/DU+Vf8Q1D9n597+39CptgI+5E1v/1wJjpyoogbSjaaA3dv/rF/fs0/
j/rhr3Tm/Bl9rDEWvD21t8dhN2QI/e+D//OTKoLulvcRVRpqTVgupMs7PgXv78/vn9+TNcZRJ7Z0
88uvxSp84MwU/ocJ++/ze3ukf/7Ht1dSvyXLeN367VcHtJ5iOkf/vQr/Xoq3C/f21wAw7lKRrbN8
++u/V1S3IOyEpjGDgB69zqLZ4NKrDKPiayJmLoduQ6rz+4rmXYfqO9E4uXTsmIMQnCShDjYCu1/a
cSimZr69tk1bX6FTd/GLRltblwauAzph49Q+JqxwUSNW0vC/c+QHr5HDC2OL7dcRmA4T98qidxnf
g0/TvBZ8yAjD1s6yR7ctd6OJnsWK7pLuW5dkOgKTFBRrG1/r+jwyGTFbjpoCcOUfjQysShl9n0cY
1ajNtUJxKszpJa6x8JBxduwF1AS0JAtKDGVtyD6+NlNy3ZLJYH+K/H5Vdw1M/TmVOvXOusmCGikU
AqYVcteDpnGmQmGRpQCEV+izRGb4/if46CSdXVVlkK5DEyh8aG9hOgG0TIITVD5c/zZmtyIVh75J
v00VlzdnxGXOMAp9yOgY1pDrAfz7MeMaxU1LGNqAT8jdaQVRFnOAQ2CPLya9vLHXntHp4IcWwxFp
ztKkZ7voYHcsrbDaFnGNqDAwN1Y9fkGWw8kBLa1Tg2DToo0caoJj+4qRuSygJdmveW8Oq64cX3uV
AlmKJQu3iWsqIiGbIrtJ192ESUc85AnlbcFKtuo6LJL5Uwv5eBomeEvGWggdvaMWWrs+br11ZkQu
cn0G6FE4Iex3nW2pF/y++OB5obGqRjoDkkiwZduwmnYJxw10m8a+6WfYt9Y+l9hiF0rGD71HXWEX
+O5d/cuEhJdGGlGXevVtXPlt8m1kU1trSDwQ3YLfDO3+qEAHhYAsSlqc5VD5G0HoOHrZ7JplDKwK
4gWr0bRllFo8+dIlK8O7LWqAVkjg8vVQ25feBPCON2aZaUm5aUaitNgQJkz8M1LrppncSz0RDhY3
L+kQnkEd5ysZtF/0obXXloEhwoP5uHnTPNkFNqtf1IcfxP2JWbD3u6DPhghrSkealEro+n4X9AWe
HJOwpTk1jgxdUsB1Vwp2w6wdPSc66o5Qeg9WUZprLQV8rjUBdGefrnDaQjTSTKgVYssMBRG877cA
nDT3Vg7jYghUehNzI+Sqvmcp8P/yxI05hfD9E7d1bgfTsUzSat498SnMKnukR7tnEBzvNdtCroFv
f4H3FYR+1NAajBxm+klwg88gvBpNN//bc/jg4tH/sE2ouczQqPJ+v3ghrnJ7AMC6R6wx3hSJ2MdG
FOyp/IylOyltl4O62HicDrSSkqHVr+ybKciKL5+/ieYcVvnuWiAVhdxrCN0xbPtdqjJOq1FWsfJJ
6IBmGTiV3LcN43mdRbCviSSf/HyLv+3BcPzy5MTGsAtptnSF3BderZ06tymPFPREUSIi9xHMsF8l
7OhGgCPBZ5lGEWqcPOUfPGldOU1fnwqtFjiUmYdXGjPpLPEIowzx5zggU4a8JNsmn3EdfAnnL00y
PX/+sj+4d5VwYRYDC3Z0aFjz2/NLqmarN07QdIG/tw0QqH0N3ydycZ4avtoUllgGciKWpoSnP3bT
zhLFPh0y5vvJRNk+HLPUB3Wo93JngG3YexKJPsGW7qIqvG6bTIHYQb65b73c3Lw98/8vj/6LPNow
dJM36f8tjyYdowpffwtj/8/P/Fcarf8fRJkQp03LsFi5/kcY7Sgg1cKe1cnCIF5d/aKPJmyWVQJO
tdBt3ZKznPo/+mgh/49FQCVSOx0jprBd63+ljybR9vfPoW1akhvSsnDlg8x+d0P6/aADegSMY8XJ
zDaowhstytHhFCVxVB14QWaF2zDV4mPo6SyZAt1iTqEdFWdcOgG5qO211gDtc2BALpVVZUergf+U
+Jwo2gxEktGdaqt0dhVOqa0bQPT85Xqf/1k0fo2qNd69BhTk0jEtegVcYgHs6N1aMnSMuxBJNFsL
0fYyqro7vyKr3BwtAxEb4hXTbPwV2IrvVecky56lZ5HKLVPyLEXGYBaVtvz8KX38jFjg5jfYQN/w
+8e8GSiGzaJpwBYwaTeigarJkOXx80cx3i2ivHCOSoZQjiNRHFBu/v4wte+YmJ6RNCOfy1ejw0Cn
GuzoUnj9MrYb/Kd+5l1PNY5a0RlIIzggq6rCcKlKcSxMFFnop+xDxDB6+/lzm6/5L+v721MjlFcX
piG4U+V8hX5Z6CxsWWYAq3Rbl68Iwk1a1MF3jt0g+r2HEJ3Q0p6xXJ8/6J+X3RICO4ElHWYmfHJ+
f1AviKOe0X27jYhpW2aeS5dUJyPv80f56KoLyPGuoxilWG9b2y8vTXdqERlxzEtDX7WaHF5Glds1
gGAIyZ8/1EdX8deHevcG21L3S99KOGGOIXJExiJ+G70WQCoXpqKRNRJ1Hgbj6fNHNd8h7d/ePEeR
PgE6Hw/G+0VhDGIbkbtstkLpeJQ0klPcVD80aCo2UyHkonNvgoiJT1H0D42SDNLLbufY1K+0KWJq
Wstc9+hFtN4WdIRgzfit2HQ2n32npe04DvGxtAZoRa3brT0t/Ik9fdpqnjh5I9aFrPJ/1oY97caY
WQRHbz+2UAiMSD4Y6vnNrdFqXyVz891fXvl8Qd/dtqYulW7YFEcwVN/dthwVbEH8aLNNRBNvjCG8
hSVqMs3mVaF8uG1QUpd9p61V5z7UCSaNSDKkx9kETJNRhZ3dJzVQDLQ/xlzVY+vO4VCNUU0aGgPP
jptFzF6IupqA5Vv5taOmHY3CRVnqK2MS5tESMjoN9fcwRffjO72+8545MsBKidqjJqKnz18ySLCP
XjPzy3mxsvjv3WuO3MSOJyuhIVbCZ2rb6dCX0Y8hh4xS949ThMdlah1t2aMG2WUjl0Ozfo5ufa03
4aaYIu3o5694j7Wjrn8RIee7qjC+BB5JX6GJjsi1jI1NTwlHPrnUZqIe3JYAOf1bhID4MR1As/QI
7hZaSRMM8AaRVgzsAT7SlG3SQ+oiGmg1/k1GcGI659bNi8emPRrYnWkUI7Qz1Uk0urHPGIEPh2ia
/ZGB4rjeE9vadrd+gQGuO8QQLJd5ytkul/e6bmGKS+6rCKqYi5tnaWftuunwHObZVRLTPoBiMR9j
CnOVC4ZHrQwvHPQcAxxiM0C+8R/xvJxb1d1UdkGUGykOzth/HwsxOz2zuaqDkMasLFHxlXDO4Mvt
VNt1RftAcd4se6258fvwABM+3QzFYxmqibF9YkJsTa6kPkdh0cFajFYlYIVod0YOKzF3vweV9T1X
GM7lg40ZeIF15Ksw8I5P8lnNpFxGufuUqnvhKWZHQAuIKO7aR5vgICws6BbzFNsN6xWjyaq5SYLx
L3fVnwsX43EqJ5Zi6dp/1LlD7Vut1fM5amWzgbe2dboY/2M4PHhDRaZUoCM3Qs71+b384aNa7LqW
bql5I/h9/Xcr7g53itl29Utt9rdtnvxsK7ytk/ZYyfgpdu3nzx/x/ZmOpdKxFDuB4eJYg7n8bstB
v9NxTG6bbSU7iDKYv8Yhuq+0pl5XLwwqcAPrB72hd11Y0/nzB//zg+tYjphLRNfVTdN+98H1W6uD
vZjzclX+XIDoj0ah7eUUa5uiEVd6s1PaKxOt9C+X2TD/WDF4YImhUzgmcsz3p5hUpx/b9Fxn2Spo
4cj3zDQFUuiPwz4m7gV9JECCroEbFEzXNYsnA97kxe4ukdUaf3s2f+76PBvHwL1vKUNREv3+rseh
NhlwausteRc5vW+WDR9xEkNrmmTOyCezr43rWqEe8WV+g4FjhQgdoU3QP+S2yLaMGFefvzPio7fG
5YxvMfU1kZO9uy3KMpdT2Kl6K4DQLAEjrgsbh08XdpfCH392NfbyugQGYGCdYd9LnlIzvxuJDj7W
ifElHlDt7mrZXAUOkuK4Rf8NLgqVFs1E6IIPRiRODbi1a0qRbjtA8GwAlZUEOgfSG9YYEry/XOb3
J/a3O91Vaj6VmC7nhXe1iM+4QfMCs94qOblbMI5+e20oL13TBmRTNoi77SIMBAxB6MwnQ7ybasBn
TIj54KecGGrdfhETpYvdERkWk99cFIje3NpFR2iuVJ8kG93KdNS+nrlvIZjpIqdJyAxzNUj0jJV7
RIHd7KycF+zLvW+yrQ5JsvO5RnmIc/Hzd1EaH9zns3fUNJUpWc7mf/+l0vMw5xCtAGOli+tlEwQ7
DMsAPrRxN5XGsWtK4CiB3Ac9Ddc2yxjkBT8jEjesgIK/a6W2ozwHCOThQ5hKwuO4Nrj5O/TffZQ/
pwOsjmg+UDWQAJrkm+b0j8AtnaskM2pGVnP9Q6ZmWjChE9YMRxCFubS7mDY++Zw0QogcDceXqU4t
1GxEzSRezXRDr+/73H79/Gq8VX2/10bOm5P2v1fj3eesbxIcRPlYb0EikpKWjNUSSwoUIpX2qwJp
3Zp1oVj2tBhtlDdLV9BuUcp67KLm5vPnggn4fZ02PxeHTZpVyGDu+fs744wdti4LLpybqm7bQ088
SBE/tZ5LgqkxAujtCF4N4TdVPs4CPTFuUsy6N8ot9q5MdhNP/OjlOpe0IG29pn2u3JRuEphcOuvU
OEAvUF3H36wZAhWWiCOZB+xdjAfwvmycab184Nc+YJqIVhOIFqCWORNYJwYx5oQ/k6wZl54SN01i
eQw97Oe0QNhOzByupskbtjFynNHU94FgiXJQvQKDddzN4KIZDvUnU3oviKAf7TZib4cboZryqcUB
a8I1O4YlEPTKf3WMKLn6y7X989LaOmlBkhrYRuTy7m22IJDEXsRySpbGi4/VeaVNcG3Q75t/OUh9
sEjSDkUmxkGZ3zrnhf368apBaMDSNmoIodnPqCiXqSp2LJ1nUEhAbsEvZSmZkzKTD5+/xA9KXvox
mPhm9bqt9PcH59Lz2wKQK8tzZq1J34Ku4QwSp0v9XZgKbSGuMDDXDaMYpPiWr4eIHDjJe9T1YCOQ
EivnVVotybp4jJYoNCM6iYRtMkv5/Kl+cKMzMsIHT8Nb0Al6d43QhJTCQ+S4zQKfyUx5yOvopdOT
84CALw3Dn7XK/9ZQeSta3n3S6ToJF+s77SH7/Y7qdhoT3ZBPl9G117oJmAR6uFLharLVzCIn1tCu
i40GqZsuw50gGVvUWYepI0abkMvzYFbNKqDTuak8Cs0pHB9Coycf+m8l0J/nNd5Ii61T8b5I/X35
FbZNZwUda1Lv5M1KL5TNOghEy9ZjzEtB9PPzd+PDO5YjkkPesYUc7d0eaLtR7KftUENwPeGtOEn8
iiuR2dcszgQ7cv/SRB+SlfaXG/bPx5WO4IhGr5wHpez6/ZMCO4jEqIkOF/bfalmTTxZrKaMNphg4
H1DysbsgZiKzONeS1eev+YMSlwd3eb26kpJezrsHr8yoM4zUosQt4WN3+bZMzGlRjSRvCLQULTmf
hV1oixglnYdy5S+78IePT2eScoqmuS3fz3smY4iLEc3UlvC1syn7mRsPR5yYpkWqfA1Hyb4M+5Ue
EpbkWExG//L6/+yGOLZBl5Slgg8DY6ffL35UGz7RPkW9TafmqR/lraE4mXsBppRgqG44KqJl5+wf
D/hlbB/kP0a2VdDh/+89n8STtLaXpk7cnRNfTUjl/3aB/mxI8QQVB3edhZTR0rsVux9bawpgKuKr
lC+s6LgBZBNtkEmcOLP/CEJOJp10NrbgrKzG+0L6K0+SUsKwcKI7mfw050na55dN/nnPOuzNwNit
eUwn3y8ijd95eAZ0vB4t4fV6OjJlAg2U1NgRhpGDQz3TISNg+Bu/0/0VRfu+EDRw28hJz2O6BSkc
3hNi96ONUKu1hn8beGSU+tnB1czpUDrB9cQqfyzdssX+ZzHWp8i/ztiT3cg4NY5B6IgbuKepYIvO
OsrnUAepGdguFLvylCF/IZec7tq+bhpgHtbz1BLtp8EUu4jSf53KkPBxI9j2WTCcEoOSwqym4kgM
cV1Sf31+wT64Xo5rMwljP+Ic8z5HMtCccLSgdW07xHvmBP25hbyx7rMWJ1VrPYRBe2tr1c+o/+sn
/IM612XHV64OHwgA0LtPOCp+2v3AxiFIJWoX6a3chZrnbYVnQg/MCTPpq+qq64jpSjx6y6ZZWlfB
aP7vz7OcY7HuQoUxeS7vVtciK6amcEizicPxppK4WMtY12eKFgCVwHhhKA2LO8+OkRR/myp/sMqQ
IGrSSecAqVjo3n3KxeSBKW958EaNFrrIYCuc/FtU+P4x9UuxDtFSLclr3kedvylm7Nbnb/8Hq8xb
xKm0DduQaE5+X2WoUrPGBU+Kr5Csi8Ldm94ycupZ6ZQysNT/+oo5hpr8znf7PKcbHW2oq5iGvj/H
O7HMW38yeEzgFd9ygcOoh2VwHmiYbcKmuk8yotTJE3MfNAvtaN56r6YKgI8MHmriwXPPkfYC1YZU
8nTEihCGwTLuTf/cCiK3jFIu/LwF0a8CQjiVqT06Xr0sZmMOZ5T4qMWDutS092rdK+5FkDzVWHdI
OqmiFzCeGxPSyy0+PUgKJpGBfNppOWRD+Jg1Rb8OC8K6UjGYT6CEv4F3nfmMQ8YnvXVOvjH/Iml4
L7HSthECP/Red3TStAfpUcKr3rqEbhztaT16J4/Et0WeS+2MFrC6nYhfWbS9ectQqXxsfpo5joJw
6Ownx7y0kxH9IJxgWfViUbXhg+L0dpv3lnbqK69bQqqg3+EEnnsXKVQyAGYPQYtOYhqNS43SkZhS
032GUZhtTZXTniPq+SZzkwtVZAuZw5+uB6EfrKI1rprG/coBND4VuJ6PDgCeBdVJdhnQt+uV36Ia
JVDINZrxS0DNTMTX8CLJWGTtgGDeTFq4iPWkX45jm99HofougmL6rsezuC/50qQhie1ChqdRteGp
HZrXYkQ1jDIzwdKc5gS9FIAVfUmQefiWc85MvFqFQIvBJqaDvQ4BB6kEPDvJEJyo2uSpgde9Nea/
vX1LBUDmJw9LCgEZ4TVVVXjd5HlzNdKievuW4RQIyB2xTbKwP0bzF9x93T9/evueFw+okyoPChHu
vZhsK9q+9vHtT/9+6RmOr4uefqhjFUgCQ8W2J/Lw5PVjePIlYqfeH8u178X5IRiIqgZq1+QHIu8Q
7eWcHCevuQoxHIJv40+YGwnuJe1oEXf+dKPlFXxIXJW5V968fYeyaLzBsix3zhTv8so+Nplnnf/9
UuLiCKkTr1Vao0+owSpC/oh3NTkBnC8K+TjEYI4alW5R8kwLTDeShBaOs1duV15QkhLHqpS/TgzL
u4cwsDEIWn/Sgjw/kAYPHYMjil4U2l1TGNodEobbLlENsW2ZdjYq+vZu2GzJVjNXFhjXB1hQwPjr
Gs7B/NeU49VpnMjwrId91c15CTht+zNlQtWPiTbDXdtzHa+UHh3Qqnq3ZeJaIEGHZN/NwD2jhEsc
6XZ0K/MuuqW5162HMZxW02gz+rC74GDqYXfwwDguG1O5lwTgyrbI0X4h+fIudlQjfsffSm3lbGt7
mC6jJM0Fafl0yjRvumBoudKk4cLirKpL+jWZvymxsuyHNuPDUKhtydHx0Yfdcm83GYpho3wsR2J2
69jPmE+YsEDzlvEo7YgbIuLNm7c/cWyY86EWyqnDDUZpaqRoxEWgykltVBl/NRPHulJzQMRbagTw
UoyxXn7d4cZEZtIgpDWCVcpreZz7w5AasYIGlt9tosw07vU0ixHHnltcD2sXDeaWpHf3ETAVqMPB
Ad4Z88DQGID1GX1x0kYBF7OoN7U4ELqC3Y4pyW3Tde1Xf5DPXdtj/s+yG7sX5nVec5/kwhlWWoUD
q+4xFdhF8BrY6bgQ0rfo/+jlJvctJGxI6+lmNOn9lLa3ozPYXzBSZOu6IyJTg3PybA0XwtvTixnO
HjONpn0WdVsvLZ0vbXBVitH+yux92AzV1OxqzY+fLdwP9fx926TKTQrYtd3Asmo6ef1oS408jUqM
qIpDAnKn6JKN4VcWkuRrZmLoKuL7SOTV2cGiegkiWElhehnavr01nfAUjJdClsaDU7n5jZMOj35b
eY9WOMXXUaN9f/tbIsPwhIObCBlCr1YAbXg36HvfsskslG979+78ZQQBTU9ukoeE8TMJ0KLa4TRq
VhONvV0hjPHR9WyJj7EwmXXm42MirXidKCBiPcFXZR7V93AQDfI5wrsK0sx9M38xINkvBijWSzBS
s3nYouWP1fAKGCjzwfmvUdtE9yGpn3avf3XTivgnZ1C73nafBzMj+qu3+SwKeMiaVDvDj8mH+8Eb
jctH61s2H0eePQDvCLlXVQLwlZFoihM+dnDLNoyI+qpcs+DZR0tzwIeQs0EUoz/e+E453rz9qQso
ZPIYaSTInc04mMxShzo+D2kR3NjJxS0hiKWd5dKW9MVB7xDFFoJuGVzmaWVrtriyCWvCweFOO3dM
FRgIDUsm1vFR5QffiIuDLFJ9XdeRu+3HaNnGFi6AWtS3ItRhzw1SHUrhFIfUltylaoJbMW92ueRf
gwiLIQ3vCWAcX4AnX4zY1bc6uOGjdAEb+IbYS897mcLmgJ0uXUeEXmndd9sz2HPocfICDi6YkDYJ
qg3dDHeVq2EdYi87GLrvryy0mKQmp6S9TLuKY8TCAj6nzRxJs3gN4/gujgnFIVNh40/hDw3XcIWk
HWa+XGe15FlQ93UDsUHK2U1iYvDtRcc6qJ+w6y88Ub1G3VGyj3OAWQ6N/NKF9p0OywareXtLOb/K
Bs7rKM7Y8zuLuEBqSC2VRzI9n8TYnKd+nujPjEAICtjEvhMWyDGbAGsVPznC28nJ+i4E4BywpoO4
8jo0grH2M+vCawK7X6cGE0aGXhPgO0UrmJFlha5x0BvCbBqme8LPu7XCTrfUQKZzGIqujHy6EIN2
Lm0c1UZS7MnN3JvYpDpQCYSFhEnR7+HooFweYJJl07YOtfXYiW3s2ysrYdyrxh+cOG8Lk9k2IEOo
zjgxsfWOUJtqSlaLl1UQsbDX40M3p6LbBRBSQmHtyLqLpI5EvJZwAjpvJvbSK/dSfVWHznfHSABf
kxeIyRQAvQsCfgT9rw2jsa1B6Cw1PZ0bvAq/dM3H07lJIsT9kImbJbFo+6bOrlLTxtSSaTfhMLyE
BE/B3COepRp5QabxNSv0a9pU3dJBW6wLMlA5e0JweQ36EGxNJ8h04/5iT+qWpTYlcOArZzMCWROx
Hq1Q44ABKMyzXuE0rK0EyTRgiEQ8i9a5Hmu6Ih3R8Os4TUiCjaN6XQbldQ/afqMPRrVhTAhvGds9
YdeCm55zRFYV4abuhHsYbZYEObu1u2IFVOenlpEnhpWDqMzJvY676VavCdFuDQvzk22vpdDyJawB
YLMeUdIMXfSlj/Nh0f1fys5sx20tzdKv0sh7JjgPQGVdaKAGSgpFOOywfUN4iOBMbm5ujk9fH+Xs
PpV1UdUFHAiSYrBOSCT/Ya1vZbBVSLDkIryQnAZKekrTbLtYyaEdm4sJrFstRGA4tXNmCvtRM8ZP
cFR0ffXu5/mH1TUoxRfMj1i1CGUY4AtVvMf20H1xB+t7awjEHRKiy4v9lIFACRNMvS5kxN2kB3LN
jucPjK0q1RxtK3LAmT4JBp3Y6WNfXoc4CRfT/YGCBkwNfM4Qj2GyaYlJwWPm7vAV+ZuW2F4rJyQk
16evjqGRzzNC2xcDWHe2zhujHaO+4bokBu9Umei/Y7TuVqKD3G37XzUXwFzM2TMggKchL3H7ZalH
8IaYomKcp+hxr8t0siyD/oSB+8o4xybQNyGkZbKaKPNoc5nxOoYgLcYn08Kf0yioIZ61uif3QRbU
u0ZnXu/nCLmrREZ+n0gUHgRKbhuH9cfjyT632kio5GJNeKfYm7WRoZEQMgodr05QtJFJf0MixijM
Q6/3V2/9B+EciAh4HGdPY3I4Sn1ydiRLicb2t4/XnqINDS0v/8VaJovy1QLq0rtv6gyS5iCBrPF3
1kkjLLrIIQQCed8quZGYwIfMvzUFwWv4O/ddXP0cEpytUErB4w99E/XrH6HIWewENSZijazPKHW8
+dhAZEoROlSTOZ4qP2GWwzVzo9EEnmHU18CDCED0g/44CyQ74xjD2PfMLnrcsJMNvc4MgDFj4uqQ
IUsFvOvUVmW9LVO0F630yWh2tDepxWPYrY8eT9GCX3AL5/tFVhGpXnW0VGkd+dPy3XcolqweUR+D
KLHvoTVsmnjBLpCvf2WsciC4xFJHvLz6tMQc86qyTmSFo53Sy0glsoyK9Z4xpofFSdWxqPuv/hA3
IY/i8+OmWTzc/LVBoEFScTpxMMKvX8zLgFPl4+7o5NCrTe/Y1nMSzQC5ose9IAWQD6htiUc77GyD
SGwxHDzZ4o4aZPuWim4K/zzU0qCM+EhhZ7ZAfFgpXR5IOaBhefS4mYErR1PzVuLD/vO0r2x/U7s5
yX4L+S6YZq2OXiNmOtr3mDrb4qdBY7pnkeSfrX4oOY+DnS2C6Zx63ZVsHr8GyE01PbJt5rpG2EW/
KxWJIAbvOM6NrDgadHB7c7Q9TJoa8B/dv5ZMrK74IoDnBLoIW02YHOSYqyCqyjBJ3xffiCOGfHJf
FlJuZX3K3RZ/dYwVrLf886wF4NMLMDg2ex+tpVctC/3X2BNZA2MOTq4e/J5NFU5+CpYBistI0sQW
C2i6bLvV+eQ/HEqPu0tmN13EQVyf3cezwcMvNawmocez/foDTmvkewtKzgaa4X6BZHR8PG+ltcFB
sf607vZEBCA44tsfN49f/7injxaemKDw/3z1z7/z5/bxo41mwLLpNUnWx+rqevyQeLzcv36dkB4g
khF++F+vbXq8+Mf3/HklILzfAEaQKLC+pL++MY1Tdz9N9htUeqxdj68C6j12zsRlOhEE0oL5PD/u
leu9vx4+7j2e+y/fh4ymDKEkfH48/7gZE7jDLBb+76/yks4J2zUjYn1qycplL6vmZ7cGmro+Xssq
8GyAdjz862ZZvaFg4Hi3H3cfXlE7mJwdFrMz/j6JpL1ztsQ4xTvZtJdB12zY6K67E4vThYXKq8NU
GTEYP1Ae+rqHnfIZy52tPqbcUNspMeAoVe4vLkRio3NyPhQyPRGwsZBM0Vt3NRsddJN6uro+nbhA
YFAB7NzILjAOtoBjOCJuM4vxvdQn/bCkYGpcf2F+v9N6Nu2Z/tOndXlKGXXQZ3+qvG9UbOlOciLf
tBXmya6ysJbbnHvconzvJnWTjvmMWAjJ7UT8WpzGbw0TezANixbqsAwD7+4YethM7U+81uU5ntt+
75kG3X+sPpc5LV1PElw+wGqvmozQjsU96IHzCSMUwU1Le6S1wnRjAa2BuNclRKiPDE8sQ12I+1Bb
v9fnbYDS0nJx9xb2tLFGFvBZE+zkAHNs8Cq5JQH6Z/ZpHNpnzDLmRoAgq4PkbjXTHfzRh7IdODQ4
YLh+vg+DER9SRePhW4DMOvucA/cjCoMtwoS6hcZu5d/NayS7pEJSNKXkLxtN418qS3yb+qdeJw69
aMeDTHx/xzAyuHtD83Oo83Rf+O1vkfSvmmpJnCHXfJvVU5Tk6Y8K/GglPd7ZVRLaQ2YmWGtftf3B
a+ogIu6RlofayKhHDd/DOwQs/OnDZxD57UtCXiBemviCgSqISD+ZhwYlmKVfgkCJfRHk2TbrG8hx
bVXv+iwzuDzfcvG7sZNp39ECh4aTJJvCacrtkmE0HXQiN4JEdtAK9c1KIN8aXcvFXhaMtYzipmky
OXbxAgaCR569BkRKH0IFkdazM4zPFqK/rBJvGsGjkWf3E7uOnmrHbptrmYmjM9jENRXE5lbVF4L7
8shh9LHB28EKliyc/WKXdth4eXzsTPGD7nbYscNpDokHd5+8Nx1IFLARJBGiVwn8F0/uBlbLbOsI
0jMqj4awoXdnBAYnhOkAX8heaWjmQ8aaaJOzE4/i4RkNWUBlQm2AzCNypft5MH0ojDOGQ0CdANry
viIQgm0j2P7aPkEfE5c6I8S3rgR1cMHINrY6sM9jiSINmFTucoVfYGdauZQXxXyo81HF2ZUvt8JJ
WN2N/tfJEOXZ/1k0vXxq40MeSwjejnnrEyYMHTnMx0InS9dAeTM4Bui0NIVxNQ9V6DpdcEB3HBC9
aH8fSyzdnY2vM82o93uW57QV28XI3ogQLcKs7sktbmicSM4iUyTBjVdCidOIs2D6kYmd14wAO2co
4I3o745ZSoyFzGSYc536voN0CdCzz4i1mGvMW0TW3sqVqVPoa+rUSs6OSZk5lvqPVX8nyNnJcTOu
fR0T/XL5qFnjk/r+TWvERz9O9plYFOK2VIJNzUUqVy0ihCVTcRjx88GkzL1mpL/SLA6n2gGYqrKG
8MDAu6YQM9GeZ2DKa6S0jkQPwNzvgsbMJwIY+ErBVDEEezUfZdMsh1xlIOHN8XeWNfMzZ0BESENP
8FU79ecM7k5I9gJp9kvlnqDpkgvug1mhd0/ctokM4BRM9cwvtlbF8DgDi6TL3qEEWlnlQxy1fU5k
XpCnn9Rk/Y6dayNuXc4eRxtI06GOyO8L1vtr2lh4k3EWGrLi0F6PotFqyeSZYO4mkiYuGCp2lN7B
tWYksRTK13a9IRE8xdLl1co7Ky+wwXLICxz54vrnxuTcqKzgI27T1X7e2nudyKCMfpNZ6sFrU7CB
SIQIdSJWxwXswsJ+NuHLOfg3ow7TQkRDSbaUz/6iAqgC3asmEa/iTLVWk+bBkckpALMDB7VCC6KR
c6ySkXhb7+jOtRbKrD0Rhyk3U/3DNoirFZbIkCik5u5LN9RuWCKAY7RFvEkKQzlpyOZrTM7W5L0x
GArGo633OOmX9OTFA7+r2mpxAJUpMIAuEr/pi0zsRW8mWx8y3VYnbijCQQ/0ICUYM0u6X2M1/DLB
nGQFxU6tZ/SxK0Olduf3xrROswtVqZhdZqH+ZpKauKAwPwxUsHewmpucXmbTI5slvMVC2SSXr5mZ
2CHpCG+Lyq9pzFIjGav8wC5H4+OGyQZ35TFh6hWiepPzaxdzli1T5exZN39j2IjDNA3QTZkwiyYI
L4sbkLQO7R83Zq1MzlE9R2bA77Q4PT61/Pnm9IkydQxFrxM975HAUhWGF3Y5sLgXzEdB2NfWU7D4
AapmQtU8MyuB04y3MWnA3iBq2I/V2mP5pL8FcFY8rZ/uaRepeQ32Uf5TQQWYlJp8lpb4lRUBHzp7
KK5T0X0t2hyYA8OXED5l6DA1A1DjJ7usQZRIaKMftoVxTW26kAYuwNiMReSxTN+XnLR3oDwJF5AD
wHuoNDOT+q2D8vypC7i4WMOLscBUmsCFcImlehhEZuznb9hpqpeBBdIuL2ob/zq0p4aRV9jYiAd9
FV4m9PmnISl+j0Yitpbh2huOCRY8pfWzLEkuJGSRcyyzLqK7l3ivPJzbLNROzGXIjOtlEXXENg5K
xCetWuAs+dNPzQmsqFV5cJmCIAlhpHBOhEh4sCccqB6ayxujAP1SlERp9XF+b2162Hg2n4ygmXwS
D5v8/qxnExlcrFePiZPD/F4MslocdzKPyFrk3YpfBmlVn0RJuHmemHc0CvUnRC9F6NdK7Yz+m+xj
8UoiYH+d0uwbh1v7qvyest5J8YnHH+aQV1+zfmgjXWjTVl8fokqsdoqQXAghDXjikhlD6xGNMI3G
Bwm4kS/UXgarz9vxvlYzQX4IMJmSYJy35mZ68muiC41Z0RMwSnLiPD+aJvEQnjEuT1Abko2T29Wp
rCkhZ37RIYBMNLfpd2caTiXorGcB6OPGzvSmJlG9ZsAgGEEZSAHLD+WoAQgTPmy70j8K9ZRjoLi0
408GEh3gLTQsqkTWmtbBOa96G3u/RS5uNp10aJQcXaBsEsy5Uc4ya0R9ROaFsNhtUXbOrV5yjhxZ
ktC81EmcHS0BsnRNBnP44J5181fm93tnHiwUkID37CymwY3Vd9Nqbi6ZBjfs2gbwWTWdnG6B51WH
U4ZRrJiXUBOpex9yh9Bgyz2xtD0OanxxbEfd5lzqXEFIDhYNIXVJxdU1drwTusn0YOl6cClbatix
/irNdKJCytjtGYB2hPnTU7p1CnLrOlmMEazJ2rtjLw9kAw/nkn3TxupSmnjfvlRT8o7uiIGo5437
Il/cfVmPAG0a96RSYlaTUgEg6F3i0RLoh3EMlF6qyT4C9veGGDKsHPMnSGdAeAznOcscB1pI5ZGE
lduhWTMR0ViBITSZ926G+V8fu/64yDI+IeU5LWlpQjcskbRxphilG1qMqnZOo0N+K5x54wIHTlvD
iSzcIiRIIyNPp4qAK1/Cve0y8ckoq33nMlJuULcAi65yMu8IB0/Qmj4FjMc3ZtvNO4/Fm6F3J85I
E9IPYDGdHNIXH7CLjqS9c4J3w46H02AxGe4sEm/njKJvzMXOpMveCnLIw8TnMqpXNvReu78ahTaH
VQ+/Ye0/o4V2FqlxzJLAyb6bjFhBOwbfkzEertLZG2me3hOCBMISY/2WRTsUmsxjoiLo7uho5VFH
KG9NbX0Z5zOidRq/HHatlzryYGXZAQEsan93OsWFxP3ZwaUa6zXMpLjnoBhvsnW3iE+mz2AySWnQ
3oyJrYwHSHJu41Czpl/wMsZL3dB4Mly7+Hm87AvkOLj5rfgo7Tcwu/Fey2Ltuzv+Bhruvhn5LzFX
8T5wpvli+4N/kkQzm8jHuagX6RW6WLY17PozcdvdNVaF8TKMrwLyC8VZr13T3C9uleJMwij/UCA4
ea7SnvFQmbnXobw5Pr1c4qNY9yvSS4kuV88krcUfsHO8m5aRfzc4CIddC8WuT2RnKRgvDA7hA94a
p+GsN52dqBCmlLehbAxugf7M2utSzfoxkU1xJG3uVaQqv7CimF8kgXLaotFr9DnrJ8f+2kLTen7c
MLY75oX5LhqL5Z0OA9eWXraldseIlcyvS5xPV64Hw4s96OfUTL+PjImZWg9saFJUaZ4WgGvu44q+
QJM71ED8Wa36ubEKsAhePzIa7tmxw+rc4ry3dr4Y/RMVg2AqF8u7CcfZAYhqBnu7tua95+qEeKZV
frHSjsRwf4lqBsX7zNRhGujMPHVtYJ3jsG5unfRgzPH4XKAbGVlStvnkX/DtTmQcIpzPxPietWPL
zmix962op7NDw9pkROEMaYvmsCINrU/JGTF8xopGVJSJ+FSTNEZsjoVhjEQKvDdWnYbSEfHGzBzq
9zgNtooYxEvm1/citYBfsWBgAkoImSW+snznLGLXWTjlxL25GUgEq5kVBBs3D02SyPdwowmmnlkG
Gc5PdMDayUmhkkxGdkZvIKPHjSbHYCtAwOxFk1XPsLz3LsKb14Ej/pwPYIWLXh/Oc+Z/q+PkXcM4
ey8t8MF0TSfEVIBNYmukZKwFALuq2s2jBR9ZmmyOWzc5VSqZtpLIp4O3wIVxBEGMscvkbp5hp2np
uuMHues4ocrj7qCIOt23GVjebrmWfbMGCI4yAoMoWIrUXzElKz4SQUYAlfFztnXq37kcz4qe+JAb
frvLAduYSy9v1ZBNT3HcRPNMTNZcWU5YcxY6AGfWd4Obb1APpW8zKaGcJMtub0Hb2MKJpRTKAc0I
JhLE8/0IzI/WG6y3oBnR9bnltwYiFfL6Kf/GXF0QrLdtCTs50Vi7nL0xW46p1SIZsGSYVuNrZeTy
Sobu4lTAglzlwryJgxP2I6YDh0IN2RGP/WudQiYnKwlIszdSeyjfDbNC9accBPhGBXp76yO98t79
nvDctI2dnenMr7ZbrfSJfuPrHWIFcgI2VV3zjipF3+GjE+gRvCG1Uc4m09yEde3y27VRQDcsx+ke
BRDCboZXqqkt+wlMBxhxVNIIAmmIqlrIuS1HuqJCFYhyEOEx11pM3n1yFS3Z17sCCkUb77sVCoHL
5mgDEj6UwoS+HTRHYc8NQoO03wp0poeSIK+BSPDdJDAcFGI3+gnbT3Fw7cb+GHXiKt1NwaQf8LV1
1wyDHN0WsIde7ouSwZU5Mf9x4/4qK+3bVE2/EpNZSNUD/K4XwLpisY1To81Py+AFQDMKeTEa5e9Q
U1UsNFmitoYR1pZJjhefYQ5dUtknMjyt6WvekFmbe+d2TX/x7HYn3bblUu8lGzvIxdGinMrmcd+M
9XRUFvJhNzaRXDKSoZZAXyfGrWrY5lYNKJQiT7+2vcaklhk/TSp6HjHTyk3+rQShexZ6cSji2YsS
JzQMuIKL1hFCWTP8Mp1AHbUgg5nT1NYhlnHFNqRU58ZRv5mH6wcfiB5YSnAhI0s2WNA/WJO5hzmx
GGtp2JqogvaJSbJQ5upR5RT1ZrL6+KVluDRP7Gt7nCORNgCGnWr10hZwz/oiQQ4Bi+6Tqn94pl2e
kcEOG1XNJI6lAnTv2tdrDNYGlVnHGWv1VstwjDiMwvE754zRWyrHyntLNaLZu0rUh1ZPp10riHSv
4skLORtGvFkTnhJJb0IY6xP8vDPWR/h4NqlDnGf5GOJb3GBCs7dp2lkXUJXLqRqre+Cp5lLXOZOf
Tsqb51Fzumoik4niHTpQ8FRmzEEyZmtZ3jqbqVOvVFCSD6uFWCbtTuRR5Ttyj7csP8GqKhkcFr1C
TkHwQ9tAQ6xaeeu95dVgU7ZOpLyzYZbVzu6bmZ6aP9woZtp/F76eio3XtljUmTPc2Z7dAsPT+KMf
TYNMCPIbOovxXroHvJvuzZbyLWngPJdg/JVd/+5o2g+TqOOt1rzXRZdekNj5oefkv0dnHXWZSXnM
wR04/pp9i4MztP34p2nWTzGsLua2DLJnkz1Zl2K87vlUB5runow6dQD3sX+pGljHiRJa1Dk5hSy2
zu2S1Dbn2eqdPS9NVkX5QqgC1+2BYZGv5QwWxHS11HdmGBC0suLNG0+zkt65MJSxNZycd8dv2Yqm
VbsHnnAm5OMH4QF6mOlpcZ6EqzBRwJXKhv7U1nlPg86phDryuY4/DE82z7oNkTYndWlfE054cBOO
TA98MzPHgIYagWqAZSex1gtrFZyKcvymiG6IEjU/i9qDntmKS4mrY5u7sC5LcNRMEpBhjWRrJMC0
t9D++vNc2FD9GdHYheJdHp1j443DxnWmclMMgXV2fO1niYlbx08cMnLkejDMfjRZ/O/BlAZ9Xrdq
V8XEnCWsHJ+COT1aHpIuJrTJzm5j6+CxbCnIJ0gqEj/G2WhOvuauGT8OwAD7mz5rftROKsA8DIbb
s28NQxbIncWkac+J4cDzAIK51UzQX2Mp3ywvHs+YKpsDHFB327B+mmyXhb7VClQkgvO+rYLocVOO
zm/BbI3ZX9aGDC+yE/uie+wL+5JK6yc1pf6rlPazE+vpLZ1bQkfS7OqReMD1dTD2jIQgVsb0P7j9
eIO7uKTXdI/MW7K3PGhuy9hPm5IhWC7W9ZhKXhVyVgqmMj+bdXVqi648J3oiT/XkPFsrQJYMc3Oz
FC3rvS2XjDRZGW1q+qUo13rpv8UlpP90tIrDVNgFfDFtog6wPudeDcm0+2E2XfEqGAkdWJeh8Bis
9kYe+CtF1Xya9AopQV2SWRYzXlHWaQgkfDAorrFX0KaJtOOMNNrboWBgCsv+znpm3qTKTM9S5yra
TzG9YUvmWNYVtAILDhgjyc8tMIkLkrlwFbLv6ynxn7u0GbbaJPRwnoPvHsK1re4mmPYnvAc+o+9t
2agjidtWBEjb2YAGPaic8VsBkoJBw2iE0qKnWRr9GizkIrAnPFQJu5i5AFfKaMy7ukFx6JqAVgdv
P+9x/HIjQcMN84DgWrvlKO8EAc1NWsfXSp+O+mQH55Ja+jSUOPxd0aF3MstbCujvOCUhr4O+XMtf
5sar0dvM6S3Arpnm+CfMxICmz56SFdTUEZlm0ypr17xZg1R0O99ZxiJOqlZjSKoM4b16TLg1fVs7
uV9LjpV7ZcySUiE91Sioniqh3apZDqfeLbpbkCRgJ0RaXkeOy9SajLNTNYhNphgIBVq4tLilCqp2
VzrZpYgFb8+gzIOsS85WtZ5vHyd+f6Cb9DSC8hplmieuHbdsplTUW3FvkvzJMhn6LjbhvFo+RLyZ
AOX4XO4TIUgpLvorU/l2K1vpfopdlhOpND81NTUKSVgEHBZshobM+Fnnor5nXrcfmtb+5jNo2WLD
4iXh79jXbWV90YejGt6VUPZra+nq7ufqte7QT9EPm0RAJeUXp0zfG9cd3puG+Z4zg7+T6GEdjVY4
W+bLoLnQ2sypuPqmfVgCAm64DNZoEMnJLtwmPfeWZDrez94tLdCUxElTgensd4nRlieNVXqcma9d
Fryk1cKHSKc7nxtLbDGnz0gWK+umJNePOFfO0yCAFaZAIBpGeU/tejPrxK4UnZzu9jSazAd0+/OC
anyTjl/wKAZrjwvSZCzvs7CmYzeJj0oU7daHnOjS9CMoIr35PgZGcpO6ToxL81LHdL6MbrzIYc4J
qB+QcWmlZMfoNWEvSe/taK2dU9vJDBMAvsJFUPdLtLQ5RS06OACKtqKpI24KD3VSfDcc4wlnuHZY
A6tDUyJy43T/3TMWh4q8UaesGZOdIhVwv5iFi3st7Y42XqdPRbV8CD7fmT/Ur3bQW8eWPpq4Lf+y
6IP+NE6cfnKvQLO6jHhP10zBSq7CFtvvWa0ucVQBBU6zJbtgJi1upnFJJMttsuMqBCTBsyqT5ml0
G3kuBj51OIa6iLgo/TrYdXczu/Kkt/BuHY3xM86cky8lBY1ytqZHxWUEifV5moMXhv3qPPjpzsYi
QMRiEn9CI/zFHv2RHJC2iAgjK5/NjgO+sQhr8ayMCRnTvCvJNQz/TMzRU2pWF3a09FgCjFpgzCHU
PfO5mR6GbGfXEvt1IVOhu/W6Tq5BDUe6b8x9uV5FtJLRrZtkKO/QNo0ssJxyaZgL9uol0Rr9OUjP
nXvAbFX+KhhPbd1J7+7dcG9UWV5KzAU0noXxFWEi5nlDskhnzfBGvziM11jY/jcrVw3bHy6KBuMf
qkOSAUgwAqOf9D/qCZQxu0z7XBnddzoCPTIl14Qgs/Y6VnxvnJtIoSfnXeHkVJRDeh8n67XxqfVs
I2VCst74LKjAnfTPOdfvOzaIZ8OCOAqf5Qx0GRVRbmTRMAPPVi1+o84hiiBORj613CSKfltbxvEI
JfowDIVxagMApTHCOFdv9x7nxW1lDUvkMsA4zm4yMpIhzlLDkikCK/kCyZrs1aqLL7zrNe7RlgG0
XdTfy5hCBFBK9lzVvXno2I5+YbeNTO+ZyZ5rF09mheCuUmfhe9A7+7V7huwgByihi7raif45ZqH5
0Vgtl0DPuUNS9jZDp/NbY9+6sRV6LkaKIV/FpFlB6No1fXVrliGjfqJFByusX3Vm/YBI+08KgTJ/
1zoDJMx4p/Xxi42ETNrGbNHRGluHIhRkPJTVApJyhSqTPVTASTh34rusXOKq3OaQusMnU0ueZIrg
ti/q6RC7JFAVMf+MtMtnZ/b9iD19wyZ4zJmTlPGxLoEuDQAAn0fcJSO+g6+uZPBZFNkzySRI3HvT
3XBM4vKIT7j/Qrcz3d89PgU33hcNs6nHTe4Y3s1ObP0KCWuX7DT2QV9LG4y6W/KBN4pa/6okDNeh
Sv3IGpH39V3qHUptgJufESshHKf/nPLhZthbfEFMlR8YH9JSLYl3El1CtNsYiJ8zK6I5MwjHzcFO
CLJTz6ZF2ohqXPSdHat6q7J++UiFPneMcKgGnHbreVDidTFOL/PsNpGm4veJcdBLFucEK9cIFYLH
vKpGY1qLFNz6+tCVXXXx5w/P06ZpZ1koOwH6GFsId/2hVavrIMutz84ygvQ1BxJS48H63BrEWz0e
uoLrHVbamWT7oT/qDbLwsp6q0zzOmAWq5PvcW9nnUrwEImi+DGacvIwEw5lkST8HY6o9AZ04wDp+
ZaozX2B3p8jzAo/Apzj9Yjx2ESC4z0NM9AS+z9e0XC4qcDzGKcX8WqwAUkxmkSSfkMLVsCD+Y4lK
Atl+XWJWWJgLSPFb0IdJycwhQM0G1KEPwqKnhXYQYdervJwwvenQVaOPv6Ssb86MD7K22OTOSM33
A2DBkO0uikqna25mU30waoBDa+ooGMzRghwpOSQoNjZTxYKfqA9OM1S6W11NS9gH9LLU1vPVpeDf
imYcqO804xgYtnoaFlpeUSTml5ndg+r9/oUX9jFLGeyICrf3PUmUxxoZ2kaqIr4g+1Z7tposWGPp
PhUoiv1iq4Y+joaEgrfq+g/eTgaESdfxQeqtkLyo9VJsWHc6XftOW9lj+XGiSnOmvZqaYm+/zU5V
vLaJJl+p35IN4RrpwRHURyOZTOG4KDTlE4MyNXtvvaX3n5HY0uJ61fzMase4LSRz9oWXX7FwOGwg
5+/SVcb1caMNBssePJDML3iONdlRtsFw8LMl4r0qz6j1jJfYOWd9X6z4XCuKq4lzmkFb43rW62J8
UuRevBm/yq6/+VOQfEk1M3mC5vI2uYHYlY7X4G9Lx6deduNT5S8XHLBxcAY3lNubhblBWM+UqAvG
V9bEtR52reweNIlILxauyhaBtY7IzHtvlz/yAO3llAvrDZ1UisiOSCI6ktw1krCxBnlNu/rJswft
iYYBEVA6MONZchkZiXbuBO88wJo3dzH6oz14+Mu94RudBam8PeU5I7vkOE0GIRYTnhlZLvWeIMaB
wUlhuxOtaurtzSRudw3eOdxm8kvKVHzLsvtHaZvp56W/uwpCNNCFcb90/fsg1MssDH832c14hRJy
HhrLAdyXfE6CVo/6StkbZ9aWHdcJ/wC9evhjuPxfEU0P783tR/Xe/dv6U78allhZkqp//7d/eXSF
C9l0iJ7+2+96bSr++6/f8i+/t/v3x5eT92b3Q/34lwf7WjFcfu7f5fzyTp72n9fwz+/8//3i/3l/
/Jb/iWhqwfX4T97U9bX88yfXv8U//nb8Mf7Isr/987nT73/8zfjzI/8EmhqO/XcwACwPLPsBLR3f
O/WPv2mGq//dtF0b9KJvO94Dl8PuVKX/+Jtp/h0QpGcG2Puw0cNP+H88U8P/O9R33KOmxeBzJSv8
b3imhrX6dP/ytNrAiXyIIkASXJzM8ApWs/x/YvboblAuuZOYn3SRa8dyZhurEXyHA8q4FlmhvZWE
OG6YWUYIPezP/so2MYk9PRcVs5PBWL50TLN3qAbhCGc6zoGFwArFQkwVrRbpet+QjGHIwxCQbzEp
o9ozJwanTJVQtw6XC1+rL5i7XlFDhSDyjp6tNEYpaIX1uBx3GsMIzg0oW8xY7Tm6Sc0b9G6fjMS5
G5P73Q9WQQ8IYcKX1qGaP5KBrnSxmevRw78Uc+wN3XJfJgmp36X/bojZCQu/f24TuDuLrswQ3RWx
AvCkr6pPOOLcz22dMgPrPrXNdLTdmE2DppwIsOJ+6gnMyS1MPgm07pqx/ap+N2xyA/hgSJJo44T4
KabysQe6MLVH+6kbxl8dqkttFixoc9EfKjH25OW6P5Uzv/m1LVFhcNmzpaCclxCi2IqMbVE9z5RO
J79bB3R5YNMpZM4L4WI7u/XUW+fHH62gOnKLACieReAOYzqxz3riGypjV4xFdzTp+PYsyOsjRXGY
D2N/c+zkiqBmONF54Wpx7XPTTB+PTg5B8Vct0+9dYy4vFbtCfEpd8qnOZKg8MhLT1hbXQVLNmKK0
T3mtf4z8P0aIw3/lKnBv0iPpLebkukv+g7nzam4cSbPoL8IGTMLkKwl6SqQoW3pBlFRVCe/9r98D
dcd2T+3sTOw+7YtCKrkSCSY+c++5esvAgpVdNbqK/UCY78rCra4Z/q1/4wd3FmrDbxfyAgPgxcHC
3DO83+BT2SxErAUNeZLkkyV6AKLX6uxNOKbTJrD74IAtod3we4kGjd8BZ/m4XouVR2bR0Q7N5tLD
SfS1wqCfHIrdAMngwWXK5Ddzb12RyDtSPeHTRcc+eerolv1DlOg9Kth42jD925pGjmipM+5he4Fm
YMOOXTYj6Hxcq6Fydx7hMMirwMJYlODnXg4GrzJib4E0FFmzRArRMKXkYzm0RG6ZfAeH17w2bbSD
NP7Sp519I5MHxv7wbmaEKlFSKbBtDu4gq7jExnRrhEco+zI4dtVgksVTgEy39GrltJl8/Nshd/3j
kf07Rhhs3u+PuNDd5RACW6sL8d9YO6XnsFXSy/zRrZLOD6dFXxZOGxS/1p0FyEMG9muuQnVJzyBJ
0GSQcTSW/Xurg8dJmPr61WShme3qT7vDUeOmfc7GI6vPFDXEmZh3kRHF25gB+grBIFqACuGQoaZ5
05SDcYzHwSbxpaNEjK2rEZMOFDYEFo4fjJwTtsv9K22Gt4/T6EqsN1iryA0B0GYvmCXwNmOMN8vC
IOeTNb1mEhrZKZdhF8AGVY1X2wtelBiZGFV5dCSxE0hwPvRrN5oJVXLLb4PenNOUjUPWzdpOeOeG
zsqfOOI3hHhjdPLKb5HeeFdnEEdJitFen60fudOdh9o09i6H22Sh9ch6QLgMrouXSQ1nEeA+Jjdw
0wqtpWRHT0ArsA1j0iQs0AFr3CtYn6Zs3Q3YAiN0gZB0QlTGpkGar3Of6jNJWBPSTqvFfLL4TiJ3
bSDn3X4t23Afvrl291kwg2DHG5zxVWdNET3aRHOBdGK505CLopiYhkV4az0NQ7rRm2sCKeVG75TO
LABmsCANrs3rc44DkShZ7b4PIQiiO7FPpWM8k1V6IRW22kIuGIlehLiTNtGwRftGzmeEEliG8FPp
LU76jAbCJKPAL8tqX0FmQ8GKUncaTloI6KslqmM9s8s6VcgSrdIsjjhXmCOp7iBwdBH0O6x7NOnb
ytW8I4U9khGj7LCZEO3ged2+7LvpOE3qru/tbMcL/UfrJOAIzF5bdSaSwMBLPpnyNPssrc0jJqe0
bfU7rivsZIlv0o0A4K0xYerlqeMwMTHI3A1LEzSxBgkWayiqg+QyTg9WmOFF7Zho4G7fjZFNEsxk
s26Ubsn8lTcu0V9l1VV4+nvi8vKk3OcZklBp05inweTPg/fOvlBtdQRoW6N09rwIkn2XZ74kpwwA
IgliOfQG4CPEIfWxQs6FN2AwlbVjiUVU1UxirUrU+Uvuiqf02jrNZ1fTafzrY8D4wuX8dfDauu6Z
0gH7bhmWhGAqF2rG3yoIE3ANEWmudmN3S4JsiPTbzCuSzNyYAahNfJ4UNUIGHCz4ufza7SRVOuHV
LuuDom4IEpHTiegTm4xSXl5Z3r+gGi+Zzxoj2r3xx6x0+zHKjkiUyq4bz41NGK1dHb1cI3moLhHf
g0Y8asibstBq7yuvfBslwuJqHrsDO5pkp6mJMXQ7mWepyIV03F140VsionB0rXnKjXMRdczCoGss
iZ/aBqXHT0ZL2LgUuEYSsAnqRlh+mk1YnbWZI4lDmBaOuMbrlBjGMODnj1BobEySjEilGXwwL4W4
oYvsVDfC74ox3Vsk5zLLNO+qnrN/0HqwW5Y9nRFCkEraamgfeWGdiZNCiaHj4cEYzXTQWcKQNXfJ
q2oz1LqMVK1cI0pm0l8YR7yjh/wgBVXuzF6tJVsDuux6VfaI2DqbRrChLQ1bZ97msvI2LvShtYzy
4UgmL5nHQJYx3GsnR5LZo3qrJ3WuZW9stOJuyC30PBO25UySeTdhHjtFiqe3HdnQA8CJOQDYKdQ8
o2Y07L80xYRHwWApMKkVakjOpOH+KCD47KrpFmky3AoXl6Nuac3NhJ6D+s15InsyEEVGMo+3K6oy
O3ezq8jJ5c2eCfWvf33VOstF+Y8XrUXx7Oqe45g27OoFL/O3i3aoDIz5cx3cCCqUvuyVPAWL8WFu
zWavC/OlrLO9ps3jrbc/41lOd4KduWZCZY7m6jsZkzstT5ONpqdUwebY+ESrmdswIWgnA/W60uab
NjXxcWwdDZuN96DZ6fTNy2lCAeuEtzJz8yWnJtoJVOgR2Vcb4LXgUOxarqVX977Is/GuIjkZn149
b2d012dTdXKVOUOAiGz+cCKEPa2dzHgD503bWHf9yM7T9c4jY7MF0EywaCv0m80SjCKaJ82p9RfJ
LG92WRAN1kxLLBSm+GHT8sq5xtmY+UWQujsXJlcVddr2Xz/w4jf4FqcFYD56GzRvOh5G+7fTIp9Z
DxjwwW+pM7cbfEnjPWnWavsmujm45iOpz2QQoO9mNTZAxJVaCMMv6s6lTUTPJFg1ocNk46xt8PVP
SDsZtndJ+aIHun3qGXCsa9FLMhawOLEeQZBiLDQAdgtRiGWRyuAQFIooUY6MNcs/4u9MohwKu8e0
SoTUk6HbQMq8b2QiFMe5D3Ecm0F+dvCxedzOH1sVNP6MQJS1v37QRBP8G6KkIRfc7W9Xp3CFaxim
6UoTZv5vVyexEvUsBvtGjcgdExnbJTIemlnvjnVIzCu/880x42Tt9Kyd9W4eaVeA9lS9gbek56jT
JHyvpOnYUzLVWU/IOH1HMG0p3ZJM0kQafhsbJ0fJ+U6X5M9bQcaqLc+dA2L5/pi07G2r+LXomH8X
zTnM+rPulsW2KUPwVqa3xGh129bJWKA37scUZvaeU3F+IthtVY+WPJSWTmRjg7OizzCUeih/9GVW
ScWIriEbfZRp030qOOSSqNdPWtRsNR1xdyELgSImxw6lEwzWBEOHVBYhC/LDWEXhmwZud8+oucf6
dY46sZ0Yod2hK1R+N4XiSTfQ4FnJ7JyypgRwUU8cJEelCMCO8RNdekR+K3gmw84ct0LT23XVGNpa
lmhokKy+waCgkqfX2ZAObq9qL4RlUjSE0meO4SNCNk7FwTSQEytI6HuNoulqiIF9g6xrwiDTDLQR
TA8s5H5TOOeiS7tbNOtbprYEsreVcz8XAaJ1BAxnaUdvndVwbDSIWYvkwxzH9ruXsGRq8dZVNjnO
GTUhqhv3ynT2R8/Qb0kybqcg9dHjkgba4cP+ugOhrr8ydKsgAlX3Uald0sHwLnWl1VsvTIuNwEeQ
p829IE2x0jXnWJBmXbiFcSR2r7CxlJqxqx2RMh90CBovVgIp15mi6SGqWGg7IUy4SX/NgMU9D+Oi
lKgbNE7whHWhGWsCB9hw9nmzbTWcyLHnXtvyOTOz+FJVdDng6rYojcZ13nDyqGy3DJlP5DODZO+7
ExGuCy50+OmS2OujW0aYEdX6ajIZXVrRMYy08Fx5qtiWTYqAb/nQUxCWs/jTKrLiACzoM+clRdtr
EszoSQB+CQ+7SE0C3VBhjEP7aFkTsboT+dluCyMUbZJ+x4Pr/RugH4fZ769iQK20o4Zn218Dm986
Ui830BckfXWzHYoDlM6xX9pkJzdMVO65Kd1m58uAlIuLm2jwvGBSoG/GBjKM1W7Cj8N2xKGioLsb
LbtmoSm6TRRcyel6EGacP9msosx2ftBN/AuRxUIYf4UJX6cRrCgda4UgI98VZvnUxp6NtpT79tc5
a9UtGty0GQ5hgH6TXK/h4iXBj97rb3pqySeWbtuCp/m+B267MtETotpBCMc9E9E/RKK12XvgmQK8
bUxnuhWNc7pthoV+pDnBPjDKkAWiQwaaFqB0HtxtrSF10WbPuw+qQiHtqjB6OVXOL1b5xe6skzZF
Aa2TRIqYq+6bW0KPi5P5yTGqfpMqsGnVaBJUUsLewCgza0X4bM1VtU/QVrCgH+OnLHh05PLV+qzd
jYGXgi9mZ9pF0lxVAaeb7qqH3sj0u0Dqs5/p1jkOHKzSXp1cqBRfG8fAwDOZydmpqPP7EBKXmvSY
bDz3MwP6cFMdOpkmjNQJQhuc+mKfS2s4GUs5o4i3YHIjXb/sx2plUzLdWmNet8wQdnhZ2hWiem2D
n+5gJTR0ozFTzUdatU3Tfod2CW2JmwX3QK7lCm2VvQ71uN15IWv7ttXy+wYcFtmY2kvUQyrJg1Lf
1ZPBGed0tBkUHUVh2qfcfMKrXZ1sUDurIOhmBNwx5F6H+BMrrFZzNiyaabwrQR552YpoWC6dqmpx
SnXJPkVjTIZH/BrGQHQqtMl+ihh7lSsDqEIq6WHZSPZEMqJZiRZQ1yd5pcZj4bTJDvqGOkZl3sDM
gf5dEJLYDlX2aYgLd9wAFx8K/qDlFakMzI4k7ALrlgGxY1lyH3nRsUi79BmC1wcDG+OuWj5qK3mS
ar5VoFSPKcPMJ3DRyUZBZca+9ZIhcLg0esOCNrTgWGM1A6uj5/CHM4+nUCY3b1GpJgXtt0h+BfXw
4VSe8xC/mJamQHwN8xZ9ZWwVD5H2I2pDb92CMTmFKZQN5SKIBEfj+YZeeM9iTrMdU0Q8hTFy+wSA
Gvso50VrMtQfLfdKRI2OHwBmt0Luv2AbYEzNGdnXE0EX7ZjHB2XnzyWoP+gVuY4s86m3FktbYUXf
vD7bV/UdK8PiPCubqMICAaYVe6cpM+ut204taif4ISir7mEgRg+Dag+21pMVIqCmmHY5vSQBlx3F
EUjh+a0aJy6epM/9jCxPPDlOeIYfkexF/q0cCUgE+ezuzdg+91hwr+6IAFrrx/RaivqxaxHLprLS
toUtU+TwFZavgPEkQmdqMq2ZjkTsvOYRvkmPGmrdeRI6WT7oXC3kgdqmEb5lhlsRNd2719gumTnU
P5hTmPehKiWO5CghByKct9JNnZ3oBej4yNhGqvWe2IrZ1o1qBRTqbJwxeDzHAbmMpdqncVvvq2mI
GYPZ2ckpJ8pA+ifcFyLYZ5rXbI1a1dhnDdxjJc5Lu9joLVy5FNMf0PI6uI4A2Faiz9MDZKjW73BO
HEWSsZ62I1xgBtuwvIlMTh0APW01PKoiTQn1ncad1U9HeHfV6qtsnuzvbVrWB5r3xzmYoL1P7H5z
GGX3ESRHOeEvjj9TUKRbPfX0s4nPZNaQ3bLNhFZKiLByJqzXQzXf4yXFN1tWFjttQTGrG7CUDOub
m8O9appvqFTMvZ4RHSENigRs/846idzhnsD295lh8Ua3MrAl3nBjhyB50OSVF0t9jPVuuE/LERBQ
bv1KYSSD4DWmVzHlF1WzwRRlxZkmkvqWYN6R8sWQTQ7Xo5l9oOw6gY9ds8e75f5xp/xfbZb++Tro
/7BX+p9WVP8PN0smjRCV//+clXcJo+Lve6U/v+GvoDxaHqbdbKFtQtMs6os/V0seGyfWR3yWXCb6
rCWb4M/VkjD+Q7o2OXj0YCx9+Lb/Wi1Z3n9YEq+9JyxCrJa57v9mtSR+a7GFSxSER3PtGpZnEDn3
GyE2IO8Zep9tH/IQq6knpksgx2bV2wABMmV/WB3B596H1xs3tANMHZeJTd94b5X08i186Z4bB94k
2rlDpQCrEEnjS4sWAhXpNS0ye20MY3AsXCKhclwYtqwfSsMpmHvQnhhDZmI+AutpoRumbZCHOb5H
5LdkMRhAt/RvCXbWjZtDVGme8mKXTnO4z/DzrufGPOInNP8Nstj8Jw8JY3QsP/aSSfjfgsJk59WB
MUhxmDVX7pUZWWvctLwoI3zzAJucnAFM2JTBZpyte12FewaP72wScd+XmV9P/KVYHZJ1JyHzxOos
y8W4H0tcXIx3vSXznXvR28R49PC3K++fjPsNnr5/rGcJDSQs0BBLzAFhZ8L6DXschGZaOh1e7UAF
b+i4rXVp4d4ZHR2dkSx202xc8oF7gduup5JSs3Lxp4N0eC1ibUCkRazdqFKHWwGSSRehmDMAPeRG
7jAHQDaHvaRZjubqoy9L17dMraJ9pzFRuCKRz5+sFEhFFs87w5wfIgNDAiTDn3gNCEwO2hPp5CmW
ovE09epVmPNdMggavdF7Yyz27JatWJNfetBnohJ6dOtJDAHKu6qwgNLJZBFESPI8n9Mex4gG2SzD
RQ68Z3bWGm2NKMEmYYxNgPay5CSbfa5WCJY+J8g3lQfVje9bDyGiBaPeNCgtSKvpJbuXH3SCap0S
wo1NbzqoFHwD2rp9KpzXahj5OgBcCKrilaO9lMhy1r2pfeL20lahi9IyXPLSTXfCwSu5lQeQaylC
scVytQwhI2TWyAfyFp5ymoF1PWaUGfwQrVAVzA7xILL8UwX0buYARykG3iAn4zv6mhF9KtYX8d0L
D+S/hkR1tNfI9k5CLxFV4C9eJVlzSkhMVmn8bcZSKgPIYEUtxKoR07QCIn9Xidna6iELXXs2d5iw
v6Pd8dYOW4z1DI6u6+s3xlo8lxit1lU3jpuqMLuV8PwWmWYmZ5wDbc5CLnbgY6SedSHWDOu06VsB
+kiILw/0R2yyKU1rcyNp07OZwPu0H4+Z234ESLLtEKpKO4stUsLvmpMhrGsH1w/0Pt/OxYwvEb7o
VE7fsv657ifC5Kr8BU7+e902H25abeit3lwPd3bfYpWIowczZF9rRNGlTlqdx7F/dary24wvX6Dw
bt0Jzok2b5TX+bYITsjnUZToJIpF0WYsmPAyfloXsbmLpgAJW73gYQy1c0sj4/rpEu77zETAliE6
rrYztAyMWZep79jZtOewqJn4xmBxhkOT1J+u+WDJ/tjJ7LkxkM0rffzOHGRTdd0xgdmK4JXXysCb
mWhmKu9RsfzzJvc9nNBJaWF3sDP2DgW2MKGLVy9xn9IkOgptPsdlqLMoxdJHwa9TdLFSzKZLHxW3
2Gm+F2bzLaQ9ESrd2rySoCZ0763Har3h17kOkkdv3xgGtj0ZGCiLYt+VeEpz54kxB6bX9KPxvF8Y
j95rwAIonb5rmJbXZsuB7jYxpBJ5jXr7Leb5JF2ZyClC3qp419YVYtbqWPXq6tr2J8z6cpWL72Ia
6p1rsF/Pg5sXl3exZAukAyRfafYtFTW7M6zDhikxdQRQTeasRwhv/IRFRvBqOILwFOkzhqUtQHwy
CR034DVEIWrOmNutkQSbRifOzy1uoCK2pFfyM0BscWpQS5epdSnA0uKJpZPqHybXu0Zj8kA/dC/B
gJUMIJh3EVdjs6Blq8lxLbFwNfcMK0n2VIVg0GMemgCnXR2ShInJxs7OWh4+Spwva2can8uUEfoc
EIETDPr1j9+b4E9A97lte7VXc/yd6A5/eX1PTRHDXQxPNYS4IA027Ak3i3R+BiXRV6g55n78mcJl
pwfueZCsctMa16A0HpZPxNJ9S5BKO6P8MNvgppzUbwZGpxFSO8vz3r3RIsbkFCQHt1l6xqp/mw+T
PgWrymDEUgYkT8+ARCV50hWwl0HTcQuVDpOHoKE1rbN1FNrVlv7zKRhsY49v/WCaHJnsJOS6QXPF
+OwCQOeQt8arZW9EXKd+4rr3IF1fUZCdksgGXcAR5s245JzvuptHzKfHMynhIHzQG+cdmOE4xHeX
N6zXcMSvutZ9whleriAPE2M7Qy9H6bcmUMBb20UUcP96saJwn6bGsBlzc9ii4LlQyL8E4Xh1XAIM
VO6+GHge4qT5gcObpWVn/UCjiQwDeGLOO3UQYZXL+vrrU5OsbqWQZ3Tu3AM92vnQejdHIAqw5vyY
Li+Uc8oRArRtzAqk2fjUyJPUVs7c/xotNMTMwEaVfTj6qB/HOoZ+5zhnOYAkUdFYL+q0cmtO9kW1
wtlMWXagYX4atYKML33ifOHeM5G5aCfGJ9aynslu4bsJKnXXsklKI/AqDszvpRa81mF3ZyGWXJCo
kAyUvrMEsxDE5pkb4dE07UWDjXy7AwYq5STuSjPZDZP3GNtwtzz4EB4zpy6Tof8el9H3KWMIQUzq
d5tCJGbYV2tmuwrEiBUzavNNgtZWeGYG54hLsQSdTxzssNctRAySbdVqSPYhIP2rAM4U6syo3Chg
7lta7SU09RwIjGSHmkeEqzYETng6ypJ+XvE3jKy86xVaCvixBrMNnWg7OlbwMMXPSC9rFEIIptm3
b7Ip3ilDHlpFYGTWYhnw7CeCg9SZeY87piiNM/eqs7oGbjL8mCOrXeFb3ZmT+RzWTb4TmA44XKp1
57pPA0SRRHlHs+3v8ZCKsDw6EMxglvK/5dwCrPg9dZx5Z3NJ3G0BoN4NQfc6e8AMiiJzVhqjyVY8
Eqfhu23SflseujaIFQe4jr/MflNV94NR18SlpL8N7gBvN8cHKtxXbGww1hxIna2xaQrjDbhVuXUF
Ik6R/uhzMFgl1TaCoWI1yuoE0uVK+uC74Ia4ngVQ5CBnT49ApU+h9hAl9eKpmUkz/h6nOuDqvmnm
cIlhUq+i5Iny8wgQ5ikII3tlC4AzwSwPhoRMpfBMK/v566/j9rhGb7/KEJMdll9LEuPWTOSjFzs/
mxis/DS6LyXS9Z6/EF/wZkhAwgf3zlRdmKDzHxeDH0KmCVI2VrWH3VzK9Nr1H3OflYvcvNnVzY41
JzCMcnDXNnNMPKPugb2jte6H7MEqnOLIUU8E7qbKy2c2v9+wFXdHTFL7UUN2bzGNWZn2VKzzAXlE
W0dHBh/VWkRavNccKh9ZM2d2BJPzOdoAbm5PhRyu7G5BSxWovavcbPzStI5GHUYA/lKfcQLjDZE+
GS0+t9ikg0kESu5l0zIsNqxqHnZzlD2bwMpW4LlSPyS2L8bPB6mOUK22a9dBoj+ips3zKGd3E++6
gv2cNIYDdUm3l7n8GSnwlDkcXnwzPPDJMERnaOimz2oNEl6J8iAL6ntCY/QbKXvcCFX0UGUo7hOp
aasyF3j6GU2vwS+gyTiMqvF8SF7rJqgtH1mP4Y8LIgVFIE8iBmlUFSeopWhbeuLeciVIOSc+0c2q
x5BYH7+GPgx2IDx1ML12AAwYB1fEkTizU6DGDtN9G5mYXKwpYrvYgAJphxrR9/JG96Ly+NeHX+8Z
kwN8dMCEtXxy0KCjaXle+V+f/OMbrCuO5pHKSP/7j/j63KTPPTwT7Vp1ojwWgy590C/c261dqGYY
XR0jlHUfhbD9yyLGCqkmamUumK835vI7v37Q14flaF7zOO6Rd4CWHHtkfauvd5GY0V/gxAfR9220
7eyYI6ZZ5/aAVDEmWLREj5PVGsHqrlsRxQD2za0R8NHAqSO3j0dXqFUXk+8tbPDFXz9++TFf7339
Csat/Lavn51+8TuFQbBDwMGkNAyPGEYQ3DDL5vmqhnNEcOihB/0C+4Hdf2zkQLd0/RRIpPDAYuf7
WC4dk4UWhVn13ovETJZuHV5qUGkXqKHGVpsgBLCqyaHOV8ZaGU18D7wqZRFm1n6ppORVOT8OIzeF
MWjNm6tU6pPDsex1Mqq5lNm7GiB5Cwc1naEJ+4ERYHRkgwPkSVTmenL7EpGHYQG+gAJTTNpdEXgV
dTu++CaJ9UsSahunL96pR4qDUJL4vrB+aTNtpErMN1WKJQIf8Z3eWjO7kAVxkeWbEFPuVjNKe5sg
fvJBfKrz0NsMVI3PuZ6TQ5ZRpTZ1cGSpnTaAvKPMLldCK8UtNOKjnGC62fZizGo4H/KSW0WbgSpo
Qjt9n7kheTGWblRlNYhdzlncrtamUvVDJkR9Mo3a3WCUfxSGOd4NM80UQzoWYV3OmpVRR+jU6kJC
Nr06sU70+OLQgEd/aCV4BhYw6IDc/KNvz3D55RHke+E3LHpOuUElFleqeUbC0gKIllSXLkb4AA/m
G2kXD0UA5wZ29rgtol49gaH+ZVWc38OioRnr9iCHwDpO/fANOem4cwd3vuMSwYhnwocdBqX2jtlT
Y7reaXA090SQ0GJTmtqS4UmavzGFod0r5XQRTn9NsKntsFd82EU7HcpCfKSjG55ghCeb0Wkqv2yj
+B46Z3Sv4ZJZBWqsfSw4R9Dk05PmoBZOlpwcOzVvS2jlk4JCcND6LoMxplBINiTqTDXKqwSH4aqP
qVhz9E9n1rMm1FNxnQYGzSHjz42NXuM5cp1rUg7ZPurGu2bSyquUwf0QG+keAmdzUuPwnLopojHp
B/PsXj0/h1NyqxE0naPU2TOIXoW0Jlhr0FXFtW0ch1K8RYAceRKTfstiyDuEo4Ip5SiQcpK7ql69
BVQjPjcxTJd2LA9pz4IVe999uUBcRUbkqpOClLOtKyoYfa/h5qFFStt9igFpNTwZDYOHWTjYRlBJ
ogVoVioFTzn2bFBEnsPyCH60fVLejBGEJKnpO9bbCRARmwfMmL9BZkFLR6DxqCN+zJOT1evFyebK
rRuHZbr1nLHLD0PbOrjDCEs6zF+D2Uhubt75RlA3J9gCq0rPInQBXBD9bKGHy9QJb3figkJKxhXx
LAPOEOYlnjMC6YcKUNgzQ2SR2Aga6eMNu7T9tgFJZ2qhxiLn1PYebNK6REXYdT/jtA0v3eh9C7C5
orKlP53rXYk97KHmyoW/nh3JjPPnbrYORtgAKIfdkU0zxdFCW53r6N2Kiv6Gyg6QY3KsUb8CQirv
AyvrWaa17DhTzKJEs6CKOiE14K+zsngj5heEGgT+xBlpZ0R/Mi1l9NK6IwMFjPtTeyIfrzuRhpvX
D3aUXSNKGghfnhh3ztTgTO2schdiFz4RY3uhno7Re+XeIdB2c9LJi66XsFZzAouh/N8HyWwe61Rk
XDam3EWLGtp2Bk6ZOp92us56oXPyZwIT3tre0O/q16rWoqdu7PyEKQfrqxbcCAUj24qbrnAEzSol
W0EYmwq4SeJSnbc1TrvOIdYvsxpzM9qEAjSj90Nl2QRzANDcmMLzteetWba2vzjuS0UqhumI50lm
7b63e9ojJnBot+S+1Lt+Xbf5uU6eazPGrI94XZGsc1wYB215wu5THee0OaGV0R+YWa7QdIDwLoHu
0BWwrj26y5uv96LoXFbckrVKw7hYL++OZMQwUePuGGpH9Pb7Af7oPpYlsmydWZJWg45YpxrZP5MF
4jXTSu2YhtWvXDOmTaNrJqQ3iAGGLll+JyhZ0DsUFuTN5V1UxBYThSo9ZtXBY+0UXMw0tVD5sidz
qEuYL8bA7ZL5KCQNfJvF2QYz0cTST/ihi+aPDoPI6eWfvt5MjXxB4Z8CVC4GrKCROR97eLF/vpsU
VXTQ4X3qma0fp+XN13smSGn6wHb48+N2SmHlxoA8khQiuajb4vj1Xk4fToUvkuLojMqi3wEHs3xJ
FylvXYyxg2GRwoW8ifJoxg5g2aKGwbz8W/BVuvz1aYd7/0Y1OJpH4Bl2It2/fe/XD/h689c3/Pah
rscZUOc6Nte1ogf961sql3pW5RAJf/tmw8Pj/ccX/vGusSRe2SGQ97+++29f9PWPICp6bLlQkH//
C377D319iLq/pAUOYaAvfzTcoSX0a3TXf/2C3/5T/+yn/PUlxsgrF0fItlyqRQ5CnIFiTDcBq2c4
JI4drpoijDdfn66Ex8M+SP7IuL5FytUPDnttmjreuEHUHRmeQvX++pisv/Y4NgGjuwB1DWhKmjcn
y4h26FktVpP2CAfxyZFZQcIPVwCvq0/JyGdjF1Ohb7jEiyNrDT6hahr8oB6LrWemj7Kdj9Brqp1m
ZeF0ShtEgfjgALpEUJKJBHkf8/lQ98OPMCuGrRmuHRXcdWZ5zDMytyksuEFOpF4kGLvR9DiIPajT
7f6Z/Wa0qpPyMYrcX9B8L9KufGXJa2Go704BE9Xo4TPHzq+685se5fzYsfrrIiQNTkRiiHrrgaSs
WBUQU259OI02LgMfgrVq7Xtn8Pej2VzH84KoHz+hc5FnW2I+DTFyAh70+O3tdGcV2i9symw6jcd8
EM9xMjyF1QTJ0PSuXxuEHBTBKk2HT2uwCf+gM3LM8rUWP72RSa7t9ZcMZIKZHZC4MG0CXbgk6P4k
yWSBQZzcMMH+qHamod7N5W/WWFcAnjAN7wTxJqBAXLiJg99S/8UdaU1dwSJf5Y9akp/QNq3bDPYH
2TK5LS6m3b1EDMNChulp9dJP9s2GGwKuAF0ukoHGEzqpKNHFrEYYnfNzUvTj3hBwDollOrd1sy+1
+phSuxGhkxwRQqAMltOtVE5/3we/3ALkUVIt9hSIMRPBnavGse4qZaV+5LTUnalFpj2oPJh34Wow
8qMn0+fR8jCtol7wTuSrYD1NYLtK5hCymrEAcyatRUz5r7Tq1lbPUzINv0xaUxZpiWe9T9oApz44
ACm9r+xhL3t51+KfWbXWUp7f6178BFEb5EchH93Rj6e7yhZruMl3lWfvnWjyZfveD5hYi0H7HGR1
xjaT7AolXsr4pTTj1zEIa4awHe6KMj5pHTpXOWDdZoiAKMMMfM8pP4plYy0Jtu85SHZWjIhjwle8
HSrH3nL1wMY04TwtoWU+ShZAR7GEJ8USIrOKkMW1PX6hsghHMLaioJBXSyPjFEXgV9mPWhvG9Wzi
Gm/2VkoUSoicADZuE6B75gHE3cb8aaIXpFM/er1cTzeJuHNdzt4Pt0sviDXRioJ7WgcVcqAieDAJ
aoZ6lqg1I8Unz3KmjWsHz1EB601vXmjKwIpRwGQ9z53QwcKC3LxGFn9wOf4ne+e147q2neknosEc
bpmVcyjdCBVUFJPEKJJ6en+sbfvYDRiNvm8cnEKt2mupJHJyzjH+8QeCPq7VG5OV7EYKdnpPd5Bq
fs0OS4DXs5haKeQ25Z2yH1jypRYV3Vbr3sWFIXFUEFVHhlj9NojtSESVYDzwe/n0zFC3PXMDICiL
mUjUemuLfVnAxcQ2MS1w+2P+1KuQ2Yt3iYya64ZA4DxY4qTtY3jHoKZvLkEBr9ztcRjgkPPJh0wh
aeU0LVMIuMvx/9cEfmlG6QrAqXhpM1oYa9WeBc9Oo99ZWhW0thQ1R/UEsiszUAZsG3P7SdawWvXw
wkQFfTm8BbLGIiCGpxt3qDWaN+qySo6WOaMCTjPY+VeRFJjOHlBDu1gbYS0RcXJn3QOg+KMG7pkR
vHP336YCA7GvepfMHNQFeBtVZnoesyE9Ja9wPKzKHaxm0jDUbJXWb+Am4Zz3BgMqQirwSgaw0y/y
E2ekcryQUvJi/qXlS7oVplrXHf4CF3xFvyvwEO6GdDGDqMKp+JoTX/zubw1zyIqArNh6YuvwMPFg
iA7jQJppV2nXzR0SFzZNVUdGrp7jYGikw8vpCDnDh5WSXkrf2FFpOSkeXYJnGLSqR56rttWMH79B
NGaWVOoVZqa9hedAeaVjVukHkfzxC3EKrzVx3QhC57308lsu73WQyEPkleKkZpCGgJ4lKKvM/NTf
l0k3XGozDXlzPwL2zfhEwkl7EJPiyi3ZK8jz7bslkH+ZYGP8/K5GPB0/YRKSgApnC9PCpfJlYV+g
CLiZ6iHctmJylYfvkieoAnbGSO/4ioFuMF/9uPa/kEQLBFQKjFikjqjsFAHoO2XRiUCnov6LMhrA
rWB0ACLjNNkjvGvvR0jnhP8ezUz/nJrPwRlTJ3yYMWAnsfYRS0yNk/RbyeTMw2AERHAUSllRt4Gp
+J2yhxaCdjDS0ZKdp0GW5JWQv3qvldTPhmRwm+cbbnzNe8pIN3gICmKgh75K0ryFQQ/rzewbl6ed
q6/j9UoFkZR/t0LdM1jDi9GqcjaqgQVxFTHis4StyWNp5wXuZQ1udk/sJAII0VgZIrAVbhXO+eAG
THZaDS9VKSc1Ie/LY5qtME55I93pUCZFDplr8qJty97uyX9M26UoPkpczAdsBFu8eQY2voQiqXxT
HCDp/0fY8/9ZOf83vTe8e3gb/zsrZ/Lzef8ftBzpn3/xn3JvSfo3UWVQhLBbEXX03f9Fy5EkA123
ImkqiimS6f9FyrH+TUS1ytyJaGFS8qR/6b1Hvo5FvDFcLQ0aMTLx/xdSDgrx/5OVPL6EyPtC+Y3y
XDFH7cF/U76k0rVsNeOqL6UheZHc9ISyEEeTFgAZMmucKRlgodzQgvGFqc3L16P7FlionmZSTMf5
9+3fl6SmfSdnjjQkxHGQIPjyFu71tB+//P2RfqZjTpbd/ayTMdyuhHL696XFxX/Kefgff/znZ9hL
8xRV2NzDtOMIyUocI/jy951c9/wQOgnPnHGFHtADHxeJwaz779triRsoJEMIjc/Tu9QrjvkqHxG6
jIrPDAFZ1lcCdTyrKZc9A7XAunOwoYonl8Yg7AbLTaBfZL6d35g5DhCj82/P3ozJvq80rei2D7gu
hWVM6iH9smDBQiYsAVh0FfM/mBhTjDAkv5TrtcB8ZEpb3TJgN0CDorLYYpX58gWD9xQl5qEdrIkB
DBSXYDeK/JbstNYg02r0H/177D/+vq2rmm/xyi6mCuhvGgtV+Pc+hQLE+u87nEuMybXxyyx6T/++
SO/yHohdvOoJXg7jagij5JpPU8I20z6alqP3eS/DkiZz1pdAdprPJE5nd2QRUCQN1I2UkteumEQR
0zfV6IFh1V2exyWerPm0+Qt7GgFraYx4EpD12crYwv7rS6TR1Pzrj8OYK+U+umTTm1LrY4ZCNzx+
ER+P4p/vDAxG/vlOxvQKbgwTGCl/TP/e+d8XY/zj388EKiu5z1XdTpBF23/vpxlB+igNZDbZHZlE
DAFT+g1OvcQpN8pcqhGc2OVB1nZG6vQ/WLKzSwNyPBsftxBKlpfgS+4LsrpPfo8jkNLomMPnqGAX
diUxDG275TukrxZJHEfiHxm5ALMN4orMRrur/SvliDEj5QDfv8c5/ZVc2ufTc8F4CPY1mUF1ChvZ
feLnVr9XSr9Tic/RfBNba6zLK0TUMGqKuys10zvhyw5QTucwfCYxD/8h0kIm7y/xcC9sCN3UDPGW
qYYBH9e+E+2L1Y0uTmggRLibMplCFIxzQ8Wp1H2xCh+efksARqH4IDKAdgJz1YaP/tg9dkri60e9
dYGYuGwl7TxRyKrT9m6sTrMuAD3DYcW7WyGHUYYXjWl3PewuQINlYX0VP8h4uXyr1z7eQIRG+hl5
zbzZvVAkQQF3IV2820AtHRyfUXXDDQJPjmfPDe6S9ZafFx8UP95nOqG8mGHy1zuU9sVH+/SQP2c0
HC9OYRfv4ATHHS99w5qz1Wmt2/0rGOJ1UTs0WsOtBVStvnECNyyb36mnk2fpEN9twpIlT8nm6jaY
l1KVW474ScVpMdnNvHqJmQ6OLj3iR3lKLmS7pYF8rOWDcsJ2aCTZRDbUAwKc6o0iAtY7xY6Yuwnm
3eLDYyiQRr7Os7ktzJCBAWMzenkcMDrRy3Y69rF2c3p8GYfH0fKyVcLwtiNkdGZVH3jbGyEzSIG7
iDc/RIo3saSuyY70gvLjwEczg3iRQf1aD6WbN+7Dcs29MhfO0Fr4MCxb+DC3fs9INprpU/wUJ+Y4
3fIEGRc3N/t51oS1klQUJNABbKzG48TNF4wtyyxUj+mMadJYS23S5+41L4/9Wr6gVK/OFaIIy2Gx
veZmseSmtr96htUSxD1aNY8FpWW+TDQpaJAxQ20HsyK6VDMPeEz3nnugypg74fQmuT9MqTzJazYq
+vtfDCWJYrNlOPqe4aRT/df6vu/RAd3UHzxSP+Mfa8O+M9Sevou8AiqDDN/rcM0QgkJhAw+bFeta
CTAilU5XFyTTmuLv2uWOjrxl9QiRbayGh1dwHOgQLGxMPj/zp/dkHsB6yBEVefefsiZvxC7cn9ei
VdzXosB84YSPKQ7puf9aWK7uySCrnjJOtezrOabQ9zCbLBydEdmMmnBfQtOfxYicUVFaofn7ePvD
UcTPsfGU5lwrH+wd1wGLCbvXf9CRZMZWw50XIudcTCby5/B2ntgV0NvbDNH2Pb7mJMV9SGjcw+Sn
iQIdF1ebqPQtydlc8/rzvSdm6+t5w9+K/A2TCSDYJr8fyYCTnIeDNqeYZFvsgshTJ53f8/lfjnaI
mX47nQ/HtbW7yyvx35NinTShBNnhGnAv77V7vVJhTor9dUp+2YMhxVr4LiE5ABAyj8tAnZzHvr+7
/EI5Bimx+3l7vL4nTHdEgq6IvhR8k8/xBIyx64zUmpnWkhaHPGbCA3lFY7ZPWJR424KWo3CjwSBy
wruTF9QEYkImq6dveLw3+SL5wuDR+o62zXWq4cPEBqLckMAzZYQSSbDd+fk6JOUilQJrJ5RuL/i8
DMNYTFIHYW4IlxrKisRErJ5X35hLna8LS7KNYZ0O9ityo2MnEhd31HTa24oseoLf0DsFjXSkSxHF
Td2vDPGXMQR54xEW7ey2ucdkAxO5PLvlSSi+sC+15U1/LkDEsUalpdu9d9fXRa5vNZssT2+JgbPh
KzxCBXN2C7ePAnRwzWsw1aRfpaj32SxGsz/MLRgukSQEm8LizmCoc7m/TjhA5sn02tvP32zC/152
7197jw/G/i8G1GbT+zfja8neI1nfRNk5VRfykqY9bpz3ops413NFIDt5C6xZEl5JqcdHsI++ScJO
8OrMaaThkPkPLm0eIlGUn6RbrJ8VckxPahavLuDtVUxmB5cQDOm5YC70hntkS+2kccm7jWy0pxNw
y4RtDLvJjcHQSCIN9cOaKtNkq8+GUF0qq/fqejCnrGjw+5lwNjDJYItJCfIDZyGlxq9Hj+2VELvM
oR/KEokfuTeedA0Jb37IO9lyVW2KgOW6zbxu//Q1V/HBVTL8p30M/B/xMW6WaT/v1AXZ2sMMupF/
JNWUO6j9kAWm3v2rDPnDVhAF49FcOSbzvRgdIBneb5jAqG3h/c1IYC2/Gnx3YfAIDAbxuSWn7Bli
HF1KHnCRXAZdArXRb7WF9ApfqmtmC/3q8PflwouyzQNpEmRIxBusri0b0WF8qc7OV2BhJtWtbU2K
2xO394OwVstAwrOOo1dHs2cz00hucbqRgchyuMs2gyMY0rgho2jsSk9jVITpgQpY6JWwVpWZlR4N
HPdkB3f7SLLjb/VULKyPnGy5DT8dquA6u896YWlSaTjmqSxc3tJWnkGcGuZ9YH6Rj+mK82w74Bsx
bqfNr2C41TKyJliGBA3huIHsEgLuPS7NRgheG1ivGOVP20m96mbKRxludFiht+rSL5u3Z64KXuPt
3Wdq+EAq5d5bN+kWTELOYhhf9xVcTckxGTLCobEH0EW02bsRnbu6MuWqRa8weZjeKz0qazha9MJQ
8R+EHDBSCsQv60M8tfXpBchzIBj6tcl9wO16N8yolXgXGD3b2kDuQYBXVTbNFqB7yYb4lM1w6k7V
gevPL4vbWbEhOoTGP8fa1nOek3rf7bGFY8UWLp54DaBhtnxMYQAe3jcyVcnDyB+L96Ga0gZ0BQ5X
hGZ50Xe7Lj5VvyKpDga3zBpyRZB39KWw2bbtJNoJe+OHhVMF0kFsTtiNaEdJCSRCMkG1a7xAT+Z7
h2c3jrevTyB06ZjxYgVS4bB6bUnZ1Z4BIFaJ4tDHGCJN/evLnqPGBPgGLSYh+3GBSaBC7/Tr1svC
lsTMFmONbax77SvQX3YNSIFzBKE8n7j/jSmQn15drp4/nNMWVNXcV44IwO/B8+ftCUGzbBu8rh35
eqCrKlfNQfzKCS47m7iu++kDTqxt9E5dL2DF43Cdd1S369e22lbyQoqd11Z5BlY6ST9i4iDurPpy
jYkmxozlLv3mw5eK12G55JAohxjfiqflGveDpif/h9Qa52UsZdEV4il4Zb2CG8VffepeIYWPrdpM
SHN5ZJ4pYlxsJ5eBjJxlurqeeEft0PEwO49o9XoGaN6Sxqdtsn5JSL0K0FCcQsXXNKjinVFg0BG2
PyVK1+4MCJQqLkJzhGhTTVp1E645bDN1DpcDjXODAbN9J/rXrpQ34a0VTkNaO0YEdzCUC5i8T8mc
/n1hym5NBRy3TbO6XJVsDDWz2um7JbLp77u/n/19iVT+qyWqVBhmBUunIZS3wLpLgQHo4hvcge+l
JdU+7TLy5zEhc/yukwDD/r7LCUdgUjX+l0wlkg4f21mPq4To/f3nXlOaR/i//mu1KICKdfCmRguN
xHTKVDiXVfTy5AeVImaYoyMWfWY7/sI/ZlSscKmtuA7w5p5C42hC9T1ASnpUU/ILOPb/vlUK+vwB
63ZHXiNDxnOtgcd7g4opz1Ie/wUtWs326MQgfVVAKFKOzOPlxoYNHNnzW3mSH2OX0t3I1JlVoaLC
bZqa8L+/cC01MR2BYGoLS5FOgky3D0KZrnggzzHhqBOsgWyaycVLJAPcERLf0gk+cFV92S5etuHI
O32nLAbJfzKSMH3NgLhvy4aX3x6nYS14DbUoSgt+B/XnyUQXMb870aL9kD9okN4zPv0yceHCCU4T
6ra1Ge5u66sf7aK80HWSbUhY9p1ICDIoTI96rHjYr1OJ6+9HNBXX0kXfNV/C4EY3HC640OrHE1oO
JEmXez+UmNt4MoS12+snWdOkFtlW+zJdbdOPfklhet9qSybn/dfDf0woPFAsF/OG0AqqJKf+FWSn
ORMNcbv70iWh7vswNlD2uHSmPSwJexibZ5gszvWjvj0vZYS8xUkaBy9bacbFK28UlxCmPyKwDwx5
AP+P1e51dXsOJJhq7K5z5Uvm/NvUTHWQQtjlIvc6lM/u3ed2F409rAdo2aG2aaYRPkm2shxIME3I
fLRhNTxA63+6BPabTe6zumqSsMdazyYgp2xcIHR8lfhHvBSaX7c+X/3iij2u28gG9DnSlggxtTs/
mrMqGYo8vhLcjUG+T/AnSPR4nQTvu3d69rF4ft0bTuykE33yxvF3cfUrWAV+PFXCCtcLuvqg+YK6
ov7wqiWBm4PzCJuZVTvWFwGQwq65ezn/PuQHW2FbAlkv1AJOH+f7lv5ZmYGjSDM0HcUuWUVEE+J1
/HafnYdKRf2okWZvxQ4XaDKu+CVFmJ2qKx0+NZXN30hlH+1JeXiqtuSq02imehEWLi7aDfKltjgb
FjGZPIAwNj/SsSYLlMpms7UW4gRLtD5sD8mKyAnjVE4l8t2DbPW83HcE0ytPd/jBM2xzfUFIdKJD
c2VlOtwX5mxfyEDxXiOLqKO11GNP/lFpvumoBLJdHD4HinNGBtedPKnC/sTdKAPLL1YjHftDhvN8
wIouX9C9tGMRGMYXtfABpZETOe3TF2DybCnONwWJbpE7miQ+XSimpE9dkeuDbSH6DTH955um9nvS
4dQtI/Px4MwdADNB2pDqft09717ySWorWZbmb49wQlhoFRxO2/qm+KM91YNiMoJlzGnIZL17Gh1K
+YcYgBFgsH8Uf808eM3pI2HMdpf3/Pr6vF9xSnBizomaNxHopfOkLOUorf32U/vKQyN3sL18g04m
vsGYJ9o9sr128sVjPyEVCpiJPEWoxExJRLcjOhhpG884ONjp8QH3L3oHbeoWovsuvf5Lggo5w9lk
xFtqp76Mq+hi3kARsPHasTBSSKWRM7roQebegAoIZ5pv7YtFcj+/mfIITnlR3q72VQ+bHHp24kNm
Sc4Yw2Iw+VEgiUjdZ0atNnut66UgU1O5r1Mhk+fCJsn7ApyY6JtOd0G5knV3geUElKFHDjjWoJ1S
YnYYdZeeeCO6t74MhY9j+bxbJFwFju/I0WPH/K3BvzLfiO38go8VSqI8EIB9onjaLQhedg23/rpi
48lSXyitnR/JQAuSFWGMxLK8T/nF2g7aMk+9DoaW5GTZJkv3TFIfJ9Kh76nzqoKoW9T9CLOwherJ
sr9y9gIORfOr4Ms7UXMYT2+fbHo0DoAO4AQlGOr8fXqtn9NXeN0NSLXRVtnvDbAWjqMed7f6STc8
JJGywzmXuL+3EiqmD2Eqv0+t2GeHZi51kD26F5C0EJrscMg30p2NreiOoF6cRFdtTYIqDzZHTvVl
eMYSBC2eKSee3QZpwaJY6ethjXEDjHyczR/zmmIB99Op4kNIoh3l5TZxseU+ooscDuNOkTj3HXee
R044tYvM3MSM2NhhTR7GL06NeggS7LkUvFVIOEtnzwOBvmvjgp2Y5ZAMKt7Ib4Q11aYz4YuQZvzs
iWgd7lMCZkyQ0Njv0RlQRlhrXIt4DNm7wBGfwu3venNjiPvFUd8RzQ9XRL/TBAxqtRl99jUoVmR2
aYTb9A6bD+QigyLkGUJmQYVHmiXcfSwcp+IQAGGZN45afPiQsgrZWU9mnFDsoiysuFsYEq2m3ey7
rXxruM07Hjddd/LOAxIHu0sEPPb8MV+s8/iFqgrF1bY4X3lQZJvN/r58TjCIgyiP9TwCh8cnIsiC
ScAZCnR+Hi7dgieNDRvGUtLyqriXLbLkgCcU8XzkXE5gthPta7CcnhM6VK6VoByoFjrDe4c8tQKp
Fkg7ttjrWFuF/pb3zvVWdzXm3KWnP+ckNhYz5YKltvFwSarEnqRsnRSf8N4381XLavyJPdpjX8O0
L/LIDNel/cgMqMJB49zzMEkTO5cdZDd+ZnaW0gPrZDnaLLE7fwi1r4w6hSBJSIivxb0II2ONSm9o
WAp0lRzbuCWQCHx14qejdk4me0xrx4WiAqf4TbYhcqlGltR2C46NqvRi+uQrk0zfWrL92p2nH/Fl
uFNDyTOokTx33U2qd5bp1y+6y6V44FAEFGzpkn6emzqaPIPEj7U1N0U5qYdoEx3UH/LFjOVr9mqA
NtHmYkFqR6FFvi3Yryt9J+sIWx/n9SSiLuAZRWvCwnsG4CKQucTDkwcTS0eWxKm7UXuVGCkwHIJ/
wcVXI6daSV/Di3QP+/3Vcyko5zbNHhmLeRy8mKTCyL1uajaSEY5O6RafE+xm/W5bH/Rp/pluRU+/
lE9XJy2abN4/QL/tJtIJU7Ffqwoj4sP8u8NYByJt/42HSx1EofnJ9ov4MT9wSCIlFXdc2Gs7Prv1
jVocs2Bib8nvyIuF8MmRnk5rR52ai+IswU751aGtVJARDg3ueQkEZjEAsUm5h851mgKE8SN1BFZF
IEsEv7/wC5z4AlOFZ0W+ya1bEcbbut2h86JjzhNAgddx8Pn5I5Q0J8fYxdZ/7+zAlg1HRES27IED
g2PiFi9P+7n8y66LL1UMr20VzVhlze7xA4P0aj8qlwQABvbzYdPArLjdeQF4Y4VTgAMl0zfDj+6m
uMM0WZfbKGS1fvMm4RnUzRywtChW3ORyep2olG6Bli5k2vaLeSyXqtfPyELysRGr37YiszwBddpf
jmViC7O9fKD00mYpTck0m0sr7b0eBof/KjqI0Xxryx5VKaFMnCoDsieZq2OZcZVmkTlHT0VGN6N0
8TmntXt9WV88nAJUyxOLRf6RG5frZ9eL7gjHdMXTWx/6E7ngPFAul+/nku3f82pXH9gUE/AT8Jt9
TJngyRP14/1lnXDgGQ4QefIL5xJcr6wluuqbg4by/zpXLtfSvesz85vqRMAL7oF98+S+zSkf9toG
YZm5S2Xesg2NRZ/LexQb2ekVtreMvmcK22TRb8Qz036yT9C2zx8z1fCIMqfdw9wMc8emYt5iy5PC
sxYR3v32Pew9FYUpFbjmYVHjKx7Pzjz2lJCw3LU168N+252lwJwjfCbYUFgOzVg5NCsgcQYVd5+7
gTpLppDyqC7upi194S/62rFH1uO+YWdfUkUeUkj5HmEZPWLOJjwVujF2PqrJwqsgH75tFZPCuRZY
ATBBtxdjl2ZaxNTGdBX0A/DOQHhbWKszEiIEL7UCDHeeuO/s4GA9ZiZq14fDL0ghoxGhZLny6u2Y
ISZYJHAVbKwpWBRoA7osdDhhBs9Zcwqv+5am1bS5dPtX7RNMKp97Rycpb6yYW9nXaA5XdH0Uptun
4kgXzdMnzwMd34yBwITGwjhgP2AtsmVxn2QiuVWQyMdWo/6AXhKx6Uch9kmsHeHzGnbn/lfk4yGM
XZRnofHb7+YI79wit2VTkm6Kehsnm6M5E78ArrSXp56EaSUF921/7CpPa3ygi+cPqZBoakY0Hxk7
6VCNMsVxMyFiN2YAALjJDfcKHTiE9Cj0FDYvXPSOPG9EGnzglIuGs8Ac3GfYDe+54uEZvSvPEYgS
IyiKcWPwcsAYYJKtml5efKJ40p3jDude3xocNHckH8pzkPTvsCarbtNsuW3l1UbfB/BmI2ozJXcA
ImcbwcLcFn4ax/hVjgw9YH3nUaAxYpPCeK28FxIiYJYFDH6nNA+Eaxe1j4L2Thuc4UsWkphlDBzQ
LtbHkHQc8WGjcMX7BkTxG+G8E52xVBdVRPLYzo3XP65c6KX9Vhrc+5VKg/xE2k5avGGVLRvyn3hg
1uZ3RwIojwQP1IB03EsX7NoZ3Q793s/gqzzUzBbX5RKvGqh7nuwX05yHh1KZgyRaaB45o5/tUftq
5skLqxE3+iSxlVxRtt/094mO8rf5MPvxoGLWpwf1tJ7dF8xYo19lnwTWvp7iJkzDP1zU35HTRsBz
PM5G7+RKhDgy8aRhlLy9Cus3bT/WzZn9vk4rcf1+L3nFezvtz9fHrMeLSOdhstmskxbP3qmZThFe
aupcBe55OzBzs5cjQdTHR2E8sw7Sl/h2ENNLFtI3+rMAk0Di2gUzeNdnjCvLN0M3hzFRBSM3eMBu
HesIZqKmg8QWN7hyq1KU4wjIjO6svKZMTdFHEehUCx7HAixC85PieNRa2nC0tEk3pSBgXkjj547K
8O/HB45QD8Flt3xYG00LYnLHwmqH7GMwKWDs5Pv+sMcjy03D/JOc5AhtrYhY2yG7lgFHZwFKM/0M
aVxKD/M4Y5n4OCmIC4i47GNU955cM+Hi7lEBp7iou29pfAdvbB02pNCBf+KCgpv9XPbaxX2VaIv6
NTG8igPRIIrDiQK27CUfl8o4OVMt58WcyGroiyE1mvVpHHLFeRzTnwiBNLPDeepYHvKTPW97YDO6
ADPlG0I8l4xPmz3GmabhWvi47unhGShaHxXWTwAmyanEkwwQ6skn8IRb900icYts1B0PpBfBUNP8
8saM+A6LDV9WuG3Utt1SveUbArz7ifH91O3Sg6I4yJPrlWgbFpx2VjBIoBP0yD2XUp9Zfz/4yD2b
yn0M+PNjf8eQKmB0eN+7ZeUzTWZeZozC5uabA1Rxkp/h8DQ9LBcp04gYS13xiIR9JbAdyUym3tQ2
ZWdbipeQbqcQM4I5lv1mXWMpcoj9epeaNtqBlHAxeHYXeGzlujg8n6GBn6UKsu1JCZidb70mUoLg
6mgl8OWpndkoKDZ4K377lYLzBDrwjstYkLWuevViWDwmZCyHQEesBSo7FFIHcNkBiREF085YQ7fX
VvKU41E9Kn7l1yfy5wsCd3FsPMiSU5Fs9sDW8w4hxkle3piSuYuO752k2K1yibFE4w0yhmCUFZrg
5MSkNE6iObHwHCdVhj6JoIRWXgch5X7Rl7pXkyVKYpRTnWPIBsmBsDnViz979AjQL50r0bJq8BrW
DMwZGHUkRBkukCXlBnIwT50zPH0fQS48xljnljHlQVoLk3xV7rMth7pF3OtMcJNA+WFglNCPYiIx
YeAQO+zFO1FdJdNupaOEvzrZ7XoSTwO9L4X3pPx4BCRbutBU+SefgN3NBfwf2Sqie8mRZ9UFFbAn
TJpDvOPjqO4Vgi/z4ckd+aIL5Mbnvi+iVb94BOjqx9T6cUKHRQ2Lhtou21d7Hs1+zyJjw5NLX9sp
Z3xHYH6i3JpYjaMgqnt+iEAYRx0whhxMfE8fftYzk3WMxmXcXdweyow0PBNMiFkZRzTXnnInD+sh
JGsqa5i5+MPV09heOtwG/Gc6TcwJXucSjgfGpEVEZXgtoYQ9swwfFll+9fWU1W9j/8r8AZt9k3xL
ojrSE6GOYIqzl7CUFhwsZI0w+uLqQd8dL69G8A+6BubRtvJR3eJd/tXjtX5jILzh5Vkx49+a4k2C
6fWTRulUz6pbJbJEONJt6NKHQrVNWJrjp1NwUWSyBLRV2owAX3h8gPrtuTt8xpr+gzLsJM9a11jo
K2hCjjgzt2M4XuUZP1rioShk3u0YDAoJ4Elm+uz1OXwjdlVoRH+Zc0yaZdXbTUnaUNB1x6hdSgoG
HfY99R4bxBTY4oDsGgsjEJmNoKPg8VO14N26ZJpTbuTM7LCNlOzhi4xUhalgUN1dmBAQnRHZTTWe
Uyg9X+YMud19Uxxgese+MGF3EH3Ct6rn3Hr67y4s77bk8RiUbolSb6+uo5u0xb6h/iacuIFiyz+9
kRlHrjSvKZ/4fSgfTzKY1aI+iaFyYKQouM+d8KFv+48oCaWJrAUQ479rSpSf1h0TKm3tIESTxrEC
ZosHYwjYMupdNb33tnqKdmwKujgS0TQVKuvYpCzNRRcyZyig4I9Oo07px2sp6L7TdcPwTVi3os2K
Lw7Kh8qQJ95lqlsczC/0XRrgz6zdMzwZnZhSrwpQlwx7XqPZVBvxS52lK4vPWjk1A84/Pkp/fF+q
QInGUWsN0AAuumPIjJ8BUXCwS86ym+/uF5ZdtBMBmx1zxcinGNx8/vlJW52CMIR9QNxWczPgNh9K
QCEH9Sv+kwwxVTa8XXJ47+AGPKhq2cERr7aoWx2MY8ovi39jzX8zLqg1zwL0kWyccBeYje7yq8tY
mcEtvCkvuw073b9vMF+iQu45eCEC2FBIDgCWs2aZr/SlQEY20y/Iwe0s9qttsbEm2hrX+3UfqF8K
A8POhhYyk0NtbVpec45PPLr3KSznTbbsXKaLQz8TIaSfMKNQKDs3rjRBKPlyZJTg9mCE8PCAWQDm
t3gr417Jh2hPKD6WOp+W8e3PCNlG3GqmlG/3PhM0e+A6067f7cdBDbOtHnlz7be8z3i+9FB9gtVN
uM8/YDF31Jx10Grw6THmJaydNfgCdWCIaEzfG0We6CtKzLTcW1NxlrN9cvSUc9ZlMc0OkLWNT/2L
n7WSrdzYIlgo0kcCnYbK/lQtZBfXlzamInJLed01XsKkZsBoAT6dw5bNJ1QRm9DZlg6wc3cfl4i4
rzbwPgVGbnTUOWj5J9V7oexfFElvT5IDhd5ds8Xvcs4rQZY1SeltnerY7XCe43XixzgJxkJrdr27
2me7z/fJjPXJ8PqJLwLINkTMXbMQpukexr2n4XTClJ+ucSvP74PbTajUC7Y+3iInJg3iPTRPjLDL
1HkspA9w3RueDsY8Oj7mI0Uscs3+gq2YtSo/7xMerTd46hlOCHObwnm1djYXOO6hz3mFtbrCiIUP
d6zONS1456qZy77dn9G1EMogTqMjjA5hrm9ABchTuF446fZpOjU3EMs20Fw3zUd5Et2KOjrzi092
bAGBmfNSWD7KihOEk0afwhpSS2hoAOEOhaZULqLSIdALR5e1NOAMjNbbbqvNsK932rqbVUGWTmIE
YlS2xypgg1nh6y3MrH0WTfSlCIGEkxn44/2N3iByIcXMkp7QTVvw4TwCs1D1DnfsioIhsFx2gnNl
uP2RWXd1TI7Wgaa0If2Pw+YQ0QZRfnm4hU/P2XVB0JNBXQtizE8ttIyosO3hFx8e65zsaRgabmQU
ZDRNXrmulgk1B21N6Vxr7ylTKXv5T/NJpxq/gmRpXa67ilJb5ljAlcS9i2FJc4mtTjd7FMtEDPVv
/TuVkU3bdy7i3DBcLQ0Zo8dneqr2rA6MQzydwZW4Mih2cydddz9iEz53SfhYonShgzM+hTUnXa6s
8uijhMOisLgwXklw0xnmTYdRyDbONp0Skm5XMmqlML2VzP9O1BAx5+tFegJjYaHkN4fou089lEl3
eBK0OTxBppc/Q4ws8IDo06CtTsRockxyNJXAaRJs2ZBVhkFK/+/sndeS40qWZX+lrZ7Hy6BF29Q8
kARAFQyt8gUWIhNaO+TXzwJvdWX17RqrH5iHpJHBiEgGCTiOn7P32kAPsIpozJqw6CKIuiFVNdjm
P/hdM2UVX2dpGTzLOtrvherVwfiZlAeCCxFkn0xrGxM3P3ikP2CaZkFexFrRRIUHdxx6Fxfg6HHe
y5/kfJ8SzqBhnS2YT91rhkQ12sfV2QnJFoWjsqv0fZXfJCgzog0rHyzcChGfzaZtq37hGjrX9DKW
tYRld0PfMtp2jRdzrSIj6R5+NkXuJG/tA5HAqHp0HRnqmes0Y2k/YsGB/j4/QMfRpyO55ol11Hqf
ioQXXORvaohklHQvsAwp+dTVTuWiwjCC2lpb3/5G87LbmiQecRqme1k9JGtA601R7/UKITuw+t0i
XsR4GIe7cj46TLuYQVYMJkCO3Oj552wdSdTGUzc7tGvKPWUJdRm1EEUCxNyWZgglO2W35sHLYa3k
41hStHpnVwQhojpw9DPBaTsLSDHNwzfjwb1DnoStMpNwNoH3EnexoTAqa1+tPmAXgKQ3JzQcLyzM
iXUYnq3P4e462O/Xaf/vOf/1ISwFxC+FKv7QAly/L3aitTvSoofjBwgKzpQt3N0xMLUY+hlfm/GA
wjS27wZYCgeCpjyi11HBdZwJtaApZy2hPCbR2NNK4Z5do6gn9Z645/bsCIO94vVL1ye1hXwcrFbo
/NZvU5eSp9317vWx2xq+0zRuIFeLb5FCAlCm5Fu9en2vX2vXJ5rVJHy9mTusB9d7v5+4ft8fP+IY
PQgwQYDxbsBkiTFz/bXQC1nx1rvXb5URPrkk1bLjYObtbTQcJnKvQCciVOnDvc6LVa3ECdqxq4jj
lsGMBkhLpdxOozXvrNJLnrN+vmmj+X4KO7mLAJXj89PNWzBYt3kef7h68aAb4kNTBukbuWFsXcYb
2OMPoIy8lvO1D2+ncgJ/U6n4+/K3kGjYjZ3mk5+jp8uiYQoWjL1+kVZs8ugguCWjxhxZ7AxJDqC7
ypbGsdkm9+hEcz29iCR7K4ZqPAwJ9SmOEy59FtdN8KAMrrp+2hcWk+1k/KiUSjsZIbIo8hNmx/D4
VMiM4z0ylcHvgOdzDNIaHe8KqakneLVMN2wTQjSzeEf3azgCc0budzv/wBUCLA/wUdAPVoE7Eo5N
RGGUJ4wsE/SdJmqLjgwQb+6RNXYjF0LMfmxflemQV/HbkGrHCnXqaiQBQs8Mra73ikm0T5L2Pm9I
CRcuKpF8NwgvXaCcZoLIazFSxHTDcBNZ2s9OQc5sxSv8TfWXhXl5HY/KVlvs77QwP0qXfkaemCFx
CtnOtFEmTA7aF1zeB1DUW8NmtDfoqgocx2PBE0rtgP0coVS2t0WM2A5B4Fx+43JOPSLEkyl5INVQ
dqjFWpLkGYZFhIAu485s1h+P3ZzkvZekHcqHsMoQPMXavapw4bjmCtlxVQZlgdNO6fLi2Jmf07w3
S4FPhzUQy2uy4y33ugmJu5rki5cU/VuoxPWhLn5BB6AxCIKO3mQ+gh03jy6zgAHTQ6LSc2hX0Esq
yUGW61qTlx9Jg9tCvaR1g0ihchAtLCBm7AwKpW3LQAutTzdebmYtpynlqCiPFdOH+s+Yj78IPhCl
Z2xNl8JsULVU4d6Myf/KOdUOtk7S/DCBaZ8X1NyxSz+YmaJuVS8NRyLsHZU+ZHPAEYU4MmMxS538
VzvG7QoEuSU8PKY9S9hBWnJ+hGOsoNOAH6/k1K72D5bA+hfMlu/UammtYXKEI0SLCkohGKDI1xox
nKFKHO1F5yxJqQYIAH8XDteCmg5aIxkQtYYlPK3Hettq+YfZFLS62hQiKEm6MkTrbNePSsaWYBAl
feWBqapC3zBKubSluvvYGyAg9Dozdy1LGchf81Zl96+NJI+nZCoONCO0yNmRmIM6N0f9Xf4Cj9Wf
SRwkokTTCUBuqMiTIlnjxsxjT0mTAuAJwqXKtg2i20oz0BmSCjHJXAkIBjC5oFZDXvmzaZ0s3oCh
oXtY9BxmA/jkTUS44x58/kkubXruEwqVAj6UW9YZ6PmPpIPZScQCQkSHRogR7Q0T9KHBGALz53dB
bDR48ugtrhgpV3aubioYgnD4+m3SZkug9Ubpdw5mRpg/QQTfafxqFyNhA5y9Yht+MbK7qWY0JZkh
TtmM+LnnCI7XhExBE6ti8Jm4Yldks3JvG4W8rTS2MNn0pdjK+zTxWUOunz0xZx6y7M+uYm9Pkhik
ISLObx2DlqMwXsh04Vp9lQDNDFxSBbFtUaLBNduHqRDGe0a7UdOZVWLF1aJ48HNDHEeKCG2yuOB0
jjxmQ/Ij753Uw0R30okGRxVJ+pk5MCCdImwJISqRZG7uXVVunD7NT5XOmDhtqBykqis7UJ2tDzX+
VpOzp1l2BL2F8AyobI+kIKxsf3qG8PlJ85sSYqeXFvuNHd+WaoRXX+vfWq1/rlrOk36pyH0mZl4D
18VGq4svRc0G1GRov5g4mBVApBW7OXusoUmarG+aCB9EGDGnaER2RIvYSPMEOQjtrsuQ3D2HLJGV
86ZktClDMCqAjaNATWe576bRE1b+7E6rXcFa4bBxSNIG5fBofeZW8XOG8xkQRDRsLYUefOHFlg2v
LkRaomlFvMP+pt72FVJzV62ynWOwX+pHWlpaZAVL1N8ndRd7buy+GJWS02mmT8FphlKuI/HVcJZd
xFGO0m/bRfh7mDiPZWodcscfIvSGWPLLLVejF6V/mMfupauINSRgNrRjDqqYhC59DjF9Qx4Vc/6S
uHrsgy5Xj4QSojkme4gxDhoPKOxoCyWnIhG50nd7iumSwcdgCcCdkQLKFDAaKN/QJ2hw5dgibjaN
ynPb5dCrACesLr8vIPUQX0R71CG7Bk71TokXhA3LmDOumEOE9jBcLXs2fRgFGET4JSuWsk93hGPe
lhGHvJ12w25e29QdhbiR8Jm68DKxJaBdEbW6sVqay/CznK2Y6X1pocIQQpqvuULToHDOi4RdbDSo
JwDTSpRLy76uh/RYTWBmTIhvVUkJ6RZY+9KILn9thv1mCEmDCNmFZSJJmKCxhUF4MiJZiBy6hvpM
WqHd3utqLbzYVBgSTmzsU4OuBzwCZrZcYTc2g6fYdmcciDkzTIEWG+VIMw8AU6yuDqISCZ9tmZd5
omdcAWYbmMX2zPcT29hqLP1+3GKUyUgS2UWwPPYJg3Z1ykmtQyDfxtqr6tBdBplZeJKGWgWwgE2i
eHbzztmFTsGQE6ZIAyT4USvTF9FEe3ViQY76bqQPz2ZEKbVdDwf3WHYpviUuJkVrv3aZqb0UxmXW
QQoYNoSTngbmrIDhdWT1zTvOlt1xXy3HHN/m3vkK8+Jxgsl9KfoB1lZ00CfmAZqVjCdTi1Cau2zq
h4IuVOs6Z7csPsyQQIhBYYpfpXdT7NhHfemf1/QrDlbKGqq7eiQrFhdoNzNpTEPF3hbUXui4Frw3
zJ8Ky3grCgZZAhFbCkTTl9CtNrqS56jR1G89M18q8th3U63A9ZvPYH5J0WD/sjMHme9q1QjKDOlC
3D0stn1ILBKCE0QNmtoEThPRKlyJbjBbf+jd2LD7kl6eTDSxyKeBxMGht2AYY3hQF5rvClXc9rz+
nTSj9lLN7SUU8fsMbnBvQY7G754WUFWkso9muklws5agsQdvaNH/KB2TbUPJg2nq0kOYQHHqxrsG
p35Q6nEQJ3Sv1BgVf5U22JCSHrPiugUSbe7F1ALdwGU6cS/RqM4Hu6f70qbVLhOD6ys1Q3qIwrvS
uLEE4AUrYrxqWhgZFfWXOcovR5F8W3SHDHo+Ud/xhtXPYbE4h+YM7sB4XDQL3626qckpOy0UJ8Hy
EqeJ4eMAJx1axT7NMMcIOWrVxTyPsckwpREb1UYrZGvtITHp0k8dKFlruaujAsMtmD5Q91vbkTPa
2gLu9GKjuxpvJperxMjsp2ssFVoJasixf9F1PT3keXGHEGHSWgyXCOoblY86kZNOuDBgZNy+m8Fu
QMTbzcmYjOihBgATAQ3qWqSKBPZZvtHIH7Zbj+fCdU+zy3bFNetgmH6U5o1WJ+cOq7AnbIcR0Ayw
KrFfY9V8lPlEDC2vlbcpRU1YhBkFZPY0R85nYg7mXp911+9K+aDCrD4XBktZOWfvZiZ+ZpI3lFAL
Uk+HQ2zW7y15S9R03VuhJcw1lOqShA3pY2y4R87cXWG1kDAk70JiCjYlOZYm/VEpgNwmwy1ZMvNG
DZrIUXynGraupHJqyuU8mvG3PYLpENFnmNHZCbPZ9CjG/FLW80W31UsRC2MjJCoF31BrJMcQOjn9
sYisgLN7xWWiIpOqC+pV2Zs2/cG1G7GNdPRfGDbNZaCJEVF7djhEGnN+MaYCs6KTSMzHneqBWDo1
SuFVnfNOGBd5SzksVpXeUVVmKIU6mm+go+5arAVPCkOzMeneiyntIBmN6CbHzA5MhPnZyRo0ttDa
cLJ0rh8y1jCZlAX3ZrRzSqS3OztBn2bqrZckSDXaxGCB+VKWBc6pLPlL72WDB3rEUhar4EEsE3Po
COl9Y81R6ochW71Fzx7D2CK4pmdWy6dRbXsz8wjY7Ty1YGLELpp+vkP4MNuOgy6sO9Vu6Hd1fqbM
R4FuYioYDzkMKXR2qUiY4UJz0YIzMB44k92Hrj63OSFs/dpxQyvIyYPGiYgLNx4PeqUFcdgyVp5j
eU9P4VnkKr6NQux1WKRIg1t6IFP/I+tLIhANx6OahwkklXM4M61VzAIVJO3GGbG0ad0TZxEfVfN+
VBiIpfNLGvV7N4NHa8dklhURsdsmJ7vmeOn4asIs3cahiqzWXf2y3Qvm7umk1eitbmEyuoRqLWQU
G9BBEjMOdKCIw6Cy824pZkI9pRXaOBcdWBXCl+hmCddiWeXgpC5FkNPdcJwXO4es1nB2P522b+lG
pSdVDHdppN3why8Q9tiwibHDwz40F1tJf2R6RsgqieW7vmDxq0pUgnb2QKYdzCBdIi2ZeX+V9XMn
jHirq+FJC938VbFC2oxCnlK5+hSJqNiCZV7z9kSQS5NZn8LcZXLpTfNRGsREAd5p85tp7fN1tbi0
8Wc/mcd2ltmJXDmODsdgrNNGuHyQtDpsK6JZZ2i94LYddfsQpw8V6WtMNuRXrKCpaGkONJJNj8tc
fTLkTrHx9pcj725Nc8aPegQ7EnJpICo2F1aDa2uep3bPVQADdKuj00WPaDXWeBNXtl+75ri2MvB4
a4jiErIiCBABjBMuWnnoW/R1vbGU7LaN7aijJlfC2gl6NC7tGkhVGRamqvbXzNJruvF8LvqcEFxi
sRAxoj4aXTPcGSHQyy6L98Ow3CyKlp1KB93ftNQnt5fdrm5DtINh4kESuyctidboop1I14HObbAw
GUX3YuU2IzhlZ42vSxQpR4AgL4MBWKseOnvDi7I2fJ7x3hDkwk8TI/eSICu97DFKSbTTM4DEsRC+
buJrmF/0HCx/pCzTNq1RVnVcDiKO+nGpFH8qiXRlF/yKNKNWWu1rgcysJaq3rvo2HygG022XXLQE
jO2oJ/cVwo5aQ2FYz82+y/Jdo4rwUYFsuSEymZmsl6v5a27p/rAc9A5vBVycE2XhPR2TBbHFGJSK
9ouF8psUFMJcSnZ3JXBtzoBiF3aGgPKmM17T8q1ZOpUH1Z4NreM+lURhb1OLA9VmWDiyhyfsI7Yw
Z9lfS5KgCUH43hPe5mvW+I6DSvIhtu15NvljYxTVTV1OvmhS5hxCxvez9elED1gcanpShN/0rmeP
2g9FMkwZ1+nR/GaP7Fxyq/uhKWzrar8LjbewwluKBeuoSHQeeR9/SIWmUAozIK3SXaKBFS9ShpRd
07xxytFgCgm40BXjvdX7caPqCE8V8nqQuSufujU+EsABSsK6ZG2FFKBzkPOpCMjG7Du2k/JuQaqv
VYzKqnUfa7KFU6nh6jE6C4wTzkgLZMrVc7gkzqPZMhAZGV7NNL8iPVEvdqXuKni7EPmQamb1VD4u
uvLp1Gr8yd7m2yRhpFCtp5VM6yl698317b2w6L2YMqLKuq2avt3TzoSKPPlRk7yTAYIu69CPXFAT
AzNv19NWY2k4Fyhc5hLfvtRICyyawIwoYmxYDa0++ly6GE0YwHTH3NmW6vAZailZHijFq5DqZA7b
ENf1sI+NXPUnh+WtJGwmD93ncknxr+TXxYrhUzhdiDR+d9QOKLpVdOdmMhzmXfCBrQT6ses2H8No
BOs2Y1u1xKjPFsRq1yVPI6VuqZa29Ac1vGGhS0+ElBubqC5pbjjqU+027A2LSSD1xBRn9m9cvJL7
bJLz1nTcR8eOXC9ciFXtmu7ZIXvGmhtjN1UNttRKfzQk61+pGu0uj+rAFooI0KhqNfYnMiULrnP0
eACrbcsJ5lOUkb5XtMaxJRZkb6M80HO7D0JBEerg5NTDklWoUPAjUCUpCYxHSvdiIAOFd9kgQ7gn
sTda8VgQWXVqiyMZIV9JIdzbJK3vFgVT56jpk+8W7PYWB8dLUVLIEwBhpSaBHIo/zET/GG4pL/rn
iPCkYOHfsiNs0PaCirU7pg7hq16WnrPoiPSJEBnj9KOtK/vOoR3NrmHeWIP94iK+K7D64XkxZqI+
xa/S6IPRcix2buLW7ltQs0jbqxatxFjrS+CixFhqmvVNSNm9du0rpaj8yNazzRhH9n4M54szTTDW
bGakZjhTyJHbgEcFRXEo0CDMGiuGSv+KfFENKesktnbfv0eReEkrCF+EoTBerss3bV6KvWZmpzDs
FFhp2A/1fhVZSrkrZnz8YmQhrVSazXp31woHFANk3I0dxabf/ehFTxY7+X3aMmLqsEgZaTtI+Kyk
3W5Q8fIogPh3Jtno4OhoR0xc4bap6ub7VFNsr9F4V6Etf1m9+aB3hfnuCjRWZND8SK3pQ5HiorXW
mWvt3cgn+1KH5hHaHYmiZYdipeMcLHLDT8u3iV3xPmzhyAjUDOU5GzHyp0jfi5HFX2LL4kIybdiP
cH22mq88KilIr0D4KyD+X9+N5/ae1GwMVStJHrBuld5evz1qbGdmUL1uIoZx3rHxh2Z//ab15vfD
orFgIlwf/3H3+uP/8vnfP74MLbLn349thwnjGKhi/MV/GeOR0Mtjst5c711vRDWUx3bAzfr74fXe
9WvXZ39/85++9qeH1+8Loc3Uw5dKNsJMGJrnEmV+DLOav2Ze/8Q/7l6/en286BNPiQLah+ZWj+xP
oLCuNxxdOG5/PxZL+F+PjdVni48mebOLxdwT27J1hdJpW4NW5jEnn4e/UsiDERaA4mdnH046tByH
6WkxNOYxVmLzuMShs3MdSprrQ9ksf38iW7/FtgwmD0Lf//6B67ddHwqaQoE1xqfrlxLTMI6TRjo1
0ofMwL8Mt+f6fddnrjdV0fKfs+l8SBMd47ZVYuhK15dxfVpq5PNV2tdsaCaCYXfA3UrQ+S6BInai
cICytdKK7IZhPhnyBGXXTH+NVD7KlAHN0M6kFa0Q3OuNNkkEESRXwZ92FxQiUGcIgP2eBFqL0iEV
JUlVop24gBstE7O46xgXCgH/ONb2pOCWx3QFRRG6yeGyPrzeFMWIdLu323bfRiS1qwP2huszQ1SS
UxHW5c98pCv/++fyLuaCOvfWMSR4Pciuv+H6u+tIrOQRMZz4c5Lg9//3x/9y/bV/fM/1qUkySVHH
ElfoP15U9o9Xdv3u6xP/9Lv/n0///g21k5Jf0neH39/7T/9nlTj7JGtPuUoBDDOL5Y+Ag8AyCZCO
I/dxBF5MRwGfnT3Lc0brGZwU9AxSDxmGiYTW5UdmqM3ebsI1uDw+AJssD4R3t2fRj0yVMub4MtoP
8eClMj+ICN1KU4HyArGyC13xMbTKL8uIi+PQMIhvc0r9lsqFHafJLhtSgbAsemLMLLWQnadb6hME
GBhEg9sFIbMPMqDpt5Oq4mfuEwVYdclGljS3IS5aVRQI4xkk1GhoMCsxrB/KFuGnw17EmIAadDA8
yuLnECXCa2s0UNQCO+K67npadDvs8qiLrOpJEpwUNDFkEBUlxUCXjGASm3m3xK+Y5EZ0aCb1UbPL
W8rbDt65ghAhSfc5l+D9YKktcHsYPCr7MiVMkFM5+Lmq/o6oIC5mSdhfJoKh1J4JpqozpoOTCokt
co9DNQGizTBtpQItsbnUhFJikIxstMpwP2aEkk4t2ruK2WKY3sYhmU/F4iKhUeW3GWWOt6SNvdNc
kuTjsUd+GiJG78Jj5GAAUWz3NUNWSZxdsiO2HgdRj6KHWHVrgbHcE2/clt2nYvtZnksGjSYT/Sy7
6xo220TsoqGO8euGqEE1hmsnw/xhE8qkZT3m2Y5mmjGre9NCOx5XCAOq2yFDbmjnzSsug2LjOnBO
WhlFm8ahT6qSvcUlsFsAcrA+CKOaSIRh7xAxg81k0p7sUVyYE7SDfGoU6mKVnaksYZjMXbJlGHwZ
M/U86g7E2KJPPelUN0LqDbEK4a3QjM+yWfu2vBwicfGeESKzESmRInmJMSYLy192npzycMQ4HjXi
Ji7poXE5gymUCN6TXLtEUEZ0ZYAY3tEOaJDAzHWkbctMfVOk/tPKxL6MMFfwoze0Azhh4uWuENbj
YLXTHb1HLaJYy8iA21gm0Zw2PJqGZshRGMqMayrLDqrDLqh0xckOHzNjMO+JsP5larj4k/yZVEsU
ZFaJbtd4HzoFXIpcXuO9iFS2CYuW7o1s1fVa8oth4LrxG4XnNOz1ZIWJT+/JrUxZ1fRCJeKtoGbV
S0baSGC70lZ2jLE0r8rsr2ho45eK9lYYEj0Rj4nfjIDbQvq6Pijao5IlB5qZz1pjhIeGd0i4uqDV
WZnPaiXPeeGigXNYRI1ixFZnmPtBj529rMMbkrzbo2EQsDlUxZGWwI2CCWvqhneIuD+UmldQ1Ihg
i/C+rtS7Lp7Y+vF+DwJqM6Wg3s/famaJmzbBJ6B1tPBErKKmQYeVJcjAUzN8ixNE1UupwNSJC4pO
PMAyDm+qhaB4hfMDegQY6RTijKEcSheDb9SfDBR2I8aergWpxHLu6yM0vprkFzS1RfNZWLQNOgiJ
O90Cvmegb1Np7SF+yYi8WIzxsZAtKsMUoQzvLQJmGYsLNT0APxXR7VyeAOxGd3bPNTliLGQYSeRP
OpDf1FVQw5ToL7XseTaSPugytuFqbJuXIQ6/JC20XjVBYmjIu6ae19X06V0ia/CBi457Nuw5u6dh
QBYzb9yBzpQZIZoaxtA3FwDCtS3Hp74aGVuOT03XKWhL45+a3uskbOi6L000v5OqqdTw/FKmxGhc
+tWJOLrutsUznXeFhHeSap4YbnmJ2k7rQolilNaHMXVNQHQSB0yLEnaaq1MZjRJ0HmpShBzBIoTp
jSmmCmhARYbS2CJO+6DB4D6ZIr6tcipR8i8475ne+WHqSILTlNtmQRfGsOq5X3JMTcP92HXLVnPo
fcy1egU3G8fR6b9SSKk02srvKQVJOLZxSZWmvAil6XjXWzxIJqTMRs4nxXQwtvW2P6Q9LfxKp8Gj
2ysGtMRsAVd9khp6cCOhWyx2i1YvJ4m4hoj24mYVmXHk2tWQnEmNKby2KM70SW+FchWgJwDKU4DZ
c2O3QS/R/4/Tkh3nlg/aXbqLESXAaeohpI0wvdsZGpB8mm4z+vZEwTBYKRxsXFOqYxqu3IMyZe8j
gld7mt5zi2G6YqU3/SLQR89YLSwNC5PSEu5rIoWfh/nct4SPNP48Fvd5rbKmlu5HXXY08yUWX6t9
yRwlQTNTP1oMtcqFAPTG4spcCPvbWk9VS2OEkxXnduQEomdHtbdMn6HSXEZlroHm8NenON5VBUu2
U2BBbuIn8rtNFamuS5ZbwpmCEAEKKL+uOI4WcDvGzNig1q9dn1gc2HiNbTxVnYxObmy+ERoQ+Wmr
9Md+JdiM6406ZpgpovI5FnF8jIvWPc7G9BYLQBVdqc9HlWoPeQk3rTAjzyyQE6TooIj0LNVDA+FY
W7uHYacF07oHUGz2BQ37SKer1EBZIZ/XG+0f964P/3iJ6w90ScJgzrt+YZAa5dy0vnJnVJ9ElgP5
sUdl5+AtRxf5WkzyVJdzSS4iMWWbcc7k0dEc7jJIrzaVBZFadcl8m1o3KGEiFu27HqH9V110nteS
/npjQPWHgMPN9WEsHDrobNh2hmxJYA1/REY/LX+8KL3rxsWTc3cfr0d4ZnA9kGlGwiZnC5tLNhHE
uVTHar253vvT1waHVMzewmBEJAvNyXXnJERNSRvpPerLzLxEfc+Grlw/y9833Vqj9okZbRUmzluj
Ydi5V1cy6xWRGmURe5ZSCaaOLIphvUltEynT9XGy8liXhm6Mm+t7SwwA6BfCulC8QGYt2odBOurB
siEWOevNkiPkFZJQj1EZV1IVsNhjX+M6ayvzJrYrFghL047zmtZyvdeuYS71aFU0M2jFRisjttH1
tRYz2XLw6Poarvcstro7y0DCFZMpY0IVl50DWtz1htgKD2YDzUTLEP1GdYwJPlfJ0Y31B8Yi1bFU
nSaIUwcoW/e+jNR57PWKLWODho+wUnZhJLDs2J1+rDVVP3Z6SkIV19CNJAFjZ2sslSs6Gdala5fQ
AiDe5CE0hRpBac20bu4MbasP7GWYY97VYZgEamFzOLlseT0CIX6RNloiVOSmX2/UMURMv+g0hv4L
k0uAKYT8nIZI2zrEfA0q9iXBBQ2qV+0ixCWc+npDf/VQyUUNJuajx2W9ub7/14c6LcW8oJnD2x0B
0Fs/Ayq3v9+4EwwVB63AdnEFCtycDZEW64hKx6DqUbw0FLzuChL+fQBeH84pnvJqXsJd3zmPuj6+
1zWeumG55qIsaefHyvSpY49n3bcP41Sf/ldhDF1sSDFdNGCEJEPS3AG+GXHlpWcNfJJciMzLPBt3
mPJj+Y7ZQKS0CT3k1fAcPfep+RRP1YnRlIJIFaX2WgvCXE4piAmQ3drn+Hl5By/2Pd0ysQif4yfy
M53AniGcbotfQBTXk3IKaHsyQazxJTEKmDe6QZAihTvDcnqsvnxbA7ATECQkO2ItgyfdjoBe/V4J
oDrGw155WG7lV8XDGdngxkAMAeKIGeC7xumr7hDmyDf+K4tZHPKvdqM8YEZjSFjgBkd4Y52TT0IP
EC/XLj+0IGfAbyxOeKdk6lE5t1OAI0QjrNr8QgwD3rYGNPqkvt8DsPKSu55x3AabMUKLJ0GnVPjY
ztMVNOWc56/oTjujTgNc4OGPhUiQM3r9rrmc5Vvr0fo2L9qj+KEfw0f68dR6HXYsgk94x+IzNQPL
ivaevs634feEN/x1hIEtg+isJgcDA3+/HVm0LTaSvtHsBFMs5ORn4LNLzaZ7U71xHOCAX5hOMDU6
56f0E8dlTWKApxp+1OIowBGL3gJjL4CHnlShhBHWFnkcoKjxjkqMdQNJvHt/Rm0RTJ8RAeYPP13p
yxmp/HnG5+00XAz3RrN37UeRB/+Ea/8XUfaaA8+dunCOqvLw/be/IDxRTIVywrQdpKmqaVo8/08M
9LqZxjTXVYyayrEWSFa87Jc4Vfvssz9GD1BOc3QLvhLekXozFwFtRfvs3CxfHCHUtWj08pXtMls7
1W9DyqaDyFdOahoFsXMIyzuYnWMNQ3Wni0C4xBySr6kHGpK/N4gmKANfll/Q/fzCL96hcNzgAd3X
L8N9+lA81S+SjsOWyIaf6RFi7Vv+YWBwCYZLTnzQBh2mwgGLsX6vBzMTicC+ZzFDa7BHNoOdGvk0
vn0dYxORtePW2HF2bMG8oSxdDNxR8sW+AcM80c0+W4Pn9v7Pdvi2noozON74F8YEDA32LxxQ5rK1
TuzSdgDT3tNPxJDKN31r5K/jI4OFp4YPHasNrGKe4ayG1yCQ9SMlO2CYDc8midiA5TbxA2Kz5hWJ
hXOp/AtGCby69IZz3r8jkqh3O6HI3uefaPV9ca+/QMH0XS/6uXxaGLv1IHnKV06j9uaQSnPuD8o+
DowLvlDjBxGH2Kc8rPeSGGwEYF7xSojJgusFZZOH3BlzJOepjRvgM/W2yaE0wbVuOMPm2xUB8KQr
25+AyRLbozrYyW2y2wOzBPbJBDvGQHjqV+PFCZ8COHVPfWBYqcZUOmda5NDFV3oDhy0yvsu8o8rY
iWYPkeHAnxj5+p36TUBzs58+2ILzUrmAB+axeZ9P7jv7yoDKzac2JxqQQ2QFLVzezR8oCVGIesc0
cLx/c+SvcP//ceBbmqIalm25rmb89wMfkH2HoksbL5ozXPAsxbt1jeHwerbdN21VmG4SaF0/sM2g
bMJo9IwjqVuJ36tW+d+8GIIQ/seLUQ0DxbNikH3w57PQTMlvad1hvCQavUL+SeUQlx4Z1tCcOxw2
XD92+OxS6BjMwW5reRsxwMVm+Yx/JLm9vpz/n3fxb/MuXMf+p09u9yE//uNnKRM5Xz6Kn3/7y6Ea
P/7y96+sy6dqXH/g73EXrvJX1bRt1XAM3SbRYvzZyb/9RbjWXy1Ds1RLs1XX1qz1wy2rVsZ/+4uh
/9VU1vLN0B0XdYbBQdiR37U+pfxVt2zXpNG3xi6sP/V//vfX9J+QIf++rnd/evwfZV/ckc4oO14Y
2Rl/OsRcXTcNtBY6B5hmI4b678f7XEg5lHbiUGZmrxNSLdnGptcBe+obFw5lmL44tMiwknTnLlkA
QdQmxMNZ+xCpDkO9mfOADvJNlC7DuXZ+xM2MPoXxbpY8J+vVrc5/zXOf7OfZ/Z5QkbesggZ00n4e
xN7OknV9Wbzp/7J3HkuOI9uW/SLcBuDugGMaQU2GzIxUE1iKCGjp0F//Flj1bmZlmVW19bgnMDJS
EAECLs7Ze+1aizON+UsyzPZ9P76ErU0ET5mx6Bjh49i2eJr9+mKZ6TSTRsU6GDadV1rj3iM95pSN
mqwA1qNth5k/K/Zu1OpLBBAhbIfpqGi+7USP7VmFsmMOFiRUI/5jI854l/l4NnLvYxyQrVu5Balq
Yi03Rcu98p1N6lHmCWspnprSe/W9nK1HPLwmqsu3S6suSdAR/6DNSzMt0c7PDXMOVRTqysI6Szkf
aCF/HhNh3Sf0eocRWZkaw31YOtNLhiC3FhCpZV98E4F3ppl0iKpl9bKUNrFjFEQFwGG/yCh7VW6K
Jkaf0IrZu2iAM98q7FhNDb3DQr/q1A9sq8oEuWQToA0dGMfFrJJzW/sLyE/XvanqecGoLg4yP84d
RonGMftJHYLYZ4EF9ifI6mSj4/mbZ+XuBf2RjVwAVK+Yyns59CyyYbdMbflFtuZlRv677UO5N3lc
7J1QwYot+luDloC+Avjs0aXwEAx+sZ/HDAQNlmWKVKfeE5SNl+e+cJqTYRbyoFA4Sqf7PPHPIt66
7mCjuhk15AJS72sp34QozyIcu3NptZd0stBbj3rnfcg6MB9LMN3lk+XDI46/yRFzSuvaJzlkLot9
dS9VVexKlUyHpHq1OL3bPrKzXTYVFh7+/nPpg2hIFuSwQzdSewjV0cVrMzY2TjwfrW8q4CZMMSne
izICc5u6HQb/R1lhcEegzJIjCn/gUxoPImNgziKdUNMD6dA5SYdR3n9S5QBKkG3gjYqUs9Pe8KW0
44kYj+4uixZW9SzBRTV2lDSqo6L9fkY9uZ2h4xPS9rGaH+rIRE9eehDDWs5vaQtyg0HclhtV60/K
Est5bomotdzwWLj1U9sO4g7jx3BJnTdixfI7EgYhEJQYO1oLVoUpzU3tE83s0b8588SRX9fiI5Z1
f6yDttx0XfKx92qAKRn1lNgvvItdfbcm0+4p1H2OZpZbviZM1UUmecJu72KpQGcfXlqrTjdR0pBe
N86fhS40YioHhJGyHsZC+jzaKPwxkaaxfSy0vekHCUBSlneFQ9VSex7oo8DbeTXWZzWjYpO682HG
hQiesv6W0oE6qK7BXpl/K71Bwu3PaWmMeUS3PfvU5ZJe+nAfTRD25y9JDjPbrFjxWD+36Hu2zjyD
PELDQCP/rCiqrt2AgQjhLwhRk8OYRmyUCrEpXGKz7Mo85e7yJkPKJllxjpJh2wcgnlCVv2ovIgDT
UijI63ATIhdii/qd89abKPOPdcVOC+5vu9WYGxR74PPCurEaZ7LYehOTjvh58gRVfAg0phj4Ahe9
nez4pWDQRnTYrbTPinXtqk9DcTbfPrcV8v8lhJ+pvCm7t56jpsNqWSbk0pDFZ6hD9sr7TuD8cku4
XLQNPRjOqq9xAGe9e6SuQf82Z9ntpY+tWRe5eVZv5RixJEfMXGBQGT3SE1L54BFWd5tmOMWHCv1+
H2bpdrbiHfmJEGeLT/WySto91aAGoglmo1qQzXIxbjniAVhAZc/0c9B/TVnIwjfCRCdnvZm99os3
cf/Iid+y6Vj7mcX/WLySO0Q7ssQO0OINzihwx0k1X4JEjMRklN+rKbjYoZ/d06vBeOx01sYeMNiG
/TGh5nSoBtytsqUGWRYum1JXAeq0XpfAxZM1xc1NhSBlI8bXzEdHNU8Y/Uwiog/MufDMk8elDRIA
Xk67Sef5kqZ0GvKy+IZv6cWyw7MzkpITKSpVkQviwBo+NlOPio1Ks5OGp7yltFsG7jnOTfQuKIhk
HkoSGifkXEKuGtG+EbspHnx24v67OUQSqisr3fi0RB4oVQ8fZqFJYE87dg0uiZLjjPzK1M68RzRW
3NOaKQGS1GorKYXTT8PwUsnlMczajq1Kc6FsyO2jbMjA6Zrm4JDr4aBGxGO5XDpWGUAC/OCkZUJv
qgVQM9VK0GcD742sBuBD0CAudZGNLPWhSiAzzCTX2gEOksYM7U0Z9+1tYNLuNHQUcge1IOUEr4rf
0MWMAGghHJkT9ATs1spf9Aw7wxqaF9smv1Pjs9n6wwRIjZL/prfh5Hr4apCScN3ahSW1Gqr8XqIn
HxsSm0avvUv6+lJ4kTyjcoPo7pqLZ3hM1IR0YwSs4kXifqmD8eQiUaFJgxQxKaItYVpDSHXcszpn
OwU4UZnZGwo75V7WE/C3uiKOwxk3BHARDTwukOar+CmxYVcaWaKBb8DJ4xgJGnANU0JfTrd+sHf6
BH4nBPYA+dNNk9bdkQohjkaonxPZZXRpR1LoXX3X19IFDGUlsHtiwuogP0TvcdRgBqmWZu+FJGOP
8VQd2n5gymW/pzznotauZJzSJ5U1dB1kYw0l90uhKGLkgzr2WQXNbWxpmNCLejDJGjeDIc5q9lGU
W+90gmXb7jT7TYt92lpRvfRQUmfCwfGszoQ3TCQTVWthNF5Dr5Bapf07zGuEQcHDjRbfAeWQIy+O
olltkGESfRJ3JDVJgq77Vv+gLA5kwT1GWdycrj+9vpIG0LsP7c63p3Kbm+HdhLnqpHuK6E3lQ6lb
a2y166HyjVOUGNxmJ68WX9IMwRPp7ROMDYEzsM4PNi1HZffz6XpY8t7ZKhl8RadgtpEavv+iObEJ
v966tKwxMlDbLNTSH0IaIN4EVVjGwPP9JKCQ0xNbm7q63lMnpdbVyFWLkfnMA5kakJdh87Yja946
XfetYw1+gzGKJtV6klM5gkhxPVrJIYlPUw+HbhoyMEPmpS3QZkYGMITVvoRZl+3SHh2hVjic6S9c
0or92vVdVOuLu6x4YcGNOCd9c7q+ctey6/XVz0OBAljUSXDonZHguPVg/vtqdoV1TKJtO4TJOdZr
oRwia2inZ1qyJGgxnpS9BsRXZlB2Uwgj1Wpi7Fi/7hxZP15Pd/RBQcQUvLGGg2Fca9vXgxg7lN8/
3xNuB1w49D5Oa50W7W55GuqI8MlwfewnBO7wDjTqpgB9dNqW7d6s8g95VTxdXxrJ5c3sfAK9yP1m
Ox+dwSGMfG1foAynfnd9mSvygpul0ZurtOiqWdKqR8/+x/H6A0dWj4uHw610Iew0FGa5P6vT9dXP
gwggoLRr80CSMoU0DnTFMuLwX6v1YiAzW62H69t2zl7tGtLBzx9lNRZyiVKWpSDpa9drgd+Fy3K9
VsZVF+Um4c59X7YommKFsjFcYCTrJS2Zpdz4fD2Y9ZXRb81aoo3HamY+kzVhWCtwbM3Fm/BFaBY7
B0xKw+nnIWiz8WTnPkXMYHm5Br7XMenwiGW55xKez4aCyII6kD4SBz1QobM984qufFwjW5tlHxv/
YLHuOIWW/edB/3yFZBFH6uJCJrW6z13sN6frwXdKhkvtNTsWjox9KL4Z1TEapQ2/qZf09/gOIgQS
C241Gs7PKLohsq1/OKwPu2ggl3QNkigZLZhe+3yCOF8R+H0dJ7x1iGjXT7u+cmYNx+D6fuiiD4ke
8RGv39H1u7h+UUMmip1X+u/oQQBEDVOGnMYLQGw73v76zfx2/5qRqNbawD75+Qd+wC5rCI5uj+Hl
9nojT4waIFjmxhxaFgT6ekGYx3+9XsFUD8hQUVoc2U78cQmuv+X1970G3//8zRm2y51u42MxD5t6
aJEi2QJmvh6ouJfy4HfOk8OO2JcYtpULAqcWAVbkBQY+gWnaHbxtR1TwPFek4aB3TTVNZXdZ6EDq
7hUWndaEXuMznz8RpMsAi0UC1DFlvIzWNbyZLrv7eZgCBEM+DRiDICmQORaABZFYWx1sHzehm6jn
IdbAlYK7xmru3Sh8bD32bhapDA0N5wghGjmz3lEa+Vx11btG7pgxe/ZiC/D0jMU7DvfdEpR3ADjS
svzu+M4HO4IRj+2Ynd+YfCzsD2mczdBS6k8Ylz/htQWgIngEnCLFOFHmh0oCf22BCjQpQV3FJcEl
BEINoas3CEJs2HmS+87QbgDP+5j37AV2dJT3q2aWpY8/vE9rtz5HbXfXiVEfojx+aZzZR32UAiKn
E4vkwz86NvNrZHfHXvvl3hHEBc7TY1Do9ynR2hjwk7P+ZlEn2M5FccCaOD4rAprHWQ8nI+Vd3n6f
3Ce9PBODmexC8rFvmiK7xGr6xoakoPCPYKKPKMRJhAORZLeuNWGQBSYOL/Qjag4W31j7Lo3UQ5k/
zjr7gRdnwV8QM4Dm0VfTs1ixZntChJpdtJpAVvrDQaX1s26PqFT2aGshL2gP/FjVPWY+oYPxBEVN
FvlqhLjr0bCz6hvu7OlD6EMu7yLvbmaR0bUtj4QDeMq0m5g188bHqKdz5jqUOzd2yrpKI4xZuqrY
wAyS2VejhvfG018GLsISoxXvQUTcBJ4C3QPrqLCfm7xrqC7g1mgXaD3sqYeUhlQ6micZ+hgFgLy3
eYA/Pk8+9JOAyOa+zGFI3mQAJ6xQr22LHasX9N7dGO6k6R+LeiDtbLfI6dwF6Z4H/s0kkL2DLog3
tQF1PqlLk5JIqPDE9ug6nYa6dKp8LqRtnosap+N8oCVM4ECXfFvc7DkNZvQhmUdGIN0blKYXPyQM
HYhMV8znTBK2ORDnMcjpe9k79/TrX5bWf5c5wefA6+mh8hwt1aKOtqDqXDf6Ma8LzB0AwlDs0Zts
963Xf6qq4pmzJCMhoAHipHpfgu8KZZ4jlFlNnPaKl+UMMH6dMh/OjsXXEI2PUy5ZOGZbm6w5DFJi
8PxdQnNRyAEpvsQIIYrgMZnMp2UOT2So0+4y5lOLDofeYnbsXLythQYOuLQRLbgpG85u0uD/XKzP
bZkFEBErpoJjz6bHr4y/C7XH5rYZvtpuz+Bn9VvlQgHoFoYDr3cgn+TdI21NUiitTYzZiT4+a2UL
jZlXOu+NLgGdNHQe4xTLittCZMAvxMf7MPwoy7XFMJ57QyCaRkM5I7S4MZKsqJb89r0Gadqn5Vve
KEKMvPqTlhjB6iFAk+68dnNgNnE13NcssUCGhigMchDZPTb+W8SQm1HGM7iE5zmLIdsVKz9r2Asy
W/GYEr9po9+FvWqd0rGxLrYbXWIb2Vw02uljjT4SrJnAJeY/BzHu72oABeoLhwbm5O/S2XtjZRFt
RY/qkmfUdyPnNBUfEOk9sS9eLo5MLlVAe9Ly+jfRB4DOGgoSrfg6qRZWRGt/LhMQMcsiz73vOiBG
LaQXIGF68UPmLSB9otC3Ohrhb2BtgKCWCH2HyQnSb8GDvMCEkSlJAin/d22XqPjC8iVJ5kdTUo0t
MjHs7U46CDTyD8wahluKQuBMkgIEoKPlj5eqt5+DlMaQLco7xMvEdPiWd9/l6sEOQDTkFp3FZNWs
gqhCrxgdi5iyQFdgPgj1WwrjZcs2RN0aK4Fs4CfoMpWDWb3+ZKhYXxjWNsnEt4lZ+Y2yx7xr8UUL
mdFeC8N3DWMQXNzmLc7H206Eq2G/fY2potw045tO4V1ZdIbsvNsS7fSUxOSTYQ7BaVbYF4QiD7LJ
fzDFXAwDGdbDijVH96kf9CtT+nArJhBmgZInp7CPafojU6QHjEs/XjzEj1PKmqxHDecabahe7VID
4ChnSuNBWmOzaOrVK3AmwxpDWdKKTjAFKx08OkNPsrDFKMOqNsHFNBIRJIElNov1DUeH2tSzRmXn
QfNuk+c2U5DpyxGQGzaS277HDMUnObn/mLOxphu0QsflSGymRGd2V4XTLY2eL+3kw7MbMGFXhTrY
y2ureeQL0MFBVYxkGnTqVnNqVTfMYJUXHIMG7VcVf67sBpQW0T8Y8OJhLB/EYuanUBEWEBUJdNQp
srdLMuGsEw+yXzA0N7jrMhd2iY2Jc3C9Z5PW9Jd1lmLBPQjRjBfL09/iQN1Z7MLQkuCTLeX7Mlvj
wdLMp1jKgBb1w2M4iNu+rQ9jEoKUL6b7ORokxi7xI1nwJqV45KUYodrOML/iU1bksPQN3B1GCZTQ
WICdHOzKUkUfIXUXnZFnCt63UQ2STTlAw3gCnR2eIJKm4FqK7H3V3xkE8SQKGGhBiKvg9KGUSQiB
nYqFChxy0pKufBJayeM87CdnsU+UyUBN2AEBlSh+N0nrPSWJ+4iQEvSm/JhR374xq4PhevAxjjRZ
GR6csn4vGdjGDX44aNQdfeiU4lBNkhjBAAoR/OqZSEiIyaO3YgrrczhKe++HLpDR3lsHw+lgifyO
ae42i/vgPgmgFsJyeJcO35LuHLqN2nYsiQBv4Y8JhXhpOxgVNTmMnZ99DULQ0vQiiMHIh8+LM5HX
BK0syr/YGaSOjNiTEFu+GFi3tMmTyDkf448/phhUVDRdrAIIT+Gj2QrlV6Vm2FoldvRIHReb7VXS
5a+99J+rBiFFByNLifRbja54oeKxqTugbJNkq9lz12lt3bkJHB3cUA3QbITefCer0AuLlh+xerd6
oN05MFdrjcaYyYymZPosmgZIQ1MgZxPbzgmOoVcR2JWnDQyotZQ0Fh9ah/DM3jf4CTtx9AS2o1z1
SIRK7xR78sF31ogPnSKiQIe7MUlVP3R5trMz2OXsBiDcDjkrlDZrLjFRtpkNoI+CCmBBuFIDYXY2
2Mm6CzcB32NRg5brPWfa1nbwdazLbZqi2MZo5hLSyyOOimItmPfOfPGRCS4ULYK2el/kfsv+CoZg
7Ahz6uYcMHgd1WROr+9tAA+Umth1kUGIsaO91hEK+Fin6/ufh6SOGS4UI71V+qdpdmD8kgdOvqgd
b+b1f7BwIp6S654NQVsdJ+mpXT+onADuefO0Y8HDJ6w/+nkYEFYS8A4Cb4VyndJJ5YaMTUR2dnqX
LsVnTSljW+dIEX/KoMqurBzI6QtK9QQtzh9qqKsQqqfrcMIdMp44gcviROX++nPb+5y6iMaSwhtP
op9GKjksBJcZgc+4htNPDVqYtqMzcn3re6vtocK1S7GMXPq1yBHbDQi/muUMlsoUNweSwaSEZOWv
5RG1Hqjc/HrIOzIUFnA3QFrY2Mt1Jz+F4tnpclZqCRlTo9vu1BSOWDU5rG7X00KmXJp4Fn4xNs5p
2o2UtjhcX/38WWWPj90IYrX1HYry6w48CmfyBT38a3+8//nDEohwpXLnYKfA9fIFwXDmQTRZ1bjL
VMfM7iHNolbh06Gv252w6HSnptQu5LQ0pdSWKvDsdLeslH/nWb451c1iTtdXcn17fbX+jcbVpLsE
vtyYTmK6iB+18NOT6nrCp0RPiKLtopOHvCVvrxrBq1qwXtWCQ9pER5/O57Cq/8JsBBOpRsQ5fpsR
9sHPcPPz19ZXzoSYwe49Cpxl/+oIMeGoRjio0aGfZDg4x6z5dn1z/bHsyu6Y8Y11dmmfrof2v69+
e8uC12yzWkATXc/KqibBLbvBFMETs+obr4frj0FUhMThPvVmUWvIUZzt6zy9d2TM23w92esZI/il
cucJwAbrOcp5cU7eeri+vR68pkvBvz9nNTNxkfM1YQe+fv4vJ7GeDrwZv8DtxHlc/2TmRkhClszx
mIG60O9l0z4EA8nGfVxH7Lluqsb+WERsVhaf9IIkJiAjndh4zT7pPJMID6SViraW90sBVq+oKGlb
A9VshOUXxyW1atLp12zKv7EGwr4wA2J2wd87VfKqVPlSddwleI5usemDTs/snk5Pj/AenBHF0+rM
Mp+9hEXzcEgM0eAUKnZiBmzMjqabSoUInv+uteLNG+4H9pv7JSTMzW2jM0Xflp8c28R5wQr2auX8
Bt4ACD5KUY7Nvk9aGtXYlrjICIcQg6r9zrLQ42H3TP7QsPx/0ci/iEaE52m0Fv/nf9UYfxONfEzM
92o1tP2qHPnzX/2pHNHef9B5uMpRrtK+DmwkIv+rHnH/ozXakSCQ4k8dyH/VI/5/bC1c5Nb8iev7
4hf1iPsfGQifdT7SE1sHnOH/nt//jXrkryJBqYNA4YpithT8d44nfhMJYg2JM7Zp3jlgNjj4YTc9
yO5ZOWV7UA2BDboa4ntF6bN2FnEsI6JcSpt0Kl/Y+16Od79cvj9P7y9ilr9Kt/44HYQ0diAdBIye
s0pdftEsUh52qQQV6iyUS4MRK/oudb8PyEYe7PJrUBN+rjTgV2tAJkGX8fTPnx/8RUnz58ejGrOD
IBBau+vp/fLxQeotJnB9eW6n8HOlh/4d89PB60x5Hu2QRG6PfuZQdxdKK8m/CDad9VL/lK1dP5xb
hXtFKdxZ9qoY+vXD2xgbeZ858NyLUX2twjnbe7MAkUH5Jm0R2VhpdKb4mFX+crLYOHlFjn4gLc5s
kbq9MGh0Izyzt/RXlsM/XxgHkdPfTs7xoAaAp0XrdD35X67M2GSIeqyWuAcKxltgPp9V3tDWakJn
Vxgks7TBwRjLaGOBwiDTuKCbHxGfMrjv8sqaj+gUWGHr3T+fl9R/Py+eBidw2c/qVU/114sG49QU
/pTIczwgYYmaEO5sV9sbBEVvdpaR4mZjM3NzaBV4pDaG7tspx+55YrpP9gSepvT3hIEYmDfzeZ4R
KNAiRh7sR+mD7ZwAMWzk1LfvRAX8Z/blGieZICvxph8eM8pTX332Gsr0QSYPqE+I0Uqi6gvLqBeL
ldezldWPPGTZXeCwsu1S58mDkEDNuz71AajwKHwzpWyfwgphfGI0mRep/9ny3I+2WwaXf75azl/F
iOst5tk8Vh50CN9D07JezV++xdSJQyQWoTwnFUCViG70xlOUEjMuI+YyEFrLxBYgqZh/SIH+XoXx
io3/fzsRx2HkcXjSeaB+e9CiFFBbPDMXKs0Sr7fju8Jmgbj00752O4Khsr2qZwNTVx67rjh22pre
//PF+Pud46EQ1VLh8kaLp9y/Xgvcay272l6eUR6QJnyQ/tpW6OejDIJHmaQ7vqN/G97+PtrymZ7r
rN+Dw5Tw291qD6lkZ5rTBrcVXpyKjq9x31WRfqxCpOgY8ZZzodJ7t8NHmS3+nU1FAoodqeWt+pdH
x/37eEP9COWi66FaEI7+7WbQoaBYaTniXGXdpcpGcRFBd4cU6NZO8+DZ1vN35VvJpkBbuHIlh90y
wOafquVoljLZiLh27lA8aoQASp1GPefbwMufhV1it59ZUjdtFh6BBl6K1sy7rGLwdobilsetv/nn
L9P9+8jt2ZJ5jKIAL9zf7+zQdfBoe5k8j3K1/y11+ECPC7EOFsz9BJCkCYEP1haJYY3K5TE3qt+G
M3S/qm6ezQIfrLbHG+qLNIAWX9yKsSVsto4BnY/iPOCBvUcOsoUajD0GgdPWphSJMCbyd7nPkplF
2Izj1VBoCCBg/POvh1T1t9GXX0oKlAfr7erbvz0uWR54UwH99gzWEG2SVbMBtjndseyrczN86qOp
+hcVtbPe/3+djjxmI/zKjs8yxP39+UDN2Vat34hzooLpuUBH8Fgn7aNTN7SJVUu5q9DACXOhEcpw
0LQLvR/Y34p/mZR/m3uY6KW0kU4HkhUKMurfz6SOuypvEFCcujCzgDLb7yT15L0Pah3XZjLhAEjt
XU0T9gbOmbhzDb6FyBC2qF0i3QISZKOojd6VDsm7//zFqL+OqOu5+WzjbBZ9PNIS0NpfR5E6W1aB
MGKcJgAMbkHDchSRjazsgfpFwbwZesxOnNud7bvm7GBQqItQP6zzSoQJfOs2PoFuAzLTUZGJ4U3J
QQ2R2DlBc85CFRBtw21clso/rFJKKHsT6nUTbCeXf5jOKMXdOTxPTq8uU5NHd0HaOPc68ZrD3Olg
M8nwyY40xQ9cZaVRp66tI9LjoYlOsU0g4rruy2JYykU27ZoWpw7Lo2wzL4m7SSmEw2wLDjKq7cfx
kDhI3/75CvIV/vVOU0igfeZwHtzAFsiYvd/u7lKDiZkKQTB4RMi7Ud6LvcTLrqIYQNe4eBBrjSBv
enuTWnCVFs79tvI8aid6iOlg/7de0KyalUTTdbArInsLMQO6opuUd7N7wpRNFq0tvxSyOC5ptjp+
KSPENbvcGVbXKfC9p2m0SZXM8PVI4Cwbh6jJLHP9U6kNwUbeeA/6G3pNNLh82ez+YxnNt21ARZV+
AVZCZ2rrU1qswIVr1eP6fsKGszGY7G6wyzLJ1D487RCtjlhIbrRyknBADFUQzgnL0wleU0qRYT/O
9+W47MK8L87uiFmXLlG3Y3nALTRmZxr0a5C7PjBuJE9etzYXRRpQmvmY19lwXOLyudLqmXEtBtGy
MW0+fJmTaTvDPAWc1tQ3Q2y726Cxptva88KHTK0b40I+doyhDyNwU2DNS7z1bEIdWP/vmzQ2l8Jo
0nJU5G8zsYYXzia4dBHZd1UwAkJQ7nSSJT23ZslJOplqlj0wU08Ca0XauJ98NCTcwMQrimH6apiE
3+X5l7RMPwl1yBcHWWcPn9Ufkuli5FghhLA/VkMUgRYmaKZbIQImJSIFE/JN5YTV3vhEMk4+Tveu
GMRphypjDeJN5FENyLWFd2foQy5TNZzL1hDjhd1qjGCGV164a3TX7YMl9E7zMr+kZTJeMEADX7Lj
o114r+WkAfjHQbPNfVMh7k0I0naAFPtxFz2ifDEUY5KDgMXyJSvnB0nSXBEmw7NP+9uMgoV81z97
tCcvYV5S6AditqX76bOMj9/LrPGfYiekdRux8KDNAqvQ646JbmCblnROPRM9W0P4FqLI3Y4KJNUQ
58F+Au67MSpf7sroQ4bQF/UQjIa+jO+7sKDvsGj9aazXlInyrklHn5weWe9ZqAIqD32E2/kAh2qe
2/f90FMyrfc9cctCm/lZFzHxZfF0bymPviXF/qUGO+BxWx8dUIVUuy2EDPW92ywlgYtqOXCvoYZp
17hph+9GBNiVY7dEMJzlRDBFPWmn6x3eljac+ZA7NeCV04RvQdKac7VUP4KIOTgIlgqmVHXPSIYS
MV6CfSRQmSkDcjOgDrwx5pvFo/ESis9pOT4HmA8uy8jKQrCT3texTM9jOdxZfb4bm7lBcRLtIzmG
j53XoQY14BDSwtkE3mtC64FCd9vuDKUzJMlrjnO0nE0O31AiGoVDkkZPc9p8lWJCYQKM8GCi/Gto
UjTPXnA/SNk88gtWQKtb/xi64VcZhPO5K6o3Sw7jXdQ72HAroW9tvlUUrX3yPlLcYWWCEiyZP0hS
dFxohfic/R/dBcZq/Fy5axCYZuEtfdE+oHjeAI4rTrlNtKfXvAWjY92hs/pqaN4/SJ+qWb98i+xy
PJU9cgqViWqfJaQA2jBzG/+jqdoviRMS26jiB69CgANGHMecDrK7MBpRefjipAwfCHSdvlfDELg0
FACyPr/vZTvvbYtvyyYqAvw2wvPSt9JL1VgfWrbDezX6RM/nBr9wUH0vWFIQaUhapePUj1g2zHHQ
2QWcJwi7mEIV+SXv7CkmGC8QqNyWL8B2gIs1eAwcy8+PzUD8XzN8aUn96gsAQjDFqEjfAEVClwC9
2sF4qp3DbMK7NJjME+zdMtTuzuuA8EuFZseMFamTpmMbWrnO+9I/RJ0fve8dQehkXry0MqXd4mTh
h0bK18ie6Jgsc8Y2mjMZyl6ALwCEQ8k8+NAHWXUvQkakFDv4Bt09/SxhlYfElzdTSy6iEzYfJ1Zo
N46MYDf1PTrPIXgfz7TvUdvuxeTIByv2tpMsCDWYYLmLUs3vo8tkD6yupU2zPrLvadRlXwYCpEbU
3jva1DiHJ0WIUGMdh855RNvOP5f9BeWAvrOWu3bQ4+66OSvZGe/cruOStW2MMkcn1b7tSx/vxgKj
13q3GHfFb0piyRidnlDkdCvwwym0Os/Z8lh2LZfMLWnXFuSM2Kl5T3HMP0cFVt8mI+6p8Kpn4D7l
bdqlpKmOyCaQ74mPg3SGXZ2SpmgxOAmKnyApzOsyGyx2oxiOJbBvbJOOuhlV02/Laj+yZwB/B3iv
8rKJm8R9iixYiZ5iLxEAyuTRpaRLL4L4vDJ/71tTfhHmMg+tdQhoTm9Q1EZIB5aa3WI9PRqNwkiu
yYAmVJfaBYLeousNLdSotEHUfuprtvFZy5zf+mh4esYUD80DzC4AcrAZHtwx6xGSmp3bjMGnxsyf
BgJXQPyCBXSD5jNC4uFTNNN0Cp3C29pRVmzKxg5BDZD+Wq+bCy1H82NOXeKl/cQ+059GcTNRNWpk
+VYYEW+0pcSlif0nBPrFgzaOhSqmnnZFry/D0LVPrMMJiwiCaBuEapfXbXzODQblyMEqYqld7U8w
EmL2LwJqob2IHc0/eN9gwtGgC3s7xjh0sCWwuxTwbwJr2CcL+JdpbWBNkujBbpouCNvoDaZpy/fY
04ueSJwxqGxJMNPtpdEWbRnM7skA2LRdhvHEOGyjitgF/uyzHx/GjQemM3cC76GtGiLQqhQmk4y7
4+w59tkd8vugb380rsC3Ea0LMJc8x9m6m4zcyizt700Iejl0sgABbHCfNlBk0qWu9lNJ8LnuKHm5
1FKZ/N0UST+x7tnMsBgNGbi5isSRoSANRRu33VgBDREEYOGuEEl6N+cUHG6aBuLL9RPTJibV2SMT
LVOf88gZL2kY2FgjyFcFWaQu8YIAhZnXJbD4JIpO3sLLUsc4LkEu9x7J5szgEJBNwPOuAQbnyGio
RiFZCF79Tr8hdRmPRssvQ4lBvU7Z7kqbnnPabZzA/pZZYcKWhPyH/2HvTJbcRrZs+0VIQ+sAzMpq
wA4kg9FLoZQmMEkhoe8BhwNfX8uhvFc377NnVTV4szehSCoaBht3P+fsvfYM/VhWo3cKe8X73yaO
E/XUERbyzXTkQy0mChUX/70RXkZ1Zyy8vyur/cF4/YsT2ny6sCDuYpVHJGOwd7jfm3ZOj66s/pwa
jfEtMpbpBkyQJV5UpRQqITzuXZ1+EeJON8NUCk8e6SCiMe+nqpHUSrv6FvjTJ3S7F9/ErJOpELFo
lXCIw/Mww6rt1wEqTYo5FprDfm6/gH2FesG0Hp2dZCioxksZkgbRo7jvFzQBcaoBRX2Mmmy4N2yI
N5BuEWaNp+CDnC00Zcp5C/h3sXjZ5nH54iHuOmWpugQeGT2lN6K/ks1Xs1q+TsRwT4v13TsiOEYt
Z5avcpmTA3g5d++2LiyTNwOpLsoafP8Z1q59773bpVfvB3RPx9zqCEMkpVvxYjQuWRBBaHeY6DRe
SXkPi0wZgXdjy8G4IE6yZbRd5wYvC0DEGR7cPk3qZ2l28OCX6Wg5I0hd8K0QFQCBY+fRSQ99VhxR
xEJ3JYy6yIWmu0EJqMuO0684NANpaaXpDoc5ax6a3B2PozyhLgp4KsbXqYWEXXa2vMCDzeIDTmJr
P4D33Llz+ZSMEu3Hqs6WdtitsqX2SDyt5qHYGYfzYhdssrBxDYk5pTWASlQJYXlrC43cykcG4Som
3IAoJoo+whNmzrIl2ckh6HaxPpL+bDjF56kwv1QpqAdXKLEfJ2PvePWjoVFCsckIK2RBp1I7cEYM
TuGAsCjAsj912Q8q3rNbpwxX3bg+yN59Y2N44iz6jhgKDErKzp34esqPQ4+h6XNAsEZkD+7J6b3u
VK/dS1lbNfl4NSnSJNNxQt+Bir5UjYPkX7HK+ea5Nbofi0eJ4cDYYNn8RMaaiwCI+CrUnxAiDGvX
JPYr+LP+UFVA11e/uXPzCmUdrHeqiutK/hjpRIRg8EBJFndA6TUCgTR2yXwgk4tNC8jchNUxLt6D
1PsxK489wwFCNyx5tCj/A+Tx5Vh0yJHiPCapPkV0kyQ30wL15owojGWA8owa/7lqidVGg9pyCGb9
QCviGuF3hP3oenra9Ix94DIB2AiM76oTKEO8V2d2YYTN8ce5d96dtmruHAAjXeWDcO0yeejskwoL
wP6kI6wNMRtJw/YzjEDqrOmbA4G5TNWO0bFHVvkxMQTobAgNhec0h0p6RJY230rSX2ACJsO5sN8L
iRkjbCRB9ND7fKPDaFQPt4bR6Dxan6Xtwb4cy1vCQRCCpTzXfggsxAOStpQq/bRGYzc8BDGG4ngO
k33pDs+2zc80YgKOeSAXL+avGKBIg3knn4Aft8pT4bb9QyVKqnX/uZao64TD5BiV09UTn73eMrHA
N+pxkec4t7Hu54jgAHgZu9nXKu4wQ9iYFw+2JEWxtyjHXZpVR7dyrwHVBEvFt+wLNrMBb5r6WsJV
wWzKSTkg6DeYgG4RtjIOnPM9gA1mr0WlkAqzOnlxxQRIvHDggy+pfRwScct7dtfKYl5b+p8ci1jk
LpJJb51tTeMS8mvv/Vna47sRFhxPUH6whdmAaw4JGqnBQX1HleNEzWrdsn5a96kJx9eYiqs7p2e/
St5qs/1pJSzPk2o55IaUw7j3xqB8SNjlYrKD9kUonoxxaRFYkQlJe/rsCwSythm+zFl7KIdaMrOO
59ckbAhAzoiOsUO6RM7a9UcvqBt2H8TUllmeiWUDeeos4T4O3S90PM1rHzvyxLiAdEw5lWcrCXxa
WMrEdVcbh3KJidXqIND4c6Z5Vt0PLwyseyGam2QZvlqEkgMD9E/ACUl+MQHTBq5CDpAE+cN2DRlV
/pAm1ZOzpOvl9/1IJWZIHgu4VdFkVFQmSiSbz8V2c7ugKGnJBhLsuK0z5PvJxcMBsW+MZNmlD63j
4KcYG7lcu3i+jPq+frtvGdP3tIY936g+eZht45yYWHz8Lk0etgtErX9dExhv9irBwaSS4KMziz/d
0iE5RSiaTuUwh5c0MW7MfLjpzx30NWCUcGjb0GJO0GUQ7rKy/ULeW0voyWCUFdFHZJws+UKmni+D
/WQUyJAr8wtVsTrgzppPhDbuC8FLSDxWVrXvQ52jZipyuI2xfA50uin1j9+4BcHxyKlCxPxFalp3
y8D+bQofBdNZwsucPESxtLbve28+pRI9RcnwkIWzcg++MN49r7+tbor0OqE/5rHNwAp/zfPkkWgY
M4KdCujIeqQpg8MQrcSeJIdyt2NKW5yyHKROL5cPQ+d8XbJBHChPfk4rWlDhdnyAdI8xdTj9dyme
U7rUMNt4Tdve7y+Du6YvgSVxkjrp0wQkzMrS+9klly2jIwpyH94AK+VMiAU7N3oHpwbJZyQzEkrs
WBevoBpswL7uaXoEd6qdRgAuHRqLqX4c1mx9wMXURGxSKsp0NmmcZwaif+uMn9vGj9dhlDWVd1dW
6/viNOkr04t73x7TG8p+49wTvwkvMA4fxbSrvaF/JuYoPPccLXZrZfmvlsdmEmOIOBgppmGogY+D
B6+zTMr5nFdLdS4KAJTmPKrIr1FaLiSNOWmXXM3MylHIkEhikBA4jGhEJcbGqLdl82TSKtspv4EJ
gLsszkGq2fMnElpw9wnTuw11/Sq67tHL8uLWYGQaOl/cz22WngKbh1wnNtr0tYOc0D2R++UfwS1b
zx4QmjLojnOcJZ/kUD0EGp3ftKcRMPkuE4B+2g6nqGGP8sin5XNjlLDgSnyBpSLrxV/K/tz4H3N/
ZHkHHnivQT5kuKAPZh9Ipqx/LUnisV3ELWnzve/64dElp+i8yoCwn4Xd1fbUF2ABb6tt4xjsrYpI
vTSNSEmSR6WSazM7Vw6qRdQHrqBCccWdwnTjU9wWbpjcz8uTvTo+n0YITYwkQ8JNUexmgxXvmQjq
3KB+eWk53o/J1N01SfPJbnB/QNn3zr5fGDeIo6/hUmBdbTo8+uz/41hWt6aif5JoUaQKk099G381
AjuD6RyQlub2NwQXH63Ss+4sRZChoEd3bVfjo7mkzQsyqwvldnBosOrvt+LTbtBsjVLc0ylKUNoD
balqYq0KJ+miiv7hfWtK8750c+t+MAFsMY/Fvz6YK14afef2NXPtyfvgtV45vbkClJ5rpq/zDNIz
YwZMw4ojAP5STiZ1NT7L0B0vbIUlBuiyARbcuN4NXbJzrASJyWHlog2VOBtvpDfQHQGq4AcfrNaA
eQqc2FkbOLh1sxzhqY7neRYfwtgJz11fLQcf/pOgLRq1cxfuAvJGCLawmGvZs3lpc8rnMrb3qQcA
jPfxS7oCnVV/5nM8HZwyG/auU9wG05S8BqSgLC1weyMhHNypOXqyYJnUoUf8qE7Gp5FHyyIHnDEh
2uvcBtqsLzCTNul75gDn9ZeDDUeAcT7u3Myr8ZuHhwl5FwUZUMuFvPauSL87IrWOG4QR4SCyLxGe
gwGpmGtP4mImb63EfLpd8Dl6IeD0u2sErKSB6lh2abWsAcrEaaZnv11rlO7htzmhuTV9A0BTAB1N
iv5D6ABsU75YOJd7PCtlQEszXdFbytLYcxq7rtaQ3Umph3LU/biHvYmIDBmQ1zoDFBaJMndwHXMK
DPongXPDhlGBA+1vGFbVKYQiWzkp3o+wLC8DjADGOuJ1mcX3gfg3ZIPb+orAuVNeJK32ee4XSVaL
3+EUVyQokL2YYVOLiWLqHVC1DU57yknWr8GZqf6n/Jo6A2c8gnSO6fSj6lx18d3hzlhRfRM6IQ6i
8i5FQTe6S5qfXl8YeG2RFFc8GGdyl3MRRFlLybcIh2iUqS+vQRt+bFc/e8588sa9BIlyJ67NwiNW
HpwqiRlkR0m2M0uNwxSkbrQV2u7cyDll1cSRV03sENJwTEofpT4rJ0FKMUHWnSLqpy/vaTThqxmR
GZu0InZmEb450rDJ4zNeVW/qDggRC4k4hj7Nfai/CXOy8BHN9bzDEP9FUkte8ozGulWyREne3PkC
AWpyj5PykMIOQESmEtm8neushaJD1EIbbLEXqIbYSpZ8fXKsizGrIaLLHyXCfWkZaUEOm7qjgb9i
hbPljVl4nHLTpQ0i0ghAOSV26x5yziTmAjnN8lcam4bzObNsE/N5f49KtLqUyjowvI2jtC0jRgrB
Pq1QfdvqO605g2qNlp7gGEp/EaORS6OyezdpEiFwpoXb6ZaPqsZj2n71Czt9SNXzmi7uGTXik4Xk
OEI5MzAmDh6yynWA4BOhQzzEzmhmIOBNzxibEO8WyeGRZojc4bo/pCtBb1JARJgwEzG2Yr9pxY/O
rcgCD4tnhzqbwiffl0bzSbAxnBLY5gHBtFgZPlehCZPUCmcw2FBfYN6QiMq6tF9blR0VcWgLdTU/
jGFKYXdwT5pnWcTxyWq/DTTDz4JkLYJvIc6Jl8SV5WG04/deGD+8BKIP4YwlCYvdlww9z84IOVy7
JaO0zqcOylIfaXfrnlggPqZW9WraQXJMRPx5rsR6yGVQnyCghjgy0DUULPtRXzOnGSsfXLpD3Kvz
FifJZ9xAM2ZTpKS1CBJSyzKCacKMVYFqFZQFe2LMMNUBZ25giQhqBUWIun0YHPvBX3Lgdg4Tj6J/
yfvp+6pAZIQ/54zTQsfYyc5mzAe19nGspyCnKQKAZzX/XPuMFn6GPBsgLctQsODMlPCZGoHJrCpI
zzoKNX8PW93iYCJ9mMk9y/uuIlMq4ZgOTCk3IybC7Hgl7AYslDeLFsUJGdlHT9XlYR7KN0/0hExy
ssK+x6E5bDcvEcSQohTPq+F+WUwpWA8CUqQzQGVCJ3vaTq8da/NhiV2dVqff3sZPL1/MQ9935VEs
rhfRnKblYd2B5XYihq+s8Uv3jkSMj0cwvGMEsw+4jmb4kPATbBivhUUTaKYeD30O4CjAh4sZQPte
PxpV8xyuQUTyBNGr42wiEpfdsXVxfErzDmNrek/zi6SkjJDYmK42gzjVIwGz8ldFCX8347XQppGF
o/eV3HbOpCIE8maV+YFllYQT0blXL8NDBuzks5+M48c8S4kcT+XjJMPkGcL0mRiu4kO5Dxis9jGh
J3PJmhBDxolsg3nybHKIB4Yi72bOdrafNKcJsLQl2ptmUofexzoIvoqyac/B4p878gAfAWzgs+/T
05r1+cksKSwg1BxCaygfs1XeVZOjXitGhruyHj+siRHfpW4d3Nwp5XzlHmYnjKN1csOo9TkotRXB
lgUNUPr3VEcVYPw1647NIBjnL7DymRvw/pusj8DlFci54lAX7dWQbvLqrdmPyYBqT9EMtqdRDx6u
2Qg2QXc02+p7DengTBNvODtG8BXJFk7Q1jHf7ESDYzIHZF0xnFv8glMRdAzc1VPNgeuaon523fBT
o4cdsZ18cVTzqZp7a8dwLTlzKv1uN/w1jZywIVb41op1HaIxx1rVjCP2CmE9mUlrRrVfqQMnwPEM
geNkyWOZFtmpDrHdBYm7J04v3Ie0mvZxBsoUzhMpr/yiD15Svzf+9N3tzCIilfrea0RwczJ5LlCT
XHrMXfuGyJoybWBWWuV8dDx2aGZIAfyRFraZFpHXfDvp6uBP6ilx9rMZDPSsAGihi/nGPHrcMx58
DliLIyco8/0iwEWaQ4/+sIbciP3joSqNELNjzMtD9zLzWiZcyn1OrCoSDvVn1RVYHHqAyaxuk8vh
Z4lx2jNatI9J2AGeWqxoysIXDGzmNU7IhEpUII4IU/dDV93XHsSfZSmuaHWSozTQyDcQ94uSebiV
wkELEzbdOF38k5PZn2PJKwfg7VraqkVnUFxMVs59kDEUpaFbAES7rJiAd/EudRXADIszNB3Bw5AP
57gz0qtzJELMLJln5qpL39qpw1vAUaRhcrM30aUe5VroGG65sNUI5+LViXWyzX6CrIs8KlxFC3c7
vyv88VLL/s8eE3QE7xhcgzkHey/Oia1byM2bnW/KK8zzFJCIqqEnSuNPRjgoXdKVt75wUSkql+RQ
jUsxjMJ4jTGnFgSLa6AK7ejqUfgYgeofvlHvE9W6twYc4wGJirurDfSfwrPPbXOqeZUeDQKyLKdn
80Y9s3fTnuRbP2N6NtNsncPjwmRtHIZun+K02zXQVA60QeH2GiP6CgutWUd5PYj47DTBdMmJyPAN
yqLEZiRuoFPa0xunQPDT7JQR84jT1z3afQHIh4bxEyKqDyaqtF2T2Q/l7AK2IdIWb24XRxZZFeJP
W1UW8CFqGZf5OhTlz1TZhIODBTzFvfezAzZATJM2MYJZ1/ycXpN0SAVBSQ1bhw30QQLbcTV1x9P8
HcMabnaPc7zUbJ4USI8E1iM1tccB3+Nqjk+niT6DZvuggWNuiJacmBTIP0IzgHxNA1o1FygGEORr
UlAAMqg1p/aUaoqQZQ5365CSAoou4+Bp1tDEM4eeZry6Pr+61USiVbOJYk0pqsEVoYs5J+CLHM0x
EppoREOiZ/RA7Zpr3pGvyUehZiBp5iKkHSYomo+Ua1LSoplJs2dy6NQcJQxPN1QL47EGsWQIWEsO
Vdje1vylVZOYQs1k6jWdSWpOU6+JTWMOu0lpilMh30jNHSA7+ZrxpDTtyQf7NKfwn6YJEpStmVCL
pkO1mhNF/ORLoslRFQipoud56zRVKgYv1YKZGgz5KePpg1MDgQry1iEHEzer8KO35t+sKT1zLpzY
erGF/b7Y7tv8Yf92n0HUNTuCQ0C4WZB11zKM1sjzjTH+i3u+Xd3u3C46H9fZMIgZNyiglwaJZqwR
I7md91djxaPFjsHt33eSDNdfO/YucPL66vaV5AviKR8Zsle+T/1NXg88pqInMkZ/d1Wvd3HDNlmY
TfoXez39jWE3q7rSPAc2EOAsvy86uQDf/X0bss90zET+3diYIfx519Uzwb9hpQEI6EWGPUTb//3+
ArPDUDvabQDiEUjJ9mitDWSyXd0uUv3H+pO8SSxtHOvxAFbaprdZAGc+/mVVLOeNCc9Y9bUrAJh4
mrETFmj3hKAVqm9td82B05yGxH2FGlGxggKQSIqiuWR0WEea8CtsZWfRJCvGrF2VfBWr9759e6GB
Pa0b9JFVfxhch+6J4nBshEgeNpXd/7fwfFha6K1f3yuWwmwgaun7+K9mHNti2rs9Vb8Aq/+Hhec+
q+sfQzP+Df7613f9w8IT/uEGjhYoYryxhPuvFh7/Dxu+qykCpNSe5Ql+1z8AsOEfKI4cz3c9m+Es
FO7fAFgHC0/oeKHlmIGnpY//GwsPv+ZvSl3PDLUq1gbzDbLfwkT4b/pJJy1Cxta1eUfkTJMCu299
2SPrdiVvqYXkrPhOtAQExSpdc+amfhlA6Iqn1P/Q5XaV/PQtjN/vZgoC8aMLZzB4Qzo2Dj/RO5TN
V9TQ0niXeRAD+Fr5bK/41leYczKD9YTq1mKaqtAEIZcW5fAKz3SxD6Y3DG8ZipICtwgm2rPqxq44
p8xNmlMYlDL+7qWTYmIk7MS+Q2hdPhZG4DAmnI2UfJTGGCtOBJNKbxPJWOica9KedyZc0/aR1h81
higDz47sSZI6w1+SAP2byvqLif8ZMaCfFLjr4LE1ZAt6BGd2deJmRL4Dk/thL+TmsAwai4IJSig5
MA01wj+JXZISYSQN4raUEzE15Lq7tjKO81iGw8Bvo+gZmAd4DH+qvPQy66uf9gUxXKLJOQ2Q0QOy
kPyQ/DKnHEUjlHcvLrFJiBRWcq+axrdGxi8259m+iYtv9jBPDu2/sEzvx0SycXNKjklXQRJeVlG1
pjRvUR6H8WcGAkMGsn1YmTIw9iSJNLOo4WblEG4fVp65w920hE/Tmvozg4ygc175wrDFrKLSjwmW
qe+k63LWHooOVz56IRJNRhAl/CjPGb/g5IQv6oRz/EAIdsM2GTsfagtWWkYvPDl2uQ9ZYKrNJtjz
a+1r4drucy2wR+4sE3IEjBryvjmaxv7HCaf8fKplO6rncLLJt045H+YH216w1vS9PqPsJkKfJ0ym
tgu9ciWo9mlVg5ex6i9M6PtuaMVhcWyOmQjvmuWUTinYhF1myPopLDsj+On5szPQC1jnotVzYwg2
FYgPxbmwp3DeSUDD5BIkdB0PlS3MBNlAuwbtAegoKVlTOMw0NXGpBFEezJ23gw9Ef5mdvkoe4Bss
9jnPhgqJGZgW86FtpfWauy0gX5ync3dP2GuS3BuEzvpvNQAK+7x0+KiuMSuKQ2xhAr+PyHiz5VWZ
QdgN8wO6G3W0ly4/Cltm14Iq78/WrZZX6Tv4pHucBshGAHgU7vxk+kty4xMA/2f0vEerNSETq7HM
3kvXJjuhJ81krm1Um/acfeukgO1l2B5JDAGe/cGNj6GO1kMpNR59g6d5hT9EwqpZ98cUF/+d21vd
fZZ0lOB17TwaRD4ewgzHTUnvKZqzoLmr/M6/IRhn9A6mCEGST+ogXZxLTyY8s4okPvSjR9hVjlwj
mRz7YsaJ92YuHeqvNMy8h2F1fhDIhaBjKPsHl/rzuZlmhj9yJcPMsurnFrwuz8eQ0vGWw3PQJNM3
WVrtZTIz5zUtTLQbxeSneFQUX1h2IhrUbP1ZYdE8O11eXLDbK51zXJzQRJN0EDD9Z+gLH2LIkuJs
hP1yxPWT3BibZwFAQyt/KVkhHxFx1F9qBFLHbgqTJyF6P5p6Bvy+54+nrCbta9Vp3XSohrM7tfVz
6LC6ZP7Y3zu8FSNpDOvJXQvvSbqx8dXmiMePato3mbXjUzARztzXxoJXJJeP6ErLC70asNspPELP
y9wn0xthuXopZ9EiMGq4PLn5kzTd+rWnAftggaAJd8Jid9pNZmWD9FqNT2a7Dvej9FFfMkMTtEdT
/GYpEI7nUMYVHDKVHGyn8g8JnLJjJdvwmDegE9CKOByETcmkOudjjjZHvayim04CW9BeAOaiGF7a
5Rwzatrb5RxGRUUyQTB41JVV59Btm3wEht5af58sO+cdQqBJb07pq2x68cDEaHhoOor8mNfnbGet
d4mxGIC3HQndKHLj1ALUvHaZpc6IaD3CjGx1j2muZLciyihgvsP3hj5ePs//3lMRHYuV6AzTyReC
iFuD45LTRsiF0U5kwHYCX/QPQU+i84xz9GM8lMt9OgXL0bbx3HWrIjSFxjNyhwrBKzbSfY66eS9c
Ji0lH6UIGJV/X1ZL8BYMUx5h//buxlR19yTGm1ua7nNcmf0Dz4GvVZzkJxRz00ShCe8gby1xJgwH
RT1y1Gjp6TQ39tqeTKC6h7p30xNBefWls2EIWiIe6RTCToHmOV2ZLVJvl4xvR9bNo0qAC5pEQp9X
IeP7yUrkaXF8RA6gGyM0dPEJMl8cdW3bkG+Hu3Bcevu9TOb+wcspblofqQeJ5FUUmETCtwURTka1
0h8PZnUxCpLC6FrTLcpp9Dj+xCu+LPKSUuqegX/XJyDz1s3ApXohyzD8xAlffCz6wH40YuwHbJh+
NId5earGEWyiURQHPt4souMSH8uR3aL10uXUYXz+yUgrubMyuuzGavQvQQCs02REe4Qy5h4sRF2H
pFoBvq/kWVaLwMRThfl1WnVpBGbnkXqypRddyQc6ZH2E3rJAwASyZ1UyiXKXvkmd0TiqzHU6EecG
IKRxNCY8ceQeSUcOOKEd7tuwRG1r0exKidY6KEZfB6dZeTtMkgnrWs4gaRpR6g3XPHZ+qA6VkM3R
s8R6mRh0Ad+z1N4f6R/6IdpJZfHJYOQGOhF/20HR7Tvg3uhPKCtruPaEi7S5OUUp7T02kLm5W9jv
IA+bDEdai3dplSeHEjAG6dVrSOAIzqFjLlGatb1Z3rJlml4MIzf2XrXW59VqxGVcshH1IRQD4nrj
fUIhfhycEAo/KWhHL4zVMUNHGK2FkCGzi2L42vQgPnMTvHbdKDjNpZogHRldmz7DbGovZRBAIYuD
of/UTs16cua1fXDLfCbeBkeWT306z/ZpKAYU1ypzR+tgZsD7TqkFkuGsLDWvN3zuyIcoXsT4Aa5k
mxIZM/UoUPt2vmdTL5u9AximuSOAG9NI1dlTdsqRuXUggJAXeDGFdwIN2rxNfuB+S1bpohQ//D+p
gqIfjQ6FGP5Dl1doKHVAXjr+599vktHwV/Wla4q/3WA4SK7E8/SDQfSPYSr51t/Vx//0P//Kovhv
6hsmizaWtP87ouDua40T4F9Lor++5R/JFu4fmLp936MSoSOLNfWffAJKiT9Mz7WpbgARuBwBfxc3
5h/4C03Th16AKxH36D+LG0f8EYb4i6lIHMHL7lr/m+KGVFztif3tQ6S6cUL0dQGVl+cENt7lvzvs
6EXRWU2UuLPimOF3ad5mdzJv/jjDjIGZkpiZiOqljaxl6uRdpsG97oAxfOd7oGl4O+khMUObQWTl
ZbsPYwOQY/2/UlNuft9s7Govxx4hgf7POv6SxW6LnlqHm2lo7nZtSzfrpwn7Qvcrd267+/f/bV9a
QvorYCz947vGZoCR4hR3vW9jsU3hTZ0ylxAqpidMCz8jaLZOTPkkTdbL6pHlXZjQjB3RV/tgC3qe
dO5dzXGRrLyGphu95nMfmiX5XOaHOlEIRF3jMKcGonEbn5cQ4qccpy7yLZm6t74azsHUo3qmTLhu
F0OMJ42W3SdIbKQmOYoerMnzfWkTvET6OYrrk4H3GsExM/KN8sPvg4n895uqdb6sA/CyYVWPfkm2
sZdiRijX6X5rrVhk/raCkIoN9LNdlB4d/JpMgZ3rEtka+94OXDOJcLoxs138akVtVz26ieeSvxld
MhxryZz798PYHsuqH9B2bbvgcYynwZyfmRz8FT64JRBuF9t9I/IJBXn8XOddfAZ9u9vC4XJAqwK3
6SXAjVCirTZYMZ1AJylufr/twgRjbzW5PCuA25jOWoanI6pw3DuvKszUtVFedl1NrKq9gn1HEwpL
4sKh9kqIXr/DemcdppV9S63o0l1PFlGADmiDFGWEp84+cYHqMcF5eYXRT+yslcsjxhQCQBtCH8xB
doCzyGHvSNGqMn9XryFRGZQkQG/CGvE5hOvZIjeh7axvYRPccp2uGOtgye3CnirzbAaINvVd0ACC
UzCl9zmoW7pXmvC8XcQ6NnO71iyevFjlC4jkT/4COlxLL7I1ZRrbsQ9cHIEGnKy5NM6QiPLODHNs
ZbrjlYty+UXKmluko0XjIkAyYWalAZvoaIc/w45CNmdPIU1Ws4F+fXVbJehUt690hx9q+IwCIxtM
h3mUG/PsTs8uLM6ThV36iAD0uzEQy2mXSOsby5/ItgIs0JGKcZ2qdTm0BJFCE8vbQxX38y7VT4dY
Aj5LnYbJbU+DV1ic1tr25d/+9i16MoFRxiCpx4o0I9veoiZhfv8VOrl9Nr1fEe76Ywq7HF9g7Z0n
H/Ux1GLsPO+97DgDVqDv1xgjBrSweQiZYKZheBg6Rd91MevjGluEJRvzACOwQ6A9pfDbp/aDUBx7
V0nd5ffyY2nQgyymEOle3UUYVs99o07Kjqtf09JZg5w5zAxmJy5bP3VLufwVeGknjb0PFsQgvMnt
/azccR/U9CbiJcaPMDkWGfZpf+hQDJ996Nu9NSMhcm1jX9asFKSA9NcWBwAGgOTr1jjd0GZ2H5Yn
6uBvycIbtJHhymFQ0Pkk672QGTQ4j3gJQw5exIA62qIqHQ1O3zhj27XtvmBm0FfQ9d0+/YHuJ/9q
PwMfxAApEOCkrYTz6FENZQN8rQ5ZLlIGV8L37/Ldr4dUlOrcSXwq/2zv4kPGhmcQDCHLr5bGoTn6
ggGfvBLCjVh83dft0Jz9zjtQ2QBb3t4Lv666Grm/BZZq6rlVNF/COnOwwcaEmYVPy5LYYHBXpJEE
YLiH0aNLYxehuuaJfEDfYZxsTcMvEusAMvQptBjVbk+lSwrZ4qJpydZkt3jJR2E/r5VxzAguZ31J
wwPyGUyd/1x6saHdKVdoIwjrXpAC/4sJF9j5fVafTQRfUZHMzwadJAxB9c5t2/ussYZ9m03MTOOs
YODuL3unJwjUXAlDA2rJcCbvb9CiERXG2QTXjjHEds3JyTL0mXIhqm+JROLlwNjSA4Zjrd5uxvb0
3pnNdExT5qqL/lVjlrLs+c6PpXCsY5NVJSNys7hrTw1IRmZRbLwYo8FabVe3C1/f+euaTVpdjCGM
U2HDcVmM4S5dMkDjLiyuBNzuxaGuvVvNsrpbLBzS0yzaIxAVej+jh0ENAdeuXlhmFFnVVJ6Aj0EY
IHyP0/yqOx0Qea/o1cJrwruIgrR6qYfp0I0OhrcgeCYt4EyWrh1VDKSvTj40Fx+4c2jrvWC7j2ER
U3vmLzu6fOoKWXWJLNO7+LWprl4n8XCMfOIjQsyhRc/+JRPlPaJqhfJOrdfJkLuZ8TE7vhtjPyBF
NHaIEg4K8sTJG4QFlkQdX3WXt7a8CyknO3UsQhtXeot9Epyvud9en4qq+9crtd1MOQhFjo8NO9xX
I2zPIZle1KJXYvdhzIhRnToX3zxz9vIKqrckKBJ7PRd10OYn8k7fJlfH1OpjT6kPMNtFra8FbZUz
0IXPG5taG6rvI+OHZWE/VuWPXs2PJHjPNxvN3x45076waeINvfWSN7ONgk5+tYF49xOmtbZkEpY0
X5eBw5vGbexng0aouUAmcDEYL/5rhcA6smbHPAyLf83i9hir+a30UjQYgvq1mD8tRYnnddriikgY
TcnoIXPqWhisL6nDlNUjlFGKD0Ws8CTTpYloIH/zKCkHkL0zH0ZoiNn9GHtlZONUmQByRSWki72X
hW+VlREMui5nQUp5uzg/CZB4IDLWu0yxfVQyaA6kQ61vfYjwALXSyVmZ9fl99yYkrYWsfPNHVSEC
OKKHMZBX4UPy8hSq0+o/DIV5M7NGnig/vvgNKO41R7HP+UmP0LWTvzrTbmXSqkwoc//F3plttY50
2fqJ9A+1IenWllswjWk2cKMBbFAvhXopnr4+ObOSrKz/nBrnXNdFKsGYDdhSaMVac36TuNC8Zg6V
u9gHEIDiKqqW+8C7rNporaHsPXSVicIFD8d+yjrzro7FEyyCIz/ZRVZ2GyZAQJ1uufugLMBKJFZl
OOlrzyamiXK137jZ0KJwH+kv2sVjYgKCkAkypUlNxnPLPckb9G8gs1i1c+2zg4uxRYyFBogQzFCJ
mUQjqr9J/DYG/k+q2qMBNXYFAxEbtsSNSQIwgjmKDH9SYlOoZFNV5LIOLRedEaHwPoRpsyAE6Zcn
evE2tdbLPI/GPaQHugomqnZG6sLMI5CjbzU+9SssKgd/TkbWNBz64FNuTbw8B3tkM6n74btXOUcb
ydHKdQlZrAo2/9YdmPz0nCW0B00rJ12ocA8WABtUi3q3mfBvwcLCHpaeyFROyZlJJdtuh/iXLnoy
67pdcoNhVZSIpzovPRAjvS1tbChVKaxtPtmo6Nxkl8TlK4OMbZKk3PLSeFO6aGAa18mDAiNbQBf0
zes7G/mn/jw6S0SDOI+OLPZ25b1mc9GzibFvypis5vZEqxhRroWNw52q8dSj2SpJnYFAy1jE8rqt
ofzX3BtPms9vOjz20X0mCBcRNPhY6cBFxw3m/Dl+Yt61zmWr7zEHQZJOqrvOgk1ZZXDP7ZGnTyA5
kKS0by7/jalE6IKNRMYTp6j7RCiDDKRKrzsHkIHFeCeQhOBZo6X2lTncz1FMj2Rm4tGYzmpy/N9t
hK4itEl1sCsXrtkQooHEFB9U434Kxe2QVj5XcU9EVmF75LggNHAxUMueiFE82LhunV0+V5A9QsTB
MUkHEb77lJyosRgeIDH/Jjp8J9FcMoHxcMmkqGeqXxgePiLGTCs1QooEBO2vet6Ylemii3cR/LhD
/2pAWfowOvE+1JA42C5vPaN/aXyos8IFA9mVJDpEjhugQmD4xOCaED/U1lMBDFSwZwJ/VByHKU23
NrcNtlgOadnwcXjCz+HypJ9Py8t3XhJ8Lg/+48v/n49h3j75hNQviO3OojqKljgda7njGhMto/Xl
88shWb7y8+loZf/5ZUHNuCUG7tSEZcNsgmLv8lEndHmIdByhkPgR6Hk0eXjC5VAsz/p56s9jl4+E
aBEP/B+//PPPpJXz5z84P2QD6UY//5CuOdFhjjHgLj/054l/+wE//w6KUn6gskXG7vivP6Cict6F
eQf+BVa9QiuRLve4ZCnj+7BFEtrAd0Pky8798uDl8POcn8eqednd/3z+j+e4Ayi1klCWXCBx/nna
P/49QH9UmP/43nj5lX4eK3uZqvUfz/y3v1nvWyTzoEH980mXb809vdtmY3ov7cZSm2p07wyQ9dvS
AOg7tGztfw5iqboun9YzsqsxRJ5D7CG11iCXNsrP1//4/N9/zf7rX7k8P2tiUBJTxV4W2TM1Ob+d
IAB30EEYX7bCOXjy8fbyobKBKXSLA+WiULmoKn4EK5eP/iFi0cn5y1lM9/94WqnBhBJMhYhvRFvx
89XL9/+7x7hiEuCwfz375zlAIu9psKutrlnGMS4GDk35pYli3vRS8/5ASf2vRON/bGHaHj29/0sL
86vs+s9s/q9NzMs3/adCw/iX7/ogeUE0OQA0/2phev6/HNd0iTpgPr50MOlT/qnPsPx/Gbbp03Bc
4F2IJmh8LmIxAnppYZL+S9/RQT0CqO//LaDX+ifeCowozL9F6EH4q8Gs6b82MC1knkQEhBFqy02K
I5yF8NIAEpN2qGR4Cv2IjZJqjshIHwuZU5h5ZbzXp/tEy48pxoMDeI4BzTDRCKg1u1XuV/A2OsoF
McJJsS2Mfp1EhJWTZxln6UOmdc4GY0Ae6GBv8lCnaYGx/DDW41dj0pfqFYKYv96Suz/6sX8nt5q2
/t//Tl4p+si6KUyb5vE/eIIM7WcnMz1xAGhgrCun205JViAaZb+I+q05Jh527g7ZXoCquzlGBo9F
lQclqm6DIYNUUhr6cxlai8aLm3mDI1hlaXKVNuz+RLghIqk/9r7xJDq3XRt99VBq+gd7GfvucsiL
GOW6P+mb0GdEJojGNcdDoi01s6yX+zhTIkGndQtgcrzS8uowk70Ft7OoN7OLgE0PzfHKb0kaZtLx
nlmMThoMfht+30dvIWyL5eDT/TkW8/qHqX1RqM+QWQ9Ku/95GE9KipEwAlvfLQgwU+0R4ZKwtRzi
hP1RaPiMf5Ze6+Vw6UdbYXg/sV/fhrhKypVBBbrFJfNa7aVrfg1VnK1nG5UZCNPuGM31S6VjPklj
0OVxz2tWoqYPIkigR6lFxIEKsgyqjE3b1HsOxQDxExHoqE8DwQERAfd5NmV442MPWWp+FkhzjhAg
wqMtcDE4sEFX5fKp6nT/b4fLY5p0g9ZG2S6LMsaC2d5Ny7NaTr8lzWRvTjHkVQq3VZUDN8tMykjX
4MkrWhvRIWvcddj79rFeuKyXj+alBdj+yjBWbDtaNLSoUKNGJcV2Tuh8pOg4/tFK9aG+t1wOOJsJ
LPWSRbRr4a8Iu/rdzBgwXij/sUEPYLaMe73jIaWb2wI++bUvXBqx8SA3l4MUZOtZUYWFSyNruUe4
vs1k/3x56HKIookvFkrb+o51r/SY9Ki878lzWw7S+zaWgLS8xHIe2W8SqzyR49fC4aQCS4e3XCnn
GC96T3t0DKy4zsps1FVi+f1mgLIIbPE6R7mJ9sh888Sr3rfZBsEFDfq/UgYkDWVmm9pzpVF9yFGk
h07aUNMT6D4YEZxSET6AF2EpIaJFqFPhy4Ge5T/74Lu2YZnqx5b+RVcocUCBG1+VcyQWscRjlDbs
CZycbI67nm3vEaTFCfRcAqsrChiCe3vTZ6rMtbF3U1JttHwaMWX5/GhAfX6QTd2800AFoDxv8DvX
1lprCBJnitLbeD1U6KHaWXrdVKPN8dLtm3TkOcwAy3UFTP4SFsCYFsiHJqi9q198v3u44OQV7c9V
46CaiWvaet3MfiomQybFvwLZgIbABflnolbvU3tr+9M6FO1VVldJgOLguUk6dJe5dpxQoinPOIQe
JOveHWgcxTivkvohktg4UBjLwWazN5ZPdaG8QEpdYd+F6I+BMwDhtEHwghIjl6/WGKP+pRVIt7Dd
hVHcoG+yqnXES8RZ7O9My2DFg1ryTPRQAYQnV4ch+qxmvNv1cgCzirVlxo+t5NrPq3Z9WSi599V7
uxg2Ye3UkOuKe7htblCQocG4pI82RfkIcYsE1phoqa5CfZ95EjDbNDlrEKsaTZz89tIQrzzTOvjR
U7xgDifSM0WXffsR9MOZmjcL0VSYw1cKDXhUUYq7OL1ujZE2de6/xK69CHOMrR7lz2RLVId4RDY0
h3Xgea7FticOj16iKTQk4r1rLTzn0hrw7mkmrL/scYwkXAXrqTTzI6RCbcc06qbq6yXrKvyiv2NH
5VvYsfgycLqc5nNOtwkk3E54BdnautiAtFTHyLcJWCsB3qM35xRuxIsmFL8lpuLUtTvOhx6dF3bh
oI+p+yCnmKZot1FrPoeJhm7HDc+u9dwa5Bng2GzJ6qG+5YQ4QxTiua5DUvdcr/llNpJoD+YSZCtq
RIf7Tb8nyEUP/FB3A1X3zo0BA82Gb0bStF4FM1oC3hzYfA4eFfZQPWTZXLPEuvRRNjWox2q36Q52
z+lVWmeaAxPKM/0EOuTVJumajKQ2kV9ijm9sT8MO2KYIaSZQXUbpnIRDQ7Xo63Xb9TLIPBrrku+w
IFXfGJYWE/hOonmIf2aNkj8kKQhdj8kgg2xiF0G2We/02f+Y0gpLcRbeq6jpSTrXyVdxhlvpRleW
niFKyfwtk5rNpfYmErbck/68b2boPIiA0gK7nuGHt3mYQ8VN6l+mETMy82nyAJIg3o/yJR6aD7eJ
mVkCVsGeoEkGm2m3SfJBHTJN7NNI7mNrnMHQsJEnhNjYV6E6TQ05PVmd4YGpg9YaCEuT7YSv12c9
UmikOoa3kS+BEPs1XZ7ehoZT8GvM2pNLrvRKlZp2L9rl6ynducI8mlItNoRAE59hCIWclQUtncnG
XPB8o5MRG/8EgXctN32GayN3zHbt+qxbZKFDAypfE53KbDxPXMxMBC1cH154NwqzfhAyP9luv+lI
NVvjYm/w22rbZSkDAFPdTqYonsqeH5f9Ej4ghUyQbJGYjtgMTXOHB7sOquwIdmqxFkUnRcr66GIH
UlN/r+tNvtN6WV31w5vTOc9JTjhgZOO6dhJOS8POyMrGwwZ6Qu2qqCH4uh/xTPH2yyS1AAKJfgvx
CeUsaJl6bjN4Xrr5K69unfgcgo28HSPvtS5JEWxV0W9gXmSE/MB8f8l9+jx2qTWbvrXsnTkzXUd1
/JKaAMmALhqkqQvjjrmReVfEI+CI8CVOiIWXcnysR4Sd5Pt858TIVpAirgn/gGhNRcaMHRteJWKC
zJ05ACMlDinjvaD9JuWGmLVysVqHu85zjAPawU1ZkrioErt6r1qrwUyNnRkTgL+fmCzA3cDlg8MC
vziaT9LTiImNou7a9WtuIY+2idxGyOLaQLjlkb1Janbtr1V7YKy0NxjNrFs9GrE5nmyY1c+opA7e
hB2467WgES3nqaOCQUj3yqVDQs/nN8CrdQHz+oVRLb3AjMQTuzp1OYy5UmsZ2aGQPHoZTDbfjcW7
i2oVq7GKaIbZTOzblo5JPa37ar6WbpjtKP8mmJHMERwOmmyKk5uu665/wZH7AYM/xhQHcbD9zZv+
UFnDfebEMS3X4s7WmKvnRbltF7syQADgwsZTe6nzonSf5wYGWwyVuT9/KLrIKyOLd6VjYWoOwUbZ
964yb1XpGvui1A3gtnTxs8m/jcJyXynwhz2Ipzz0wrVbgi1hTPo1SUidEd5QbGdBX5onjRajJ7Jm
W3Uw9LrY30ILeJtyj1oqe5mxWWtu+k5qAugkTMeD1m0BMJDGLWzMa0V7Z1TQqkDaOgE++nGl4xba
hdoBaixTw8QkxxnjEgmGfRaYTfWrm3/PJfSQqBQ3KGub3YDYFTpk/QRj4nma3JdShg+VmWN264aP
jiE99oyi2fvTsyzdnTvZ3t6aQ9qxGqFoPR6sijO7OXQ9V3BilYzpjCKwWnqNSxdsNdo0fyn0ESET
QOfMZroZjYmMlra7ITd5H/Eub0svL7eZaoOoxvmNTgQdZ3tlqfwZVvWNa9kbpJMOSKNIgWhLru0y
gkJUmuWVAUUw9r2vqn8fW/OJ+83O8qGECaf/ZtRzQKnI+ZqMAtuVag7UnN9un4/bqCivrJGMOU34
J7+KrrTsHtnFeG4pxyqrEZin1NkwkzMtdFDSetQFsfOpylfZk1uRhJRBgwkogcI0cuQ5ThnG5vpT
EULQYZJz0Gmr826kv2ool5UAYCMiTx3KdKDHifo/7opm25M4DF9vNccR760BMNXK5H2Y3RjOoY6y
9Bp33MdoZOdGkBFS5Eg0pZOcwhk/s5OJOxPkz2Yca9bh2jJZUsoj4Vl4/6PDlJY1kkd0BCN2gpWq
s2lX0wIG3YdnNjTSdM1sYtXFycHMmIfNeW2sQ8+qA0s3qiCJhg2yt3plRikvtU4hGXnpU51X95Yz
jofGuBsz6vGGv9lpLHdnl+6NDw2UBd650qT5W9UoIjACMxMc+uMkmYiLBGJeS/89YstNUmvAhMfY
yLh9cavodko596sQWw9FTBPzRwPd2eoYAYJOV/Dwc//NtqR5YkJDerW5CNMVYtPbcqqfsV5Eq8EB
v9xEDis5rQHumF+9tp+tZfBChsWuHzDlyw4+rW5P7Oy0cxzqzXaqZ2+HnLnYKjeXa3rOj1m9vKSs
hcIDwxxKeCAT6aQl3ELCbQkFLsVtpdErBB2SBH2LVLbHVEe2Be3wxHyPyG7fWIZ5C1eGsi3Dx605
T6A6TnrjfQKKvXdTfLEiZ5WwczPfZNlnSsRDwKDr1bE1zpyYMGEfxkhESMARq31GKnDC7HyPK2Mf
WdG6lnoK/URUW/ZmK42B2Q2Lo4qoHCPDQz3Z3eSQhGcN6702ffdz8jompOdFpvGMZRryRHvs4/FT
dggXtXnvWzaG0tEJV1kZrUFaJhWxfktRgp5tlWF2IJbk2i/8JckChgVbxCqvoqDqofozjPA1Jjk+
y59pWFcuc2Kj+h7zdn7UNGoOrDZ4jg4WTAl4B6LZNXn16YRMlzMxYyXULToAzsZoyfGOHfhvhhI7
MQE88Fjf595MAhmqkWlngmUyBKaQpAlz6yQFAQaaNPRxVtK0Ij88o4R3CxQYlpMlyJzxLHcxhKsJ
i6Xwm3s060+lBfQs9atNm5FiWMovS/RfJnsRG3jlRt/a7vw2TFAy29Tloh/f8t57SJg3DRqgtHTg
d8iXDL7KD/G+v7lU8PqIvKmEnb32Q+0lJzamtdk45G65tpsaQ1tD2ZSygLVe9qK340Zmrb9GdDAF
ukeR14Gd3HZYaq+q7jXJx/KAaOdozBoedOGXbHWpoaNrkbkumqTZpSiKbnr2cmQzon0u82qBPHP3
T8V61q14XdVdvLZZ3bWBzSXKoZSzZCzXOhW248thZQoPn9HUk1Si5KMeMZoRhbmJjdTBsk3idh6q
m+U/0Bp+wrRnyhj7ljLD5PJKB5HTdUrWKNvlqqcgmXt1iPX4BRAS91etugKf5K087rESxgwqwoyK
gcuBsqBf4bhY6P0ul//yQmbS/AW3VSpeDFfUK4shuGOGLWHVMmXTjYuU1iO+FPMNYwDqnowMbFDV
2HX0esn2+8bL/oD9Rsb5l0YvALILnnHLhMJmO3coI6tVOXQeo0gFVY2wVGr757Ryd54TPvkWqamT
7z2WFJFrq0FAG1fhvVZzI5vgtWFMQ9TT57e18n4TsIni4ewPPpJvEuZmvCT1WAqSPgD94eEPGVJA
prdz2191ex1GFdmx48TN8TMxIFtUJtoz2yWbus1M9vLcJxAcQqkXvG7hiCYowxAUtmGIEcGe6bvV
7MglrAfIhnBEewtsegqtYHTiaBcCppNAG8milh8+FiPoWsk5XK5IJsHFxpfpFUk11m4OY9onJjek
9FlG9nM+GNlu8utrOWqfI/rxTdi9JaSdJ9LdE7gKAc1eZ/OJNWTotQcHmcpKT4rHObqVwt5ASmGW
O/gLKG1v9iEmhZCG3bgNCZ56Q8QOBU+BBfmmtIi1+kwsIA5zZ4L1WCtrzagc7BC8s1aDD+JfNQzG
Z4sXkCr/aTLK48I7Wy02Oe56gGAE7x0ZJBBMWEQV+IwVISpwPrNk7VU4psfwm7oK8Ks/n+sujPZg
RbJjgRqshtjUN+0eovY1ICROx2qY9r6hnqx6emBSddt5th7EIv6Str0TaEvRkjhnJ6+f7di+T1vg
nf1z5di3kBdXPfSciZrCnfIr280eOhhSMHuBxRXmuYCtG7qEpBYhMdORe+VP7FoVaAVAlWYevkI7
3QJYpVU1XTmltk7i7stoRnYtOrlgVnHoq37va92tvlxrVvVVN+UvoH0dAn12XEP3qSrYnKlBJCu7
8ruub+VmQBoAe+UpNB40gY/frrTvtptPXkRgb6IhU+LsmYJ8YUNEzfSZYQl3lRutB5JxEIm9T4BB
Vm6rTVwZ1gcF23qETbQCxPVSi+Qw98DOGnh9IB2SO4Q9IhXf5pDdEJpJr8yI3mPLvwvZcS4BpaK0
vzWteKiWv1kbuyesfEHRs5B7erIyyNBZAYJkiU4xPZs5ktLSOwHGM6Z43JJp+tuApYSItbqR+mmK
EhOhsjxklKnrsvEg45a+sXV13I7sg+E6JyMcGhpn9PfZgeTTIg9F59HOID7zFNwB0Udk+6KNMnCv
JN1AV7/TDpHmPyTsFaxa5y6dPmuhofYoHosVcC02HeGwZjjVH6ZGIV5o5TbSM/02KuV6wMBBrmwV
OB2JsF4yryc41W5OyewhFVtNBeDGsO/aLREMr9Wso0iTGcJCWR6Bwsf7xMzopuPlDwWsMkpsWphq
/CyI1F4NfbZBZAFOd2RvLgqvoUWAIKTV2dPdjHb9nEH3QfhqdIa51RP72XOoaLQBwPMkIQzg2Ftb
mvrIoYZtZk4j5oQl7Fq2EltvkAgUaiQSKvvVpmS9au25DknUEEWcP0z6kYVIbHKgi5fu076uqreq
K0CAV9U2nqvfNrXuWrvPRXwyJDKQuWySIO6G6dqLm99dHPlrO7GNXTVPMULCzD2FFPnUWup9KvwJ
QUpu39iKE6H25rtC2erKhz+sFWZ6kjJbdQ3YAnPmHsIKWnTebRxnbDEYNa1IyXN3uGKTTW5B2g+V
Me+bfV5M3U2iOnpphrWKe1cQso4cd7RPZp8hZM+/rbgqAr8r7XU+06jsKC35uxHZth3oqkWXEoJX
CnzSZ9Zj9WjqfRgoOxdb4iblqhjSu1nzQ3Yg0+MYI+2rjMRhTqQwVIlhwxqH+a3k++Q4BlEZEkst
BhlMAPUDuFMPwKbjK/wza1xoR9mV8xVVMsvX3NswVpqPpJh+S9oyZHU6R1fmd/B709WgBrmVoe4Q
zSPglqbuB+qrTet64XPpWTfI+z4mej9XdaUQHwqr3U4jCHSSSVYh2haWe2xlXtOmJ1z5a2FOrIJV
+55mc4g/c+rXbBzVdesVX+Te5GCY6UqZHjsCG9A1Cqj8vtUM+7QM/W3a19ssNRB1cfZ2Uy7PY8PF
PQEkSYZ6vNG1+DmEAYKkbXrv0rq+bpC/AZUh9duenCJwu3Blabp+G4/zAfIvzUq7X+vGCspvu9FN
rJx5QxVnpShrAFjeJrULVNiEnUKk0rTvXbwtaDc39mj26zS15zOpKtpCm0512d8nS6ZCYx64TSC9
1A9xaTuHsvluIm285s37Pdap3KWVYphBFCz45muXwIAr13uxmIlg4KXEB9irTn3rPI2mVd368qa0
TEh9PXV4sdN1xglFlCFqqRg1kWFPDO/QcIXe1l7eHcMcZhaD02tas3BtPDBmyIV/u/18jub0LGf8
yEq86Nw9Mrt/yTTIc/XIO+qyB/W7qduJ5KvuCvtemj28rQTKhfc9KAaUyIdWjkxqCuB6NQFjO0Za
D5ojQTmmqf5sV9EdraNxx1K4crAYPJSDFoJY8B5DH5qPWVXjfTsmX0lW7jv2SKRBc4sfs+p5TGIa
XlySht++l5nl7ZZpYZCAasZj678kono0SL29DSdJ5HXH7c+ao5coZMehZ/a9GolsZVc3MAQDZRIm
yS/JlGAbzb8iRaxORBNVSfeVuIhzm8YB2iuN2g5jG6x860QF0XvUhlGJgDYp63ui7Eb2QMVynxj2
BEbNh2HEnkIfM3cwb0kPbBtYvqObZTGMJpQ5rhGfpnHeO04En0SClEkqHMK4vr3AKNBQZaD+uxpZ
bj4CrlVck/WNc8QiDmU/rIEoEuy9Ml33Wp4yxhLnFgiO79ICF8tuMs6mQEXSXpOYi0Mtbr9sjd8z
RsNWDWkYCN0+NQbd0MFTnwWauQzQ294KyU3z6xd7tDxEIEv6hthWWuawJrYxpldx54BDZ7gED9E0
UsEgz9DWaUZVHsOIQ1Km0OqiQcbfpZNYUxGS5jKzM0AH0q/LbkJVfLK5indo/beu8N8nCXzNlJVJ
KxGOXkS6tNt85eOQEiAJXEA3/Y5r0HZvnPCuKSz7Wq/LMyB7SLKzxeWJl9bz+7doStdDCyBo1rxf
dTG8V2RpXmdMuwM/ZdppVhiCebWGom6Ye0iaO50+0C+vbjO2zZu6DVGFCj2wEA0NVjcfpFPBxodf
x5s3PbrOWxarBaEH4dfS+qPhkNDMrcTMIMK5/mwSRe6IfVQwlrbadtHAgyJWZB/lsnrotQRMEjxf
e7ZXNBbzYMC3mRa0Z1Jsjmtz0UOi7bG3Wci4XkxEvrxWtKp/xYPNd7f9pkGovEl6/OiFLscrXJdY
9+E6xaPgTj/WmzAjdsAY2wCnE3SCujYCOHNn9K3ikD0SwK42JCGgF0A0jTlh2nZ6jPnU0EwSbvyN
mP2nDHb3fkoaM6hJeVmRr7QzTZ3JjZ58UjaooCNWZG261n1Wh22AptFaJQYViBzIHEjd4pxpsKhC
ByvuqPqGsT6SdCTmv6FQklveaecu71xeFze6c7H8brzBoNmYIkzM0bvb4lYlwO1L5Z6dgruBD9/X
ZkPIog07ynZdgEHmJ77KLJgmlLehaUa/su626b9DavN7ZZb+TauphcwH7B3Rw5whnO3NntPtHrnf
gzXM9b4LacuNkdXe9rrxUczEFiaZdtv2qCup+EmG4fYMJyk+1TLbi5oAK3usCbtRayNCED6WBnpu
ALame50PMe1t/yuL30cXYL3O1STt2trALtuAbt5HIzVgb0AahGbQYLbSKP7TwkWcDFXKzvygq1IP
3FebX3m6se1/pUp+lw140aEDT9ZYr75Tlb8tURydYtPPTXVKYzddjVa/c5VR7xqN5UU2OdGwRiC1
Ca6c47IpCim9x3nFK4V/m+WiQEGz1hQm7aHy6EiTL5OP47kKWX66KSSZaloyfNBJJFb04c5EpHQD
LlXkZ6dMa2nDzwsPeh6uHRHF23Qqrvue0BSPjQPjjakJ5kg75LIfroxM7Xqo1Nf99NKULVA/aqN1
BzRwErF+nRUVTt+Cvh4oPIIcbK+7GgctZkvq8k7N2hstY/xLhboXY0aE3qg+qDa0VdO85z25b924
TIVKccT7R4R3Xo6BOdk7/Bvc/MiUuLeW+kZ06DnaJtnIMXVvsNuvsbewwR6s/HYKlUuPodvVILgy
sWe29pk2HXy9xkgJhddoibH9MEIY675nHt3WPow2k2B+fLsllOactOpODRmoQI0mhe3ydqa1+mBc
eULem34pvNPs8biZRZDD+CsocNrzPMfXumwD6TjuR9oiAug9sAWEdtw4ds+9T03LlhFzdGZtSe9M
Ttw14Lip7hYmAW+fwSWd1acG7phtsla0uhfQJHCwvPTVnRnTOnETzdrkNVDdIZR7pu4MjYnqos8T
FvR5Wqhf5auflrdOVVRBa0J16dJrQKTZg4sxEJDy9eWA9bi4dtyQncVgBvHiWAZmj8zbQIrsZKiX
AYCsiYXpjw0E5lVSmAmTI2ARyoV1nrskXEjxllQus9tYWXe+XrNqMldENcAkoq31q25yXqKuvEJY
OwSAlG9LJy1+QWNbNR3D91Jg9Ys6Bx3JMuk0mFeZgzCfMhwZM9AGDX+cR8E1EzjGygxtkKZJedVj
IveT+tHqZxeZv68FdOowrxy1lqbXwoypHQHOb6i6dTKSCJrD8rJcsogyU62tqZvXDuEDwoMtnrUY
+3wLpillIEXcF7EpzC3pY459P2wsn+mBkFG78oRTbaShwk08U6A0dIhsY7xCl6IIsSp2kTmkN5Hm
nTO9oGutBo0y2adx19k0v9Bo7+U04AldJodVQsJRhsxQmAe/Deuby0F3001CHNvgWMnBBoVJ0x9+
u5xYZunJYe3Glv4rpqIS81Du9JAuTo3XoC+98KbXW+sOMKZ5HS/2CAj5K2uI2Z+G3bjyXIXn1PKv
rYKtQFk2dxFgLNbdYyWonaaOCcgc7b2yNLcGeoKZnLQuzZ+j2nGuTRKPd0zawYHp+Ts243pTkEDI
bCcCBjZjWCGf81fFYJOAFZz1g3k9TSxMBK8etOfURrshtWJYckBImGy5uZtWyEWGnXKX47gHP4za
e6LyjsaBeAB/UGcr77y1oSxyKTL3wS/UJ8lRvWk/S4uyVmprvZTg90VfXKedd+wF7w/c2l0iSFKz
E/cuYo/QmLDSfauoccPn2t6Z5LeVJb/demGQ6qLdSLexN05CNFlf2FwCqpI7xdlUmc5HXvgIbQpS
bkvkZ7rmXreL0b6M3IOXiVdYRXSXOv+E+zB6SBk8pmWxpixmZcyfagMGDOIvk3xN04lumYSwoyu9
A3t/7jIs/IxhN40i9JEbCc1CuDcVcLB1W6R7afKmt+wWVvnAQC1p+JY+IgBsEttORXc9AzLad2Td
7doaeWCJgYG72E0z4s+I+/YqUuY2pFkISAQTXRPTQ5EdqnXa3QS5mjttdvOtSRRznwNNMov5wBiQ
YTXlgcZkF2rROUpCtfWTxCbZpzcCbS5fhfdoGYyGdKIOqxyOYVjS3aCv7uMYssrirchNdtv0gPxu
PrPlDw9dyjTG8BE4NLDFZdg0Z9fT2Su1B7otoBLSkdfMJFuY8IMgYRzBHrmnvtXnW0UiwCrN76u2
ZKc0xccYOd/Ot0lxscZ2YArKpleg9/MQ/5Mdvs5THe5G3r0K+Cp73aF+6BPttnbGbhU6rLuqoG2m
g9asbBk/DgJKgifVvT21ycaC/30oq4Gcc6eldFP+VdEn4X5peU8yxenR2b/9mb197pf7YayMHane
+NPz+ZiWxnNmAMtgAz9juOJw+chezIAdIeKoHPWhXU0hA1NjaoOLBPlyuKgxkCYMap3rE0PoGI1R
Y6Vk+JmolI7sOBj4JBUFa8x+CnVY2dUgvkXNXIgvXb5+ObSwM7ed5j3xqzPyvdiB/amk9Wm0dxc3
7OWhiHY0zjWyDRZVG/70pzh3qy2IZYZUrBk04jMySEexURXZslrcHtVyQFOIACR1dPZhFju+uR+O
dLj7Pw7PQIbmo7eoz0otfXSbvtumg1B/POT7GF4vatT/1VL/D1pqU7c9sqP/Eu7+d9zdezPn7+Xv
v2up//ymP7XUrvMvnVJaB7RgI42GbfeXmtoFhOfr3AYcByADw5K/i6ldxGxw6EzPEj6y6R8x9X9Q
dibbjSPZGX4Xrw0fTIFh4Q1nipRESZQyxQ1OSpnCDATm4en9BbLb1V1lt48XlaWBIjEEIm7cf3L/
Q5HB8IMCcXB1V7f+X34Q/5yEjQOfjh2FDsnYh35vwun+ZzJ1oRO1mUcpm465GzZdD7zW2RA8gbDS
ScvhEZopTtaBILDGp8k9DsFdluKS6lWohifnpx9hn1pgMWyxmv7DpfwfONAGZ/mPVhXq4FyLGUqY
nKZnO39iQGMQF7UaKrgDW7Y70wWCtHoDUAjSzUTsuwLq3iYb3Dnv90buRitJD2z1rw9C3YU/HwSG
HqYF3R3zDXZo/3yFWtHofSWikfhnBFR6j5FTJWklT5KL4gZXSbWQ4wSLm/Wvj6QsoPj2tN0wk0o5
RDyiV9iyvJQuyriEMDwda+C11LNb1t5sTQbYpXLMGsL/38/sb+eT/+HqgbX99dCh25u+Z2EuzsX0
FcP888czHj3Nf/6b8e9dhyC/n9z2ICx3E/jdN5ytIOha1iELQvKfRlhcXk4LLEr0TajXYoP4lnkE
spayq9KyyzAO/Xq51jOWTSsEyiCGLKd83gESgbeBP/HaG/p1NCMI6T57uj545yJZcNzak1vwMdAL
nlq/H9jXCmqgKt2HOu5zeWdOa1OV1TFxSqv5YFAdENHZUcLhSLUCU7PQtKZ4ustn07ZMnJmMlBBZ
9C8RkQ8TCuq1DxnN0meSJ+jOFGQLErYZ6Dl9ikBlBPTTroGCCWkwIB5cIGLs5EsYahcaCti2gVJi
TEotY+JiS1idt3Zj84DnKvSNwPNWdDlvcJaQ0oBruH2+T3Idsu8sUsDT4Q4rAZgSQl1J9eqa0DB8
h6WfkzoxdwTXa4hYU6kwXzuY1kYanqRrYfSuE/HTOB7S1O+0veJDBD8QoBVObG+GsElLrA7zHvCF
6O294gKFg/299CgGKjXAAxPOdka/EywUSyY/kTdi8Lh26cl15Ce5eCBviZeC+xO/hgM7f06lAtlq
XRHHuXGh2uOUQdfOkjOJRG9QYMFtXO0Q+Ci67dI6u4mpTIrlpXKwSdMaUElMlTFgh+yM/hrD25vR
bKzIe7RtDfYKHtLtQKyUrwynJZBS2sJEbqT5y8GzmaEU8L5Qpyewzd9PKWjFl4Z+FC7YpeJxCD1x
rWzcIDx3+NY4yU2QvSwL4AliXGnXrK0KuBP/smtnQVqrIoErl82+m8zxKdSxCOTW4FnMzpfkwyYZ
V6OVfMPv+rb8Jje4Tf0ATiTsl6ninvsEK3YzZI8mxWMs9Triu3FODh2NVX9oXm3w+c2U2G9IoLaV
E5AZWOB2bhP95aXsviuunSt5rIn0/nJlSM519mrawMsafl1Rp5ReHnTFso53gJzkQZAc4baP2aBN
q9pl8qBlEJFAVT0EBgOxGGgTGmhQWxugAF8IMK9iBODG26SXHlZbnEEYu7hxFdOLPYw0XH1GaoKP
OUVifEnVfZ9hDA5Of7Dr4Wwlw3WY82yt4ShKFA3HkhIB2hR7Ax/JVa016fMAEZMwcyoP91gMQ7cJ
nHpXWOB8WIdecNEwt67rwW0N7jHK4Qp7hFISs73tyJRgx++GW0ATrCHDHNJ0XWYbMczvCYmSJMLA
Qx8x/59j3wP75/UhDZe5wtdfyF1QeTjRa9NjD8UrEYa4MzEoNw0TXAj/ddhZ5WtdO2tmjl9hV0sQ
fs06JsPwRpwo1guawP4Sboill3KbBHgJ4AqM8syne0HsxmubDxmCcf4Qyfahhkm/qRqfW+qhGFqm
8VIX5LTmZrrT7SCjC1IiY6CVg6hOSTSIJAfJWya/Cm3EWgtMLGTebN377AS4ZWZ75xqCU1QbysVs
J/zurTOY2bzEIhNa3RvZMT5KP7tNMwRhJG6llRBibEp+w0MyxOy1s1Dt9NjyQjYy7vHc+FA+nmQD
TubW49npJpjoycjjnDz27oDJXsvya6c82ssd6VomZhTm23kk02OMoEwxR0wFUzs5CrCTknwdHzxD
duss5OyKAE8OE6PCMePdo4Ho0RyGRME9Qob7RY6nGqa0QZ2Wi4JwxaYFvRnLVxQtP3FAQ/qb3gwL
pu/yQVQpnCcGDZ1lbisG+z7T47fGqx6thOVlGSasDZjvD+HzbMIqJiaVrnAj2Kn8SIborqzC78sQ
mQdms0wPvxq4DzlRasCwIdph2Kpu/IxlvLcibPKGdXm6gxD3ZWKaupENi0eXjOPKMFMecSN7FKIo
17CokMykBsaeXF/afRzvJi39xyDteygxI1E5kNDVWqER1wSS+hlaOkloMUJLNfatIGciwLCXc+CC
ejpshbmFXjnY3xr20awKAexaxhdUPEZamH5pQaRDvSDkwxrpn8zNR4vHAh4Xyvqle1lGkYU76ga3
wR9WlD7Wtbd1IcjRmed2smm2jk0q2K3O+XkyjX7dVVEKm45A7W4m76hmbNcJ84DmlDcz89HXh+mu
7tkfc+sIDBDrXE3RZQ3GAbcY8wf8JCrYl8vvZC5xS6k+i8j11wRyJRjbYyVFu9vLmYpnEk/o9zDl
4t6wznt4OkX8htmqzmIMMNulj7lV3CTLKiYbE52/4Nrr3BWRa3JVIlVgbWBK1gWroVQLh99XUFUJ
og9D1p2kSjaGNj8aNgh6nCQ/7YDX9LJ6bbi28A5pcYPXbivBt60ZEsXVYaArN7WdWkS+Y8QYY1+5
rNjw0dINdj2/ErIkG5yCNrDwYAnh9mQH4rXn7IFj8ttSB2gj437UWSa5J+xLTeb74mEKy24duANF
zPitpYWwoknIA9+kX0iV3qXtXnKBWWDZnqeyXyfA56j1069ivAKnke5eBTdtZHBNOHQwR597RDdb
llrFw9nnIT3gTjKRmXN+LPRpHVG14MAYXC09/NEThr2cCKz+tNImHIpYhWadQrqCHohjQOx3kFa5
uvPANY1Nc+8y20BD4OL+LkEMIJ0efhJGiQ0/Z1i0UAUmYlm2bvIorWDvmNYuinjMw6F66dsZ2dId
hErUUvaDlRJ3KzEss3XSpdxRUN37yGScaNM02NDXuLVABtfABsmqEel9bcEW1n6yKel5OnlUuqBN
95mH2bQNtaqzx29hBp9AqmnViFhiYXQpwELe/JDZrsIedW0+OE1Jqyyamc+4Fk2nw8zMAyYfg9wM
zYWcmFNfWYJDSMa7CIuT9fLImmBoYSJorqc8y1rIm8HQ+xl6egd9nIm0ZSsCexXkuhXaLx8HGoA4
vFBnovB6vG/W3lqfQ3b6RjZuQxvV15B9uR5Lq/AZPyW6RoqNL/YbOyF9GjkswVNhfm/rgzvNSLPc
8KmJoMlTKU97As7opdgNlp3ZVWoZRo8TJ1mU4SHqpmNjMitrAioChv27lggpmmqURRETaD/RZU/S
8LF0kKPRD6IX1OSfTdc901emSIt5zLEnPclEfNMoN3prfjC790ZN7ElinKDHu2t77KZ9N7ylHaS4
qv9CSUJJa4PKWmN34hHM1igYH1sKvVWQRV+e+vy8xwcF8YOjD6QWOznNreyGveZFah/ZGBPjRnZj
mSzrKCYWYaQfXI8h4qSwHzMayCXrkFZj7J/A/UbmZG7zzsaI013Dp9V3ocFYbRQVrSkpEbF0Woaf
30OVabRNXsIonqsf9PC2PJT3UHgYRqqeK8f8spRBZKpkA9mEy2ScGN51qUGWSTxpWFyNRH8KrJY/
Sw3qnrS+mWGAID/76roGkgoOJIXBI2IV3lXm8WUsmluCewfGy707PmDabeEWR8suVoEXeJgRxI4T
dvq51L6u05rbQGMNt3C47qnBQZ8wPpYdVIY4+4Jaz9NNwY1c4p0oLxbtnhLS0YO7uIu/YiO9RUHN
fOnkT4TtrQdaYKUNg7O+IFnGqmli/YOjv6Enh7c2ag3sPNLbrKZ/Ul4OYeUUa9Yjqg2P8FTXIGCG
KaCu+0PUgJoqZqo9OS+Znz4VCde6j7MbYAot6npt0Zq2G2OtD96VhJsr2e/Mka1zQt13W1ZHuHmM
f6d7yIf4rqIEZ0MRg5qKi21ntxiy6qp0558UKLigMJqzPLiaIaeszn0EA/ZDItdV3UA2IvVnw0NV
Jl9UiWxDWPeEncIH4oQMtQT4YKh0PigCIIM0znZUxX8Yix9m8asjWHw1l86pQPyCkaOW/lrGvusM
NP8CxTRVr8Bi1qZWXvcdVUzRNS8gzvduodaXdKZoib+reoE2xxUPfhgzMfWw5aSbXF0bb5jvYw3q
sBj7j7K9QXHPyOhV03j0lHb45vpwcXe1iC6wpQ+anZ2HiLmn6oqb2XCstZmgwZXuvon9ciebTz2A
RBUbTNbJl9oibeipMKG9DDOz3TKO1Tpc2bRxJw4rJ/woT/NLP3hnLHdgYhGWnlAiTWb3i1LzZjuo
i5re2mE29tVa5Dn3/YSESO1zB0KcYeCDMSO4xTz8GesxQLP2jF15rIhSMOy5ERjb7Cpn1g6aVr0T
Bvna6t4PHPAe3Ky8ZA7PV0lzfJU52c9CuP0+YeTuHsFxB2qSazw7kklp6Pf2UVNXRle7lLg0AfeG
9QwOKLDvUWa6pguDDKYzEizgYlVUqh6A0bBdLwVUItsIf286yxBCTORT5lEQQlN7S0UAt386d5bs
N55GaWE6wavDAgnHAnpFk7JIzihYgM9Qx9oWrGVzgslinDvpdxs9oCtfGZpP2IEFUux/9XjWKDb6
JkkFzJwPskPbfdDz1HRhsBt7HVJ+V5xZrM+hRyWGRPdoQnve+vXMww4TAC8oIJPSmH7gyuZRUgRX
10Up0ifuSnckgZ15+8LDiLGaT6RlCycLF7qshLlLas1KL/KC72e33CS0pDkPZXhnJfXdcCmIwNK3
fe4ZO19zHhxlC/PHP5LC804vxojq34RkKNFIb5ga+OGAj37uigMpcdHOrvpXZMTybjmIwKRYOdTq
b5cfYpYV8aQiqAEnlndZHz9iu+jsdNUn7inEcGNtMdCyMJdOF+NU9MPoU9U/umEiIYSg8sePfr/E
W9xTTGVBtvxKW3xbdDNmBwzrCMUVJeB/v83y1R8v/uMXvRJLj+qf5WfLt8tXf/zM/+2/qt5r+eEf
r/njhX/62Z/eNc4LOlV0av52elhSouDu4Qep/OG/f/ZyeI2Ler9tU2y0/vvIAmgYUQIhw8hx+z8t
b562iL/+8aL4P8koHI9WSbqXAfkhshyNjAs9x9XeqC3IibWyurT6IUAYrQwwl+9D13nqpFeBBCDF
AR+G4YA5Y9UW3Z0e3boWA3yu5YA8P5QYtAQjoWmZc9e5NmZ7jtc6uG7iK7D8cPmnqjJyX8NEw9rP
0u7ogsGmRKG6bZrRvQshuN4tXzGdYuomyWIaW+MgACJaiaNnOYXmnVZL8w7CmglZvX8yJ7/f4XhJ
EGZdfaasvzJgw3EMIbQ3uBqsczffOtjSb40MTuCgJ3ueW05QZyuSa0gJAgd9m0+afGTNe6cgoCy2
JTZ2vq0s1Pyf3bRNJuuurlFnhonXrEPItIYp861wcmdrJ/E9hOk39MBixjBNR8VXmehRAui0JnmA
OxRCdhs9iIYM4KjQLNZo845nlcSqNKaAQJdBP/GapP0TfBl3ZTTFg+Zh3F/U/gMGHVs3fsVb6Q5P
Wm1tBZjbBYOXbxoA5YPlabtJi+B6Dee4iYFWXWJhg/QiLdtZGbhVQdWY2dJktDtTQMMOIp2yYnsc
9fgJ96fLrEE60OBpz535AuUgPQ1ZHLLQkYhpWd4vc7I/vQK9t1ZpLn2n/KcPH4bY6fazypGhIA0a
K9BATch9GbcXeDIPjcQHtczHcxhhLohFIy8Rw0Z2tncEJrgvWnhxTcmm1BrGzdD9zIypf24Iydxa
ZCSsUVJsq4hDdhgQZOghBjay4ygGwHqUaXUGo3Ekd4KpmgpwCt1DXhMA00ojPeSJv2+dplgJz03p
7bgFSsHoecwdOGtdaqtgXQ99GKw8WJvwpBos2QfvRbQpIsF8+o7rAwt0b0lwgnAVe41cg/In64GI
GNjQ00OfawZGB1OzGSpjh4ck1mUtKlwvfK9AyLZ2gyejSkgpewvGX4acFsRZp3uLjWN/M+walQ1d
3MF/QfADe4b62Bx6g77tcJat5W1b6ekrA8WbtDyiZBw2mTJof3IE7FeMgMAFS54EtOsCn3ZyLoOZ
rVUEd23a23qE4yjUjzCqWw4j2eZxepzDuL0mGDI8pDNkt5bgBETuRVr+oB8HrGp7215vxdGvXJQO
bbCGiP/J1vAQSiQqLI37lEqsqAYdPWMq2cbQQ0xqPqqKt7RT8ZoNjVNEvM5DT++aARRBxdcrLmG8
M4l+FoSsukNp70SDmWEnjJsnUIrUof2oD8GuaLSWcW9gAmMNb04bXWgjvDqBt+8sJgsnqi6l49+T
u34NAloiMOepV+NHlCgoshr9g40rLRUnOXUkzxoEwWD5110Qi9PLAkPMbEkMYdx7R3iMH9mQHIyB
SPZ5sroVLdQHt/WVZSQ0r7YmbyIcj+xUPmgNfZCLdN8DVWvk4LHUPjgPdqQSO0JwEmOIWYzl3muC
MxAz80yMEG/Unpo8xUMWv9OmCRm20BEd46EYwx56PO2q0Bng3JAHTSBcf6gr9xsk4uzRFN5OdecK
B0UyeTm/ch9LW7XnxYDgjIyNoPJ5xMAmrkhbglU1B86ltmR9qDprN5nRtZX5vZ9gh6EUZqvKNx6H
vr+fkqG7m5m4rTgl8dCfeVCzALNJ7+iRJoNjH96JA36LnYzWTW+vZ3oLx0gZV6S6fi6yJLo3FcVl
1OJjm6eXoU1hkmtGt0W5XZ+e0HaLF2iZuPo5PfyB4KK3Ps2mMMu27eS8kSH0OhZrL2D3UjY9iQ1y
3ZrD20QcEZXcxu9h5cRCTKsCym7c/ED6L/LkWpX2nqnuGg/DGl0/VNjgmwu4t3aF+a3t6fdW4oCC
5s7vSxXStrZ6DYo1BUlahukmtKoXCR8ZmgT2xQdI6TuywkA42CPmYH1RbK5N2V9txMuz6V70gC0O
ZqCQY8cnSJefFqbBcVA+TITqeN200qniqzFfV0a2SY14DVV6P2CIp9vdZxKN9CYq3JPb3D8Den/Y
qpeh0WGktQ5Som3adAtK9jA35r0s5bV1jFuRm49gWwgi2mPQ5x8+CCFU2qtm4Lhx7vEVOreltdWa
YDOEAat0fm4lMr/m3QjwCHe1SyzrR8+27iNMNeC4sqUroQGSEtqbH5FJGWxW9QE999sQmk8K/Q8h
rwsrnGhriQoeEmV5E8UPY1Od0gSOnewOdt/eqWue1yUGSOZ3Y5QXIwvP0EYfTYf+AdQveMQlMcB2
u4mz/MkllKIOqdVallikWkmKSt9AAwQ5tlnZybxpMvfZYs+16nku4QyQyIznVV2/YeNNQEz4VNj2
m7o16q1idzhUzGwenTGzvk+87zakHHbsCD7q/j3wnM+xcq8NPDPkfsi8XzNuRzfK94lnaJjnrWe8
iiD6EGj2fXKag0yAeKEcNzL3GM4O9kcYMBqES6XoXBwbY0ycd2zb2Hm0wLuxPWrjbZx6FRRcr1D+
bdMohPwf/qCf8gxdP8zYM+o4YdLxtLHjhXAT7qPZf9ZyEAqmpXafEUVtmKcZ7cdm4MJPGTNb7D4h
UvhRzOFdWxL+Mx6ypj6KpLppEH5pJmk/GmayNqGzZHuYd80G8gmQ+3tLE/v6vh3N86Bh3FyjFEAm
nT6PYvpFT+wbpcqmkvKzjk9ewjBUiWZ4tHhHPJfTrZ2fxjw/jNlIX5TYzbnCJ9ggSJjUwqeJBoeL
/I4d9nAgBwCbhTSpsGRwL/ZU6KgnBcYN+CYELm59ui1ODu015dGl8TAPNoQvDxUncp2RNWlymhmD
0OBWjdUvCXPUaVGG1kbobHRjW+WaOI2TfkjQqYL/KBGjJiEQjx9NWn045LjQqmYQ6ikQq6CpLGEv
j1t0w4gv8fcs3fPYDF9RL/M9noXrBmElhCIUD+Qrvg8aY22YyRxF27LG0WE7aNCFUK7MG71rlYtH
ROq5A7/MTV4twk8RaOPkPNpsLxCDbrSRLVVeZ2+Q3d0TAXZylWjPdLifHM3Cix5XU+GM9GhNwkbt
abgzEuN5okhSnZd0A/+BhjLbwQhD8Almd6IRST2m9p7Z79MwgjcRki7byv69K6xwR38JWufY3UoA
1GjklsaXspzfdQg4WOKypmM9dLaHfC8QsTBCCfQuv/UmY2SADtn5NE5TRB+7IkYo79BuY3G9NyeL
MT9071MUocrPALXIW1rPEB9gZWqvuGRzTbLqVeunewQPr7mOHtx0R7RmNbkFQ3dKTLEfHJPYHfMx
DeibuIQuA+Hhyktm18qe+y/YOdlqI8C6VqUXXSvhX4bce0Vw4Fjphz1TX1PrOS5dqYmIeWwe46dk
rPZDYB9sU7733SNxd8IzPqoZ5JX/JngR1OvrbjBB4IadI/oXHfR95Ul8SKCygvHSFcOiBH8MCGhI
KfUh3ao/81i7zb/9LkamaFPe1+Qus8oBPufrhgGi8xEOb6/eLcZnppIG6cI/6l7b/P1PzUgyG0EW
US/xwa7GfPm4UvgH9RbkSa+IpF9PuLxgELeiklffmlZB0NTrPF/U+4bI7QmxXl4c8Bld5OG3Y6TM
hBzVaBVvc9qt4/QKU70m1lnSO/MLlHAsSDJykPcjSiCNavla/Y7/pF+jQo73FuLo5ecUqUYF/T+h
YaF/DJj8o0WxouX/xKUd2FVAx4EDzmBEge/z9+ol0nB36mv1OOLAglERmteeFG+oXM3JtB+Zh9YG
Hbu+1b/UgRXtRFoR70BO0ZNM0DMghW35CyOBv2eu+9ynhVPw4OwlxEP1CvV5MpJ3UVkg4nY2osG+
YM6DmxX7B/Xhsu62Up0AwLWVjkew5BEyvXo7dVzqYzV1OuQoLufOe1RiH7LbUn8defpjDZJtKE8B
XloPwVpdHnV66hL+/VR9jsocqebom1XEcTgWFRzAWjnaW+bvXYUSKednDQjY5OYb9bV6DUkCdE4+
dLYtdkk3g5c26e+Xx6G+1+MAji7eOH6Amr+Fk0nR3gLjuzv1I/iP67LxDuolUNM3c8cORYdobZCv
yFvpqBFz6HgOTfeprj+Gsriot1Sv8cuHbH5Ur1DHVJS/ooe/H1TID9UBo6M5qo/iI+5RwzBTI99o
jOXj1NsRH3jgbSxyq9iiPPvzgahJqhfiBAt0IPV3vQTEgq57GU0aizUWWq0Fqkdi2aro6mrTmyAd
oRV/uRTbFk9VMqDonDVH7qNQ11juUToqAF+2pHEL76ohSqHrB68wyvGKM/2TToJIB2Ju4moRwa5n
LNGL1guGohe19wmSjD10hC/poyohrZBSQie5HWdnBw3ZQaBA4lzPVYi+LxpYbMwndgsfeT/mAO7u
40KDsCsGap8/sEjSLFOgiF1diRxQql+32dTNVLKRb4pjMR8iM48wayheiDS5BrMHW6c12DcNA+2G
7K4p+yf1X06o9FYqmpiigiEbvZgJ2X09SSINCBaLCPGD0ZdiT+9i91Pz22pdi+kb2R89SA0taj2m
8z1TsWHdYG6t2n3FE+TdKhBbOQiMMjYMA6TmXt4m0b6kIfXQLGiyOyZok4ULAsmsbOP0ozsWAqUy
C1adGGpGoUvpSGpPL9SvS7sbZ3ZeWaJlxpsoz9EFcjsNhcDQsMvWRJwjVLAOk2bHBwSvESJIZj9M
JDZTPqG0xnYgycr7MKOwdRRkprcwKJoi/UQg2WzLkN2jOXD8xa/SKwFrrewd/sRW11oqJsD941Ab
Bz0HQDKJcFvrwbZq5bdCGgUxTGmyCWS8qi17NxsALS0SwrXd6S8yo6cNmHYLSmzUZtTSKwVSlCHp
MJXFXmcBJ6mdyYqhd4C/eYYaiwK8JdV1DlqQ2IxlmBBdvB6nveWUBfTm/qTLzD7KWj8RNEJg0RBD
4ldgpjDL89LCz455yWEuzKsSqhgeBGQb8FzHY0OnNKCXbSgYejDgvWXlSxhQpC4D3XOjEXcjZ1sb
vtjaY9DtcnYyEz5h+6IB9Cty2VBhgTt3ashLzXXYj4tkJ6qzMwnrOGnc1Q7TpAHzR/AQ71CIaUDA
EW6AVcSj7t75pfY2B+Nn7M2k5/jJbvnoaoR/4aRKHmOifexxxTvq1NeiqNbQGSCRjFb58JOtoNpX
uvAYeVihuSk6WFHcJ1gFbZrQO+Ux42LQHQTlHrnqA43TLhO73qdumePHoCynfTzxly7yf6FTUcEI
u1qKmTEwRycEwY6asTAZ9oWornlBqznCimdlTsGdZZvZZuiPKHDSTfxNBCUaG7obDmpzfKWjYj+M
n1ScKoB9MvdwGk4tMcHBaH7XDcCJaMjO7APFehrndNcNxQWR8yd4NzI6SIGIoQjrCqqLcmwxnOTL
y+59n9KoymobYR9dZ/UsBB1jW8vHV7gupBs5zAFGijtGzybC0NuzbxyNkD7hGMHeyguxchSl7zec
qgDFhSWVlxwPRd66meMbkjh04f4zUkW5bQfKIySeCRSyY07bJvIjfZUq9Nh28CEBgjolWXzXkaGu
4KIFNKgzcDnKj1tKwQSpH8RAfafb5UXM4jmHQQjYA3DDA9xJ86HtrDeRsIErtL0O5Jj25bl3EEob
407HhI/OHwJesrnOc9khti/RBV5GvaOB6/UbfETpHlhUZepDBpDoIjC+oTO8NZl4SSN4QIrlxdJB
9QhYNreQ4GMe4NxhmGVetgty/ZfCzxZizozGix19hvMlvAl6xfchTlnq9rh2lGLJc2bvQRdJ7XPH
kP6b1XsnslZvppFfLMlYKPzoXRsiYj4Atc0ucXeEnfA8Y9XZdvpGBCz47ex356ZlB6qP36KweY9U
G0j0MHniCO8jT3FkIKFcjZkeUcEZ1qPEMS2Cco4siCU7hFjph/FPCGIWoKqBtxMtMg2dACYucCKc
ejgMHcJcu8r8c655OynMs532zzPQN61DBojTcxKxukk20m/m0XpbVmWDeYH1IhtfefBO+EEgTHMM
mB5lIrKj79iPViluiWN+yq750BMwZGxmA3o7qId6boGPaUoVrg38FheYscpRIwQmbqBdj7w+pf4N
0xqrJ0/xtBTM1NXsHuzO27lgUpgkIvpu3rBh2yeCK1e7YNpu+1Uk3vU3eWpA6Sy/tOEpLo+F3Z3S
TPFiFeSXxc79bBp3uqJ1NorpmUbupo0N+iayh1DT1JBGsNlUiJ2jQPYR8GY7TfGXAgUdT7415vCS
GmTVq/1GPzF6aQTH61g6T4yb56ImykqzKVwVdtbBEpGl/x3vk+/DyARUJmCflR8xCRu4ePZZ8tsX
/X/lBVsQzv9EaDYcw2FjgkTXs+Cd/zMruCaEpIQD2x4CCYdi6hZQFOTX85KC1E3xQp41N7ihjWhr
6JZnf71wF5KOi1RooO6KHqW3THwjC7viKlUxo6Gsy4ummIxuSFkU+O5x+U4Eoxru2Y1rUt1FoaNi
YZz7yWKHo8u7JOvYv/XAkb4C8Cq889mAPs8h1+1fM7nFX+nkv0+bgHiDc/fVhflHOnRplSSWVe2B
bdohY+IYZ+PedyGP4j1FtVbfp/IL1woP5Y5Apu0ZFopexblQklKHnRysAMqVEv4dpjxMwTABtiBL
XxQhP6pGFWCz/+FVPYQTb9cJrt6yitJgW6cQCvqMZc2M8pe+DngQoCBjJPSlyqZIjVMc/ZkTLO7H
b669IjgUBa2goJouVFnvQ82MrWa43DHZEkX9EWPb+JBGJ/mriufHWsvs/+OiWdi2/2W0cKKm5XjC
B9z900XzXC91e81CqhRbEOBkcJ3BKF1VEi1Y7li/tCaw2EKmXOgRoC7H0qYdp5YWNixnt/QJxhHa
a19oD2FF9qkixyy0pnlm8nCdqWQbl53StuHKOQwhPKSeaJO+/2az2dYrdhWAxMoUjdZmOMSHOa2f
8BxhUY2OdbkLI5rS6gn812PG/euYsQSTBioMDybjXyQIhDCkph+HzUHXG4zesT4NiNV1I5aJXAvB
t3plkcVcoZvo1xsvPi0kPexqmRmRNO0TxSZHKPso5Hy2KnfL5IcnH1Nd3h9R4mXs5SgYxmp6GmEa
lGpRCe38hlkoy5LvX4ss5wMN2i1wIJh/tFOQ4zcYYdW5UIeIP4Iyx7Yik0SJ5EOzHVySGkIPJlUy
wvDA3tnVi0MyTwsPKcFA5k408uh4FdxCtbYhGfT3IraP2JJ7WHb0cm1kwEAW7aOYLfjer2F/pjc9
gHsUTq8p1ITZbcgdVqsrcJWkIE8r+OTccQw7NvC4aYDZxwom1u/M2f91+jJ1968TmGuZiFYs3cOV
y9X/JAsRnYYd80SeWEJ+5aanWN2TGTRuTBvOTjE8OLNjrdrWZSmtCPJyKnNT99EXa7LsIDabRA5N
ilMnFc+qqIpT5Of3ngidtUaYDlYJxbfaZPNfgF/9npQa42g7eHX1BMxrhvlDH+afbhze4J7thia+
mn725aVMHLn2Qp+FBZVUgIVVltaOvm5K9z6xu9ucS7klwZ374bxXisdpB/SG8DCJEbliVuhqr0GL
EXCOvcGj747bdm5PWtXquxTJsFcX4lQYgzgJ6K5pauWkcZFzzVtjxTDeBX5PxpooMOMezE2cV48N
vbqDNWb4XFMgYGbc6LDJ4c5u5EC7MdPzLVMb4o3ypjj4buXQ7GTCU8ywhc5mtTDQhfVTzfh1Ro2k
ijSnzr4yH/mbx9wkbKrAhUm1/N6kkMOK/Envw68CWZ2WWCscW38uBWWYy4ujgWBitRCuFp2FIm7V
rrjOQX1W+2IEc9/dpD76ZfDKTHlTW1N20dZ6Ur2hKGu/D774HmBQkgo0/XUfIB3BwpQ25Lmaqbh8
nO7YGiNznktsFP0rFf/a1iLKNJF+2f34hLfkydQjh00iHPoYP7Fh9nFEDd/COjssTNU2+lGG3Qd2
2LxXxB7CJ1ShQBIh8nxku6lt+5SRMkcgdjo+LFrKTjSuinPtuNdUg8GrWF2q4myyxlRkkGwNqfzs
ZdHRQ6Qe6L/5bZ3adxQ9D52+WFLX1SGGQ+rRRHCxc0EyUt7sCNgpxS3JLjhcs8nnHdgT3HtbXjsD
Pn/V9HBxOAAq2S3Otfqu6awnLyi/B2oWcmc+XG+rt7gyvy8PeFQTMCWK8SlKehgASmxtVuZFJmNw
RwaCAa6i6NpiE3v1Ny8cLsJSnuTse1ZiSPaCPbmn1ZRyOeWfQY7I1nD157Eqn2VcXialm2iBklu2
x37D4q8H2bCJ7eCq0TzfBIaB9BG30WXb3Wo0TnqDVsBMeW8o+mNJMBiE9yPC63MX/qDTr2nLsI2i
k2HUrB5gRghrT9KB4Z+0Vnyqucj2LCFJFMV3fA62lYeQLR0ArkHGX7u0NHBF3gqhlethSOPLf7F3
HsuRM2mWfZWx3nsZhEMtehNaMRjUSW5gzCQJrTWevo8ja1E1Y9ZtvZ9NVaqfDEYAjk/ce25sDMdp
codDYXgMehTNa5h74kA0ggKzLnks8p7nieZZexh0N6LrYmLe7RT+jsYC0B0uZAL8tpLJeEpmZslJ
fxEhXrAZE0vrvLhhxXFUkyDitEycIvSewDw3tVO2jLdyBrJtJHd52ECbMky49K3nbhKMFV2X7u1W
EPKF1XpTeKOakrZ0qpLFXauEPYg084NDOPkiDGqx9UxAbPgktlDP/BOqshP82GqXiPw0z2SE1qNm
rkYx3xlMzfchltvQzAFLtpNxmr35Dk5SAiHTuIlOh3koQX1n8DLBcsFviX+VE2xautdgN1jNz2jw
p5ZgxlCA+DwhSTNPjtP881esDfWEhFthaA+zbhs75GuHUgOhFNrms+0V88lrX4cqspkvIUUZpsoi
XkP9knTJtGujPWEcI3rFSpwNpz4jeSBy1J/FOXJi51TPP8tvGvUny69w1LEErSUy23yKtzzHLQSA
7t2MeP0gpeOd/W6O925uvkWVl1zGACaZOcMC0zOL1dSknYOmuAPiiJxlmK8BmXaHNE51nCMdcvO0
ys6pANJX9FG5ZoxoncPeuCGiIy9BvcrlVZhOw49hNj8F2K2VX+Q14oeIlYo7QSagDV0Xg2ntM7ff
G8EUHu2UpNi2Sshpjj1yEfl2GlEZ8PnbQ5kyp9dZHoJnQMfboBA8u9lrBdjDxNp+TJzaPpeqCPH1
Aj3d2Ix7zGYPEszugbC1vaMzUkmoO1m0jK9erO3mSAEkjS9ziJNt3Bn1GQpMfR5D/U+FOH2XjUV3
DsuxW6GQCXYgCrbJ2OtHB57v2WZKeB4M6azjgLUhZ/GTH7ivSdRHCuGPnAVSWp/Z6y6nhzTNGKDR
g9VO17zhdgk9/WYIWgsmJugHRRMfxqcA4sPJJdGZF9DhyWcw5Ot7RE79vtHTU9BN7V7LbLrkqpqb
kyUcDNG+CQ+NJco6nvRbjsIJTp0fH+PCR3uMc4EZoQ7GgrYwwWRycjmpefDEzmb5GgFS3sOALQPe
Dgl9aRReIxTiFCuMQGnGSBejNMsb/bQogJMGJwpBiiizAK3UTcBY3QkPi4WL+FLFH+9/AlzwShB3
WU6tXHkzkFd/paH9QqDjy1JdZP1UbNiT7QeDdV7QNr/6ALWjy7oPJXf64U4cU4Rrg8Th1VgFg/ZY
Ep7tbxdpdDqO0T7EUDVZJH/Vye8pCM6LPJsICHvtUEizriPDxMC0Ntjiij5qt7zKRTCtRkSzn93G
cIOo8aSH+lWXUItYqqznzmP91TwvdVI98fgYgmwfxsitUh9wvyDVQImd4Vo1KgjlQT0+Fw055hdU
/TVnPz9FzJTicfaZ/mZN8jEoabCG7JwyvX6eKzIn0MMq9TmhTT8uxiZWieOmwRIQYYL0i5kkAqbm
A2QLnvqU0jZfqRyQ5hTppYGGyqQDK07CHq6s1klFfhNzxRVmeta9SJ9JfoK53VW0VvzJYpKB1KWt
PhZtPzSGNnKinZMyI8iSYa93w/NMZOsxz8DARGZ4BxEMeHKzWzxbi0B4rLER1Bq9KDHLyMgqnGUI
KX/MMkBT0jDnzEz624rUEyD62Ulvcb6ClcOD6hmHUVTXWvOeA2tmV2nc6G7xhtjDM1iEC8EyP3OV
cq+ygurEczIycbAhQO9qUMMuCpUWOAW5GbfKkYd8sjGaWIelgXaU2rhrnHvUEvdD1pi7vkHF1Tr1
MV2macoP6Ilj7dc3LWV+AzgYSwRhih3xHV65mVPzKVUDzVK5a0TMPEarPDKEO4oW82IZ6Kbo9PsG
5wv/Hw3MKicn90mGhy6sVcmu8pmiGePJ9M2EhQwuqsD/7sOBulhdEXNoMoukjFzFRnmliB5Wy7Bl
9OlPnD59c7wWUln9C2vaMWC/gq84GTaEtOMk4kU3x6xDriKhr7CGpy6yMQyYiucFtPSjEWLXpOJt
+QaBBYpRqZXNfGxXsdU8K9OO5HzgtK3eVO25zA8IyNy0lRVsVH0Ou+MpYXWNSYbaN2NoE8e09aEo
LlEtyrU7OI/pZF4r0d5FDipov0bp3NTesxZEiGrZ36oorJWnlRhn4qsFOhmBPHPJznoeCLdfB+Ob
pjPTMRzejnbg4wmsyECHwD/UmT6vtcn5YriFnn9QJjDY5XxC9rfbA6Hu7ci7tMqKGikrkq+ZvDTJ
nm5pEQVfgiyEO7cPvkRwV+A5Z1r9opn+TylmRZNP9gX2nc3oEBGPBfM25LxWf4pBroUOMRR9cZ+y
b+X0weoygugSwW895z1UVSoP7K09OR/zUH0cisl7h1H4oxuYBdR92+rhg+1mh74tvyHqAvVmAJIx
+cXXqx2Tqf7qmZya6jWO1L8l4O9N7IEtLAQg0jin+8jmgsCrujxmJvDG1pYajcZhENw6ni+tjRDD
JoQUt47JUt5bZK7hYol/lomIi9IhEHCgHQaBG8nSffljEU6wh/UnN3E/3dG7MoPaqnop7Lut1rsA
utSoarEOFcFHbkkckl3SM9Q7J6ph/3uWBXzQQxF/eGPy6Qbhdx7aFdPoEid1l298xwe7ru8mSNh7
ROIchw2+iYltKMRizFp7iFs0OMpz1wgkjX3l7JRpRfXjqiWxJtprajK+CQzTCv3MVEy0CspfH5uf
UTJhGFQOj6U/KkOe2kFYYp4BnOf03vNinFocGLq6qCoiWnIDaRJ26mUAt8ytDVU1Ow2mlHbAfQNQ
AV1pgOWXwi9Tc2Y55Mna5EZNGEQeulHHZp+EfxcAiz9Hw+e48lF/wTZBSqu6Dmm466jZDdqxJtSe
1OLi1utC4n1+IP+sm9t9VkCe0tGeHKNGR4xlu2xxopSc6zDn0fLSwWEKe+scy+CoS8OC5AcHJ7Zt
+jGE/5h0xbWf7ccWMD94bWaRoiV6vjH/TOqUTehBhxZ4pKgRntOv4SezCeVilCHHXanCFrTIdrYS
5GHLp7g4YrVo4kmUewQgIdcnNl2HssNQhG5veQky5sQd/OpdhgSUqZtbjDCdx5ynKycSuTxyXUlc
+w4DWq2hOEgGua386aZPOgIMXBfd7OVHs9QcUlkwEmHWAKpKzzwEB2lB6XPbDVZPkd8vC86lyTUI
HShN59IJguKJTV/VWfFutmIXFPO1GbhRF9et77CvtKqx25m/O2989oRinksMatGYy2OsDfgW7a8C
G8SuzZxLmSOgnRwG+SWw92Ph/5ZFyOxBM3D6wtJRmI6pE9MdHKeUVPZ1NvQYS9TExwoknr/GzS/M
pk8O/F2U6MkP+WA/BVzSneUk3HRQzdP0FkeohFyqpkJZDBfP8uI8CefqyIn27MnqfVm5TRPPOred
3mdPv8Ta/EC8W7xCCs9gzEuUSiHfVF78voytcIryXA27344/34/otofCeW6r8VWmObHZ9vPggx8v
rL2r+teOUQWqMTxbiuvgB6LYZsrlpdbNdoVZlhe/9JNCg9cwCKBXYZEw8okKBOcVTFyed8uTLy5r
8NVsj9lmAs35p78pMaedrJqzmxtIl5IXGfCjFDGZUR0aOhURqcq7quV4Xm65TG1klqWGWhR1/W/H
JjCjQLxLqvJrKundWy4uM75FlvaVd9yXQoS73uYj8TJoB2py7DpoXTUP2Yd6JMON/i1iALNKJvB3
Ja3XwwpJlK08Ud0sLr6wQF9xZi+fIVILdvUxQ+eaZX5d1sfOYTfROM8smniyqBqpIDSDvRZ2OfTX
x3EEXaWW8UIT373sf7X+8MA4jIUDDNANVGqb26NkgLFcDaKOyu1yXywzBMGChZUPX5D55H7SnEdV
MyPaTDbL5mJZYLXWp++2T4uXiNhEQikQNVpz3GxG8GUMEufXcBRIGvxwl1MPM3vktUpF+U1TchQn
paNIuJ1IGUGnBHXx7xCTZOz1MlQd50ugLsiyo3dWtXRnwlOgBz2KOr/BFuQe4eDVUw5fIqOwUAkU
D6i9KYTGg6meeC6ST6zc6U3VY2YxbjLQNcovCBtCzb5UpaVTei7vchzKt4G60x0Z+CwWL/3FmQk0
h3jGXrIRPMVI26Da0f3uPMngR+36ohB9ylxdyz7eL1+L3MJ5N5dsUuO6eqbx/8kFluhROCeXT369
GIszdY5z6jO226dNtF9mQCOqk2XePAY6glOdZp5PEP0ZaQNUe2xwy12M97Aa2nmnVphIzdh5uXws
WX3D3vyrobmdK+8F6wMHArMMFPXGXZKGv5Z7qNL1YUdYJ4YVsPVBQZ5Yi8NEMWqUJc4eCy5/N7gt
RlpXGfCVm9cRXylDClxM3h5vCWWGujPdPv1gcESkTf+XbtCx0NancZtQKI2xod6M12XFMWdACUr7
ifT07tsizWo1Sp49vnPFl/OR01IT0Mpt0bDkrXII3k7+EWXDLfIm7JYB2Vk0N9LZVZDE1ot/Urg8
VA2iTFZZk18mBRPInCTfleMeumxWSPoGdbFOMDfXrZpOqbKFHVm0mZp2t7gKVT0XKRQCKOxbqxyI
i2zEMok8VcTukiyiLfIp3JriYDqkS+IK2uaRz9g45qpVNxZrn5M1ygcjYF+miWnYEVexGUp5IPjy
ZxEMILFnZ5oTtWkCrf2oa0GUJo1aNHcUKIH9gRfmoN4yTrpfmgesjjFppLy1ssluoUN1rJbf6tSL
y26L2j+nOQrM1TCmX2oGOXTUkIuDm+fHa6DyKcqC69pNsAZreH1UnV4y+u3wic6+dYR7S0yU+hFC
gtfXXj6vqoKsMSt8WjYYubo2R9d/XrgWCTZrnpGof9vgUMAESEqtWyeW8eFNtEsp91VUME93g/lx
FCzOKuhF/D1sAdqQ0sCvGjTCRgyMp0XiNldhPUTWVI9Tald0vDR/HR+LRxrnSGxALzASc1ksxQpO
qFueu/howx/1jqrvFpo1HZlydDSG9ncmrQiDbM/KlQU4NWeCPFt5ulvG/BqNqb7J6+yrSyGCUjnN
CSUate0ujSNcxTnXDmuVV01nDOPjEQUFPKyM+a3qMOA6DDpsVUhYhtThd8zn5cxolC89jhE0Jfgn
V/hYzn497hiLE8Dm0uixTP9ri6eyGTuYs43LLFeHsFTbjEmLEYo71UaCpYJuFwi+Il8wJmK9oxwO
Wd1+ayw8BBiTtQpqrLMfpKMMd33n2OlkyaoOTCrDrUXCAVoyOIWgvVBj9H/sON6ry305E8kA5tt1
8W7ZhxBPf5Cpw0qJEmwpM7XQRcpv/XELLBAK+SgBW7pu7p/YaZLmJ+yNmoEvyAI3snb0UdcFVaAr
U3w4MeUtoDCOGTXkcv+EpoOBgzEvSR6ZqUCM0B29Z+mwDyWC9joOib9uohoVn/MyVU2JjPtlGSYs
cwzRTAFKIONpgWPU6YTaNoGwrvxAfcIx6nohPbTpnEKVTRVy5cw8bAiRDnbN8yx5dCckuu8yt8Ou
8TOR00twBNbTyrKeQjbgq1zMh7HlGshzHuya1+s7omo6hXnJnOJOdIRasab8dIfvxaXuVwnyEo/3
HC7jVkEmobNfQpy6rtvzKJjxdXmDUa2VMKClI2IMX64JbmSs5DOGDDmHTL/icR21LBVOod6xR8s3
avuuOUwfe8rdcShfW45kNVnJCOziajxUdEaOh+gP8fDP0kC3c/Nkmt1rP4xybfD5JOTi7BcSms+6
RLC1HTpzMw4j8TwV4tuBBsOxk++kJK451SgByZyQjpL6qkE96rJ3uPKfUDHxQWjgF4ZZ46xDsmU4
iDMEJp2o2soSIdeQ2ufI1yYkdfIhU4oPYOPXqob6OhmRit+M+LDRwWVKPFUGFO8WdyXD2W3PoyWY
bCCrM9M3ANj6RvP8zSK5aCHFrmyLoCOKlHXlcR7787dDYYs2B9dL7hC+/HfrOme/sgo3hlVDAaod
vt4YWxvuUIRdib1dxEOhjZaOXF5OGZ9DSabpr9EyFxVDo/efcdusOwKk1079QVhQykdJcaye5Gon
tpB3IpsFSGXxRYUUP0Jq22WAwkcN69R8W+AqERhhUfRP6rlJYCSQaLM7Q6jCRq5a+JjtkKNzmzdB
+qfo3pYjdDnP8vgjsmkKzBItpXwjZmnvR8wH7J6wqrGu7xx2rzva/A8BFFnPyoew+u7d7rOs2Ku7
MZ9ZalCyRajq1qODAdNMLo1U4iQOmgUVQjFerqD5MX/9UN1dHngHNxpWPUIdM7cZ8gT7ar4Yfajw
AMTJOOiXd7L0zkL4+0xPfi9QjkxwwmVqNI2HAOI1I8vAd5+9lgrMN6nAXI5zNf1ygAIsmo5hDk+D
G/1Ccchwb1wtY86SVc8aP+He653osIChFqXXQOZTwHNgEQ6o5V+iYlHcIPlG8kRl5Hf+SlbJ9wIW
smyeKF5BbElovhFR/B036YsCGKnHJoFxmDSK+sstmjtElF/Lug61335qyrfZpQ6CukPCIFOJqGPK
qTRDfYvasmGzG6qbD3j1MxbN47IA1h02dgxoVtLzbrAA733kfmTL8RKsAM176z+p9mkcKe8LgEys
JBnm9Y4iWFEdZkri18mMJA3PgAcsvpfhsGErO/HYM54CwmqDNyssPne9QQlPzA0aawXX6QN0Muzn
MBV1O4j7dPLqImUx2q+t3gbnqxOtFtuPXYh6Vr37XNzoelhAZm15YUx4UVol3AuHpfZberdCQN/3
t7PLTjO1yTLB94n/q0b4iDDbBNCERDfaj5LgtNh+0w2OZNSmv0MlqQ31eus1BitS6hCzdh9detpT
1Jdvre5WG9Y7a89ur2jNEMIrlJjq0kaFRMLvJ1cyelcz3x5+7ZYh1rxT4/WieW7InP8rZG0VaWxZ
o3ad8WXJPN901ldqjTgKFU5CdTZqOhrxBMwbeAzm6GBLpGVL+WtH2WeVFISgp2Pcu/dTp92FxYxU
wKQ/k1Z1gtbJMZo7n+qGiDOkaQa+GlVFLwK4pKHSIu77vbqPaxqKTP2goaoA2u5eHOw6y7f+6EIJ
0ZuHhd+VzDyuI3eHbt6lAzRg97Fu3dpIwxug0tzLvtjlE8Zpg5XVuuwwbhr2s5qOz4XzRUbspyJa
qZ6RxccLnpZDlVY3xRQpIusyM/RgiEzNOEq2p94T2NJfuAjxYXKSc9xxrtyyWXte2IepevmeuIya
AA+d4CFuFI0Okki290GZF82ZIebnMmXRR06OsJlpROsXModmjKcRMsDI3Ki3cJoTwjzj/tFVYp6i
8E0WKIhgaLXAxL+m2rJVXySUqvFc7txZ0fVUD7bMnphRwBaH6yWzP6aan6p32S3nu6x0T07Jum62
/2RDhU0Gia6W/UyKeeTIL4DxD+rjIVAl2YWsN2mLWQbYXId8GoIhEzubyqE+5DOV1SMWPh7orPHU
XxuUaKRf0tiqykq9zUtFrMbpS389Otz0C61I/esJOhxqcUrmpQNswSvgPE7Okzoo1BMcz1HSQt4j
zBWRRElkyURcPQ5ejkKxtTL6YbqGD3zJ71bDwStqqPqEeKr9+6xKbVeN72Fd3hNnyEHPZzYrGHRd
uY/Lk6RH5QPuSKOUZ78fl1QiXKLvNsDCbIaw7Qcw2ziiursk797VWbM8+y2C+UyER1t0onLaKRRb
hxyHwM7ox4eDsbK06KyXsA2jvPzVFk+TaT0vBClV9Nrm/JHm3hkHnsIPwqKfg+CtvWpN+F4K86t8
IEFDFtamJvhlqSqWh40gNdGfph2SSNdXpaqaXhjXBljCSvb9Mc6HIzapeyT6r81AajLu+ud8eAwz
NslYIp4rwzBZJMYcXcnHUt+KXIq1ij1orJeiroa/0zhdZxhgWTgbjcD8q4L8/0Tj/4lorOtKwvff
EI2jP/DlP/N/Ixr//Y/+STR2jX/AwfUcXXq25RqaiWZu+G7a//wP4Wn/kJqLoB+rga1Z0kZNmCMZ
Cf/zP6T7D931EJ7baLY009J5FQ3PQvVX+j9sz9Ig/UodVabrWP8rpLH6Jv8qWTRcUzdNaVLsudQT
2iKA/RedZ8V8CWp3o5/Jc3tq66q4Ix3AOhWmRR/t/R5h+59Q7YQbJ221bWEo5WQ1hWdv1q/L7zq9
cE9Z6j1MaOUfcD3/ImFrOC+/sxgrr4QeZjvkuX8k0m/kTQ+FEPIS5jVdpk4eTZL70cmA6t1NYXYO
EtsC/VBQ2WQdDgwr0w9mlVeP49i/Q7i1WTYAcmDNfG/UufnixzP3B+FwJ8Nxx2MxZPe817emBQKU
O3a0s22fLY+nAaOvu8zHSToerNBo7qXR2sAv9pkRBA+61fWbiaRnXOINIxxgB5+oDg7ZSCyCGfba
Zhr1/ImOImR/5LJ4UlPmNvR9Vk0mwU4a8Z8ObvneN8RTFlufJizkh7GX9TmyBC+6+mMXwfDkZHLY
zwh5NzGwEAXv+YAZVZIsj88Sb0QPqBmqqDRQdhghMSkpMKgp1vqnjAT7oHK9C55eQhnDJMPQTSvG
x8cGzTSdqzvBXdD9hsZWj8OLK/t7VZ3XGOyOeiv6K+ryXYnD43vSOybsQ+M9uTNqBANVYE/ZR8Bm
rN0Xhm9vllFm1CfJNoia/mK39pPNhHFv4ELB+qDn93mBChcx0IXIikPRRGCbmvGUq766s5D0Fvzz
K5qCXgT1LWKGN5MPB4CXDZaBRnbNT3fU3MC+4ff2z6EVPLiDltxlDqp5n4EpS+D9ZBstMTzEHwsT
opoYLOvBS/FUWnF8F7biI53meNu2XnUGLEl5Vr0GWVuc9Z4uM9TIXauIXLccpnJTn7jnkTkM5gDH
OPZu0BxcQ4ctYSRrBMr6rfHGYY3jDVkIxJgVqWqIfIbTvxwQtyKFLZT/n7zLbpCHWkWONv/vG05y
n7kcCeA4LAup8L8Lq92mG1K/nuvzAO13iyTPZr/aXxAPFiuaxbtG68IjIRtPhAPqR1QH7xJqAKms
Ma1yQB36378eg1Lp/3lFUgOfLi0LDoHHSfDvr0hExGQTkBacvSAcjmmSYSuyiLFIy+GxSzJ5JFWB
/U8Fzc/t7I9M18SDX1rnGol/5Zn1G7N/m5RSfdummXvDAkHsfeYHH4McLjZbcR75w7vD58a+Kg6e
vT+lZ00bydz7vLDK0N9Q6WKl2eM68DEbkkzT9mLdK3ldUYR3doo9s2C013b8h4ENGytQHkwWkgPr
JfIepEP301rdfE940F3fZYdymhwYVcjL8/JeJ/cZMZIZbTUVcBHXwXiV2rGFW/pb9DNDWF84exvM
TS3n+DnowFjqoXN2fHx1rta3DJp08yh1+y4RenBn67SPhmpVIVq0d1mdPxlEBw1eMD26NeY8HueJ
EcsLy66TbQh5m2t/H/p6iF14AMLh9Zs2Lo1nbc3qhcBjyhm8Q8MjqWTxIYTOiB4Zu5kMx6MuHNbJ
w08GyW+PJfFFr21u7oiFHXY2gju98IqHntvYId4wCAhBj0nVMrP3LCM8OhpyLGWp127aTP/03AY5
Wj7b+6Tr3hz8UxuKo+QYD8TlZV56ZK0YQI4lsi9sQ8xOzYwLOTtjcxRMKAs0s4nZP+SYk8nSOfKS
igPDxnpLijTzvAZDfTWMlxHUz5ZleQS7t+oOsaOvDL3/YneGZTIuBJxzokb0gACkjCg7Jlmo+uPi
3CMqdZ2mOYeJu2l6i/25RROFS/GdUABtj/eATj2w7b0MO+jP7QxzVLClLzu+aKzukdoSh1lDotP4
0xtiYRr3KcZOLEW0aiePAEjpZZuxMTDEoshJvdLbtg1rL7Jr5dmYp2d+pntShJ6kDWonllF/x8oW
2yxozJR98HXZWKkmwfFc7UCqCDorT0KhWRx+xmtfTWA1uTvQMPjOzqlph+s2JgjLayHYaIfCJe3G
8p0HrKvJLh6IwyHVz2Gw47kXZBD32ADFqnVfyDCTREmT8eSa/qfl0WUGXsD6Sg/3oGFsprBPohM+
0iunupOq1s685BH1REimD+aowtt7I+GauamgEx2aupGEnKKkgWz18dFlruoQGsAijM3nFGD2lWN+
FEq/PZbWkznq8p5OuiTt5tiYxh9RGWC4ZpyMSQSbVTrE/GKhFmauosCibRUXxWWqNyUyPlrz8Qb3
mWAvALJlXAtC0zRv68PJpeUw170NDYZHMXDTmK2HA+Z01Uy9iXmbsMBWx5bXZB3c7CjfS6rgiX0K
ghQGz1mOQADF06Yaa+sJJTKAGtEgPCSSxcBamuua3DBVIP1qGr2t2xQvQT/9BvpQH6QZ3OLaA5pb
0bzhTXsco1yh9NIPTyijrzp5MHN/wBpCaRIKY21Z9Wufey8NE13A03O2H3O2+4N6H4raOmuxGJlj
YxtIZ8yH4PG6X7XXgwbQb60GMEbo9NxBB8ljNEG10vBvsXQdukGLLkWIPiVMYW+w9fiDJgDa7J9s
NgpqhmzTUd9LS/8ZooxrsWH334RfYLjwqaubMff9W2jXB0AoEeY4tfqMwvVyxpUJi4Ma3QwiB/NC
vFN7ntrokI4V3YNOXy+HGuXXEB+YddklG7Raaz/KrKg2tQsnflbGWTTP+2SKxdpTJtNY3bmGnE4T
jJYtyWYB8dv5zsoeLd90wEBgc51H69oOucO4nH+cmREj7rC4Ok59KgEzHWoiXA993V2Rs5UPeHvW
gZzrSzkxUq1QiW55cNjsJ9pvBuLNNes6vNEdtH10Un6tuzdPC7ybS7DYugzYFMuBiU5vdpep21S8
NoafmXmyK7K/gKuwaDOTR3sSZ1kSa5wGlLBFFB5br5zIvMf0y8idZbvtPZPqax/yMtuZ6excqgIt
ZGQgtBMxuUq5QeYt3vhmDsVmCEUIwy4+Zu6snfNksHZT5/wMA/dfiCppI91IO/e5+c2kMj5gdWAC
rDNwtpH+76yBf0FV4tMYQokDM47Yowu+Ei/JH4jn1tHEFu9wHONTbXYkBybtOecwudapZZwjVtsr
Ubb6he7hmMrROrYadPCm9basiMudGOxrkV/RwMfHBmKumeE+Tw0CRCX5ma2UhCSb6Sc5qCzxbeJy
ulklIgbe3RRpFGSp3VzYpAygd1seRvd5SJgRK1gEbtin9lUnYWQonl+eTcW20MvroIXVnYtqlWXc
8Nm1rJKqlptwseSjnZhA8Lb4IHSPPOUhXlm8Y2sN6P2u8dsGcErIA0LSFlcmbl8huBmlqCzSOGvW
2HGFZIj2/CLi4WExoy+/G0gFBGlcMnab0R61PGKfUiM8WNgaDpWlfNNAJ3vFzeQaw4fWc5brULeQ
9PoPASpNTdubruu/YR/BMAEaeteO2r2mAc2aQQxsZ8v9TEFZbvtJKRAn2pK+afm5A/ky1R+l77Xb
Qh2wkTpquwCNgj2jG/G4lY56N/0yszm8GK7fMxvWcb4YBs/0BiMoPLdDWIcKcv3Ytu43Dt/inBhC
f2569DEeVVNKSUvdUn/pMWI719Gvpak/83LiQ55E3yO7wFtvW0eTRAQGLTYJb0H1AhTP3keyVaMv
v90PFZicXn3s0cCCYR7G12TooNWuAi0atkypvWtbiWMxVffSTH4izSwPYTjtNa5VKbT6geX5lZko
D4NZ/xMon27iVnszNLaCm4ybcMMLHbeTenOnON6lTi4eeXRJe4JGVms3jWP3IOcmRdfLVqAm0OmI
1ecdv3N9Zvb5MIeEqpY1AlN37OS2UM6OtATCZHnjY6QRdqzHHBZmyt6J+HISw4N6Z3iB+dI4BohS
vBJe0d4yRv9gi3GRh4XyKKn/6XLtq4hj/rkIacDqYDqHLY7YPjvHHfE8E1+B+NP+2LWYNJA2+ZzD
/CSHsSJrGFMGi29i9S5/G8g6cuZHdqJk4EGOYR51LCM4Vdhouk1ENbjRch+RLziCrR9m4yGcfawG
rhEQhNjepzUyr3JoYeCUakhYsjbOJrs9kDjx7fu2h7mb0JceBR5u41AeIwdh84g22Iu68n25KrMg
mG69ypbVLNKWq/IWsvcEQUk+hGGNv0M6JBwe+PuQ1hi7gZAzgMwTqdhO9WbQ3Sk5EkrqxioRlBf6
us9t+ckr4+W1jIMDanrUtwnJLf1kkIUwkeZpDidHHf2s+/Jt0JXYG4zkWHiDTRtabojz83lumcW5
yE34e3kJWzYs1JU+HzyR/fZhQV1jrlE0P9caVJRGHIaZUJo3vf1oiijeuiI9Ey7/hzAb7QQZ4ltG
xW9aXHmGGOYcmGuBs3DdbVxiwRvrGAtSMtg7j5H5xzCjusIKtQ5YvvGQ41bmz+193SIlt/1OZ6au
sCZW520D42j2vX7pO+O3PlHlBNJbmxMj667EC4UGF2Re5JkbJ/KBlISkk6BQ4InrsiMt0BWxpTZS
qJHugy+Zb8qBEXHT9P7F+lCLzOuQ648mgwjBYJ+NWx7syFw4pqT5vlpFNK79HADLXDvm/Th+GG26
NR8KtneHCS3vnuyoK0pyi3iAA9JB0lr1rNohtoU2M/jm6Q9za+0KAwxVp1fZpFNythvdfIxYgUIY
hQyZuYh2W+OpdWGdd5VaGQ7OxeTN2tLgk4QYB4hvYpJgMR3r+0bKHz4V2NZlom8yNXkP6qOcEbjg
/DdXRtMURyvMHroqfvWjwmaP3mI2stVdoMKLpM4B4GXVbx8LwMXq2DQ30iGANZ6u7aFnj3+XDuzx
0diYB40EFTAZxl0B3vHMC/v0QQI/WL6RIdeCGJcZlnanUXMDfKW2DuStLVA7RU0dbq2K29vMIvlK
lfsEQ7h3jPo45u2VGiC5uGA7+Yf3k26CicRodCMYcKU7KJHKiDFTmMekjhC9fB5TsH91eR4s5MqZ
N56tSlp3emJB2lTVXG74DrnzwV3qO9rOsukcRM3woKV232aaicxoaryLlrDZj139vPwPXMMaR8K9
H+oatCRj3nagOV2n0A7AXu09/qmvxOBOGnq+hUFthftIPA55R6B13WDkUGM3LO8MvpguUyswvPFq
B7ZrrR9JPezPdSFdcP1JwTllh+dojKPz8qtKzzY+XPOTJ1uwRgUEltAtKvi0XFimrt9HkRY/Mp8k
cbXL6NA4CIDnAYlCeJ1vnLH7NP04uXGvJGAewhoVOc1jaSQ7JzDK+yoZ/IsPy8ZY9fpILYo58Eyp
n5xzl4dd7QI01LXZP6Hc8PBnYUqmRI//IPqSbFHz7JEBKAGUU6dvjVYEmHvWUZU5O5n7737XQhsM
1Z2Vw5aTHSxWZATRtneqcS1rQzwPSf5GpdvtUf/6CJOqY8EluU6xPG6rMpru9WyuYS35EfxG/EcJ
s4eA7dkjEDNyIkyVhYE0CtWxfnaB9NwPauglRvPaj0zbYa4E+6gLoucAM/8pb3ktItLCZ07pmSSL
4AvSTOQ8aZXjPIUVWFfya+3/ouzMduNWsm37L+edAMlgFw/nRdl3UqqzZb0Q8rYd7Ntg+/V3MDdw
7y65sI2LAgTZVeVkZpIRsdaac8xDNLlgc3xt79jGk8cSflWMNe1klhmVSsPaOCWkMlj1ezkLUjJd
l86/15c7g5zaaxeEzz0V+1a4EgNV1BlgSUrjgOzicHvTyGK2pUIOPjX2RcALvNzuFW1ZcPzyx4Gz
8LWqsvnu1oSsGI2eZloZaye0f4ReDxTHCjKsYP0DgbAT9HLsijRL5rSFJTc2dzFeK87LfrKmGcgx
uGXkV7/OfjOfG7oBl8bwnkKfU1qNaMkpDZPxhXTO9UXrn8kc4QEYWJYYoGiaezYbb5Mnu4ajF1C+
2D+VbkjSuTx0rlQXxoiIn/L07NvJuEoDtCsjGEVGfxoUmeItWYQdM3/mm2qD9qXgQLFHxKz3bTPf
e36rV3g6h0s+dyFJNHV8b7RzS+STGC7CTKq1SXzOupiH3LmLY6w6ffiElTw4p45DaggLOrvt4uWb
rZ9FLqtTO2RYrWLKpAyN9i5E7lEkEufaqEParlN0BwXZB1HMD6e09W4ehme3t/1Tv2jE8Q53+9sB
BFvncVYNmOR2tI7CQhkxz9aBfFYF5MgkQYk5/o5TisgTC7/p8LOSxdPo16cBRDNilvKDHPCS00Ol
CGLFYiRhGK1StW9pejAdEsGBUIx8byYjWOS5j7eOAF4VJvddm7ZfJHS9pjIvBHzL1yK/2F7Ug2BI
1H1eWNbFNeKtiWRyz5Zhw+1lBa3TNrii5Uw47waPnS/ntfTn9CxnNCFBLE51Uz00kVuexrp9ExXT
00AO4PuQ+YSjcg74l4+OW76EOeKvpZAs25y6scvfdEBD5xaFYuTlPnA04bEpb79dUOOlV34QWf2z
jIJmK9uvBnO92fP8gxDxJVQm5MqA406ejTP5q968m0v0blPW4SIrjwAF5IYvGTL12B8qaJ7n0ugf
QRfGF1cVb1FsDJw8JeBMSryclLrlKD0WvctnjH2ZrkbjhQSuVvOxOLXuQE8hoVZ3apt+E9Hybr6o
7xza2R2jmi0LTYu0zebxcrQ6OTFqWnCw9Y46zt4GJGutUVttOk7Kr0kDrsfyyB0ohYmPCSV9WxUt
HRqw9rfvn6MbQcQGLiHPqb6S+l3sAnumFMr6ZGt5Dedm8QX8q36Y8uy+pwt6ljCwEAnY5zljvMBI
1dlUWSsuUxFsMWUBaJSFQ1FBI7NJ4Wa2Vlud0dmsUvbKh2jaDClKBT5HZO6NOV7bggfdaKodqYt6
zcj812B79aVlZWq7AJoEnc5drwy1jszBPeZjgTeUrF96SeicBxbCBsIcRwIcfE3RrA2XpDloQB5o
IxqVVSxeCGAgJo+AnHViIH9THWhMFQB5sqMdZcKA7DqnU5cmzT6euLiJCByEY8c2LPgUFF1MTjrx
ERsnPIyhF29Bas73WFWfMJ819PPUFzdCQJKh/rgTBt09XaKmdNrwR5r04PxoFlVm3uxx/JIS6dYj
wE7aXFCHM0Reic++69FeguGY//ILq4amrIxnEDlbDwvP380UAFBvjD2eqjHtN3Of9fsckF1CjAgR
2UVyzL94Ed1wpH/DnWg4Wjle+UM08XGa7B5pNdVFYaBRdmuNHDGq9nI2qQb8wiSMIUw4YlnXCVrN
2ssx/nOa2WUjkCrfo23jOfR36L93m7wGGIERrtgY3ns6YBduS9adgUyJRyRUW1W5R05ezhY/bI95
Jx8IdqQVlJAUtcEujNrtI9L98C61+1KycswQxB6T8IKwoHgk1GeN7xE3GP49ykyr+hbYA6llshjg
q1rxuu+Rxsb2i64seVCOjk9j14I3HmDacp++jbSzYrqgt8694L72nbq+Fzp+aj0KbTkzGtGUubK0
gdHHofyCZee+SWdqh7BiAW0G49SVqChuHYlOsIbjVzZxFc6IRjJQFQPzL4brSdx6e99MFkrvSMd7
rmZyhWS87x2BeZuoZ7JIKSpJYXrGBIcOuQZKqkIktJ7ooud2Qjo1DPjFXKvCpLT8cGP/QgqK3t0O
LZE9PuIBM7Yy89XJ5tZBlDP3dI10TjxPm3DdQX1Kqniz9ARKJE1eenD5oyHt/EygSY4g0PjilUD1
dRPBYZKDeV/WcgvRtt5rbT2mFu6hVvwKDC0gzvXvQjUB3QyH6qn2582gwdNkrfJPtEmv4eCQ84An
/dzaIEOmSh3nxHs3DVXvyrJK6B6M4WM7xF/Z/78T5SGfUR1gW9C1v3Y4URLhhAeVrk32QngQLqEE
WgAp0LSPpL2rmJviruFCG78XX6NZ/5UClSUSDzevnXiKBJl83I1pN+APK8CrdrjXtNWyj3v5xmlI
KEjGMn+ZzfxY20F+0MbixBw75r8hI1Z0ku4rR6B9j2hiM/Q9uqnMDC9J19CfsWMoVyD2OxnML+1i
O0skYwPp97ix/eCqk/y9gYsKf9N+qZ0fbWB6a1/55nVO6rMc4mxb23G+TaETrZyBLpiY9avnFuFW
NBXNDmsQJ8suX82A21mKmYlmhyxFjfNbhtJmI9w3Qa4jW+pQMa7NkQgOoFzziQOK7PNdzjDwaMLj
T+hrCttce6VmHMmU9jxL56o8PmospOPXoQ5/kSpBOUjX7Rz0wNNYSt+Kyn5SCb2btKiw0A1sLHxF
xi6u4vaKPpMjinvm6bAuSWyQHxlq5DoFp9o5RneSYdNQqCGfRiWXLEdTbdFa41gYJ2yfSfRm6Ent
/L4mnTzLYKa2JFz0mQ9yfVklpeaE6RUoq8awrr5VZFCdZEguze2/Zc9kLmquaGMWZ88oUSgxfFxV
M/WEs7jZxfTQ5RRpSVfuane6hh3MJGVE9qUn0TTxpuHKcwgflnkHYzFz5QRu9xpGH3j8CFa3QucQ
BjRNqImaNSOs6uK4E31qyVkeqC0isbBNvrrljylSCbO2kiY4plPWiDo6KeJh2fvz8TSi+yqNOnik
fKMJywhwbqZu4+Wzcyk8Dd8tTKDkJqSfkq7mr8cGbT8qakY2EwvXnHAgqZv2YchzcTatX9hZ/x5r
pwknfJl2L6GOm+dg+Gp69tXrYkabLCM4HYK/+kzT/Y4xK0eN0M+jh+mXZs7VmOYfQ1foJ0V8hA7k
2nVq4MnzDceR/BpZqNZNLT4K23zxlCeREsl0ux4dOK+TNFA2q0mt9CgenDYm5C8yd3GiHhK3e3Zs
REAUH5u+w58iuc09z/gRqtZZR4aVMhKmlKhdanKjvWhqWz7LdmsRIm8SYDK2PD6RaZ2ob/CcGfA3
S8x4QZG3OwjnTdg/+mmikQCAQ5r6/IdlWorZw2oZpXjWDPO4CMa1lZvv2uBozvA9WI3JxEMf94wP
jCynJ94Re7QtYwJ+jSoGYMKMfOvAxqtceecN9dnM0/ASRZ683H6Dl3ZOETMdtDfC4BOZ6PfoO94G
hU4dDyBw+EUhWkeK0T4/br/dfhgklRx729gXY6PuVZFHCM2jH7UQKcLIrI7uyWI9AFKdEKgsf9ct
fze0aFW1wz7BtDXBAeZZGwxyONsXJe397YdpI0vr0OP8/XfhPFnbRjMh8Z0xuTdVkNxz9J8PSuXX
dCyS+//397ffyLQhdr5v0BD7WzM2aKeQW5MciUc6Y1KmQiNNgY2cJbb2p+UMma40LAxy+0h649/3
V6rvsr2gIbyuCemgx5KaRymdd/JleHoskFCmme17I13QHCSq2nPdbCzJ4Rej5rwxgtLawM0cnlNa
k2cQGzAn5ZPnzQr9dZzsbVaEUNPvoxd/zflkVwaLYBtk93FBh0yE3vtA5QVBL34tzepXMcRfxBDt
qfyP9JM1Q4mJ4rmmlaMnsWtETPu9cU7WyGglFyCyS330y5zx9PCjKL55Xv9hMfzrVGPtB4JqLaJX
M/9rZrmM1UiabJR3lhPNYmo7Tm1eB1ipUE8tc9TUReWvJKz3mc7ZHXL21ifFrPTQaRiyv4tIBS5T
86MYJSab98767jMvopJyjuUwAp+o8W1avco3MklR9eFwcXoPAlyXAQxN3BydiU2cKdm+Tjk+OA3u
Zsf7NlsZae1BTnJAjqQi8B+J+mLEWzX37kyuBPB2YsUak96aE+aMo4EEhGEVcVilEx253WNISxzX
Kvk8UdbdGxizx+ircCsf3Qrng4RDo6Ed+ng6O2NEaxYNw7cCeTLhoi3LLpj/maDYmCzeoOXfNLOl
Kmz3qYHXrii/Z70LCsAV5bqfsTwZobdK/A3X4a6FlUJZn66j/A6tMYfTTNzpVGIGk5ZnrQaZ0rbZ
MrXiPJyjO7U7UEXM8yhyxI95ABE1OAuZyH2Wlb+O5/gH3mbPX56LxowgsBJe4FT+X3NcOxAl0mwX
BcNTVqX3gJAemR0TNqTx6pjpWG+9JjzZwucpUBRnTjCtkN9Mm7p2XwLGRNLXtHgiclH8yP0p0x9p
5zM1bXFPxq0ogE9UMQQPb08Y/LQWYbHDraxX09CWGyD6R/7Xz0Nft5A16pOdQGdoi7ah7nKeIxtM
AE5qc1OhW2ePXlIBm692me5Gd4ghItU/Xd8Eumlv7RTjMlkiB1Z4mvHR1i4KvgHgK5t8rp/sBqZ0
PrvbAJLwThj+o/QHJgrKr+j/LiYcqIPUmT+sUVy7hu4j6M61KCK9MV2N8Cr+6WNqCtq4WzOshKg5
JuSstmqtQ/icod/sbLd4aGnwCG/0mNLnwVan5jtDyW98rnH1IEaDG9zjpip1wHFeM6DvjA1Ta/aY
kjZK1eL6UMR5lgbfT4gkgnwc9LpgBA+RbvfUnLCalMsQpqJpD/oMeAyoJqPMtsOUXNslLBkrkIVL
Sso1HTQ2HLsciBVtm2fP5tjc9lviEfWmjwnvMZ12XSCBXs85wqSM7XBQDQN6NODVyFah/PqsmpiU
b+zKqU2zycxWee1ZazR1mxh50yYJQOIZ6WMZJA5hqNm8mg1SVmPGOlNnOCyEONa9gv6WtMQ941B8
7NaMBd+D5zxI87vO4I0AioEc0wB6C03Yt9WPKSnFKq9o2s9g51HAvpYwRLKcXkpjNQokZvLcWTXB
FVv8i3/lKmO6Mn2gbPpIWdHufLhMdxGCmqxtvO0Qmu/1RMuHDgZuOPGlG6Bg+y95Z+ntXGzJjQcF
6OtLmTOqDT0acc5EahPOZSKT6RQNrj7EXo/RjUO8GRANDXO7QfKyGnQU8PG0zzCicaoUKClh7x3d
mC/VM72t06YHCruvSZJ+t6KhvHNZjItm2sh4iHZw/F6m8YRV85vNSrTWjKO2weg8mbTro4DmshNQ
+cbpGxiVaKMq0LCl+tLx1BG/hEScQAGo8vM72T4//b6twC6cQnKJVNV8yz3QSLPoGTXM57IRtE4j
m2ZEA3461+Cajf5qtZAjEiOMLybfRR4mep1h4qH4KM/0S3+gDnhXZT8cPB386mf5k4xAUjcyAyFy
YN79uzxtUbr+pz7V8X3BfyzpQ9yWwSd+YV3mAiF1hZuO7It4Cr5WXqVXaEbhXg4onW2Bth2jIe6J
Ltyk2QgjyLikFPrrDlfCxkmRlYMZinaK09EfLs7/Lxfnuuh6PUS+viM/0WGdcI78iFnCMWkDcWha
tB2ejLHHRs6GFj39/ExepICHQUcLqh10EQBTK9Cl89qwOJcNc0iJkltnZPTmzp6e/nCBn4icdsCn
B73Wo29lsxSan6R9fVR6XStVeHQo88gdaDhNEJiYzrGxq7lw3AzDeAd1BpHfAsKBkwTdtLz/98v4
TWPMVfimafE9WiKQzqfv0HJwfiukh0fUNAwp5pSgLFyRufteehw6s+XLrCLEJCVxTv/+0ss//bcI
8/Djf//H5QMI8P3wzQTCtBBLf1Jb1kr6Fepg7yiWkXTLuDCJ42DjDqj45+UdK2wDKGQw2/77C9vL
d//plS2X9ZM71/QcNzD57/8hrLbIei0xKriMoOL6AdnXUQ8GFDCSFLSKd9MAOMlqx5diDn6RI9tA
GLlOt9PekoS6sG7zMcOKJ3v6b8WIk33uTlnS9BfXLT9yj0M8Woc/yVOF+/tlCzMwA98WDrfMZ3nq
lNPykZyMj6Jr6K8Y83FYFAQlQ4d1Kpz+KqwVk4Jmj0DPmUUNcnzOzghwyb2ue4wOLbUzRHyVMnM3
SK1ounbap3bzWOlKnzqzAkCNfs8Xxo65MSLy+Uc+BN1uaBMGDowm7nIEF+fKjtDK+d6KVnSCegI7
PKNpTIO29fLv39Tvd2eA/427xPR9myHjpy+qLJza5JMmVJK+MWQW2EWmqDeE0L+1gpNg3NAAtvzk
a+Ol5vbfX/v31Y3X9i1gwR6zz9/orFloD6jfW+9omTjj57HdItIkuYQUTn9pm/77q/2+XMHllVbg
up6ULFufnkNPC7tGLekdY9v4OZTVKxgXUkLo7qdW/muswp///nr2srx8egZc6QhTBEiLsSx8+mjT
Oq/pfJTukmDjQ1FKVhyJd1ZLckSJW+3vEUGMl3uljKeqagpkXoLdtgxoAi7j0brxHWI1qqebaDSv
yNArBFXVEBIo6eK4YcGatXIfVAtA3aCT+4d38PsCGnjusohSiQl++/SRFXEfThh3HRJQyaakZ1Hs
kra5Wl2gjqMvx71lGW+CQZgnuVwEVR3IkpEe2yJHHAIUIlWxa0NggJkzScYZ3gVE0xc7rtTLXLyG
bj3/AVn+X25naUtGu3zs7PefP3MSNWIMrK59pNVAg59cZWY7WL1QAB6ssMTKvxgdaIWr3Dz9+6d1
o6F/+r65k31P0ID2HVJT/nPN82ne8tq5fbxx4epinu6sAOVO36QnSzDNJ8Zkulg6wLOeaGZdi6YW
cMV4h8av/8Pdbi13129XwwZgOabrea74dDUkGxcikp51BJPAerWoh+ZF83Pl/ot2c/VKVc4Dx/nQ
8I3yD0/2Z/AyO4/EpeMiqPMZ2Py+rDDrCswiMo+VaX6jJwiYIBLTmxvscpE9zTEjaOFi48phBWJe
TaDwZIohSeS9+7G9DzPD+t5Y/n7uSvehF0c696vYaqp1M6NmUF5CrgiDy4fRsa7zgtwivvaoZGed
0r7uj647kxXSmzvtFt6djhi5VWhq71WssOHN7R2GEXdLQji73+TJTVxmcp04+VMv9L6rZXFiKLEs
De4E5SdkBQPohGrWmlQEyMNG+tVyTJeNxV5mFe+JqZ7sOWi3iWRQSCj9XulVwI2yjn1FTGtie7th
xLmoKuNsiX56HwexNxJUSUaePhEiNWB2xYvdDzNzMcmws6WiSjoTv33QB7CXsmet0mvXRhbVWWH9
4Xb5Lxu2NDFC2ZJtjwLitpj9Y8MuYqrHieTeoxqc4DSnLmi1/HsStcEjSVUnSN+nJp3QDCQWhUzr
EhWRFC9kErgHc24YLtOCVTW6YrvLdkSC0idAy8iwZIEN1e6ri5f5DoeC/YcLd39/4qXps8pyPJZk
FNzuxH9cOEFTyFY4Ax5vMlEXjclsTL86pdzved68B8Z0BBfkX9KZOF+yK5lJF92VBGe4PBXbKRIa
spYY5KF8OIdZvKL7LFAPNuOKYac4pIrYKy/5ophWbXqmfDsnbLAcVcwaWsZalnwTRDgRfWjkzklk
TPI9ZOpHuKzX28lKU/efwXgUpBhWcrQ3mR3TQ2a2fHJy8ThCZ15nzV9NiOiZuPSYSSFL5r6mg9cM
k9wa74GoMKXkGG1vfKeZ073gE37IwzG/a3CD7UuNzsu1h29/WNJ+t+sQZevijmNB5SG2P21hZt1G
cx+whWXBXtLsuW99XW+Qs+Evkpm4UzqfaMQxEkxLpzxmNUCKMUIUkcpK7Zr0D6u79duW6gk+fcfC
QuQFgOU+XU8dtwwum2k+8vUOB5840cD3N2NpNvexQydBP6aa+Fq/Qvc4mtU2mlGqFz6Dtzgq23MX
W9EfTrq/r/pcUoB1ECO4ZLf8fIAKZhtNNs3Dox3FApmpd0ePnoEh84Y0smjPwEFmymlO5HI5E0Bf
vcrN3j4Jyxd/SGCwfjvvL9eC1tgyxXJ4dT+t+TnunKoFsnF0lYUvEHfCodX1LmYMCNmDLy20baSv
zD3X2jOstd9xbcZQPag0K+6mOr8y1w/5/3TOuqbapZiMkxMhH+9/uK9+3508DhRLUYK5iQLhc2mW
iSgevcofjkYDoBzvpHnIlXlGHYvDnrHjngbswBLThg9hKPeG3NUlj7aM8+hsxE9ihh4z+O5rpJrm
QLJCB8IoyM+w/i/RdkTo+1TVY75iubvXUgMitr2ctGYbw9FAfkvHMlymbbWenLTZzKX8FhYgc2bk
n+Ukwq1h6hydVVXIdVQgCHcTh+biIqyO6jDf9oGLstBrdwKlvtP67sGtBTmTE7na2q6BP2EWOrkR
rW2UaVunC/xd15KE2lt+gV2fZaXjlLqdyyJed8QtPPBMF3QlhyO90RB5I87p0nGL0ygYC99+VHrS
WxjBzu5WgJQM9FC/Cn2ecUviDim8hxkK67rf5J1vv1oTx/kkVa+5XX0jbJfJfZxtDEdbBxycvxoT
PUgvZthIRXNRkatXXtfJh9simtA0PJlB/zzV3Tfy7PBGGJsBpdU5toyn1ga+rQAR576jLqr6ysA/
wXMA4sZrpv2tko7D5tdYoGBPZM+nwU6wIpIVpnAWs8fl4b513PEPZ47fb37XotLHbyxdAbpoqTb+
sRHEBQ4Z1FztMU7BiKfN6naGrgYY+UJsjZoBwjD9/z/9rsVj7/gOQwpffD5vamXauh9hkxLsrrew
bS5Z18sTlK0MoIRHPGEgdloT3byosnLMPH/rFdzOC87//lDZnwoch2O6H9jshJjBXPO3Z6rA+mHV
jeswmjZeah9iIw8RW7BLwxbZ7w77hnPwovACnm+CMpbczT53olv68kuSGtuoGRiVBcOFpOnvHERo
HNtkxSN0HEndvVeSUf4cPQrGf/DmYxL7ymbrpmTZjaP9p5WeoIL/PMA6vBdPeJ7gvdiQG9xlb/rH
9+lkTCodRNvHaKyJIDMi6zjnrnnM24S+9u3PWBbBgy8/0iJbIkjjwwAk8phonNB3t1+DEMkTULo8
207C+DKO6Xy8/Yg5xSNxJ8w7a9z17a9g/tM8pHUB4UHPRxsMSV3DShcI4RiC1AI2FAaKh246NPXM
MCUhGzt2EyO/i6rx//5qokyBZMbUA9rnMYmCaeN67a9cTsYxLueR/Z24wyZvyS0CqA5lPuyRLWUi
Bwua7hOwK8c+ccJjhlw7DCre9hgQkrD8OmEWYiBxLJYft99kG1NQmoXJT9zJHFaF+Vi4GrNMkzzr
0MEtHdZqTy2a7UfP2dmBicxmjJ7rjk2LVQzFXP2S6xyhMagKRlYzOMHXKFfuzq+xszFLQC9uePGd
3UQkUKL+/9t+hV4Qy53qVu6IH6ibGMuQElhfjfjD0s0xFHl9Pzug4XQTj1ux5FWbban2OfH2qxEt
ic1w4ymxeuuliLp1i5ZlM4Ypo4KMAas1Oc1J4gmCksIfpzwIzn4u1vSew21FlPTteDYN1dVJFIg6
lQaQ93S01xjFblfJDPxSMHs/dDHAcNMHmaVTGxh9yt1A+cJkHonQ2ssMfTZE2Z0TxE8UFxWSe9sh
803Ta9JFfw3D2nxJlCl3MA+R3MjwGc//CqQ478ioBftSWxnryL+p/ZyLKlT2UCcIZssUBZY3eN7h
Ztdh2zLuIFqncD96xBSa1MNpwi6PW4uoTpqUYxEhXhVGsYvGhnqhpZyWriq3bfsX3tm9FoP1Qv6j
uIPiR+a5piU/lS7ktcJa1E7u2U1Rnil8FDuNyHWHc8u6izX1k6zJTEpD7wXBGHBJ1DW7MscPmXYl
dsvYYP6jvtAjesBqRRsKiG2QRdbBzp29othHow7TFFTtcYrJi4/v0qK23orc/eIU+VsArGodddES
3Zt7B7trtkZP/JNQFlY+VR48sjtJrcXV1/T2V4SznJ2LzNkMDaDhNtoMvGjSNeOVy7zTHvb4vzuU
ZorsMGieyhqVOkayp5sxdVpkuWMtX2z0XQxh6GW6HP3Oxdg9lNbcrQojKTbBgLyqz+KvKGFroHbc
Rjd3cYjC9grnGuNL7MV/NdGHqWZvJ8kU2BGnt7i9MhK+k6jE1kq5jsuA+3W2H2eUMS8DGvG7NM4i
xEn8Mau7C0Yei9XW9NCN0F3wuwFRSyTGK4ETDEH6pN3mcZDs29o8S9co9qLH95xkmBdHDH8bB0gN
LuxQPKEX4OXn5hm8qb82XXOTGLCfnIVzlrDzrgIyF2V5cCaveobMoFZVU3cMTxzioWYmrEW26I+w
3q41T76J5RQBQbZ3VCkRDQH7bZ1JIbY1kUA20ZlmSXRwElah1uSBAMJkbBuRtmvCysx1zwDr4tkg
dwk+OckhYMP3mVBD00Khh7PgNOym9GeVIhVF21edzThelCkYTjKElWdZPFKp6DOt3mxDA1Kuaj8R
26AkJCIzSnUIerKhUk/VL5xrV2VQOI+cmLCsyPZS6M66l8JI8EQ8YdwB+dR0rDFtO2frXksaKs44
nHj/0dEr7FVsBuM1cYvpioIq4g6Y7/rBr7fwvIOroVrroeJhqilnVwox5jHGB780cIdjXxvnBExl
qBiSdeZbSQCiQj/wQqJXyE45TWtdqQcExMFzmv7FxsCEtRXBUedUPVSStbKxbSLmdXYak0Uf9gih
rnK02hfa8tbWrCfyuaMiO46ZOhHANKUk1Xe1/simotnFpBCvVJV2xFX34aksg6fWHF0+0o+oUweJ
T+aYSkRwE+L3bcxYG0QkYaRu0+evefratQLipq1OMWryfd9XR6aMyclw2eIa6UI6Lyp0jb7DsZIM
n/HJSBWYOPQfVkngoTb97diYzS5Mk0enoNWnKx78siqctWHiSetQmB/ivDAPaspf2fJZqNCo8mmb
NPpk22FIQt+24kxMAmAEpyxjGLxTHahWBdNvmaYmFSoiJ2hPFdLp+K4jQbKueJpN914m4ldKLvUk
IuaxNlOa0B3dTYxqqlDMuxHOlqcp57hch2uvcN5JubOhFrv2Vgcu5+YsfUB1z9eQVOa6hfTABHjA
+WXsVIZRALfYfM9IkkabOcu1hZt4G2Fb3uCKgXM113glpJWeGvNid6a4p2xBqwaf5mFoiIMIkbWi
TbLFJqBnvxsJ2Sl9OzgjoOs2pVtGUC1zc8fnCvc+g8BaE7ntihrP+fJPMxSOV9ZCa0G6Q9SKPz4P
rEIb4m1R5JbNc20rkrBUNyKeuDqucJ9rlsrcb4vrPJWEu/Z6WM1LOljTp1h8wg5WZmhaGz7JZEOu
K17KqV0sI/FZxwOqvHlMPkz5xUvvnbjzv3nwNlq3zvBrAVVLxqF/RqW2uml/yzRmzBK5H7nvoSpM
iJ2ShoZjbjiXvHAmcrOaKyUlkK16H/RyPljm2uEoRWE0/kDOgfswbx99HySWWVru3un8+yxV9zY9
7ge7nb5NThWuM5Wd7daUe7sh6mgWSG1hhierTg3WjiPapotnb99ingBmb8b04qg6IrIwyXYhoa3t
I6pm75CntbUua+f5NpbptEgPHgQtrrt4F0vwle69sy7qk7OIrUeFbidLz2XiNAc77Rgnhwqjda/h
/0vyggSvAiWRCOyi3MUqss5u752giP+odSLvQ2RBggbPTs/NtR7BtQJLh+gfzt0xtsJ1NJ8KwLP3
6MuQFDuVcWDyDOTFbOSGMHozBtJAKwiCwJQ8lTKILi72CfDwwbluvHUwC4BZ4fBxc5Zr8J4BsQVQ
MNtzHQC6dSUEGan16jYMIdLJuOt62GBQmKFB62QzxvSIShrRG+b5aFrN4ZAmBHYFufVY0R1Jur9M
d1sjRnCaUB5iNCV3UViRTWZiuHcKrPdehfV9WCyMOETxCTeCQV30HWnxuK+0uKJoLdZT0lSIALrw
SJGHTh5r9Mqqg+YcYs/cxbb7EYdCXNy5XYxKycE2s7dwHJwt81DoyznmBR+vT2wW+gR481lm1Sp1
EuMYLpwvEqaXOM3hmVgk89Q5CkarM6305BQ0i9u9he0XWGn5RG/vJZ9s85TN6FUG4iWyOHMZb/f9
ZvJFdI+cZDvM2JsBlPhnq9MYT4aeyGCcPBtMGdmRtmBOweySLRd/YRlvjgPNo4eZzVggbz2IIGIB
0SmpBa58oHXixQgoYyaCCCwZ+9Vt/073r3r0Hm+AE5X64/V2DkU0vc2kiM6c9wXLOJJu0viajcGT
DwRvBqnvKzSFHTfn7KwdR3cHRB7tWomgfzTkcDDxNV9Asbco4V0oQ8DsdkXkPySm0+yMnFTucEZ4
B7MAoUobf/f7dD6MxEejfMifGitlQyNU0FROtYPOLFnuE8Qn7oAZPA4Pcqyrp2IGlGAZ3rJzKlJd
ea2xT7/2on2u8/GLZw3hE90i9FBVaj/0mKxpDwGYmRISVpI0yPdtStWCtwlrXj+fAInODwtQ7q7J
B+N9EtkDTqTOM/xfYZTwbhvzg3qYBHVbk53CdLSe6YLq1Do0acH5xuHeyBZTFQ6wtsJ0BFBzOAv8
oXuvDr5DB7Bxjp1qzZRsDqf8mJYQYR1XCowb0J3+FgG3wAkQjzJOxVx059XTcITj81q79iaSVfGI
Grs8xFFAwHTUPQYi9z8GHjA5YwvqsrYgSMoxnyrgtg2rySFWAfbjsUswqJPLuhj8qpFk4cR582qD
82DRIkmu2spaayRrx7aq40OUT1dVz+X/Ye/MlttWtmz7RTiBvnklAbCTqM6SJb8gZHsbfd8kEl9f
A9DZJR/HrrpR7zfsYIA9RQKJzLXmHDM0zSV6tRPUNjNRceBF7+PJ5JjLeuPqLJyVO6TfMk30+8gw
7zxrxgMijOJG4qX20sL74hp4HJH33Y6teWmE7B6svukfpglF5AQRdb+uH7b9VqAJ34sOhks/ovwd
HWN+nImNv2aj4b1w9vECS6KHx+gTyoaovgl9LNlyY+d7Qp4WhXUeK+wX0xPmRSlVDJaqXh34Zb7O
XUXUYsVoG2XqvoGafIKCHT+sSJmmQxwv89kE0GTMT+UAtEDk09EuMHZTNnSfCvctWiwAKJr3JMCv
fHBFOKy7Nfib0/raLhh1bE/sbZgX64g2YgW4pTcBY68xMBTO0FxV86lUyXJwOxNEzTTN4ACmoB6Z
DxStAeCiyJeDVwjoBvBCbzjVSPgQOgKkpvpFKcML6Kro+74rx72iz/KkargiIrCnYYZI79aojRAx
T34paTadBme40eekPZN35rtWd8/LIf7NJBLmPG8Og4dUY1YH5dBJgsfqSH0icze7SArSW3lr6ZMf
1UQP18P5uivHKLvBYs3QDMCTFvwXUclrp+DqMpnByarPcDxaGEX7pDsSBvvV0w5Kofb7YWUZ9Zn1
kqZ4cFqSIYNodTVh1e/vmnbqD2B58Vlp7oWBZDrgr3ZDneKXn479O+hRAyTZtNBNQLkDFnYdwyoC
YSDRki7EysAmTKZw9SvNsvmtgIKcybAsCpup7RzYkUDeHjcV662qv4phyM/aEJ3Loagvbgvhd2iV
QxHPODpMumC1QT9sQyQN6GcDZFsJ0G2CoShBXWHihJXVdw9GxkQyyrrvMvEIZYjQZbnpBGeZtIlc
p+9ip3PhA0gZLlM8GOcytSiY1dZ4Zjqc3lglUXZLfDu3CREEE6GQHa0SJOBgTmyarFbCd1ihotpT
t8BuNovT6HT2MY3ma4zg8jjr+i+nk9Ztqbo3G66zN/GktDITxwRZpq8qxjcTxXFgs6Jg0TQt+4nv
7+h0L8JlaNANTuujEI8bCIq5kcqBTzYlZLYNM4HUXLtGRCxObdLdKtb4pUW1uO+HrgwaF3Jy3qZj
MMVacUsJORL1fCOs+eyyhjg3IMBGlHUBit8cqpbdXYjxutOE2z+yPmf3XA2yZXoFzH52c8+8w5d7
qUc4yZRj4nvq9/6UeW3gxLHqDw6ySqkk7U3XNuO+6No7rRnl1zFEU74j+7e76xGim7jWnGnpr85o
Xchf5JcHDwGmtf4mOh64WQ8JiCLqe6zucqxCvhajviTIkH6PO7y0o/FlwoaMzYi0Covg0ywCEwaD
aM/I/71UEjxohd7eCt7z5AnrRam9b8xVdq3pFgdstUxzKWociEzBQFNkty3piNsqs6vkR6G0aGzj
VDla2Gu0XheLc5e6Vi29qbi2esKEdyyeIuMvDRgX9vBWMq2yjmpb61/d6B2K4vd4xjNjOiIKEp00
xUJj2T/rhhtgs9T8qB/iEGfbMcYdky9GH5gT7JjES25xDv40RyZyDoWBna21pLEOOIIQTONW07/k
BiUxTRvtn8verr4pi0HcFmT2pXS1L15BzlFsvxmTNd3paXHqVKe4ZG35GHcsvEzDhPsSzQ9CmoDW
HSUnHdx2Ids37ikd9Es/xjLohWG9T1pqBYq0TnZeGXesRW/Y5Wu7n0/oAXR/C9veZnA1o6uW0r1I
UR3zJ3kI2oAwOlOFpmSID4vq/Eo06lG4MjF6j8gChORY7VGsJg7r11ow7Hi98dqzr++SWA4nY5lm
nFVKFXiqDBgm0jAdxEWXtEAnrb1+gCBXARnwp9nPCCPD4EBVYs7Mwgfab4SRZN+cRnTGVY2dJadY
WWZPnr3aK3uEg6h9D25rKj76t2YPqZ9IwDSyMcxkt7jGyH+Ilgr0DhahZZn/cmzgfIuaeVQESSvE
K7gO6P3PhsC4IywRrOfT8l05wOXB8eNdhT6Ksy10sZ+NZPI3fBdUAdhJM7L9WB+as9Ap1m6iSRrF
+dmmeLnLLYAuVkwgiNNRhWVZ51ZNfzAF026vYDnFKcie0PNWGMt3w5QHOmzE8zTk7+Ngp7dM5dtd
Z0PKdZk3nZJ6eBCDZ5yM3uGUIsnAoGhKJW+9Te3kjQZs2DesagpjMb0JsxtCMRRkdeQ2tU/HgaPt
ChZ682pRGQRCm6RXj9sZfxwgSdT1FHastloDXxj7JDZUoHZzUYpXu9dPqYnr2VGvmGhVa25O1UzL
TAIcArqyB2463yPxdHZOR6dU7YJ51I1TxCA7unZ/WVT1YXFz7UqqvOGPnYJjWwiOHRai7rrYKYbo
eyegJrhkFe76FsiGa/Wwxj2RnYkwJLTGtQ/F2kxU8eaxjIKGr9ftgf7JGutAZsMCMeMYLRirtKj9
xn2YX/QxGNJUu+lFe9XFbJ8UiQGcWvq9d67v9hBbbKpFDdUpnC6nLFd7v9fIwIJL/9QUev9YdJl5
Ks2BUqJS3ndXW1jmg5XHN51b/1Ddwg2ayWwPLuIEChXuGFLx1b60nKpOFV2PuqvvQYnvgc3h5os4
IWAwPyFplo9pAd4il+6q30hvs8eidS0CUAvNZ/i4J/8BXIBo472eMUQvibRvmIlO8o4asm8QS7HL
oJ0+oFmlSdfapCXboudozOWdgcsN43AD1rxpjQdljSc29d49EhZrgAPH0cha2aIVse65LVQYrL7j
AfgpgC6rimmE9+aKh4fR0IgECL/uhLk2cl5TdMrVXmq/CfnTTXBnKU3EElOfi6vale+RV30bLYom
svjSl7r+rE8LblP0j2A9motuTT9Z8yc+pqmSnsWS3HG28k1bJ7saUElo4NreUdaGqRCbj51lBQsD
51PNYCQT92wxaQqT2fzetDJ9QW/w6pKZAua3+8ui3hnnz27lGjfjqCa3JgOyhqbsRh9pH7iUW44A
x/8SaZ1gbSjoXBmT+RJFb6yIvpRUjB5roqD8NMnvBgLA6GSkMlySBIOpSPMjE/obUVFOV8BRP3WN
yuEzSAuPd0soRyQskHfUpBI77h/weL3oTIFujYaww1Q9EH1YjWeZ5CPdoPYlt8beb/OufXNXK0Ik
mvmubWv1QWjVK3665l7W/a9qhEami6w45EJxvi5kXFAGXpRrLfF+5GIxQ52l17EfvYwJlNJf4/l+
hIJUH5wi8g0nQxRMiW0PgYSxyl5BBRYAbBI4++UcpQsFwDWVGYsMfh5ksieUnBS6vELdJXr1JLL5
a1QTz5aA0L0hOeZirKURW5LFOeH59cu6k1d0dPKqM5T5yjxT1R3lcz7G5v0keeGdyUdrW8Fsl7TA
FZ4+PSVYNo/2pHJwrFdlE41PqkfifaHeFXVyqJ1ae44TETi6Wr51dFcOBZiKsKu14dlpyzVN1Z9s
3O67IMKrzP4IoQZUJFEhjXwTQE9eEg8buOu5ZKGTOz+QSbAgI/NK6+QM0KdYxbv2cKkTIh483hsH
SL5bW9IZfgfwdaMdHB7599df99Nu2uF/5x/n6wDc4QFu1cW66vful+Kr/ZNqsE6CotgJA4M/JBfa
Rv7ADCL1072JRYf8plBAB5BH8MbdjXDvUvGEjp1UlKzzUc0eTD8IrsH17YqzbPdOeOc+2s3BHOih
dW5P6X16P724r8YvsDfMekHS40peoaoswBgDHtshGC1aH4Rehe73mXbVUT0VF3kv7vUv/RsRxTQj
czxRwOu7PYXrqCexPlCGcBQHavm4V1GC4CBRr4kkqsZqki/J2IQ9QDTcUjQqx8ZtjoAQp0OUjSZW
/M7bZ4ZUTq6ortju6qs7Jm+iLmcOVDugb218z5kIkIlCgRSzrnOMq/qmyCfxXjfAAMZZqW/XlMv7
UagvayZzL4hsZSM7LFMdM8dMi69UkvdWhwQht5IWb7lpfjUmm4pZxnQzqy4Gho+KD/H0tQvsHR4b
Gd6TCIIj83yfA66Knu6dB3yVbSNs3+ple94uWrNpzy24z4+rTpJRR2xw/WR61p0dqG3nqO0J2V2v
blt5z64xkoCl0U470/kiff2mpHIbtvpcn73GrumXs/XH1Y7uyHGxJj9zjepclw4kjyRuudTol4Vz
4T5u9ywRyY+p1VEh1srqHGXGjUODMNzujOqpOrdTXJ/XTyCErvx2e1M5FOHw4FRCK8/bRZwRiR6l
XHzetm2BtVmHfc7ZBa5lbX3PvuJ8HS1Ru+y3j26lDetKerr7WGuw4YzNOerj+iCHousvaqOPB2Jf
+ZPIENpes+/T6mPrj9uyFoCT1hXdnj7p81K1Sdg5OkamPkkHnxMaRCilrc6sfKpzj62zqLLlgI5R
Z+jRExxCNKr1Qv39YrstdrqCkl59UdZvfbugH0vtNPVyLmd7BndDHPDeUBn1JyuFskW4yjlf30jQ
3v/QDv5/sv//k+zvuMgo/xeyf10N79X7f4L9t+f8G+wPQfZfqDJsx1Q1DcmJiXjj32B/TbP/pVqI
YVTDREeqqbzT32B/718sLTx0hDYqfFqWSHj+Bvub/zLwiUCL11ULvbKp/V/A/jpiuf9Uj6B5Vm3N
4L+BQQkZ9Kok/E090iw1bfBIJne27B8ijXmtujJqK3ojRPiop6Wqyd8tjAt+kywopvSb27vD2Zht
jaY9ZF5s+aPKdFxbOCmM1S+XXn/RDNab7g6PLAEz1s6wJuREF0rD3uQMHskrrfPSW/VDKYAUJkQd
5vXZVb/kcvi+gEuonWwJtJTYjbwz3pJ8/lFRboN+AoSQNcFDQqW0wvKYK7nLkc5a07KXI/juGZ6o
CQaFiqOR34NdfFGs8ivDOAjeX7GoUTZ1h84F36SNZoWSh7JYW8wkhUXFIeZpa5wc7rg0fi2KaaQ0
I3/OJhVavj1ORmZ8ROa5w/1Y4NiXdA/f50XNH4DJB6PHWahfugyGlXNRIAMeR1LcwTVIzHSCE1vq
pT9Znl2qqahD0hvK3eRrNHsOIIQP9UxJJl1P6Rj/KKjU8wFyOA1ejBgq8OhDArhhh+LTt1z+cnMe
kWEAzo4tO7SVIsXiV7r+KFhf0WnzM53ubhFWxWzdtVXp601uEXwbk0BsQDZDuQQwQb2HBQF1UcFU
u+QJBaLmqWcfoBiPLlw3i1et6+eg1Yt3VkqYs9MkDlMP73FCDRhprhsaWf/mZSj24AjVQTWqZ92r
xU3DWAh9Jsg0EIhlAW0ytbvxEPMNFPQ0RTA737RierQXSLM6XcE9ql9Jm0/H3rsQOl678q4VCbEI
bvEL0ZWym0uXdoDEzuoRuzTxGkvevTgN3vLSYQ2fFPp7XFs0q6wJWx1UioJGsq8WNbm9Vrv+sPNV
MVpiCIFdzORLYrqk7VOxvDykTgnHT4Uf5n3X4mzEReR8qxb4VEQDg3SVrHSZOrQ0IIXRvJdwBHxl
oLWvQn9ptQ5eK4iMcDYoydtnRE0CzXsmqLu2hHTpvzw1aah8j69qWixBN9M+dy0DQS7nZYOaP0KO
+DKsjb0fuTKU5wx+JkmDNDVNw5I3quokeyrhDwDQKj/ppuoxSV4ipMUXs+21PbGags8DiT0rtd3Y
a/MOtlE2p48zcVh2kgWt+cNqaZMMo692d44CuITTn7sbtD25G1nhaD5oFeZQZPcknZmfpFt/9Yy1
DLamnqb0xjuKtb5iOu9lF/0cGMD26qIp+07q4Rou1cuZvqK0/nKqGeYaWOghwz/MygEwLC01X1ul
HFOvVRjbM3jNSOMnr2mOKA5R5sByrIgI0wyC+7LX1iKlAznyct+Jhik1JvcOoElglm7QpR7zngSa
/FKV+DcLAEyromp24oNK4Xfnuuq3lDNw7VB9d42QERiXtfWTb5yMu0HH+yDuh6E+URfmtx2cKVRi
kCdEdczss118hIJALp5a65c8Fe9EUYZ1T9vZGlNWVHYPCVulqM4iJgcPV4tTpievlP6vkDyBmrgE
/E01u1xKhqdvFrDj3AqIWm1Ck8vqQKJ0D5GhzQdm63jXIxF6igdwv3iNa409DB8fdZzoDptAomTB
SL3ihAvfKEyTyfc0hLqpvNOdeSRw9t2q0ruqNKw7xelod1Cn89tYPmSjvE2e0zQoCg3peUZ7dFYB
HgA1avHPh6qdugc9IQ5BjhETX4qTzewrI4LbortLVsLNYA/EOI4AKSCeylWGtYgOZZ7VnQuqKmdh
MU3xYvXyedP2iH4XqXp7/njOx33rE3+7rlOERrzTsI+6ynTOyTM8b1s0eO7JM/pp5NEhSwztsE2P
tinpH7OlvIM0BDf61zAtgqmd088HoJt32HwwHeQ1JJAZLuHoiviuX/oTEcQscyKBsiYxbxYGamLu
sPm4uqNcE2z86kJWZ8rkEL85E1R30EkK2Ta3ix788H5Zc263WeAfU8HP27RhxjwFD40i6+I8aJxG
hRODkVhHwmzpHo20PjdkeYSxvnxByANjqybr01qOSZ8WR2mOd1TYtfN20VgxFq04OY19Se7F2rxs
rQv7VX5OLDJR4F8NUfmA+A1mMcFjJHnd0hL3TgZNbhLnmrg8djlqNG395SytpXITP820klUgVtzW
t+uvSUj5SQzPoPXis1sRaYsZMyZNmJJFHM6z+z6kfKmZ0V4KYf2qUeIBGrGzQ+b0d9YS1bQX1uln
rNdn1blWVbOcTKR59RGSQnN29B/eZEdHR9ZhbMeL3w6JRTSt1523C29djowlyEUi1tjUBobHLob8
0xrSOSq4+9sBbIczA+nCheIALAZMZMcKv9C4zs63abaR5/nZfHCs+clUy+lc1ufEduZdamNmiTQV
s6k9nTg4v6lwWsJyoIEpAHqrhXYsK/jupSAxszTRSFLsI/Jl2wMMdZz3gzkhTVln19s7fV78cZse
0zHsqaTuSjGUapCu3wg6XOKUG/KCt2+pS5smKNP2r+27+bxYHORIn1c/tsDKhY6lPhIQNJ63i2WQ
vS/TbmJnqhW5N1vyArJO4zsR9twcSo8oi/XXSC3mVNuFEVEYdzT9tcrnYtsdFoXDNzYN3Gaq/ksH
TAd7CG95BabZpeX6PSmSH8qMInffrt/vvC6G3HW99Xm1zKeqPG73zERdL8F2F4wHO6dI2SHxdGQO
B2Z7xHYfQNjQnPok28NcQyLw9wtPFRUMW8cYsD3WWA+/bevjZT7eYv0Eny/18Tbb9bEcn11KiOEf
j9te5uNxn2/1+Zjttjoi9ITo8hikl/Ptjzv/x6vbHX+85sdH/e1jfdywfWe//Rm/bW6vErnjwgxk
zuebolOQtq5/5udL//bwf/xL/vn+f3zoH6+8XXVKkF4O5VyzYGLeGn1ymc0sudRSm+OwVVEcdQti
jvWOSGoNmLJ1s4zTnM7Kurldt8pnDhIO+cR6cuAvhfEyD2eqxoCv/nmzb5jiKW1GlUqjjaHRmfaN
eQA46AD3OStIOqkxra+yXd8uNAwmoKqQ9GikHh+bwh38pp8J9WkvlVj/CHOhuNSDY1M5jdKemjwA
23YZ2uuKX1KRLXYmJyI/hqjilC1mXXboei0quOsut12dkbDiev3v69uNyrrnb1t/PIUMcRDWA9Oi
tYCxXXRrFWPb0vOMllDGPACvb3neXqQuySdCTMvrTVGyaqTWty+3W7fN326FtfYKkskM7LWsI+Fe
BDCb3+BxMRgnEPrGTClOw9SgXsnw4Adzrj+nU/KOxpJ10Hp4bRfDupUxGd5ZkZcFuiy+V5REERMy
9i3zJTcbfdd74xEmdo0dTz8Pk7enHDb4SR0H0fpdGAP2e6U8bS/IwpSPv74qVbYBuMTJTgXsIO++
LcHobX8H6vSnqCVkt9oGhO227Wtg7HVOPO/z8+nrGRPDTo0R6+9vETQR8/N8LSmVbmn5kVXi4NsK
UYr3OuHrCprFIwd2e4i5/sCdUbw2s2YFaleAjZTrGKjS6DxI18HKYzzOXQb7R5v9gTTVkvLMcZZL
ddZHHMh4ZuN6Vzi6BqqcH8vLhyvqXiPcXn/7XBF999Og3xFrMTB7Mx4+HvjfP+12tRrHH1QN091c
1yt2KcuX/fYu41oIolzMXtIn/Gnb9XxZubcaKVR1vsr3eqEGWmlDdLaGStyO+DmPBfCyM+4wehjI
5M7sC7+apCw/ft/tl+i3l15/js8fJnWNv4pJMh/3Ot9Kco+jBBtdptYcBO4EuT7hXNrwlW2/zLZb
x+pk7FGJJhHix+2v2e7bLuT6k39e3e792KHX/fefrm4P3h7yv78UtoGZucftdsht+9r2YbarZV1w
hv+8vm193LggoCNiGYDV9vKxMoJrBJe1PWR7W9aaHMnbJuQSDrWPze343j4cM7+/D8B8e6PPj4ym
g+4h80TFG7+Y63k/W4+NRAHRC+CLTcomNTwCaX5Dj0IweTLlSEmSRCVEi4d/bEbrt4aF1RqZU5CY
Rd1x3VO3rc+Lz9uI0DJDucZ6a+jX/3MM2v6wYdI45W+b3jY72TY/Pn2zzHdWdjvXQxFObPe1XEIb
BBiT4wJGv22iEls/iNmddTIoT9uX7a2H3Lb1+d1/3ubUIyvz2FJ2nw/e3vLz6udzt63Pn/Hzjs/X
++O5afU8ktDCGMZXsw2co5OAd9iub0ce3zjBNtv1jw+/NAT5gHJW/e21tt/0t/1yeYffU5223TXV
VULDts2EUCt0Euux+s+b20t8DFUzPe8j/Gaar0zesvViG0u2q9vWdtvn1e02e50F/58etz1YRD8E
wkcCKf8+jKZtB/08ZiJ33Y0/dubtVg9b9hJ8PmHb+njUtvnn9e1JH6/626P+fIM/n4UcM8X19UVD
QbDfxpXtNLJtbc/9p9s+H7Ldq2+zwG3z82L7PT6vblvb8/7HV22gSOS7z6dsD/zjrf7ptj9e9Y93
itcBn3TgbsRRtR2zNESxm0Da2I71zwuciQ0Y4vV88nnjtvV521ICEttt19uBxHXgfAwSH8Pt9uKf
D/3tnm0zMuNpp8Fc+dij7aVC7fN5oPx2/WNzO65+u3W7vj1+O87+/UwPIw6axzFfNEp6TI7bHyqd
bV0174slt1k8DaFVNUi2W4pvnngGZ0kIQj+qzwwnkPbnxnmgLlwT2j22zw0cObMF0r9otnyrzArV
qaE8g3P17idECL4eTU9oqlNSZYhSU7M8OWHeB6lkPVZzBorPiCjq9UVzs8iURIl4IBjLRGPspJQb
qZOs0vx4705le8CLstOm2Q6VbYz78w/+GE6WCk/duqjC9IeQG64hVTpOr9uJ9fPC+zzb/nbK3Tb/
6eF/3LadurfbPt7hn5738Q4i927wOatqwtJvndKtF+527H5e99Z530zpnLLYdsCv1wkr/fvGf7z/
j6fbFo1XaF706NFYUbVZn166TpXdbY+c8rbH098+bHfI7RD85800LuK9VdQ/tBRngIY2khqe2Bdi
IE0vJfIhE8kPp7oZlYYfun4Rmekc0+qVZpcZomOg39k7Z6EaBUp/6zy5g/nSN+m9tiZbzN7VqKZ3
vFwNaAkj0PvSerNG6zGa1R+NjjZ6HZ6DlKn/UUDBQu7qJKA9KnK10Ir6o4bAXIkVJAT9SISlVRIO
lQ3UNakzHgZlvHTfsO5ZoR4zM0RsPPAW9zHQ7mOEKzsoSJsE84sxQZBTH6ZFfwSqhWjGgjHDefbI
Kf41t/XFT2vH8hUlesHX/RYns7KPi1L3AcX4M3U2qnwTVTAK4TvMBlTgIxSBxKNyYMwznPJIXqck
pkphk89YqWUdRjleM8TvgWzYsognNmOxYHshRxIUfUF6Yv1T0bw7kwRFlsrDAaXWr1KZZVAipAia
hE9eWC/whMARUphrm9q5n5LsPZFTfHQWAuOrKujr6Ototw8w+H03SwnEsvlWMfHt9e+GR+jNKMkh
81oCajIrdLrIDoqy+on5+2QpU0Pezrx6TcsxWIniCDMwOEnth+MlylmtHffo1PV+IUoDWc+aLzkl
sLDJEO6rJmxJRe8Jb8H1V5Ug/Auik5UiYNlG5bwnLo+kliOwgrOCtzssZ7ULRQ0KWKWJ4LnFGvSc
NL5wdtXkKoc8pmyhmYTKDFQ8lcp4ApPrXizZmmRFVTCT+2dviYhccsCImq73lBEmvEfGlD5k1via
JNkhJznsS+2tceioxZS6gjiPNHrHAJVdRi26rZauCscYGV9jiL1MyN6rCCMJqklDp09cguu177K0
6pU8p/vNTLCTtMv+BsOOgENdvY3utZK93OvFQD5WrlAo15xn/J/vrD5ZVZqFFlb9dJwjVOSoVik6
V5SZRqUmSXH6bguCtzyzBsWt2DetQWA0KV/oh+HYYgCm8DKwx1Vw7kZqsgWm9DE+JKY2ngYxNDsU
caqpBKCV37AkzFj9zlU7dsfyjvgJwTqXXoWndW8oM3+WntUHhWZ/AUQKzKj66RAF+l0a6vesmasn
3FHZubJqcFSAntjltOsAEWFHv4U+srh4YMafBKZqtKA5DghiNkV8g9Ad5ZXFeaWmwzbqdXyQ41+x
k1b3uch/upo4pigkAzxoNOcIzZZdgilBPGEV+77gO7xlpMipIIzw+1XzLQcYjKyE4b9r29cis8wg
XeOMlI50ARTflmRny8fkfRnsZucZhBfVBSEdkfmK27QWME3s/pstaCVk8jUWjtwtg36DgvGb4uKr
rBXMYR6w1P5RNj+q1koe8MN3uwaxfBj33RavtJ+Mrrtx3G4g3VG86Y7NTkKNWKYpdmLF+aFFiQ3v
sszvbFxAqQ0L06k15Jeq80XGJgkOvU7AYTRDQSYOzesZMXSVfTZDsTatvcSiKdt903g/S0pt5Swg
MMnlpkhwW7RY6QZSqx3nlNusNbXiq0doAIVqt8ITLZVOeQLA5VMpPdY6dc/KQglh5A+6i2q2S6+c
/mwLE4DdOqeY3zGQ7ROMF/1HXO2aqf4qqoS8H7w6IWnS+77gi1S0gjwqDAIdb+fH8gW52ldPlEpY
SBmQJcePAvenREcuZgZSKFAYVRsY26452Dut5agdTcPgQ1svk1Wr5zb6SqINEiQH8nL/YjLfwZXg
CEQX+sXtlJwiSPSgR2lQd1EWuiNxjmJpLl2xFslVhS+h1m7dMT2aXTNfzVmJfLR5nCEk56USr8ie
BoC8YT6DJa1DImTax3ZCO5+keF0a9zAZoIlSzaROu1SnoetSzq9jdWpNVoS2bo40NDnK41oDoaJL
cRj4UWUrxG3UDC0Ozc7ABEn132u6Y7rmpmfY9deRnyNwJIyyoLCLNitjdHFMmrKzOWC+emsGeqZ6
RysoVuNfSjz8iBfEj4NBBIdBbk09lRxQejibOYZqGESVlcS3xqI/W2pDRp7M88uoGGdDvrf44q8F
aTJFkxS3QlHGPZCC6URTbldjtlt1wocCOwGFgmrnlFO0n6aSrGI0K27sEIVNvf8r4+PF9ko8sio7
aiURyxsMVrqmNIHh5I9U4/2hJHBH5RsD1OhlB7Ihv2Vafc0Ah+/gsWOe6OplRy3/VgfzugzZxUOk
7o+R/Z0V86FvKdZ6KcpDqndWhiSTth6N0CgmWkhv9mPrXiOVCHejIy9onODkUo56sFIrOQA94M+q
l6NRVd7lrDX0gmcOx4uqPBca325MmX7nRba5N9Kvai/coHiPsGAFBJEW4bziC9J4JBzmZVLtZj8p
D22Rp2cdfesMjJzGXJ7ERkjxyNi5uiQLIiGl18X2I9fuzTx+o7vNARrxQrVJhl5UaHur1J5zmQwP
cYTNiQi8g0vA+UjCuV8xuHTenJGIgMZXiYKuuRFz7z3CRxOnDgB2Wi6BTpoCs4FpJ8q69iNPHDPQ
QijVrKJCcRVb99JOJ4ZxjJGcoc566cF0xb8SrJzmSk/JVxjKOYjSNVhlSZ9GXbY7WdrMpjfSRIUG
TlN61MSKzSStbZ8j7d5ZimsOY3/vfDM8YKnSQIE+6OQmJsscqGtmt5VYFr2orNlZqVx3W9IQxnS8
kFOFVSm/mMqrFLlziA100nqhwCFP+7cFUVvbGcuXWSr3ad/yNZDFSoARpjrOXaTfNTBDXOtNotSY
S2LylEILihVRbcxlcSQS4MXtkyMIn/Y0ZPDBbCdfOMmdIgcXW02S68mzpW95MRPmNEGyp9wnI+AO
5k0NvklDa5ZH3O9UhotEMXdLrF4dBX9KRLCNl9N80jOm+518p9IWoX9KfjbVcjMbDmhfkAvSSLUw
OdVOvPADEW9Wqn5jPKGSwDWdWoo/D5xQYQrs4rxjggnhh7MSneCx5RBMCQcu+9cJ9YUPNvvNtaaT
N5KeSISY73nJr1LmbyhNoClQlwC6Ojzq0sAobU0WTlr3e1LmX0D25QGCGDhvjjuEfQFjKdasp8T5
WrL+WZMxar/DsxGgQbsprVtH+ebECQiqkdk8QcSKWMSNWHtVUrHDvmbeEgM1AJjt18RaP6ZTfwF2
75ycVRyawxpPJYNyq7eFLzWHrq+Y9tq4y4vyXjeM7CTE+OJKgEZAuPdNaROBict1SuTthAwAmS68
PneQh87CNoeUmgiM5pQq955u4+qyORe7hCnqDikPSYZ4PUZmjp7YwptD4JIoCRWLzjM/1bGAWhAq
r5XQmaiTfXvRsaZXJdp+2zKfUkYHxz0xoj+XCyBkylQXtSNNQfVCRPg/ltH8FVURvnIkQCnJWfvS
vCULI/OXZoL5MnkhVinfHgG51WSdnwTSbLVH2hi3J2ftFWJkC5YU3WeVtZ2vAhPexamaBqWxjkAM
fkYv7sd5XrOBUKmrxWHpJZGrUAl2rSeYhOfqQZkhTRqDepyz0nwoif9C2Tu7CXGlyVslu2tvxd11
qCRSkqRT7oqYpIimwiHTNNeBBbQG1vGag3Mxh3Vpgo6fvIxvZanTIDTyYd/Ybsve7z4nduvjWzjN
UfOYOfJQa+bBnIbCHw0C8BLSULCnkPVbLUFMW9LPbP1FttpPZwEk0lhE9qVOVISNZQDiImGPZcNr
W+MFBEbgFyr0KyUXzt7FArmDn3704CgQomvuPYBw/8XeeSw3rmVZ+1U6eo4KeDPoCUCA3slLE4SU
kuC9x9P/H5i37s3K6r8qat4TBqlUSiIJnnP23mt9i79/J8/d44BoYZfHl05c0KQmrgjCQd7zzDgY
JEM6GngZwr1RWXSS1u/pwyM7DLYgnJr9gDvxZKXZ/diZPzRCNl8K03qukEXajZJ+RjEwZyJWUdsY
mMsUri+yy+tEk5/S2nhuUPYwIJXcluDg3ZzL2OUVQO5tM5BLhy5pQfIAxHkqWzW7b9pBAzefES6P
2CmOhMd8cdo0YgsVesoArNNFz6X5WQ+xpoljumQErQVdi7lysGUFIPFcf+xCD9AuypWiXJkI05yC
3h3Eu15QToMC6blSUoDoaMDtfHQMInGcgXzZNUiPaaNDtMdPBkBe7zLC3zjoYAYcQGWI5sqoEQP3
wRXfT+IJxsAcJmXLJQeTMgPOkYEsf8bcM8uBh4e/YzvDOQu8mPShpufIARrHHeiGpuz+u3qYNkNS
EjHQwryfWprPqUmwb4XnrGu154xyKQ4Y5Reo0pARwxHzkbDNPWQYU2yzjRJpwBEZi431EAFnbPpV
RmYMxqL63JISNaYUH6xkKZmPGgm+XpilPmXi5MMPHVIMGbNu6ypVcm826yxi1cyyaTM18TXTjQKr
xrjlQ10Q0RPxp7TGOfczHw69AswHDgN8wf4a4+HUfMRboQHjTaxRp4mWFkNxa/nAcQV6UsTqH+Sa
tCMDNlyMUE9irLDMs2kNoS4QFBEyHTFDAkQLjLvNkxndhWr7BL8qB41A4ClMI0ge+pZ3ow5Apfix
I1hgSwzVnFcJRItW7yo+0IZiKwVZBGZoPeG6C13m3ldJDvQ1irJ8bWCfxbuSYN6BByXNknSW5AV0
j4vDlmoZW3mAhz78TnktHSKNrHUZJV/RoH8wv18vf+I21rs3jS4XcbvpYz0OdMOmdqNhLLMy8nVM
n3C8oXuRyQ/sDesQWV6gKd0qqVpt/11BIdj5hNvbbBF3MiWIrQQYA5aMIHwAmMZm3tJS6z3qCjsI
mvDUwQW3tbEngb5D857XHdtA9zjL3QteKflU8OqdITOcxDFaJgKFQRckb1ziqXPPqpX7GE8+WRkG
eVHt0oMg4QmIoNdIiriKqhEbt0IckNHF6d6U2v/TFn/lMCimf6ctlkHZ/ytt8enro35vkn8UF//8
T3+Iiy3tb4qkqqoGzU8X0Qnz8/4uLl50xxBNdAXGHbg9GQXx38XFCuJiAoTEBRGK3lf5RVws/idi
Yoxu/MJfWcqiqWpImlXFMsQFg63+JiZOgSKJkx/2h7xX23EKwa/Ux5uI/n8T6//nX7vp/q1bV/X2
U/+/P5pPr0A4LgZ4dSWRrOrdfhcsSFqvt//Uq0pMPnSkTmW2rf306qcDXnkLIpYhD2ugHXbSDvVD
ODwVZiFvAfsQsKPw30HAvtKn2/KzStr8abfL8/o526kGOumyam31vUNR61JEjVqk24re9Zgscbfh
a1oPVvngm6gFu5gTLE6UVlAe2w5qS1N1F600FbsuzABYQTHt/Lw/pjHGmLzepmmtH61F6NNaMXEB
g7HFfAqM0BeWsCYGx7Uv2OKErTnIngxLfx+GitajP/rEtaO5nAgC00Qc64ksvGY6B+ishU7RYRyd
OuVTorjPBjY8fg9VIx5FCvHcQUpxtAiVcuDWssmaBuq0AvFaG80iml8aRlMMoEtqtFXjGTHJtHHC
GtqW+ZMck1Gra91WFfrvQQ3VVTDk9wnUP7vrLGLtOJt6iEDBTdCtUNKngDfKNSA4kVC8KpTB3Iw5
HBdpgwuq1ASkulhxEE9bTCdGN8cGv86nTz8cLK83LboUWGm9WQsOhmY+WUFmOQWHLLevH3Jd/2wD
C7e+KLbHKRJHZyjSSx1W4bojyCUjAqtWrOc+lu5nvdDQkpTrxsiuc2m+IpGGKyYwyc+DJTem6xmP
1HSrhb7ZjolwNGOacxUzdsVSfvRRBaNw5DqgIfFGnZKssL6RP68/iYNSeCjvdFsVa0CJBntyaBRO
3CEmNmjZkL/o1+KBaoHDjQoVPikJqoaqkMTBUiij1rLee13iyZehzD5ZoPBr/ZUk/ij6nlRVDUZ5
SCytmJWrSLdsTiEVsYNphtuSt09KaviaacK7V5TnMrMIiDdjgUs6rNxIh90y5voOz8/eUOiqZ60C
ERD9bT+YhQv25QkvQAmOoqy8xYLnAXTZ6pniUiO6akVMlzxrdyPYHjsIC/qkoYpufuIjMNa7kmxX
CsEBw31XBAAF/crJdDF2RTk8ZcHCgE+FjaTHncOfinmyMj7SOvsIq25VqBXaTdW4i9v0SxSXEbi2
7XKqJ12byp2gvudUw7ZBcef2t7Jf2zaE8dHm8l2lvaq9IjsCVcOIQ+YqUczKQfqWhIkrSuPHnPav
oDPrjYYOFeZK/m7CIYJHoNqCojyaJW31DnukLZCL4MbtXrA+Rqm8X9ZX25xU+Ec1lv4+P1oVrKS2
IzfPl3HUDaq4zjnW71s/+iaW4o7lEasnsYZFFxRuRJ9R0HVaAaFc2IOrQgmQ8/IB4Iu/EUSNMw3y
l583hoCMXn2OMkLW4ki+xDVgnVaAxe6TiKg1+HKlzhR3uryOCQW5GEm/Hsg7YVsX9zO2AqcO1B2R
nLTF4xG0CbnsSHuPsZI8tBmaFT5dqjB7LAAEkt8JBWL/LnMyWVL3leCCEX7WZqYfc0sUbVwNKfqa
dJ+i7F9Fu4CjhqcpAwfceJgOyOvXPJfPGZzLUcnGE1p7Lg252sBpcYJ2vFRpQMMkaIyNkSk4BpPH
SSD2KTBKrKmWBjrP/DAqcTjUVNRmEm9EvyGZSzfvCuwAXpDKNCAqwwWTHuGiP4tgPWwmDVRICRBR
QcMVr1LUXWlF5Ge/0hyiF0qxIsxQjl9VC21oSbUUCBMakoxmPh5XJ1QR7WcmUU/mctabv8pMw8JJ
HdmMRu7KqvpW+qPTdEcseVSWyqpUk3JVwmNAQq9dVCouif51VEu+Iw+Uj+RpZSeSf+8kvXMqlOgO
cwJIVrPw0almZKNlkB1ZbUh98KNoJfddtCpN65ITQ90LwS4t5tpuFw0+4YI0gIjJpIkIbaMzEICJ
njyTJazQjCWt0/eWj9Y4d1SKmj65SfwpZ2g8oNzWMxG7kk7mZlcIX9XQv7Ag8VWiAcgBOBRh8VkW
w5nN4FAzyrGxTiSrUE2vlpi2blAcrHiiWTF8RzKCvjyrv0KgCWBWiW2T2+/Jn7pdk4QPcduUG3oo
q0IKZg/x+DdjmtERTGKYTUM9RFqJnk1yE4PBdCuQhqYvVRiONvp7oJbnNqN4QxkMIifYNi3Vfqbh
QaqAR1gar26qnUFa6AQikNw3jWFxZDzyQTLrHY7pA1OQbhv2Uw6FwGs5GduWnD5JrSrt8kTp121u
sdRG04UD+GMlwj/yAYHQwuTEP6Pwn/wMszCH6mnwj21VUG+UfJARJiba6BYteYJ+9mVFecNRXeDs
IGPHndW9BfjeJR7ztR3oG/i18u6TEKx2/OzA6L6R+BtYaaJD0eozuvPoOmVPIAilHRuQoS42VzEN
3GTSv7V0NDxTQcrby/3KDynnWs2440fiBkhY9AYxvgAH4+qUg0MyAGPsuxDLosXsJgutjZrg1KV/
yTdT7VXVtMeCNZScMgpi8foSUQA41hSuhc80s9MoI4ueOSHu9FKSvqoe+69KD3fQy5es0uANxfm3
1UsOwjQYBBzpEL9TfFqEavdNM62arB/2zEocsWZmr4LA43RRm7Sp6C4DCV2ZgMAAZisPqMn3EQkB
XpRAxNAil6rKgoPYXzhHNpQvIbjZHMOXwnLsNtGwac3x3W/9EVd7Y3i9MnwFO0EqjE2TJ9aqmIVX
OYblNDZGt+esADw3hYnU18TXlZKCCWKEYJQm1YdEpbStzXbjC3pyEMRsXzTmeWohXcwKxqEuEF1j
obx3mWqtVGteT0EGzHjM8IQS0NfwZtHkZmJkkkAgTrRTwbKzf2somWOz+uo6FgxFge1hRMySWcum
BQsbnioNFF1fYcVBDR+vWyMrji2maEnKGaLoIhcQRiW7V4hgm5SECQeZ8+1GHKLPfCFwzjL67ikD
4D9FHSMcC/Ld6E/0BRlYmFpAX1eQ+RgJMoOfSVsPMztrGRgumXEYz/i9FgZ6h6ll5YkivZVmyNMV
jRQ6Z6N4FRqFhJUqbL1al+p1H4d3OS6HgwYZyiug/hCG2R25BjiDpNsKo5tb0aGHNtV/Gk3yOcfi
R1Mb9z6oCqdUR47MXfdWhbPpTp2p7eo4J6iT/d3VtOmRyWW80fNsPNa+8mDNQ7kqGDg7NCw0v/9U
kY3gYMLK3s2N3afc1FO4Zg8bXD0q9gBXf8hLho9l0MqzlNvU/CHLzPIKBC4iXsOspMxWc8a8gWUe
qyIqVrHERj5jfF4pJm0SwDPdoTFGT4/FCmW7gTe9ioR9SqJpSA/zrOXisNYMUgynISR5a+ZMH8xC
/yBgoyvq+oThhnaUohbg21VkAexrol94TKAX7nQbneKC4QWwBY22EbhtXch6RywlPrxFRZJNyMlG
0UOUmGhvWJQjSLBx0HuoNr4IA66AWWGyuN3r5OGsaCJcYWHk2GjgvR8NyCZDqCmMsoZnYcoEcGLT
QUVXcQoNPtha1G6meOq2A9sm3pqUHCKxF9C4x6cxS5StYS7HdsMC/ra04+QiFB0h8I+T1I2ruC81
b9BiO1Ynf8NGcbhRplJYTZvGn69T3PubMSGLbhAJFTZa2MpjNaNnNO7SHgwWcN1k68eV+JSZyiVm
IDdKU+smchDSsjfcSaLjPInKvitHGEa+ecxYSDqpODTFLF5AVjmKNIWHTtFfsbQBBld9f5OMxUPV
zOY+K6t7zSpXs5gbGzm7a0Rzvswi8X3VnFVwZzIfXCWeuUjWCUQVfcMjWynegdm7FzPwaT6VhZeD
E8VVJD0vmDdObpA4suE0yHlxzodD4DNYnk0Op0VOPg7E7343D+EfN799zUzSHyAzJpeWdg+bqmdb
xEaxAEPqZNjdviqSosrEbdgsc+edPvrDTkzzBL/an4+Z40X4k5b6ASKk3WcTdOI8+I5FRjHOLHQN
/ApuiIec4Gf28h582HvUKh04JRV3lrBY+S0rW+6KuGp+Pm6r9wAH3U/5uJQIFdLPRfXMJG5VL2iA
m678dhMp1Uromax16hj2exZybaPFAG/GDG/VTeqYqT7W89vdPgtMt5Oa55sS9iZv++tmWHRyt4eT
wHhO1WqvI2qDLl0eODeV5O1n3G5EFnYKENgXi8ryr5u+rmIUYCGTmkXSdftp/jIptm93//qiBRK7
kMVp/ZcunbMWqt6b2K+2AqKaJeBof8qIf1HN3mRlUNNHbwqF801iSuFBi7VtRn090j9IGrwIVudD
4g5hJJcKunN4nkFLxS9Sb1RB2e6QPuGhWESE4WJout0Iy9PRDwmaA5kkX06MPtMNHPy8S8tbdbs3
ZsoskXaG/wvX1U3brlgRB7NF5V6KGoNkdTReOlZwV1kgAfoiAgdhMxebyUR77Fvihn0BHwPiwQXs
zxt8eyzXQrXjfMKcldTTMSjqXbvYvG731DrpNpqBb/Jm/1pubvdS2J1uK4+v/fKtPnC0FpJjJCl/
XHy3e5G5OD17xgaOhKOA6f3i4eKsI7m3J86btFyIpATFhpK40fKM2+VS68A3lpshIy04lvR1kAAP
vN1ovQptYqFVDI2PmCzI17cvzbNRrHDBUwPnj+iVEi78xUtmLjpbabl3e5hjMHdHpfsk4az1rKm9
/pP88qfecpFjTgsFI7EWh+wimbdu/rGbev72+HZzewjUhfjxmuzZQ5dRhqOmR1w/dweKON+7XTgC
JYMb+hniIx3var08g9sTuj2X8a4rFqueEme8J5DqU1te7F0sEyXMjRwve6fvKrCmsDiMZoelNa0R
WMQsJfKdpg5SasNHb3dx0bbUAdwkfFDApcKozxep/+2Gz/Qf9ya9ZcH/6/Htn8XbF5lyDa41USP/
+f90MRFRPi2P207O6pffftrcKNm2Eb/GcuS5waArdz/vqnBzWMU7zibLF+M+JJmshpn1y3f2OIDw
A3Jzu3f7xn5kH6Z7A3ND5JKQY8ILNR0R3vIIEAIX0XLPUuqXCkqXe3tUJ7TaXDEQcxu5iLZa0lFW
ccGkT+E4+/N/aMu93x7qUr62dFYVrGz49P/68YoCzwe3C+6L5bW9vayWyct/e3i7gSxFrPSfN799
C0pCbUMssfET3UGbicuwkHyRGAsQigYNT8psNTsXIYvniFaG/lmA44LRTrEzbur7212w3MfIiKGB
j5diYsBs3mT4f1lOf3oPaeNWq7laDK3FVbi9mze74y93b8ZTs6aSjsJ+jX2SRZItnNvCytUN9GCH
Pn9FsGkPxEsQn9n6yt3NS3v7828PQQOiSvgTRBKWFSKADtHmsh7d8CP9DT/y12N/mMS12Qnrn09n
eXq3e7Dk3bGXow1t4npFjGb387nf/lFr6tEu6UExRJmo8CZ6f8v6wgcIJuXt7ki8hENPu3XSZfHN
ZCxg8XLv9nAMairQDPf4rk3fw0Hqt38ZIxV2fdamxSg5SMJJDu3fL8LlmtSDDjDOcvFq9N88aVAv
v1zft7s090HtDzrw8OX7SiVM1kD697983+3KFsnJkzRB8X65+G/f89fvqCSEzXlWMltffi/4BD5P
+cgJNkKV9fMPvP0X8rcBKoyLrNcUh3kV32TL8bL7RcuHPFzu/fbw9g+Yh42f6Vj/R3v5dxOZJRHo
X09khv/avGdMBaOajNOfY54lQBiwy/I//xjLGOLfdEkyJZ3ALpng3D9GMob8Nz5WNAU1mbgeQ1qg
Ln8fyTDIgcKiWWxoDHQ0hXzRv/Ne5L/pFiIvS1EMCUKLqPwnIxrtt5w6lZQ3fhKRcKYogkHQ+Rt+
pb2o6IeCyjTmzaK9SSKd/lzommgOH6tDuiFHdya+y9j5soumv3to39UfwUP7BLwEHS7DTn/yAEwb
wnNb7jt/LSEIzNdUMiDHbXEDUzJD+4l94TEhmyLflv4dIKOV7OXvjFvQp0gxSZar8FH6rPbWytiS
Xx//m6DD3yPTfj5HNAqWprFS/FO8KPmAWKgyc8YPZjx1knQXdkBeloJkUH90dfctCIBFyyR61SLp
7pcL4vIzNvS/8i67FFHeNv/z36q1vIK/xInefrvKO0Wmp2iImiL/4ytM3NBYxYEyb8xHggvF7+Ku
PsN9EN9aL/tmu8x9u/s27tW7AmXmnh5Ici945tG6N0mlOS/M7qtUH6UDC/J7dpq3yZW0i+YU1fZw
7UqncaPT9A4FFxW6dk9szRyvsA3/KJ7Cg3IR16X5BREGPpk1PyVf7Pz6RX1FbwlGuYD4YmvHFg6e
Yds0lKnVH7PHHoGIsiU0hEw2A+jibCNvleoFwIayqDnA4/LEz5EuxaY1IO8TE7hieyGR9b4CjOZI
+2Zt7pRV9lY8ot4Lf8QPPB1vfM6/gV0RYepFRwBsSJEgLL8H5mY4dGfa/qR2fk2bbNWt5slFxpWU
9re8Z9TSWoAShK0ITecDIVJn2FD4PmgAj6RsbOu33lxlsls/msRVqbYsuyz1wQP2UevRb9ZpfJ0u
s+EQwKI7tflQXJOvgHRBarJj8aCt5zuQC/lzNjzAdi3A2FGyHaaX/F33hsTx6Sd/x/TkjiQR9cRl
BS41fkCVanoDGo94RV9GMexEtfXppQfvqBxnDmsI4HLxqooemmbjWr+RlPBRXPxzW5zkeyp3xnoE
F0UBsTqOdRethRPGj1OwAxwZXPQ9ApOJeCWHeJLyPd1VJkIQO7wWK+U7dgOP9jrCZZGm9wdpBknv
hRT34N4c/0Vu3LK4RA9teIRxjTNkcHJqX7d18/28Vr3Qhb2E6xfej/YqffpHvL76cX7BPmytsjOx
6m/hUT4qAS8tMX9M/JCn0Hb1afOvjcPIcTNe00d8hnFIygmN4PSrvqJvGk+QGtWz+Cr3rnYXbA1A
uGgVIqeQnUFyrIeeVwJlGqkMxoFpmLyJ37tt7WRn+Y5kVPMx+NBPXbNvBTt69h/NK618Lm1Ene0K
LZ6y1U/ZGdh/i27rYFwb1cVgUG7yj8HLSyfeVJv0hYiS2LY2IUPHo3WxnubKLrq1UTqjS3gknw47
/epPCPm7vRw/xIVTnfFBnptlSogYh5ME9L7d8AKvwbiqmE56W4agskrd9h0iNs0hW3ItaMou6S0g
m66kvnY2wOPS0TNbG7a4zGm0/qgdjjLyRvdy19iSggjigoAwaVjHx4nwgI1q2EBGTyQl0qE+QvyT
EMM80qOcRFS8dA8cIjf6gGOvLX2mj6GLEe0VWXe6lu1pM14ofvQ1h0ttGz+2b9NqM23CR5XODdIM
tL5nA/hHa2sP/nvzLXCcRcV67Pvt9My53aVNZV1hQI6jDbG03pL+Ma7HgLambZ6V7tG69sf2FWg/
JOHX6U58FlcZ7X9bvJPOxP7+6/WR7e8fV0dTkjUcGoaE4FqRtN+yB4HjIRDTGQU1AEtyWq2o2p/N
qPk3cYP/tAgvv0azECigQyAe77f407oWpk70pWqjScPD8iusadxOwfhF/50Gf9bSua/Y4v8kv/0v
Sz8BX/+0u5oSUasmSgzVWIKdl5jwX1hqSlCpGG6bZkP/G+hY5LvamMcb0pRqO9cV4U3S4HxbqeeX
T3FgIU0w35lz5ysflV7PaGOrltND4fv9ZjZlPmpMgLxOo7UYKeIh6cbzSKorgua68SSFmRWyRtU1
R9n0alkqvRmOjp1UzakFCeylpD/BHNpju4jP+axUB3WYzJUSG7tE94A+Nk9y2WkMZSPacmJnYT0p
mPWZ812bUedylTN2nDay0oNRKh6ZRXT3gdbIRyvN91VMVzVLDIHaNyiJXmoOjMkieudsZL5Yvlp9
saVdS1q1ASD6BwE2TpWj4q51oYLohNk/Q97c7sQskdaKOG8NBIuejolwaeIi2vM7VBC1U1qIyQfk
0hw1+gt4ftrsFsvCoubNrcaraknYFSImCzRdz3JZE6JhzeUKA+t3VxNRIg94t6JCvE90Xz1GfaXa
+az3LFRATQtNYMQ6bbSqvupplDgi+UljxJCDVNElGtb8lh9CQJJ0bMNxxSVHZlzaFqtbcqwszIg1
q8z0RjH3BBnGghKLxrFtjCMDfHyO4sDGZ6jnqVYmXETqx2CN6slqsYkzxPSZ5G36Xka40WrNlpGJ
Ow7xRSmEH4S2C5h05gcNrBl/r12Y2WddqP5GK3X2s1k+x317DOHbOW2hY4SL9KcuwtGkMroHhkuo
mc4hYckNk2p1tmddv9fm4F4sazQa0klEzAot/SKNn9Wo3c2loKxhsD0TN/tUjpRXZwDDmduMzd0Y
5vexHzwArP+MzREXBBfwDPKdyfPzcl8dXNjPJrJbQsi0TFkF4+IIEQWeYqJuYOsMOWg75mx411R5
pcrYzrI4Vpw6Dk5hqT1G8nwUyNBy1IXMa8q7Ii4EQh5UYVND+op72rIKji/kF8MTaVSOaMIzH8vA
9ITxCyX6ShTSh7GUP31j2g2EhbHw0WUVk7WQdJNN/UWJ2ekXxMcBMS1wwE4978DkB5wisF3MR2li
mlsGXjfc08RZor34O5JV2aVg58J1Lnar5T0TfQGq6ZeVBp6BnUEJtdWQG6QRMa0zq4160cucHZQ4
ewPFSIH3J6kwqMIxl1AzjsyxCfrGXH1rSEtvWk/oTy3aCQevXPuK8TuN93OvwUPpH81mOKCIBFok
eiqw0kVH3yCVgN7t9GOk7zOj1vfwpFWi0bLzFGoxXhTfkF0s02wadaccfGEhwgfGaVbongB60lrV
JwYSZOuUS9UW98LEpLVbEmtUJkrS2O3zqkYDEPhrtQgCVBNxDSibcUbQzBLdOgLeS8VsVmYvB6D4
+h3UbGCMSI0Q8JMmKInRbioiz2gEeXe70SdZ3qUR0cO2bLXhumrNi98C3M8FrWFMw3CNrCzg4aGY
wKAZkp2hv8fJonC5fSkyn4EEwVWIMuxLyzdpoZX8vNfLP/hEEL+s5UxdAnq0WaX2bgAQxA7blOUT
EL2P8V/+In5O8GS5j9wLWD6G/+f5rmEMaDgcAcqNuWqOBVwPO1r3+Ny4eF/lx3kjv8al26zqY3oc
j9I7SR7NHkajbq0sYGU2a3fyOt3z2a8OY+iM3/Vacpl6ZgflZL7axZWwNvFVYAh4Dt+bg+qNkD1s
/1R8ZHuO7KKNsUx+4T3SX8x9cx9uVOxPtmGwzp+Ncm2gmCH/dCFT8UItSoZBJf7DMU7iBREXvLgA
PQeQSLhPZOmg0ze20tXEPMv4xK5fJdibhDyxJuCm5IDoMN3SPsyL+Wluq6+ofw0RyMYrtWVmzX/s
v4km0Z4GiOIMDm3BcvKEU4+TtKv0ZK2Np4KwPzu4mPb4ZKyNtXiO1kbtEKiM19C6Kt/p2xyvc8f8
mN/i2TbWFbm38oJnntib2PIIF9u3G6miVPEWKfmuQOnQs4Bajhmf6PrW2lqX9oAsA4byAwIQj3Qy
poBKs5fULcO+iU9bu7d8RzyCwWIt1Uj3AupewfV2cTEvfga0O+6gXzRi1nl614q1aZ+5gxuZXijY
qIT1gP2EGF9nrFYNr2HpBs9puy5XGofTE7lGBkrhLSzT+kUu1wrWzsEpCKlL7FRzBFg6Zxki1pab
IyafosEdZGumZ5LTtSJKgJMvn69pjcS5VsCgOaZ+GDtI5w4D36x3J8FukYi50bXg1eJ0+QVhUan3
9QdATt6eCnydKyY2XrT0bOm7BHNUwPj0bui3o/UqnFjCrJOm7fRXvF39hsuCfBhe4oW3GdwbJ/Wz
h2mXuJRk8O/rxS4nOTNnRvMBQhva/PhkRnv9U3OF6/zkn6mfmtcaK3V+1z7gHeJ3B28cfV/yQ7nt
P6nJclRwX4oXnfRj9t4VDgkW7fPwGI0OPB3rxMeGbI5iYw5MpZziEZj5fUipxcz6lU+A8pFRrMUr
1AQIsa2WctOpHhek40o7JY8aR9V5BZpRj12rdNGfP/cGCbCbkr9/x98rdkeo/HwmOUKBOmptQ7SR
SjkV/O5qXT1KoU1PkafJj+77SyG9YF8GQmmah0BbRYlLR5YX0aCQPJF5rR0kQmD2/s6kAiVItOCd
8vgZVbLiDQIb6j91yVMwrzPdIV8s7fbCh5q70V0gbTryDchZ5yB2ss6L62C2mWqP2/5AwgVgb65c
1UaMWa3rfZd4447u/TEOSHa0088JrPiLaB3Sgw8G17B1H/SpLYIA+agr26eas0POJoFtvHBdMZiG
qgmItoaOtEHL/dF9xK66AZXZHMJNPtoGUbUv6brVHQ4DFGCgVZ/Q6Sfndu0Dlxxw+dGCtQnYkWWb
WMvB5BJxAt0dDhUFOSksR4hxXOwszdgL3mqBwsUZ0UNdqcjRnyUP/ZpTHnFbltM9LynM49p0lG3j
SC+SJ6/1x3RNM+c1Aw7B9rFNj5GnPOb0FVzjsAfENd8PmYvoC7H/Jb1Sz7y2XrzQIdQjga2ozsuV
xcL9GUZ2sMlOIC5f+hf82G88hyuVrplvwl2/7mc7AEJ/QMw4u9YWp914DiSHLBdSOTFaiyf/DjNn
63RUdWhYVpTl7V1zFl6rvXbPaLR9MeGn2m/httljhnU5Jlz90bU6im1n7O+JdjLXTHuIgPOsD9nN
nthC28sitzmMXnEKTvWPWbEn5DzHhPTCM8M1lePWY/nRrbTjIj54UE7RY7IPNqq8C5QdqZD+ZBP+
POGKSg5luy3Fi35Vj8Z98YTujAMmLIw8QAqLdnNTf1IaINXa11vphbHEfKakO7HD0AqhRow+Wstu
ZdsKXGynjbEyiCxSnSxblf6O1x2R5wsoNLSyMExfJMVVmM+fzROR9bXkEVfB9D4UNqPk8T75ocdz
KZKrOB4KdSvHDkUqThif7KMjbZUB8URxoKqUPpvqg1OFha6rPajX8IGJpWlLnnmV19Y9rhnGjtiB
AtEBWUsQZQRSxa63oYw0zR4PEcgI17RO1akO2ZBOFagJPpXfPXb/LZdd8Dz/yE63ZU51g132Rndl
YPr7hjSAY5HlTpdsDVvyGkQ7RfrAzxmb12A4Rm9YgYZ0Py8TRlQze7ME+q4fWfw7wMzJ3h8eOokr
XfhGgrM2DbeIL6w/Fpo/suOSHakMbvhDekZESUUwHNPXJfPvRTrTAOkVWzqn29mrrhJ0Rc5z1+CN
fYnFQFHerd5DFnMu7iKESz9aL2ic7FkUHdNa4XnBwU3ZHLOVsT4iFmEf1rFHPo7lY2ByCncSbW0t
LhTgC57Eavcav7WGk5yhYE/X8cX3wTPTDXMIFeKKjUFR4L51ZwI43gJA2QjYSTT9qB6Lt8I/qE9l
dBdfzHJvMbLfxK/LwROV1fuIHppxSLRCMZ7sYrBlm5mN4lnaYCZZd4QC2Wh0q424breUp92ReNOw
Xley132Z2qrFkKOtggpJp929mvfifPLv8w0auNfuC/dkySnggXwl5ptKveKDEpxEN3s0SF64FFdk
nncleRRO8o5ivvpWvO6tpL/xPe2yd1m5ZhEBTs4w87L3+wGzIYfwe/a86Ir1/tKLay3atrvInd7U
blU9sqoj18z5qfTGTvjF7xmjsosoG/MJdyJ6C+tMQ+ld8cQvHkgooQL8dJjnVupIngOKVXAIjv/A
OC3fa3c4qjTyYdNr9qXMnGLd7EvDXJ9cZ2ufSJ7gmrmnGCcCGPtLr299tsVJfFNpt6TqRz+LFCci
UI+XWUcakLBBqW7RoOymg0Vhi+zXrgaZuRvyIo5AVVRTqLsG8tIm9mmrSbKtHicK9BeS/P4fe2e2
3DiTbedXcfgeHZkYE45jX3AGSVGixlLdIFT1V2GekZie3h/Zfdzdf9t9XsA3CFElqUgQTOTee61v
hQ+t9btrf7aIMp54TTh/caKHQfSLPUz5iE48uYItDiNyoNcMEfttS8RRtq4/GaLyxtm/CDpgQuRk
lB8rnHzQN5GVvw5nRFo/x+9IYaGQLD+aX1SNCP0I9Qp/d6CqudFgSlRHesnORzStuGcJsj323nF5
mDfFudgX7C43I9mMF7KePtsacMkeBZ8cNkiahxWhVlvURLPc2X8QeAwsfY/EOzrZD82Bhh/LS7ON
LvlnGaRktK+7H7reopqPXxsEeFhGV9wpHtW+uSh1Evvp1/BLXbgqjWhdvC4P8UP503+NHvuHAmzK
D1JZ38mX4irAx/w+zbu5/C2XpxkVc76m9CJNtQQM1u6mn57CurebiLqTK3jnqKQ6cN+FtR5UZKKp
mFFEmzbneWqc6LhQxcaOJ05jlMvTdP8HiUlgKIgvFPjGt6RLdSvAafJ0P9x/7v7V/de8EaVpmWUd
i7KWJ39KEDnd/xlbFtES81Me9Sgf0vjaCYmjeLIQo4lVErPO9E1nbxTABnJgOF+1FU37oiZtLZ0K
9vJq7TnpI0waPtgFQsoCLtyG5K1r4scn5CA8N6SYMLkLsRsM7iCLJwj7LhsbyyFjbnPAhE76M4uH
C4EdCdYqMrwe44DYdkAvsP0KmlG+Q58zjKNtn/afMnPjbaO78UXeou2Int81Jh124bPh7hlsbZoQ
riXh6S9dRwR7FaovE7Uw2+oanASQlryNMFqSuAYEot2OZEttJpMkPyuZYoIad06D+dRIiarD/Ijl
3ArbHWJThAaInggtrvrnht2RsmLs1qlatVNEsTYBw4EIcLI19/U6W2ikqPEUp/nVuEV7DALGS9xZ
n669IFO/ySw0DKpyppNpG+kzCuejqr2Tx80JyfxpwNsml7xn/8gOeazCa56E32FrdMeenJihmiif
U9a/bnF2OCbwZKJb8Kogi07U1099LfKNaZNQO5tFtp2TgkpkZlMBGj6IRv8tLkC2p8g240EdOy86
h/X0jWQ6MxhGgzlZ7z6F6VeuW8Q2vvxl14Q1OYPCMDqn6V6EN6mDsSeKJv+0FcVKmAHlXFSNXXa5
xeWG0/MSXYuydL6Ble+Miqgh0X9iAaS9PG6SNHxtnN+AH1oMhPn7EOfcVwncpqfm/25K7yQ7BJtw
j+iclDwHBKtbJLPb0VQGpe/yYfRqOPQTwWyNiH8voUMbiWpI4TqOxyE+hPTyGr28NVgsD6BIgTQZ
AOQjACwUV+PHfPvPyDqPMtSPxMMXdKBJIW4Xf+siObWlb6yT1AQkFJsHUdOeJplgv2SodjM49dA+
T3r5QOT8MZTxBan4dvCR07ZD9dFDx/zr7xap81uoIJME09Uj9Tv9tMTDT0TuzCOpfkTLzeK1F/a3
csrwH2xR4hs223vgH2yuffIDxhhIeMQzuMFeuo/KGY84+NNNXbJFtar+rWyA45a2xV579H+0E7no
4Q/bZWucDDhlKjbMdcEEARqEb3/6ufwGL6OjBGWARcw4yVTzuRr0LsICszZjRihpk4C+ykl2bIso
eI6dm2x7pqJDFrWvZEIx04mV2XhXf/bejXSkbPJa9tPiM6vHH+nEnUbBap59+kFFHyD7RDZGMpOf
Dg4iv7fmpklKLZaUXFAtx11ebeIEaVthzVvEJ/1BJY278svEPQ6SG4AXverJjveetR+oS9N+QOlm
CKgaetd14CqM5JWg4i/HloQoSUzKqu8DM7cy3PRYN3KT9AproG9hRFYZdA0dvYQJIkvk1ppvIaQh
wQMW87ZI14/KL6/J2L7JZr61yWZQNx3517J/9scOZboY3wijS1coOqhkPBxEpGTgp+1BklWMk4UX
HWoAEpFr7OBBXi1OLVenWcKxZ0vrtCjKh0x/pFXOfiRnFsMaXpz95t0CbU7dn356vc/4ipSziw3B
Ko3U6zCm58XtNqFpk89Xin0FQGI1DUj4HMOYSXWezceaOaAhiBB0iYdb5SBVM5+gZoT3LyjBaSnk
/leTU7lWcfE2ae5IA+8VvrB2NU/guOysudS0GchLxkVhE8GoP4DY3YnYKVFlabqtbxFowp4Q1BxV
Z36PJzaydf8p3BOJDRfmGofawxOh+u6XPzG4J81WIPD2jPKhmi16M0X0sH6ulBOQGv5CnO5lqlF3
jy6Ttp7o86Jt/6ihKc3ii5RvbqelxgKWYGs3CNClvsk/M2PXZUx/Wyd+yG+KK2YJbHgocebPL5fk
E2Jf2Nh3eI/KgT6pZZhnErnjVWvcalU1PieqZOORJlfR3iBzDl70hrHvVGnU0f5L1KbFjmQUbqxZ
fei6JejdgVCoVpyqFmBWKvLnaeg/gRs3eBuA6EdmRLHMnghU+7UyjK9pgFwWW4/RUJ6QTjyOkx/x
buhutaSUkhILvIHUO+9iYu8dHrqwFw4hHg089hhNcIiwj8q9TeUXb9U08q2atlo7DidE3m/CmzZd
NayzzpF7DE+EdI4j3d/B3HesZitXZbQ7BusiF0gGw+zuET+TvJkjriqXr8VJTthgjAAO1BVX0a3h
XL+NU04R7fYvE4yTdTh6V4Lq2YvbLPCmv7fsLtsonVM3MWuNbMqqgeyrLqzBfVmbMKkPlmXsk5pG
n5X7cp3IMgBVcBpU8mLw+t+JWyRKJ/uWeVnMnRgsSMuNTJaQZ0p/FIE9CNTlYGBMq6CFnFqsU62d
7OKawt7rWgrMENRIYugqSIluw2B184CmyQ4v6vCIFPs4pMrbuCPYssgkdWUZ5c5irrO+0SHsxKQ0
dOcvO/PJsYAGs67qLFgEhP1KBXba660ypLGKNUSksoJDuUybEcUGmD6IbovZrTvB+++Gy86KqcvA
aLikIRtPs90XgVOTu9IqCGka0F5DwMc+Hc3fYzPQxs3Jt3wdMM5tFfLvZk4pHXBrdSbWEj3E2wVq
5az6l65Q9DX7NiA36JB7hPB6rXMdC2659aKDBHRhxinCU+Cdazc0NnXEzYahVZ4nL83c8YnpnA9z
qrGVZcVnFoq3sY3nvQPsq0/8D08AizKH6WaJC2FKdWCzI/cbIAK6DqmxcSTSWLvAAiJt/D46H3eV
NL+hQAZW5dITULeetWPmz4thnOJ6eSFexmanixEcXAwf48IeXwmJhWil5B/w79sHO+329PFhsyBE
3Q1h/xx1QZV7P1wzEZsOV2dUzL/TKop3CiUgaAJ3Xdn2Vk/016TBji2xY3ONGHzdEOy99pqfXoPL
SbpcEjHZ05t+6txNtpNFRiLpUMp1acq3UOgIDxKFgo06ogr1QMBJ8kKmvN4xoLmhRFAFEQJJNxQJ
xI3DGPqbiYnGPNLXiEgWNy12BixsD56YIHr6QEe7at0TArRPyuFxsHaGwkxpxtrag/Czj10x2sf7
V396OOUV6UAVhSvR2wmToa20Guc4qvgfD/fvqXYm51BE3++G8vuhGfgEsGDJbVGzawul+Sl0ZR07
t/wJ5awDPOTDPxIG3J+bBNyJBzp8cURRKilkUyTCmwmrBaIqepo5ldtNHT5EURXYdJ0c8hZp4uZ/
O+i5vhqF5e2AmLvHLp0x5ppO5R3N2HL/eihBhhz7T19OHr6n/zwkyAugmjXB31WRd5Gkg272nhRR
jIquGAG5TyIcTagWTnbOm8ze36fd/18k+F+KBKXLWP//CAM2X/3X35SAl6/i1//875df43/7rNrs
n/WB91/6T32g/ItypKmQCBDa6qIU+7tG0P+L5wp0g7Zvy7/JB/+uERTIyhwh0A5ayvUQlv2nRlD8
xYb+7/gAOZTjW/zB//UfP6f/Ef2q/qZb6P70+B8lbPKmUvgnBRvUCPuWOA3LARndn8UTcnCbQeD7
D2YR5Y8DJtDnEINyiiRpRA6/WWSIIcy3sXSEvx03IxMtZ+v9Dyft/6KmkDdUxJ+fhfKl4DRxLu5q
yX/UUgzcBpZGcX8rc7+BbhS+DH7xsAyzvDjY9nZz0T60rrdmf0a5IY1t5OBFnep4HztsZWwTltu/
f0rmn6LybOUg6bRN0xOebfoU6f8s72gNy/RqsE6BOdcDZC2j3wi9yHWee38UfSqeCJI7NFXX7y0r
+mE7WPs1WjxUHvCvHOM5JIlyq8tR73GwIniD1rTybui2Utz8YsKADWk1cu0RQr692c5JsGoPxi3w
GNDy0Yimt3//iuRNbvOnk+wIj6tNcUEhXvmTHLQhvmxCQV8Gwl/EyfImUm9uwVp1wjCq9u2DGbbJ
vssm8yBrG8gqcm5r7VZ9DeG3fE0qz3wsTfURmsLf/hfPjU/Bvzw3LnTLvvno0a3+SUjZd6DjRuUV
Acbe55B00xFUV1AJd94TDk1ovE//crYaOp4afbjDaN4cmyB36TVZYbY8FgYp0qzz/8Xz+pcLE6Gu
EDwreCuCN+pPEqZUGKgM2Cnhtg2avvTWJAQhzTLQWtSyPPcOnkcy6rYLZcbejMb3uqCZjnMMAoiz
yIeCbua/f0rOv8idPOeuc0JAzHtJiuM/X5gUT2KJQlKSrVSO4H5D4+S2zKUo5dHqJO1LHj5kphVd
2cemr6V0tzOG2/ViQxgsWnAWgubEBSwxdctg6M0w5fZxtiJaaov4aEeGUTjlHhYrRyjBrnrtZPar
O0/y7A7iaGt7V8oU0er0mCrHCcAMOsyCbmzlydjO0KAw2s0/Ko0FXRn+BM6uOtudN0Cv6ALHqj7j
nrnGBC5slacS11J3sUbYJtUtexm7gJrn30namFviTvVm8lAeeTazrx6K29b1AcYu+ElXY0nK3Gyq
139/ek37Xz8nHkGdfJ/PPXYRrP7/fILLwldRWvT6gK9/5ZpFdbGi8NSUvo+w0GqDlGBAhFdqeJrA
FLJ5X04LVMynNC6fDM1ww+0B95XMAk7+0P5qC48GZsMJmvUf8Kl57XMTnjJSak9x6P2sG4zNSTKD
FB9o/7v2uHE9o/4kVHodx8zh8sns9lVogt827adMma/+TOBh3HniYrQc7l9lfhQR4qafBp8uuUW4
OjpGGT/eD3nsX2SoqmDEwLKlP3jyuvKZt1FfSLmfDl3vyNfBLudrHD7S+tBPZV/IvQAo/7p06AG6
Nn70Ad6ssIIYN6b1sukiYpwqbKg9HDosbO1a0phZY9Jpdlgf0IOXaUBMT/bQ+3X2YDo/Zm2ybZok
8NAcosEC5jPgBrcBFJ3u+HDjLDfb7AAb3obsywj1nEnGUC5Sr0vf5MmDZPtemBGdsPRjNjp94NbW
0UpYZvDOg7xQfZtgHi6uJ56U0xi44Fu1kWbpn8e4aQP7tunKBbIcWdUy4MaOJJj0MLr45LlLdZMO
xUl31glz236Zj0ZsTxBaamCF2jpkXfhFYQQkpFLH+3vk4mUhYs6S1Itdv7Ms8YlUBelMgwlsApZ4
BloWWIVxYX+IXtTIvZvJLPAbL7l6PS5XmjTnWGbJNTQG6ufUj1eVaABJVM3eMBr5oksvZGVW4Cwm
eydNNzo7Na+xUeV8GQ2uFrrYE7yE+Wx6KX2pyG6uvpukQWW1Yk8z4XvSR4TRT/Im6gevrj1wgGAO
jrPH+N6aucunRlRs1WBTFEx5erZvh24WFnj1+JItXrjzZR9ja5Yss2p6TseSbBtHJo+TICU0HZBQ
LZquTem2OXN5ohwZkIinkJZOkqRJ0Mz6a2qb+UmDPn8a+uIdVs5p0T2DKjlZz7ZoDGLEbfYbPLJs
8VouEydZVgzd5xJUQ+cfnXwJdOR7j/cDSMYkgC9OR+/2vcUv1V//IXN4Hf0AT/b+PXyAUIyJH9wX
ZrWc7z9s+YLeuirtrV8gEik80gDrqIuu4OSiaw6rMuBDQofj9nBuWExbK54e7Nbd379lw2UA2ySP
nVVg+/JVvDfNLHqhlwlgNUOtywJjPN8PAoBTjOn8Im4/AaJQA82EA2hRBXWW+3Q/0IYuj7M9/7w/
Klq1XHh5m4mNI0EjA1SeJM5f7odpCD/V4pW7mUV71el+ClcGjYeVx2SqBdl3XKamfiJli8HX5Pcv
EYI1brDL2aixFWnLf5fEjsB/ou1vVUR1VtE7waoekVDefNBO2jPi7fS21whihN8ZKLdpdujFRIMX
NkBSiVVN3D/GJEve+pmLWGArsIHYo3hF10MseCBtujIQYBggmNPPvNL+E4xrIpe+q8JizgaqSs/v
NEdOUAf2XowlzMVxzExgOMw9hgTmFJtUE3mah2kw8bnYGqjOHD3mAQ2mZtuNvbNNCues29BfJV7b
7jOY7NvIW2DCKhQU8HnmfV5kyy4aBY4GZJCBqJPfJkvbzq9Hm5ULMUhO03nTgmJjGrZUNH9jarui
ncJrnBffewt8pM3ieygYDEPbU5cKcMHGCJnviaHYizplvjGbb2kPHZmlq3lyYxqeYnwNJwPhBXgC
BBbADH1ZlYh8/XgbqughjxP917OJINEIFkQv0jHRIGX2CA31w9G6fxK9S/uYbvd9fVpyZb3OXMtt
900Jo75yp7rgK4bhnvgM89T04rkjue7OaaIO2S8532Xr7kK7mkiUGqfvdmcvOzvpLtocwTKNLBLk
UW/shYZuV48ArFOSKRXKRmnFa+Bb5WeULy8kT0J0iTofp7pV7TNGZGIaSf7wE+PY0PhF0rf2Y1mc
eP+eVJSMpz7ynjxSilYZzny60JmBYtc7kEDBHEKqtWYrvC/DslzZiqklL22GzIXhZAIcgoAFFGdr
yB/CKBGxoyat07RAV6qrUzpYzJiSPoYBLE99rMazHW0tWS4XqYdTWaUGiPIDHSp7M9KBp/udZwcr
qS+LZtRLQZbvvaZMQCDFuP1n/BXDR1KR9Qlu4xVWNkMM4bxk0byxdczIs5fGe6QjtYmnau/rwdvM
TrQ8qebaOqkkFi1BHFpPNf89SG/RK26sw3JSU5sF8UxHbsLh+ygK5R59lKcJDeAIjlmQNQVoN1Ww
A7+1tOe68s/xbR8Ann3q8WW7ke0clw51Ik7ptPopFEGYAr7YwdL1Q5Ob1UX4v+LRopkaImZAJh9k
TvsrYZi0boRrBUbvP0ptwYKbFxDhbuFsozwdkSJZ0zPDM3kqPZvbsUJLs5jAoUU/tU8tLnjEQq79
BTul/ky8+B1bsXO0OmgvI9LUjc4LmJ/SsgJbR3jKQXW6bb1XHTMflQxZIBr30gyMwZOblKyiBdcV
hzJznySA0D0qjLquq6Dxgaf03o2lkqYpWsawDe5P3uij7lpr/6GKagIqmgSnzszQq9eJePCLbL9E
BdRnfCdD07IMDElg9Win2C3HBydJP5t4Nh562v82rwy0fv9I1CEyKjspTlM8wXZOdcgQH6ynxuvk
W81jDtDmMHVMQIw6qAb4w8P0q3XK6mGs1LhZwvZ3vdDXGiNu4KlTr4ulCeCYY+hiXHjIK8siSS4r
tzZvHukMkJ7cqGxWceZ5m65jKdTh9GEOtbWOZ15Choh3kxmVgR6Hq+n2N/owRCSLTnfPFRRY2nJW
/pLC9TOjfmshuYzGzNkS/8q9J/J9IDHuGWjFNgxr45zfMMJLS4Cz7rwtl4mJq59epvsrt5Plie6w
mUAeNntf7dvURt0wq6OutbmKCW4hFNsVqwEpY+cP+aseNzjkFTnjbYNmY+NVsfXaarlSqBAKZh0f
IUwX0HL+q6nxzycL4MGxIfyihEPIutHSelTpm57F75bRzSqcvfS51ejvutn6GgZjwXtU1Dtp9NU6
NgZENP1Qn/KE/4cBAjNtjaZS9unF7Tz2ptACD0YMzOz+UIPlQ9HGO05/8xT33KOgq08vuiiCzPC3
QzO6D4pg3lPtOsMqn10oTwXqGs/Mim8yDp8MYhF+WV5HyKF4UEQRIFVHaNEWpXsyle+c/E7rLQMA
lIqSDwjfScbRPRFzOcPqoamb5gnj1vu/1Pff0qQcDD4T6NswOC8TiGY6qjdaIO8pix6XmDdHSAEo
k+zW5KER/uFLM9+NYy12iVN8bynITgO4+fP9q/vBi4d4A4IFSTlEpZZ5mW2c/BTtpjmA+7r9Rpdk
RxiExn5a/N9eb8KVF/PFcFILJI1r/vVQ5rx7zdAQt4BWHQ0grIKuXKUI96v8US3Jp2gQxRniQrIw
op7macpd98kAzMLAvH4WuekcGjo4kBDn+vn+Pe1M7TpqB7XvastgK20gAJzj9rnKYEr3ffN0f0R7
FTiOopl5fxgdnJJAKi7jctO4RbJ1lVNvuWSsKxk91nXOYORnOar5eMFh19JtCRoLR9QEDPEixv6s
RdS8AGBYc9t49qSKjtXcFAcbKtG6bSUURD97k0xczrJXgbJHb2MLxP4iiuVzn0nxHMNFtzueYEjA
PIknggrMjLa0psAF6tvHR0GBq70D5UZ1Vqy/qEAdOruG8Sg7XxznRYgjCCYkhPfHXo0QyKMfv1EM
clIKpJMxK7U2i3xedzTRjrYRPVtatfvFmtSpZtJ3HNjY6XFajvcD4BIY039/HM/YOhTmiq3JeeaW
Obu/EtnNW1ceXK8BLdU417zWA1iJvjqxL0cLgTC9KGp/w2+kJy+OwH93zcUMF4yFifPNEAgmyFst
sX6OAQDIFLSmyrc6KtCA59/ayv0BlTI6GSAqhI9NrCiS81BBVF/m6CrG9EJgzKVFSu325is7vEMq
NdA/nuosbf52IVkirfzccxfA/mWs0nn63uQx4l0z/TBQqctFgERKk1f4UHQFwGmyRxtuORDQZBI+
gv5PZ7G/vMU7jGp4M0osf8OC5NRdNoQvoDp6jWu8m0OfViAXSSKIFVq5kXEG6T2H1O6vbE4+4tsd
JrfHPUHUHRHlm7o5mDINojww2/gpK91w3zOqEyb2SFkiJQtH5gn5HJ0NG9K8122IvziKTnxV+pl9
frgNGQitloldDew/GaRWSCrGMB0G20Y1PBjykLt8phoJ/kygvRJK/7INT+9cJ/uaMpSYGFI+TFJv
gxJMN9lVvL+5G9BqWxO5jmZYlpAjWC7vB6JQ3TZ2DzL1f3ULrzPV3b6x3ECqXmyxll9JKWWIhzDa
JKaGMKVarRW+1HFA35tZBtOsFCumazwbFqTQqhmgwFf5j8lH5dfc2jsF3INMvQvY09vQVcg/uglh
I2IJkCgocCsIbkzO43Vym5hUhfwdcqrrMURKjF1qY0g2An3WfGWfVloXT/XNmhU1U7G7dZCJBu//
YOF4ZBm6RTGZKPcMBl/l6DUHq6h+j85kM/BzzJ2cfOc9cq2L3zhBlfQ+HVAXmB9YUeqr2Hpz/Rqp
RZIfk5oS2EZiso59pvhmgz+jqb1rhqoKUVv7PSmr+oO35MHIw/e2gQCVtM2Xq9EY5C6Jf90I7M4d
yMhJYvR8DmvI3V9ie3JiHGfRMPOs+GLkPuGxJtx/5sa7rjfeB5afMqFqT+cbX6Pm9qXCGvKFtNDZ
tWF86HMDVYt49peLrpNq33l1fU0SOobAMAqdQap0PY+i3GVYI2dQvmFxHvIaEYB+E7IXZzFaNTjY
HplZ2XASzfZkN317qls7J3WnbW5KDTIqnP57SeNoNSpQUeYU71j3WL8c8Wjl0nuKaVCXhvukUqAZ
zP5rgfxviTz7lOZg7VNRfm/YS+2Z1F3Fgkc4NBO0qogpwcPKVT74zo68kX6bv440lYHypsOGLjWe
2iZ58WxCkJdQnXnXhnXq0E+CeeRt1S1IPUW04enFPdkZn/7Am7IGFSGu1ft9IzLMN392rICNwrnK
IiTrHc8+t9OrcsfwrUrLXVXPMI2tEbG0Oa7EjJJHxS35ZElabuSYXaWByRloHnAgYOiSwMbEhFLa
dWG41lzTiKCax6HqLpnB4DsmMpkAWfa0iQhDyqLmMHaNSWAX+cX0JkiQwy1bLeMmqicLexODQLfw
yHbzlrd7GC9DXBhM9y87mdQgXkLE3D1hdzrHayteq9LfEbxg47vpFKapIjePcU1NWXs2xuIfasl/
pDQoECCG6JUG01HH++OSaSc0xJhQZbJi6xsN6o6Euj+8H+x7AvT/85/D2oU+dfvl+2H0MEmCs3tR
ZrmXNS7Mwf30Mmh0HR5EELqkshdzmR2GpvAP7e0HbpPLpULM1TjzqvVbmIE3iNP9MKQIPuc/Ympw
C8kZm7VzmOskyA3c1O6jrpnWEJx0LcP6jAhAHcuCgEAQjISrIXMyrE5x2WvjiIGxK8BAU+uqrZfd
fAduPO6iKF2ew6Yg5ChcCIobo6u3b5lAvyTe8NYKhULpBi66E76myCfaAKXYLJeNBYhi9F50y1jF
H9SHmIrq1cdC9rp4N6M0ArNhDIzKxfJtqfkSz0mzcTzUoVkFfBbhFqcmB30Vi0PUI/YdO00nYy6D
xQ4NOtp9gYNiMsh1RGVDc9V+mVi46jojmWz5gzfbY8k2nMAeb74TM+03ST1/M8fevxCpYu1z360p
FFEFLtyN266iApztzVAp2ro5nRWdRxUZvt2DqiocthqOEVfyxhClz0/BSLCmGAdYtzXVkn1zi6I9
hSXNhjDpyk3HvOyc5eXFkpXxXqOO3HnsEYK8j4arDw/iNn7of04ZKq+lx07R2y+eF1d7PgLlIYzj
8r0qw1NZpsaXxgm4tpUcoAbG+YVbNIUSWWoENhEvXtPj0Rj9vcn+HKL46oaJ96uIx82AnNNkjXnM
QwsGfIR2pxXzobE790dR4hqwe5QNnqCRnuv42Z8Y6ACMTbDPS3Q4UZcBOxyRkBb2ctAh9vClZOmY
rdzi3tKj16ExWdUj+shm2tPi6I5dSapij7HzEjWow2kmkGhHOMzZa41oM3eYrCn2f1tNd6CgdAO3
AUQSeeVjRor8K802OFLow/LCn08OFdxsVfFL24eYVXmEBgK7UtF7l960JO6jBTuqrXHvzuVrTI2w
TjVVcNQiaE/VUO1teKFuOKdARSvjOkUPc+pgBb4lagkDUIDq5sD5Xk498YxolKYJTZYjzFNtYRr1
fPxtYzoZu7YevIexLUCLl8kZUVnOeHA6MZ2sAtbMh0Gm+moW7leG4QLxbQEie56eUgGnwIy5SclJ
rRpXP+uOm3EXkUwyqQUnRzEc7NBG6UVzFUtVTGCNYIDbtvEubSMkQFPSPSCSGzfpqKkS0HdDmGwP
Ws+fcdyzRR/bG/WItpTvWHvGRu6zFF+NRUhgWYGeHXr1za3hIsd1bOH4XBy6GPVOm4jzwqll6hkt
78nclAdzHl94t+bALZH/J9mw7EpTY3xUuNh8T5v7LBLLTnKBsUTk2BbRv2Z0h7uKn4+t9sPvvRzb
PEr0WejTkPdn2pwOzIpPTxePJbipa7ygFSrdqH8w8NsUNre0duymvTN/zv548UtfnKMMByGn90gw
0zcABeNpcN1TaqYueY/jR1QaFcL88OzFUBSs0cUjPjGygdj76ENAh3iL0m2JuseF1nbkMbGxR53s
lqqJT32inxeocVvl/NFYcNsdLChjZLDZBrK57azyVqn3dCYNxf642OrR8vau6+C6HfufYpzj02I4
yaYbpuowHKq2T/ZFNemHuMFVneP13RrLw9goZ2/hMd+Iugboc+scdEVB8E5/w/VGCCO9sQyGDHVe
ohp5mDNOB/kNl4To2M/2DQlm4YT942wO7XEespdoMpNLOtfmKevlxm1ssZ1m30GhWlcPobGWPlWk
b5ruwbjJx2YKz5iG3qi1IE6J8p9Wcf3Bas8uXKR4jdLye78EsIKP2rKTi2swa2aThDtdQEd8TCJ2
Qh6Tp6e4Yzm02t44p63BHzWjp9GhGTC1y4OyQ+x3HaY6SRGCzQ7wrLtw/tjYuqe4UvqkK/8NKSCW
QLMN4diU1psHF4WFh1+qewdTiPYHJiqpeZrC9Ndg5S4g+xSzvX6GI66/QSj9pnv06F65lPsYLD2d
bFvuawLtsDmgU4uZz88FozGZuta+8gbsZkIMFzLXwHqy8Ut7+wx2Fr7RVL3bMo3PYBOI0SpNf5vX
IcDuoou4CI3sqvgTm0RNC5K8NCQoYq+XCHM3UbvU/6euj/GD+rN7qtgzhj2No2ww+z0VbvPgYJg/
TuDJCPOUD0nsvovC1gfWqndGFQRkYT/vdtNtayFbBr6m6ugvmVx9psJC788jIIF+BP/ks7wyNMlo
nIQS8/OtOMWSj9cbkLydzOc7qtZiQ3FOTFbkNtIYrNgR1gLbjmYsdUxchs11Il+hPOI9TI1kYzQn
OqnFCUnwjSFt/M5D7JqdDutXy1bDo5Fle0d9Cmd2XjujdV8Xmv5gtD8TMfQPXi7bs6PDgzci0ZdL
Gh45Iwt9uuS1n2vnAj+ReZ7qSVigcXYqyEw6xREpqyUUvnUjm/I0Geb/Zu9Mlttmsiz8Kv0CqEBi
TGzFedJATbY2CFu2MY+JIYGn7w90dbvqr4jq7n0vzKBoiaJIAHnz3nO+wwYRd6aRUvLFpmOvwaP3
em1FyU8vbfJtH4NI98xcgrB4K6KKyYFIw5XnZ6q481jYabcSXnzX5tF8TLIabyotC0zfXDB4gRoS
I1MBnDViq4eIpp+fTs7KMqLhkNIXakciUPZ1rxqY7q7Gcact8NesLzMphBiBunq8j10ptmnOIH4o
u1fLTsZ9OYbpxESbEVNe2uMFYP4ccEnOlP/QNq166Jab22Un5wxGh5Ltff3A0JJavelkee8vY2pH
C3VxNd4ylwDPlCt8WiLqmSaRPcTLPT8xfmYVm+6yG739mAtmo8GwHtqcx8Ly4lWDOoON3UnK2FPr
aXdDPm5+iNOCnUIcM2X12YEGOD7bnGXSMYEhgopl5Y68y9jpFO+Lecng+AWqLE7BiCsDouGw57o3
b+wAhNjEtXkH6uRb7NsRO+QieO5Fcim71vwa2lA04tErcdmKx16x8S+KHv4ObyQesqbcOW1lwEvN
P0ZhxetsDE516ZbL1Nx/C0qIuEV9JK4memk7QcNOT6fI7YkZS33kibb8xCHS7qawGjdGbJ1i5kZf
tRmtZw8KYEtJei9qAMmOJoKjcYeNQwPlOFDqCb8S34Gwb+ekYHpAEVpKun/k/bbMNi06OztiJwDY
Nyp4SctgF8B+GqldzzqnnzAU1lGItnlozOqBFv0my6waUbP50416FIdltQ8DNb3UtKdpLbwktZ3s
x47m0u14uB0ZYFZ2DiXHpu4Q+FtAWw45CccrDm6OeJW9Om2DLZF2xk6VTvuEwHk9xVZ4Z9oTzhda
ZcyhPoYYZ7hg3SDUt2zPUSpeGICb67xknjOwd9vS2WLbx7gTb626YipyDk1FpyLVM6nrbaXfysD9
aaiZh/Ic9x5BvK9zT9VaztaMy4GLMHh0yXWOms7V3eeILOVStMrcTUNTAaJgstmmlrHrDd+9zMp/
i6uqeynNwLmAt33LmieP+f+zl7nJS9DioIvLRACTDZAJBPBDnbEGtYh4g+VrubkxQW/35glG7e3L
eHKQWSVJwFpHiHqXpMHBdgIwHTdE5u2mLMd30Wb5WiPBcBb+Ze/XTO7NhY75+y5AX/MwTheazdXx
duMum61g2Xbd7pl9wupRdTTAOeVxH6INPUINgtbAIJRI5d/3MV/geG7t1EWikB/+kob0O+XIa06C
UOyDAnGbdUWzSeeJJxgXHGS3gCFv90RWLcQ37z31XQAQw4Jg/n1XL3eTBUfc+FyNYuVin1jouYJF
6zgvN7cv/9y4fgxPO2NWmyzM3NsT3J7w91P992MtrPzZj6p9wQYMRnRGcJyrx7fbt2W3x25PkJkV
L+n2Ev7yhFmNOAsx41tDj/RYeSMfhJECBv799fJgtHCXR0QZ63Kw1Qqeebm6oUSZ3f2dOPrnyzA2
KFThSt0e+vP47e3/y2N/vvzzfTZjHlIK//uZ88jN6R2U0MWWDzD+8ynevjaMmk8iUdGRg5+glzBx
jqHTOsecyDp71ZH9QfJsthtHGdA6fL59AwCgwFL1Qfu6VqdAgDS5Pa8/lxwdt7vhgoK9/c/tnoil
2php9/nnodvjv4mxy/eqgGy+CWvan6e7fcfv56w0jT+iTbz1TSd8UyXftMO3e7eb23/0CTvwPOud
VVI/Bww/DwBw6OAOXr4BK9sec4wmR+oisnPs/HD7mOPb4fbnY8UnNywn1e1MIswADvByMyw3jjfh
BJ6TGFbuqI/NQj+3aM/T1OPLPze3x4p4ZmdIcGeadWGNe6cgY3v5Q/7otSe/xVCctRq5iCxfcT4h
dUIvgHa+vEPn0t4tuiZit+ys3foeHqUpod0XmNNGFv4OTCeKLfliEMlCJJ+3S4tSs0STVt80P4oE
RGVZXsmnyNeEOE6M8u9onRtk0QpkB9OOAo1wa5ctvsiAELDDu2N0+Jon1kNhpXJrTUSiB+x3GIS/
ehW/sOiWyaKf0ZOt3uVkH4ZSkc2A73KnbPvicLhh/kWoFxF2RBf0zWrch44QrXPkRFt8FjSbk/Ac
4s88+rzAO6gNk/pOL45ZOYNRsBGHrA75ZHhCNBl3SpHm14V0/ydydzw6d3CoC0QtGZZmz76EjoM3
sL/oZTbcd8Wd8lICVgIwgipc0a0buoYZaT+tXdW/OzkhrVO460Moj5FYx5P8rN33zsMTX3XBQUXZ
J1frNUNA/p4o2aWGRK/VTJ9Qye6wqPJxM5iVU0A6VO2+WqP/zTBx2BbpSvvdp+yYs0yBTzqzYF4Q
KvK2iokJTmyxWWAZT7Czxy4mt6THBWQAXe7pAV2iMPlokiZn65ELglH0oUJskTK5gaN/8MLwMZHM
E6OJUr4ku9uvgUOAuVyiqJnm0JCR0tqONFCBv+tFjzKzdRMdUgf5nBOzLmzeOcVODCrqcDCiPqUx
NMVbcrqZnwfia+XtrIBtll1Q4tct4LQhfEq6+xI31qYqMpBWPUwZ6pp1hwmZPW2uYHlTfjEIxJTt
2GIXIrbBj9z0TKzoSlpWcgla+5mQkmAVel2/QhtxpUV14W9Xd/WUoCgmmHXrJ7x7bSAIoputu9or
3zg7f4lu3c30SVPFgJsC/+BEHFxCWPtwBnOoCMKdySnDDGl+ZwOhOGUtcM0c2+ma+rAiLRlJIvnL
9fvUYT6vqwRDxUg4izTXKCTDzez62O8LcZ1890fohWtck3UGPRKKPIDT1rQAmRdkepHJsGu1syds
W69MlDtb02gIIIs7/WrlPdnoeOsAJjTWroxLc902Fbk/kQ5WTtw5LxpLSzGasCyDGDVAUbgvcynU
E1N1GI5sG24PRWSvtf0ormY5GaxCLoHfzfzVCi33glvWP/gpAfGpQ7tgjiwfLJ32X4ye0DM7DM0t
c0UEnW74olEXHwI2iXdVU3KC2glUAM/F4F4BLQv5C5RTl0+OV87PcUx+SQtT0phCKh6TwyZA44eu
Bb2SzRiNzoQaXjTk83tcbK8sFMPL7abTR62V+QxfIwl5prSxf4CnDdhjwazwnZZuvxmxFM4/8yTp
j1YyJo+JbUjyxbd2HRLxRYrP3vexd4bKAEkT+8fYsc8Vg1k5kM/bzC4zAgx5QHaudmf7Vy2S7ZTP
w6PZW89N2X7GZhHwXwSsEpxePnhOB2DWFONBiszmqkFqd1sJvK4Fvv8iaHeVo/C6sbMbqrI7Ifz+
Rr2TbVPaiPT9NLDM0hnPfvpW1CkYlXJsNyEIo9AaXxB6AHAacNwKGVA61ZSFuXlpwBRfXGtyACgh
V9ToGrYeIVecySkgktrLafuTpxXF4uwI56kZIL8aXqQhIHBcV8Y7iDQIxp08a3RX+3luknVRQOnD
KVGv26Rb1OrwjdGH/5xy6xllRfzc0Z6Pw6549UgumlXw7MYe15XsvRDTeA6Dqb6khrjeVDdNS1cS
ciAJZ+1+8Pj1/15ZLBbHwD/p7yWqK992cXMIz/wXTuU8WGmQ+Ha9z4TM9uPA0LsrIAehGXyViBaf
dUFwUztPW3cRd2ivS/6Hl2D9i9tDSjD6tilcYTIItP8iZw/CuOtJGaj3hYHcKeytBx/P0toYcc2x
kH3NLepzBAH1NqiG+N7BZBlYhYA9ijlSNXaBMi6KT4vY1BxE8QBk4aVjuHxgu2reLyrQWzfq379x
1iK4/ssbB/POxD2BDt9B9f7PgmzcDLmdVkRKZEHnbXJXyEM0hPfCnpG9V7mzw0oPIGgQh8GD3ce2
KfsKAUU4OMOwY4fKCb7pTS1kjEPOfKto5tD8cX8iUHEdrl+UwHRjHlVF7hjpLPPxf3j9/2Ju4F0n
zMXxZODxZ9wE5/9ACp1UimdGeBWXupLS3TGqddIp/gjiUvCLmwdUGeUKydOwnXP/y+AlXB6cSwrv
AZpa5WzQ9p9H+d0FzbefPfklWDogMDm/cuY9prqudwA+xpUqYnfXpc690+X9/3Pi/3fJvba3eKb+
jQWMLmz8H6tvbZUn5bd/NoLdfvS/jGDu3xzX8uAjeK5Pq3SxkvwdFi+dv9lcEuiWCGCyv0N6/24E
s72/uZyyNrNF07b4MX7q70Yw2/4b38pF1KJ8NQnF+z/B4m1hLR6bfzzNGDhYNmm+rmcBbbT9BXj7
D4epn+mmaHOV7hPih3eerl9dSQ1opgMJpFb/lNp+/BSlI0M+kaMUpC60a9O+QlDHuF/M/dFl2pqN
pXetjQZPjLLKbTIb5Xmc6DcQbeM+DiGKh5ocuD5i+Femz0ia0AUnY3FWSw/Zbi8BmPEsMeePsAdD
j5EZ+UpX1qdshjUfpQrFYCL8pyaYwQe5jAp9mOlZ5EWrSYT2VeIA2HaWsE5ulQQnKuF+KxqKFitu
6GBq5oXVpPRnFxiXWAqDV+7lJ6f08v2sw2IZy49fzLZdo+vUXxOJrIKs7k3dshqmhVe9T5Ol8YL6
CPRytsxF1L/qCUt3bLCa9N3cveI57u+qpf1cy5pIdVPEr7Tf1oWbI0ie6fPq6n4iYiuMncMgm2+B
H5DnSn9UNKTYF4krzylxu7u2NxCHQYnrxL1tJ+9k7WjS66BwzcVwDpAOyGw6KQJ0Q96sN7ODQVQj
+0yD+aVasloNF/KW5zk/DdTwVcWvM9XMCHRuoJrnerxrhnXJ8GZP4vEVwV0AmuZ59C3WYafYlqZQ
W8NRCDarc6r64M08pU/EuZePUQ+7aizGbaFJ8JuKFNF121f7YJdhFt+qERlMIMq95qr86OjhevNn
FH2qcebn8Q4M12x5ZwP3M3yXBpQg5SQtwAL1NzxY5dO36Z02fcO2vUa+iLNGghRzGlHta+cH51Gz
z9LC2cOLYJ4QADYJK/tFZYT5bHy10TJWD9IqLKA6IcDieqBodC29q60OrzYfzrYLCJwzp4XuYJK4
rBsD4nvGclxM+dpIqc67DM2LUbvxSdDOrpT5nUyVaT9Fjf1kGkfWIPtwM5e4fcAunyddke1JQWV6
0dG2mPlJ9iprKktja5A/CbcPG0cK2eSRCaBkbl2oVWiD4bNNgHHLDcPaE/CXZB+XyAnNDLs/MjdE
+PaxCOnQ+MGVJcK6yETDcbdp8KgcMUbipM9ZUm8TjqyjDKEmj+kE7CkkQtJGqdtI70nbwNBEDH7S
U0xh2wI4Di+DDb8JuzpqFDEJt7lihC61MHyMyIPJx482yagSH/M/ZrGumt7KyaITz1tOe21udmm4
fKZYpdIwXRDfdnVnT96w9SFAiTrt715GXfYn3cbf7bDLD23DFtElCZeMo3xdmSjbZGPsZr9t99N8
HZPu1KDnefTNooSEuvz5E0gihOfIc41mXneOhKmxHKw1IXyY7UBrKFHD5RkySdM3ezfp8j4GlYVw
PTsmIRtuK5JvsRES+j3GiHGXTqYXVV+KCgRWqxDdcgW+cO68u12E1A3oyVbk89Osrelg+i4Hd5Ke
UDnEW1K24k1cVqhxejoJPeyldZrGRDyaQAvNKZfrMM840RwuE21VY2XEwHVvJ0lDAG+8S9vywyE/
eU3SeIq0eaX0q0HQUuck/aWyUkHYA4P8oE83hml3dIwS9uQEPJS6rB98gDm+QAmtRo02bQ6+yIAh
4Vz6BbvC4qsIwzWhhOG2kUb1NUE7PAFM7BvMJsRclvceYdpX5jbFKvfr+OxPsKYbSa+a+T+w2NIF
n2EU/UPnt9aTk5kPFq7HBwm7Yp6Z+DHaZtcRecN9AxUDub7/HTrQpqncQ1Snb9EYzTRcarkp19WQ
pgd6C+5dj73pMPiLnq7wGYm1CX63eOk5Wka6T2vjOyDj8TkNrYcqJ5k4pk3hmR4WrLytNqxD1dlD
G1pO/bs5ceUXP00/th5qjv5NbCbmvVraO6WkmxDpod9FwQyIqMdKmAwOynQFB6zxv0VJGLzZ4RTe
O604thn6Il2HaOFTpmFjWuizVxhAaPFJbz12J5iC9OMcy+ojdUfnwbeNVxxRp6L1+tfK3ygrdAAH
+hL5F+G6yBx+pUQvI6CFLpypiilgSV8GwWWyLzJnOjUSdGcinmnXGycZxmtizrKXdvqsh/Chjy35
mhrGl8LvT3Xtp+t5af1k1qgWGgLJwVgONkWBtoWLd0vgUXGMJnzJGBg+iEj8mDy+c2BDtO3bJqC0
LAOSLCa1QkuX7AOO+HUXBi3aELrg9o+oioO3JmqgiJkRTZO8XvWZjJ/TKQPfPSVXbWbNrmz5h0Tk
UsREfmib8PE6GE4OlI0905gvYew2qzErUC5lcEwHORdokAk/HcIa0SM9/p0XW3uoWtULoBN7VapC
w/vF1CVtMLaCxE2/9TtElK4JsYfZLu4auZOzN258BBiHiIzOtST5F7RTGeF3Y0RA//vDEhC9Bs96
HUWlj0kqHhnMRKvW8dyrwzEUjePWqwRtwpCAZqho7o6Vul5bCPTW9B9+WdP0DUGeeJvEyRzK4G3K
xyuF0beZzgQ8EbwuTqZeoyFAZ9uZvTrPRGPXmfwWO9N4rIzxS62OhrBRSzZ1tVI3j6MjTr8XEn9K
D/hoWBVBnxGX3pr7VrEm4uqxqAGYsmct8S+xowqcWjkBLNY3qzHdp4x9+SE3G/tsZXayTRtW6tgB
NuSoUu7brgcxLOLqpUpSwKiSZb23WvuuqNBt5LaqTq1l4+opIgFsZzqaYS73nO4k0YyfXn7NF9dp
wyh81wkkX22TiWuWR2u/G4KT3VSQg9rgqFyCAn1oO71jXlGvaFVD+hPJsZ2qCosSWaCkS58IXEey
EXuAMVWtnlQQ0uQOw3MVElYZZ3gcFCP/M0Svo9eglUlr+l5+nv9s5oaqAGEvFqSnhjx4HDBKXyOz
f+6U4b60cDjzziNNSzTmVnbRzsAmfy7Sj9zGkS+76UdrugQxByF9TgZai4PhomcSdTuFzfjOzYgW
nMyqvxtkThszWzJ9o+JjZI+2tcx5VY/AAr3MMu8hc9Wrqm7hzk7a3PJJ20gqvkoyk7g0Vr3a2J0R
HcYZHPcM9BMBV/8weGgyZEoLYUJfEY5w5VXrOmtHkubSDlZ89tzqZ4+LbFuBYAWBhmbQcWBljbJ9
RL/wPlbxoux87nyjel4okXhUmZ6QySSudKfF1mygE49ZX34Zmk0PEkkb86Nws08/pexwLLVmcuJf
JHUhzJq63cUzbUk/+Fq6V2yr4wPSHwhecb8rCEcimnllilQ9YSClSdj5J5lDdGPzc4Y324EwOYE1
+mW7dnzuQuBLZTSzKPiJDeK0ixgkF9mpo9HSJ+G0KQUhZ12bdo8FpZZ2Rprzaf9IzQpJkneRgToS
B8eJ8n1sw/4xDbKeBzsS29z33gpLQXXOZnNfVO68svzMhbxldqeMEcxgIwF38grUvJxeHdUnO9sK
X3yjTfbMxpKdm44POO4pCNoZFXVP87rjnGd+Qd678UJaHGbZ9ovf1DzDuh7S5qGG5WxH41NgJQ1d
cxSeKZG+xMOuAzGZR5f8gaXCblJYjBQy87ptEWiF3qCvhVO/xYSqZL1bH+RQsHbW8zWDi2Ym8XSp
kvZOR1o/VhgEejsRB6Ud+wCdaQPmgCBisC/0Oyu1GVRmAiEtf5RLvENo2Mk5KydmZdPCgO585x4C
X89q5807dl0FPCsbGFZsID2WM4ysZUVRONUKvDuHWzHE66VZq+Vm6OpnlfT1sguwHpCiAJuag7Of
0YTr8xpSp1U/+xqqaCKSdNvE+RNT3fTC/x9zT6L4yfBxG5lVrIiUaDdiHOBjAc2ElU9RNvqjPqcx
trzQs8Cud2lwMsfig0YSSgmjzM9NnzZMOHAV+EaSnd2xRJ2LAT3wpxo+UzNtAhAb+15j8vIGrDNN
xK/Sufvc2lj+vIrZoMlquXGncGOtRDVe7QD2R+uze1r+MxlkzMuq7+ainpi+wQQP3IIeucG5y+U4
9szuUEVkvk8DZGCglQEozHKmxGhyqsrgYNgUvn1CTW209komRbVH7YiVB0XTjqHzHjf2pQxaaNgB
IQXCHJhe4AGp+g8UOBx27APuPNfcpI7+5ctarhVd+nXeZZ+OZXJC2lBCUHtzqmRgi0uHoIBIAZwd
Z6AaQSAXbm7GUAhFaR4MBysiJDNRHZTvWsCNRT8WwkKwOARivAp5lH5JMxnRVpVMO5bLAB/dRuVv
KRL2BzVbUHtn2R66JlvNcUQGVDWOe68lbMiyovsAg/aLqMsvQUsFXA3BnsHbsLZQI6zDSccnR+tn
HBXDrupMuVsknGyuWOk0GxYzX4wvfYL1P5uQTrfVlphslD8Bxjn/ucYczDRl5iqa9QULuEfwiBe2
gMONYZenE/FRjbhHvoQUWIXjOlgOyxaqjFisikWWXeqpfk9iSPe5h2RPlnaCjmP6SsI8cM/Fi59W
obeVinn6OId8oEn2pQ+A1wI3INW1n9V2kB79ZAMW7ghEvwkrgmdgeB4dnZ1Ky2kOonF/CNkOG43Q
G8a6h383yUFik/rMuqrs9TRUmD3V+rbhTuREIlhXPE9Txjs+iF80/AmNTuN0E0fD5+TWfNw5vojG
Qb3H5nMVK9z3QdFAxFxadljuKGwLEyjwZETbtvHNdZ2VTB5R2a+ruLC38CrUKm4lELy63EPFjNeJ
j7w+q0mnyYR3yURSXQwHAbpPteIkDCwEFsv4Trmfia3J2mmqDd5dCxFLh2cazTATwDhjuYcyGG1D
B6eDO30ujD32nftZ6eBSDxDMq7IMLk1oHGqdqX2rU3t9c4EyRPP4DCca5Hjs1/Q6iHcnSbW05vCi
w+GDnSvfkA/hcZbdu/RhJNeW2z221SMetx2rePcQsh7tHFo56wapWUzTatdDvsWBfJ5H/KsdQ5Q7
1+3yrdlmYm0y8lknav4pU5JjdKMx9NZswtJJnnPLEC8eTpBzgmoeW2LdgJ8YkfSL8hpjELVdq3vI
c1lhAIrinSezdSALdWjLe5SazplZY35IylABNiuZJQofEbqi+78RAYtfpQpElSGCD8Mh2QzhF5NI
tyQip6u38ErIiIvDNwa5u96ss22UoloXNtVOVSpsnfN5Dood0rAM5LfR7bCoM4rLI5NgxRmMN9bz
lWdbAACWJVC3lsmYIX312k6fa0TFw5Tt56l9BB07IWIjjiQN1QvW8ULZpKfFgXth37FLu1I+dtq8
ojld+jlvaKrsO9OTHgQEMuhlV3BRRa6IQC5r3qsQHE1Ii75PSD8kpBpE9cj1pbWGvc82s8AKeTBm
+SQKJR4r+TEoDP3mWD3WAtm9gmCDk81dGywHB2y9q7Z3TkQaGfsJVSzMDU9vs5omle8YAadxcpjE
BWVfDEh8/JJ3hnpr5EzDoPzeGUby7OTJlzBdxIBh/HFbsVJkc6GCRCBQ6m2r2XgdaMTMIOee44zr
i93aUGtQIMd9N+y4yFkHLiuU7E921OVvsQ0gePLBAuEFBxQDlDyCWZ0M1sNoOtDoVBjtKg7yjuku
qhKvUnuAU9BLECKwEQFMB+9yWavvreWvJXoW6WrpQJBIRxBOOB4OybTzNfVeNIppP4YMBp2Icq5J
STDLRPTLm334zrm3N2HWXDUloDVdC7cHzk1HX3YpvSM7i7ZS5/SmnOrklumv1GnNixu7G7dA2wlv
yjqkggyIQKPr7JQJ7Jbsol4eGoB4zORXTPN3yOsJ6Evm7JRou8SPHsCd141/QXVt7BvZP1fMWyDk
ZcwOinaPQrvcDXEQ0kRMqyXAKLnko2vtapQ6d9GkpxVBVM73HpRk4xxqd1RfhAruHEFX844r+QMT
+3ifpyElPlkDsjKCi1n9kLrbad1Mq1Z12N/N4Gts8G5J+jMrir0IP/LcPiomw+acQT5FgP5IZTM+
Nh/SmavtaLfNukVO44RhdS4Kw73GcUzerfkeD539ERkA8I3+lNguIhgvPHiWH51SmR/5Y8YHT5FV
IKx256SSTIWE6zyruLEm0pNmTGE+QcHGVoZV5H5JB05z/EYZevbnsm92AW4Crpo1jOWQY7ZamrX2
qK5u0tLMlAPIXAZvm5mA7lXllFwszPJNZU8a8xutFO/TsmMcmgbuAcdBKNqPL8iW/QdnPIAbcc8B
67IlRhK6lC5WyiMpwg+c8m72yMEaCp1uCinDHY1zulilzy9Jc8bvoUGw5Iic0YgiY59gdL8r+yna
llkoV/UwhndWp6KtWw/wzJeOxYC0jqm4X+yMhNwbGvrdZoiMYtu0bbbFZEZMD6f6DFyCJlD8WBnT
tbLZjeeec9/rfnhDEjejjWjvR0d+Di5A1iwVwTPJTqtI05uQzuPIKBZ8D+Y1Ws7pVhXewcBkuzJk
2DzHQK4MirvLGGXvwHDUkcslkVb0GZ7oj6wqXWWbcdbFQVPr0daHb4waArv/uDYYEBwnge/ZYDh7
lzQF2lLrq0XXHDejt+nzLnn3fNKYsvatcT+HAbQTHQ65hkr3y8NTRMuS9oeMqJxjHRx8L0M+Vjcw
okFd0LrLn+DMPnsM/ndUX/qQT849pU50iMws3gcxSoIYKxi+JcNY5RXM0bCxiPs0EFv0vTjiqm7p
BbeEuAyM1wwcqdIvqY9YK1KLWQSmk+9DTerNWINSBUn3qAuQdNIov0kDaeKcRbsEzR0rDgpgg0uy
lUsEexqYSt6SDJCzHoH6xGnlExJJNpdvNuo4tCvdk6qjUtrGWX41GPDbWaCPYrkhgzWhNVhkJPIt
ur0ucZ9NWihbEAEfRrNYyCsuk72oQGfjf/NaOq4G32SUqXmUfbyfCmmu2oZ0DTWYD1Qg9nZ0iMv2
lUMQALrVFQq4au9irvM6li9fYdhE+2VBHwmo/L0emg5VtY4lkLFgom2UbLQNWb2PovGo0YZJ3jZ6
t21252OoZVuBoMM1ED8592aEXNzEVKF6AnXGuXlywsXKmIOqNhBeb26vMxu8mb/XZY+ddzkZQ7z/
QfXq9xWBeoAtdeOt80HqPSU1F9cKcJ5I3GodmdBJPm8ONSCmzZKVPe6KCURbMyuAJNygOoKN65uH
qaE5OI4g+wtUQnUXbt0he6/a/EddVXDXVXQuFJnjZcLW0XbzX37Vz/ihQQvTaEaA35bdOsbiigfE
3426+cQHxipq0KrKcC0EX+fwS5yGxdGafWdPZh8mcfJc/OUmysg0i+KJeJRFh2kaEmsV+IS1sxwi
txtavjhCmL+sjWAajiCqsh1o1XNmpahbNVFYVUwSbBy028jKnhFNixXlHuhm3CJixCPkmHIVlcXI
pmFgR8j8fzuW2bWcEKR5SemuVWLeeRBJ6Q5WW9Lb2+NcFOcF1baj1LUXH2U5wTIFFautjNismQrD
KIPvSFx+VM6862r/ZU7zn6FpbOFhRwxvGGSwSoKZCg6TEaujsKHNWrH5Fpr+gNYPidw0TB8uZpE7
7OhUgflOaeNRaSkOE+kYZF4KGjeFcZxMcjTCSMOUn/ggmvLVtEHt9yYBgInn9EepHzlyWQIr9wKV
ojwSAFdsHRWeqhEan0jreUd/goMnit4GZ7Beq7kDMZ75e5eLwMFvsGBHeG3Jwpleg9y217cZyayq
9mSXy++6P4tkAqcm++yrrDqAWFQfLml2x1q4L7GhLaRMvn1Ec/RmjdrbmAlZthptL2OMaJcZI9fs
PnK+TB66dIGIRIQAvxdlLR0rkl9rxifsZciZd2JCq1RBQopwNR6gKiI7gz79opscl5tJ1e2Wreb1
93Fpoaaf6DMiq/NenWS4tJP/UgQ/3O6tTeKrMZEzPffNNwxlI50LEo7K0nuQhemuiLv4pU04NgEK
aM8gnMYIEBBajlws1sYiGvRyovxQkFWOva9L3zoa/HBslUvDcWGOlZ2/LMYrG5HofuSgBA1OD3Hr
9ezbPylTAs/ekIIq1onhnMfcudJxXOV93hwNZBfSqj/MBHhuWZ6GjALYe9bqcY5AEQVEOxg+5Ava
DV+wrr+rTxnfF8LryTs4mwoJ/tAvm2oLI6h6dnzvaIy0ZabhWst+EbiiqkOlHtIL8nqA8wJxJ67W
16wFsWTI15hvPfqx2Ix2mu3dRd6tw3rcj7OxKjQWwsZemI79sYgt3mKvRHOoeiZCPRXvTIesaVAR
0tFmyAztgPwfVBgd28FGkCcCj+ZJZlrAR/aiYu1aRbBmw2reFRn6TYIU8T5kdN+ja2Y1dCNKgZlB
ZfcOmseZJXxKniPaT5Qv2FcClp3IHud1bJOkXM2BubQ0TFgA6PEmj2DOXv9IFzl2ua/jbi1RYXP9
AZKEonRdT3ZxaGdnH7dusIvYEAmvG/f2hKIZZvEecWt9zBdduJk6x74BheYiv9/7ZFpF8Ecw25X7
YVyM/Q0BfhxrP4rYwHgazdTMhYUSzaf1RX9gZXgpm8oguCSe/4WCGOcannBg19Wxr/Fe3mlX7KM2
gqchbHXMQ6x3Hj8vUpms3Cni3AjNFGtJH20UoDsqJQDPQd0U23kyz0OIR4l6kh4e1rLIro7zgs4q
GspqDanoztMa7RaZTHh63+rlx8JIseA1fDrKeKJCIJshDx9Mrj+35e52Uy/Xdgf3+CZ15eN/snde
XY4ia9b+RZyFD7iVN2mUSl83rLJ4CEzgfv33QHZ39tQ5X8/M/VwUCymlrJSAIOJ99342CRdEv0R8
voAkv3qWngOjfKwc5DhhQPwgeHRj0wGVYqyrWKuYrAuz7lTSoZ7/WsQ6wzoK5wCpIscDzQIVGVe+
KlV4p+v8Cj/ESqXuZQviyk250NNy/Or1hA7G9NHaOe92uUvPf/my12dfuzgwYbIP5nootTcamETu
FfnLQBwQrje+WCnhKo5MfCXTGcqzXrA2C5w0xExIuBsJ4j/uVz1hidXVLxMbmxseJkcnH0s3DAxF
ubj1B2OAA9+9moJQv9AlzA8091rLmP7mpglw3Le++fPsxNn6FsOzVdBU8xD/a0xPT2lpeKdAdMWx
7pFsgj3YK6N/cRzuGXOEMUmxuCsjH2REjT1rlcvK3mael5AJQCJe5gfcujJAW/B+fPxU5q/KxkDt
UMcccEwv920KWOqoNV8tXXuy4+EeBih4XCs4h6F7qAz72qDD2YtGkD7aphPVMroIohvvVZPN6U+7
QXdpTkp3b1vVy9glIad3fZe2w9miIoSrNtqOVm1frRpSRSIDhmJ3uOFItggB+qew6++Z2T6wWvM2
nkP8Uu67eALj4pdjMECwVt74+mwtmbJXjyupUjCsAmy6gLEO7WuK5vI4NaNYF1BQ1i6BBVtb/9n0
FbOnEn4lI12wj1HOb3vCv2qWgCjTm/qeimgdxCxZGu8QmAUms0wOp14N+yxDIy7mwpwl5sDBpyrR
iOuMogfGiYCyImUMh862R2VbGoyMRtgcVY2EvEE7nbTCW1G8zS9lTmyZ5mr72qqCvZM22SE0YgHE
ffGwaTuVO/pR95pdETaUC3LvPc48WF4Gkxgx3ne0RM517FFNQHGj4v6+DREBMDHJavU1SIpvOoeY
rISRxAhDNRv0G7BguupL4ZpftGSdWa1z1iW5LnryrTCQsJRji1rA0/rj4KSzYoT80oKV9Rrux1rr
rqXZA7YnrIZwjcTXO9h1lrnl/lhs/BQ7NVSpDhKF9eJDyDsY6oduaIfGMIOjhfspQyiOZtu5JHj/
Ni3Ygb2RCxzhVfK0+NKbUR3SLjBOvUOwFlLMyA6PDmvJde2SFuSXv+oyIHmeGCoJ2N9sovQLWZB+
Fq4TZpCH3i5s3K7OT1827jZpGrFqyf8L8uAcg51ckXfgrbtYHq3GKLd8ABBELgUy20kJ2S7MDQ1Q
krx8AQVvgFEY2O4LJwFBgzNLsJEm6yOEASGQprkzH/g5jMwsPJjtVe+Q7mhgeKAlMcGzQy6qdaET
i8aEdW6nfHdh2G90HvQkQU1xCAyRyOJVF6BPT/Xa3WHD4ALP8Xa7PR0iAouDsQ+pND3WBDUfkWCN
OH1sYIFJdwlFs5Nkwea+8YPyvXPxlMhZSt22EwL0LpTavo8p16mGonuW3RsssJ0cHnYThnsGqOTg
lWQosJQmwegoM/1HUPfUJqwB9JhPVBnNL7kPnGIfUBhitGKWoicbeHkASaBBCmByYF6HoWYCIuDJ
1XWzHmxUW7jRXy3ThrpcQ6VxPHdat45oSTIXP7vbaYvJnZ5cHpBrbtvGunQTmuXThsBVGmi7ILG/
mPWTJQD7qh6NQjzAWKB/hfIH9cdWb1wITxS5SiKBSHR6QFzh7QR4KhrKSBhy75DaGrejFKmmzQrK
mdSargzLeHhbXTv29Bt72l2FfR70ebWGQqfEMCGy8Ozq5ZsYMOu4ODoYBUUFI4s5Nc5G2rjULBg0
tCWEJ82/+X1NKNb8hzmS9I1qBPhaBPYhbiAwxpH5w6MeXOlnjRj6bRilT5msjPNIcIRVaazvOmh4
FaYpjdsclPANcjByajAQEv2hQK1UV1Z53KT1DGMD8UEGRuosVuPRztAB1aSVO1q/ivIeU8aUP2B9
TDZW3H0jT+NxautuTZl/I2VyDO5dD6WwYdE2ou64znx11GEOeOC5TmVjbt1RTw+twjEYZOYuCXq6
h84ct2fhX0757ghZuBJT4a8jzg6ZOicao9m6CuQ+sTX8E4DinUGH2AB0dRMKMjfDxvhO6xdcuRTW
pkkgikzmcNGhRm6GKyucGrfetEZjEu/I5sBE0mELD6qWohdJXeVt6Dc1/Rv7W9ZbMLx6MriBDZFO
V3bviH/IT2wJgweec6YRrO0ziNseb9ll0HDrYlDM9AZkSPNv6V3dJq4EPJeNyqklmINSELAoiJ1u
DiY6A25E/8bd2MH4q9Sj4WAVKNvJSYJvSjuCterGMiNuvGlp78wwusd4ugqC1obbaD7mWXcTFp6x
suyuWs1EEFnJnkT0kkYzfYsN+nV60IiRJFGsoRa+1+ZD0RbTs8z3qOa3ds/UujdNItmSUq4bbCVU
J3VqvaLXodn4N+jGLNAb9bDNMZpAgnwrslGtvUYhdBkeQ4K4drpjQmQDPbfW8/lsaARd+AweFjjW
GuvqVteTJ+Uarx7tIwKeqK8gE/WMMuKae87QIe6QaLBM5/xARGY1D1bkRWfaVLc9wsMV6Rnxzicj
2HOD18gvg41qxQ6zSHx27fqU5nic5yp+27gIY1QIUoz5/6ThbDHoGOXjnBhvRynGoe5Syew+EMAd
DYPTxrPrAHEf5MYqj095DeO4luN7cjco+7uVcbmOsniWbUWXt/O/xFDYd5FfraCjjMjgjLkMmZ+z
iaVF0bVcE6jBuhXWekUOLJlO1XkGMcQm92Uy7Srm8/FL4IBaI7CJZMeQOqfutKe+mK/EgTk0Y9+f
tslKV10LtfDZE6I96vPMXcyz62Xz8VCwcHJJEdos/lON6DWKHBl+kTwkn3MuLCwb46+9/+lzOVWM
VcvCc/Ize/PpT+wSHQTpwDpzdBVZsDUJoSwJ0zIYURth/6/T/pQkbX9a9qK/9paH/+m55SWf7/hP
L7HtgcVC7KhNYxspI01lYnECQx7BGdqGxoTDqGxR5o0B0BziwNNoAgoV1c92b/8IwZLeA57uoZql
YmVXHoZtvB/S1YudjRx57fIqu0Nm2hJ6x1wJDZE8ET5DQXCk7apaqoV9l9xw5u0ZYvEujcxJlB8N
9z3xQG0Eo7JwRn2FopROJWUOh1btylbxOeTnpAKoHTqWtQJuo9XBly9YB32Mf78YM4d1qTPMgcJ0
tm7V7h3bBztofA0TS23GALJ60VNFMhJGyTkhlzUhxXfjBIcY9DOU18DdFIP1RZrBZYQKshcs4ecm
tqb6b6YkUD2IW+CZNEFdQV1oxM2VRve1n1jUDC3Ejx2KItP1VoQcMkEOtBeV/9IbP3/sjffWGH9S
XI02kx48hxVmyNQa91bTylOZpoCLBnQ1U23aZH/tU0kgQNCzsu+H8sc0JrfMXbgN6s0Lemjq0hND
wehld0wXiJFDeBnNgXKxoa55sPY67YqKCOCP6Tz30LVZpce8QgctZMbfGwoU8APjgYBPPD9m7T0V
WkTSbt+PG0PFLbDm7h4byLuneuwzTBx0J2bGk8PQKaVNsSUMz96cJhRPEwDbOSKoU55zskvvKdMM
xZyXFd2QEzFOuWjYiGH0dviZ7zIFtaqCTENIstvTGP5BfmhAu51fWDaWdiqHhELWQ0gFthIA2kq4
C/SqVwyaqt5m3Gg2cQ6NcSz9Amdq/gDL8jHCvUt73ew29Qzh1OakHzevypU3YvdunMI+YqJE/k45
Fdf8fskQotx8KPJ83PtzRLLvm0eA+Nl59Mttm+b9wZ7XeB3RW/QP2gAeJ1oJv+S7MMLcPNtiemWh
CNDKh47t99FBBvUJjhWa7wG+yvz5jfrecgUllEG/o1tOJXN0WXnnryJNL85gXZIe3Vv0glsxPXu6
1JElUFimKH1VCfMdk/LT8ot858Zy+UxaT8k5IrCvpWbQRbV7QLdBFPNELdYXRoiazwvwtJv7fPD7
QxV10HZHqDaOPtK0Mumql+c0dhjO7pIiOZW54v/tqOmPKxEKd605wUlUGicO82E0rqz+U3/HJO+9
jlgLzrEAudd361EyfcvguyXxrecYr+3gFGvLD7420rixEnffZgIXTfY21KRcxmB3RB+8W0EU0MVO
1GNnEYY66dFJRTmrGlpmtmUjec4WssmbUSl9J8DdrKt4fIcXMtLxpx7VJVq6DZKAAwtg7LF0qp86
PuQ6SpOrQsiw0knGTvps38N0uhYRnS01ZS/CEz7UQubrLB+2go4UrWkvuSeh8qBrpHhrpR3hC3J9
0J3Q+/ycqktv35SDrx3wdNNxrLGQYnRA4x1BfjZYznx1TeLISakr0BeNlbgOlHJCOo4SUccOc+tD
Nq+ielESFAcmtPboPNB3xB2a9U9eRp0jU4nA/kXXoZT+twT3AWouVWwNLxtP5nz6tQ6ler/haw+L
qVnTXj5HJqC8MKW6pTMjXQfMM3C+NndR6NK3kslrIqW1AuEIBZb2K3wCMh64b4cTox9+VnxUc1Yj
OmBQ/D2lcKAUvlhDePBZ0jiwQ9DM0Nvp3zs/Hk6WAqi6bHxJJFBvUjeQcX1bGF0HTtm98yxEQVlF
xNCUnILW1GkjyIfOcMicoaGxbJREoOLMsV+dF7wM6eCu8B1IcJyx2lrd8CPXS7H2fKTOpKGemTKV
uFFbK203MJqfipyJIs6JftVRsD7huKXsNG+msqNESM4ZYz44O8OMXyZYH/QRiFtMXFOdTRJOprz+
YcYpmK75PSgAWFjNYxpmwl+E+gAUie0XG5IkHGca2pVFz7Orbz30Te9S0sGTCM0KINP13MEGNDfT
wtMfyKWiY+dJ/b5rUL8LBbUgjLUX9Ir5FMQXRMbteiBJgtVFau/6xm24aw70AXQcr9Ir1IZy3Iym
+jVSr2clYZ/dJgaINeOKismof3rERa8zpwvXdm9wV7HeekWjWNcRYzm9F9+ndnVD/Tzbo8gomJep
W2IAjrVflNdAON9Ig3kM7Wh618ry7It++JlbmKJhQU3RO4i/EiKcE9PBkaiTvaQhDbR8MYEzJZPT
77qECv6IZWCKaKL6pozfTOW/W71T/xibV7B34Jj1S9jaLqul3tnYhfUrEIhRycgDUFt7yTboTNaG
BYItCy/KxojCiJp38DOdyHwLCfOEJ+KvwnIqbkeBRLQ2Jv9RzBJwv6y9L3hpW9lcWt25ulWsAP6F
6bHxvJ2XV8/UqGhcZbNbIId7NoxfneRiD3H0VNQGZfTY2cQ09bkyGNlElXw1SVU+OxARb9rWUjtm
2fLohIhK0rJ8LNHIyUBv0Bc3OsvZChYzqn3f6j5s9Zju6ycZkYnMzHblFFd3VGAbjWlbjeBlCb0L
0Aog7BorGeKAMTBFcRzdSMhj6FGDNcefPgBfiH77EqblL7OKjl6N5JvFu7uLe74oHzT5vcJqemQo
VHsbhcUjni/WuXiafjrhwZg0eZiY4W5EOKlzGDk4ZpRxmYn5l6GmrShcF+JwCZ23r26XxBDlqmif
mhElYMptt56rP7TIpZEvN8UtMX90VxOKqR1YSMZ0Zbw35hTv4pRgHDG3KZZNzprwlL72UStvizSR
cGdid+thpCa3e35IIX/ftPZI8ElyO9pTf/Ha6C0a8XhBR7MYUM1r4hHHZfkdeqoqltuMHJa9qIkw
TqN2DR1SMN4NKd5zEIgpjv1jK5o3LNrpTejM37mkcmOnhn1Tpdqzo+CAUQcotm30yxDufIscX2gH
daxRJ/SQNmpph3awwt/N4UHl2MgUkWs2nZrICe469ABW1p/iaEwv3mPvpkiIAF+QtKEQSPhg0erC
mBMxYH9oOVNi06aWJDHNlAzGBy0vvK0XQNX7m8/x8uEM/Ht2nPO7oRnDoIOf0cQ2aArMg78Fiqko
AIEOWOfgmg0mnqkxb7tWP8Ug5h/4unaK2tQpta2iJQ263rqgJriL0/mfCkwpTKUQs2djnKFoSV66
GZxazuDUOI21A/KVPF97LmmTvbT+sEJZGbGVZS0ySK3NwR3iBHxdzNw5zdynNvMbvB/EslspOvzS
IG06JCtrSz0pOpgyeF9YSo1fJUdTWfcSJvbt58bLi+aQheopNCr6WuQIyA4FHInKLjBN1cit1I2r
EgSj//PXaP9uD+Zr9CyDfpctPIuv8jd7MwAZgx5DGwJDEz9IezXeVZ2QRWsRh47pxqXC0cVv05sc
IShNeKE3lPGtK2pH0AVZVh6VnVlX+q/NvSDeA80CBhYiR3GF6dEjFy5mHCWe9LHRjqkPrI+S3GVI
E3fDd99sS9f9DtusOSEOjh5MbIhILqIvWZ2hKRqmnLSYodgARaBwakdijfwzuBOGOnrkWJ2RhF5a
E5+e3VTHlr4z87PGePFs+uf//D1Zv5vX+YJAdDEFNF1ssuL3jLjCUkEZoQs4KDPYDLDDt27Q7GVf
8nETc2Qq6SSwBKv23OlIWaNul3AO7HsLYC3l4btg5j9GdCjECNx8MbAlTlsdnBCERE6/cf3DkXl4
722rYRqf8yG+G/QcTkyKllEL8newct2j1ttnNDz//Nn4f//dfMuHc+d/yIWJg/yv5ttixMVadBOy
dzfLjshLKZ/u+tKKv0SywQIZlhWXEgeC7pW9g3A6rKQWa9/gO3LvKpkE15k82ImTbQuPZiv9UzBv
o9Kfa98hv6HOKXVzWhFxD+OL0lVzH1oi+9te6kRg5Kz2blRE3Whm2n4nnR4n1li8ujAidlD+55YE
rlzjbiqB0IahLt4DmR9zm25cMegvepu8x2YXPzO7UfsMB8zBBu55zRCCr9AiIcTsIWlOofZK1cd9
xCqRrlQSE1zEmmNdlsQcV/RNDiNUdFCJXDnG2YwutQfbuwoNj/yk5oS0XK17mPI30gfZxmKWASHA
S1knQwAMvHjtGrf72dHsCuz2S6nGEY07UlDTubYdOoZUOESIOzBxJbX8vcwHkF0sqMGZYyTNK+R8
QnXuWzWU90Y9OT8ZWg9UP4OzC/WRG3YQrFoF+yAJbNj5huPeYbPDcaHlB0yXkLQxGSbRjvt2vZs0
LCr9rplk847tDeF4c+Taxb/b++2NmeBysTtuR30t3wrh+itCUZ7RYtmnJCJJu7Vq0oZbpJhdYhLZ
V7bWNmOaEQWl8f7PZ6H17yORI4ThCAtagS6M368wGjyxBnokO/gUTA860mWL0uat6F6zzrzEM83M
Dmt3SzHRPGeAyCj5AZRFQs+K3+vJn164ibr5LXeo8xLtFO6FTp9cJ9AYQs9IdB/2DrPBKaBmVf3U
eivRNjnwH2qQxMtsrdKnfh9E7wjbEG1QHV3b+XSrt7wy83rnADf8v7n4rN8TFZEWOjquN+gSwjJ0
47fwSc2ptEmZIjpMoryP5+R3c4zDtZtp8R34wHNemITXhMVTCS1xZXe6emJFc6/1JCCPdaMuDdHO
5AKZdH+c8FYLMncuVlrIZPAsyw71d5h3KAdnIeQ0fDVw/60sDQdgmCTPXERy49MTS+vmzrWik1k6
B8rR6S4bAvrTonI2mZk7u4pwcPpfm4l21n/zFfCB/238gUhgO76L34Pq4++MCtHpEkdwFR06U3b3
YxZ6t6q26JeZb65o24cJ1OCpCuPvwka7YcfytY+DTS3CYecKnYJc7sv3LL1vO+MxG1NUzLlpPeUi
tImcz6j7xsPZqeru1Y/fA2QKl67vvlWDrh/MasTnptn6i5UQlNO6XGlNgl9lLO9bK0C+Txs7KrOX
gsbb/RTXr1rYxgR2p8kJjqh69AXxR4V8UlSENlUOJ0Sp8pKBvL+vaSHfDOH4xdObDplpvmvkiDrc
cV8aYM33LQCye8bLNyJy9I1rGpymbdxe0Q9ZsBGbO7NSDkvDHHtIr90qXEVAhWySx/pJ3je0ajbt
aN4u2hLG7GOTseTvdHjMzlhNV+kYV0/J8qyq+mpZM7sGQdQ1ZzEo/QnFMXrJPb3Ws1ZKPCdtEe89
5eCmmDzAsP651StaBb0eM+R5D46h0r3mtvqMpLW3vYYgFZtiKG0U6EJ6N6bTaIiWkL8MSMt21D9+
CKiIW9zU6QoLWAFsJwsuRHTcU3HI9kkH1Ep6KImbIiRGieX7VjdyMrg8gfjO0NJdbKZkS8fqgOQU
+V7MujyYKHY7RpiupqhPzmi6m5WrUTR3Ii/YGpVh7u02ZSh4YXLF/A+sEXleGJ+bb45BmCeAG6Rc
U/euC6vZTxEiFJyRzP0UBkcJvpnqCesG+Lu/iLi6oNu8NZBs3fc5xVEbhynxZBg+WHZd6kz5W1c4
1naArruNAZ3SWi/QAgrUFmOsP+EzLx+yaIjXvcs7o8Blrj55LyjFVpZg3YfC1L3J1UiDRwba8z8P
qNBS//2yEqawXcOzDdv1f8/cjQyNwlAnNLjrFKxnE+F9JkgpQNFtrsbJ/tGxiL4WMgk2o9FkW/IC
wDxGxpeuECH0BAp3GmDm29L3h0ujmdFR+dzWcqKviHOODzXIgl0HM/dgWe5rWwDpl2N+65QO0NhR
Q7pXdc3KirL2zgfk7DteyQLvAkY4usztvgcmpHgrDFNs4wLVb0BzHoRosve6tl1BseN9IeWUQRQZ
dyErhRGL+KFzerWBXOPcOrC+VlFpGHSGy6+0zalUe+WtgpiFup/zMXYMcWdmLZmkbtzsor5OSIrB
up2P7Wvem+LSp/HWwm02+/R2eXTKNdV8h3Z3jAlkQmh5Mc1vlC+6g1bSLS/hSzOJuBPMcLmT9P0B
eAj6ExfUNgPytu/4X0LTdehLBdPBcsNLWyRIbliC0Zobj3AvyFWZffCOOFsuZb0MOO0hp2JDPkjv
v2CjvU3HCjqF/VBMaK6YeFunyPGxA7YEl2CfB7MX+tbWxoa9mqCH3acFU3OESTfoMNeGJmeGXX6q
M5QxPdaks1uE+g4Z+yxqm5UQiKvRuzhPCc4bKl/Q4roALWaSltPB99LqLkYPMoGt2NohZjxUkkmY
5N/9FGGAn5jkzwTm2SRm44MQ9X9J70+jJK/9KzBH1j1NW8ff27+zephxG0wL/v+Yn8dSgfnZfE3L
9r9Afv544x+QH9/9l82U1HU8n7Bom+zEvyA/hm7/C8AfEdeObwvOP0g+n2nvPuReirtoXoUQFivA
P9PezX+RRA42yJ3hyDozyf9V2rslfltnwMSF16+j+HJxO3Gfn2PP/wb5oS9TICGvtDPI7mAjo4DK
neeptTIxLA5kMjQhfT6tIWLSCUbQG8EpGZq3Kdcu2RiIdVLpVN16QoE6V+zMbopWM2B+O2Yo1ryw
hwyzyeCCbAiVoB0ICIcu0grqHE06G8txGYVbKuveHpvliKOQ+VGZXxtXvVkTy3cd+X+tirtoKLg+
vIthpeVKLyfnaNUGcETsvpnhv+u1ePRRiifThKth+O5JBKtAHmnnjLB8QJ8Ew8FPixsnNegFR+I2
9UeLeOH0WrbxNyuBuj4dCgl0tNKba+rQjDGrWGylIm+odUqWEtk2MwfnxkC/3MTxxkP4wLVb/IKr
udft4RyXu4Lrk3jkixoysTIzwuQGfJ4BuUYRL46pjqxa235W5Nr2Kn3RBFLfwuIzOwH8nb55mEpc
tamiGeCH5vfJsLdjS68/rcxrlaUnUFKPbY8wyKIZjV8ChWmtfWmd7klWxVeqw10LAGZMjiQ50zEj
CB3N+7TVhhpsp0tgfY9JFO2fo7oEEWG/RvN3C9mlXRnDC1yn266s1ErruWHkfNyUb6EhJBaQY3fB
eEbx1wRMJuPogNHITeS1LYYDDUhvzVTkZkqcYe31AUOdGX+txqij/BdTLPHSH2V2SUPnHrr1I/bF
ncvv2KWKlEtoyTWxnJAlLTJQwo5pBNiLuyCF2Rg7w7c6T2+0iJAOEpTp/0/XLL5K97s+uLe9pAjW
8iWM6Guu41AcEogvW/+bl8ZnTdaIrFXAzJysQ461iZgOSVJ3RAIOhBn31BEgHCi7NKF4i5UsyqJn
ZfUeqtn2djZgnqXonkrPbkCnKiqYznxnxebgNIRCcjBXXZNyKifGa56xVnQtms6IbW/cskp2xizD
HB6aqMhwBEV3VmdIZhiBu4664i335Bty4HFV6C+2SF/JzMjWKVJ1GrDGC+Hh38fuVveLWxP1sJfS
R65slBd0b9VqHHaypezbu1cCUgGe2jH6hP6EyHaDOEmtSSe/uA5zVTDwWhjPTfMrK5lhXWHvmCAN
Y64jyrCdVlaJiZ800jWYyBSW4p8bJrLogQo+Yu4RstPMKZbwMMY32pXNyqDC4LU/VYoCKvUKY0WC
EikuVf4s5SzR6FgQhuHamOz3iqIprXGmHIWg7CQzPLed9ZC1nX0geqUjgQn8ZVcnm2LsNn4dHQOW
trtaL/STNUcQ9HMYwbL3+RzVV1DaKyyfxWnZKJub8rLXzHvzYMyM13v744f03jh7ZjGEsj/3tUk6
m1zVKKeWn/3t1+Upqzqptxtp4jYY+hYJMyaH5VFa8zVt8V6PaHJKyJZDwBynygWIBKdFBdtEHX4b
1kW6C2NQ6VV9aEKqcKgFWKuiTcXEdYiSEtGGX2JvkLRmQUwi6l/2ektecBwbzIj/fGp5PqnNu3iI
xe7z9fH8iuVlI/eSDf3ZnNgqOOSmh7RdWhOkB2Hu63gW6S/P6fMPlpcsmyIM4PTo0Lx40+c7l1fF
Yi45IfIvGNyM0/Lcx29ql9+3PNHFCZ77jlJQzdntdOVjo5xglxaxTRCEdh5p3vZp8lWyqs9wWhGa
a7335XMwoYXzq9jbV6WoLgYexxVpAfY5pzenqjY591351I9jfatMgDGuAalo0ZRTJF4BY4iPCcJQ
emUmuuuvQ9RdY1y/5mw6lJrcWTl6/KFK7qY8sG+GsXvKYw08SFeCWhDkRphkJ59qgZGTOMfnBsHp
Wlg6gdiSmOtEim2GBqqN2rOa3gYDIZYHuegUTG+1BerE0cBJevosLprwQybtXZk2R+AhTA2n5msF
LeqgFVZzyMfymz2gJ6EdGh2ipvOeQZOtc1egd4tJg5aalx9BJb+Th/6TXMPm6upBeTGxSFseCket
VSBvVUzDsLgQFaYheG/LV5dmQz5G1zyJgp3WuKzaIuREjdDfujaayM6pUGf73HAb9L/RDyWHGRH0
UHN27RBD4BUYEXUbBVlFI+bITRCSoyGQL9Igp1kZ5uHRHirM1GaAR4vrbPEaRDW1tMPy2CPmzepo
O/cejLZubmIumykO7jvWH3jPcEANMR1EjOhNDwbKVha1DyfgEplR60LA58ySkzuQ67ROPVyhk4oR
MQ1+9qGKrGdp5JJnlvjzyfj5eJQ6XlY17klgNiGGDDUk+3nTMgDjjuMMrU+LE2xoMINoWnGUNrJ+
IkKr0yLwX/aW5z4fikm+YKHQtjiW5GkxaI0Fd/fVWMy9TzM9GKzVVrFmmOhkEWLZssRTbWLDz9vY
wnSHCwtsAXFos91l2TigHOHjz49BOiIospxX1yUtcLH3AMZA1op+3qhCQtfmzWKT+HxoRD2qWgr+
a+KikdAOrIVOH7uRQbTB8pgSdLdNUvndXgwarvaROsAZydeQBUWmr2npY9eZvPVikgOR4bFs6Egj
mz0kuL8YHKN5l4K3u69cf7cc5ShBF1uaEi0GkQOfR3kxXTWz82rZW35Akecn8qeSmK4hP5W98cdm
ORE+Hy57U6XGdUub8eO4azPIftnE82mwnAuggZi9BLUb7nK3el6O/Uf03bJLaQcPRKg1b0gInFka
IY96/K2Zw+sCHasVwB/8B8vXOn9lsOqaEyU45H9A17ly/3xu+b6p7Bh7uneHQNPr0+dG0/mKPx8u
e8tzk/telUkLeahHf/xpPFz2UpBgmKg8XHjz+fa5+TwHP09EkdlHnQtr32l6zifKPNaO5bRbLDTL
ZjHqOBp0sNXyuI+Jocni6mc/xzt8HLuPa3RRDS67cUEfw0zHzeeBE6HmIfT660r9PIaWAq3WC3VY
jk23XLMfV+7HvpNIIENms10OzOchWo7Yb8+JggDIKitITv7r6v1II1xiC5erefmJqUXBtsIfaMzZ
Gh8Xb93wDSyPG+TQ3H06kR+Z9q3iAun+hyNuuZSQtv1xfS2X0fKcEdKTbUx7v4h750BGGihrLHvD
vjHAV9k1MUXLzz5eMD9XhrRIO0cJLByMh2CJ8Gn+tffbc1pdhRsEdTDbPUgU3BvbGA5GHBLYONVn
H9LCYs21wB6flr0CIMN28usvyyFcXFefRzRHVPvHEZVx4R4acAHLJbhckmUTRfo2DKm5Aa8C6pV2
BLUZHsPpxzgL0aVKPi5JpFrYKuBGrJdL0m2QnVM7irYf3si8Z8q3vElaxkOBCmC3HOiict10tVyt
yybwuOev6irg5FUpK5AligIpIqEFy+7n48ZzNSyrOhPPYkCp+nGEY1I55HzU9eXJvCOBOm1hvv81
PC910eXhsrdslkO/PBeUDqFDlU884J/DJXgyREPLyPmxy+9/JzEuSmCA2Dt/vsnk81BDvkRJr2X5
CIM1zB9s+ZkZ1qiB51cM1Jjyw7K7/Ih52B/vXR6Gpi7GtelqeLuJvvgWIKXbh/NHom1Unpa9z81/
eg4SAaPo52tCEAp/PP7t5QNrFZTU0a/leXzovC8IdSIIrXj/t7f9D/57RK7uZsKutornv3V5h56J
r6J3UNHPT5UDoYRNKTdG3f4w+vl2VBhcPki+/th0DV/353N9Ml9s5mztrU2xH/rsTAUu31vufCyW
t4XjHHq6vGV58/Lkb79mefi39/ij2JJAflPMHz6qrVcDxCEYLP7vj1/38dpOEkgMUlI/E72QkvbJ
z5eNO/+9Hz/tJntFrrBPo2lO52nolGHL1cG4IUDqj40rx22nyoKmrpG2J3d2XseRx7SgKGiYc3M3
5s2w3NylBVB/1ZZGepoey3mW8BlDE0YufwytxLcai9d2CVZByBvsPNnfVDinmZ6YMK9yUP43I6hZ
/P7cFJdsnmWzPPSWkXd5nPg5zBesQJslN+Vj8yH2nu++srU4FbyxfbA9HXIJuT8Ax+rtEtDzqf1e
HtrLHSEpEIZbOaVjAedjHnk6ssn52oLT8lmWp5YPtGyId3L3XZ7tW9+hL9LMOrtoniXAoU8xMIBl
XuJewnluoXFjYKk33wP1JEvXaihIvwNrw1xhNnOO80102Wtg5JwUJ+I8gDqZ/u4Ad96qyqlPzbxZ
9gyn29hxow7tPPQO80uXvZqg75pA9AOpmfwh89D+/9g7k+bGsXW7/hfPUYH+AA7bA4IEe3UpKVM5
QUipFPq+x6/3wlHVVd3yi2d7/gaJAECmSJAEcM737b12Our8BLX1ii23RzOjqITeyUSNXh7i9fog
1uFUrlsmV8ngRwcnAuPimsK0rJebzzXVCk/4JugULNouWY8T7l1zkms1B0aAQX9NaivSd/qVQDZO
oPXA5QLxES4Y0DkbaHodHjeV41bXAUXJXF71QLEtG6cPcpABTOPGSPEjKoDECY/QE6QUH+rTXW2V
ZGnIS+ea92PJqB93XUVyyA3ZDC41FfXjYln5SaWeNXtyVeoCCx35a9EnB6nYl2lPco3viPvC1051
iJQtnE/QUutBfC1yJxEkMgr/a5e1zqO6sAi9rg0okZiYDiZFuZd/bViHFHLtaxGuv8xOa7/3eejs
5B/K5L1LrtpTzgdvJmtq42AdOlT6wzkYwh7SHwG7K41BLqSkM7Iioi+zCdiewhcsH1BKg8lBV78G
61cjf22Om/dcEddtFNCsRqje+HKNV30gaC0PZwYD649PLuikjCpIlfCDYl+90ylz8qd1F1VRHR/r
NWrIxUVyUlUzZbL/r+08rEdAW+B5/2VXKJ2BAr5WR0gx5d4Y+j/pncUvwreHE/kQwylcXeRy8//Y
lzSe4o6tl4/0VIrytsbMfNMHoERofjOuoVBE+LgLaNBf8jH2Olv5BiM1ORHCK/wI2DtS0rLYC3JT
CNrL8fdCi901qrPcafnDrBbiYLoVTO/6W9Uu5I5PxBvD0jm0MekfnWG/6NocXcY6Wsm86h08k/KC
P7AKnCvD7eTar8TaCcOKlghOiDDaoQztUN+bXuYYd5hT1GcnNtNjOlSECg/iIZnqtQrTGbQxxWlM
KVROyRAcmmC5T4M5PtSt6M7VOFwGww4OY72OFkbLj0N12sK+oUfK9GNuk/pgk6HkKaOBaB1959Fs
s5si0JSdQjbg3qRht7Fruz92fY/eIM6Jjbesm1AslyTuFUrB8/fRcA0P/ODsFWIEtqtMpa/Dwj92
+nhLZas+4zCtiYthrU/r362RD75Vt9XFiOQgNze8VMFHgnqm95ZKmwllwqlWWDXR8iFcZyUITNzJ
ZJSSlkThk9m4T0bRkiH2RDJAZEMWhYcCQ8AyIPBAPfqInMgB5Ea4kibA05gQavdhNua36YxKVG/W
MgguLitRa68Rkz8bYX/RHVpzoAlBQpp6glA3JnXDca5G0RS+qDXaj9RmTDpDlArvrUp5zFwD0pKI
d1pHIZXe5y8rLs8oN0Z0nOSGZguZrj2LACvK1oA4aQbDe6mBSZk1xHgEr9SB8WiteZgBBviDac1P
k6pDa05WQd7qggBK4eySvv9ZmlOz6QsNJSGV9TlR3+yWIm4xvBOHqEGIUqnwuwDy8dAZdn8lzApo
iTHqfrNSy5cseahtrdkbddT5QWuQwG1N6n2LCbwZiwwnCWbXfMbB7nCn8NKa8Msu1DeZa+0GiuCQ
XlD/WwqaERCIW2GFFaGts+HDFl4uGHJ6HE9x7xtzPh6rRZ8BOISbZYzfh+xAkxJyzlqQVpLfKhHC
G7wIJGdrhdi00HtbkZdXwwBL3Ne8cGXR48RTHN1MCtZtOxYWxejS2XY9zQwCc3931jreNKIOOhxv
xOFW26cY+xodzN7UQbLVJxhwRtcdwgI7ouUSMVXiWghibYc0y91O/ECBHTu3gUoKpmKnl9rpDnAV
82Oa1m/VRLOk1Izuv7p3/28hHSb40P+se3ebZq9Rmf9b5w7Z6vqf/urcmX8QpqEJUGlADgx6dH/r
3Bl/qKqNjkDoqo7kjIf+iucQ6yMopVDNOA4Ikn+L57A1y8JvzAut/9f5/+nc6Zr6DykBOwwBJhW/
uoCswMv9e+euGai9T7bGeDUW56ycdTCTmAMFLu8siJ5HchmrCbRJRejstle+pcSKeGVPrFPEfRC+
AYRH6C9eQR/Om2YGyjWzYYgg5hFpgHJSkWyeTPNEnm5j7KAY0MOKz1inKtXibg+awxub7m2qAQZD
zhmJyuFi4Cxbc9bgbLmpjwDCOS1G7p5aJxy2SQQNRS9tcaps67myCEdrWmaXDeHojPGxCcm1r4Vi
egRRTwCB4q0lsLTIhzjpAGfL1XosBc7PsPVhLz272azTmw//XIT45ek4MkCjnWfgCGYzzXMYpAiT
va8nywfkIl6fItfkX5Frc0HHw7XwtkzY7vPmI6KYCQcNuPiiZvlZLkDN5OdmCZAqgQi1ZyTnLuIM
ZqXrWldu81RE3rzAew01bJxBj/V4WbIzabd4wF1Xue/pNvplcMGMDGukte2NY4TF+WuRaEPsMWN3
cPgHCeOTeLC20MhpQVj0qogTvdTBsOzam9y2Rq9uEW0UaRlvkia/00fnl11RQRrqZdzZakbUeZ5t
o7j66Th4zJmc3Qdj0mzVyAakmTjFuSVHYdOEwP8c5aV3SIM0hswfaiUl/ntaDuSJXAhJwCvZUD+h
Wqxfw07XrtM4m7gLO6RqbmirftLgVYpgcSmOAbunDbni9lp0UaBLF1pxHdwMjuqSX4kIwc9srrfw
Ho52v0s6/Q2g4ID5yIbnr6r6FWHeQKx3F2wNqzSuVWNhmhsoZsbZ8G1mkjvR173YEzKgZhU/hYoV
XUk159fZLZk/IgkH0mAcoK3mN4CXGvzrzbA3yCgxcfVz40CvP+9N8icmE5MHbi18kYznCqwd6PTh
0Y8TovWptC5qFtt74RDEsD7mViOfHr76PNAH2os8wU6AZ3L/32sc+hV8tXHV1nfdtdEzuLnZB9fk
y8eW9Ql2nJPAbtGIVJcnO0Si0pkdWK+0WC7wVebLaMd8Hla2d3Xll1i6EEQO45aRcGzSxMlI6Ncs
VtkCS8jm8fHt/Nu+sXnBcHYDvpuKdBrlZ5B36mFWGh+8U3dq1kZUy4tTaV9X5c6vxQpHxEzAHIhO
Ms43OkmaySsncEu/CjkpcCvgLaQg2BCNyW2kyNfcL1b4xFABl/ls6ucS+dA61bMmThaQ43fZmhy0
usaoKihMVYYbY2Xe9dZSbdyugWBcY57eAGTSEJnfpSueqUocYLxO/lOi1kZ9Hg6lS9FKTqpkfetz
FQHVtkGZelCDKlu8X5kDucdcvWH6uoC0Y1p8c7QMOxC3NNQkZKsZCJJFGHSQu9x1ZqVpFNkbQ2t2
XBIA9yujvYmrIdqONv5FtQzzHfR8uO7uOm/5LL3bya90GoadrFcm68xW1ivlmtw3OUD70gwhpwYw
qA0cC7c65sjOjrEbuMvOrGgqi8B9NRo382V5W76lJQ9ftbjRdp+f5FqVLJ1J8STNDXDVFjjweCBR
s97q1qJhJjabnVvgLAXPvqY/Y5xQQRHQLC7JxJG1hK+2BzpD5NYBdBVasIhz1VOXGPkBkqfPlPoQ
F/UepV3k54o947bqnozVIFo7zuTrZfFoB3zo8VAjGFOYDqmBNhKUqBYQnpjM2R0ZCWMMT02fDdcT
LSbZsLi0Qx35Vqy8F2tfKcYg1RcWcArls3ZJosxfZcyvyrVcG2sHZAz9PQBYKklC/2o/zOuUWv4U
2rJ86NQeusc68ZYVbNtiavdZ4wz69eaFUhMwdYJPVABHi1fPurJODEG6kIuTNdM27AzcjYP+S6fd
sCPtBd390t5LFHI9tgYy083cvljt73Atj5BjwDxVdhoEcR3rDMNFrzZpkUEVxf4goqDBt84zM2Br
24nG7uezUxusAIBUhvJJvxN5Ag1z1OODZXR+Mx/rYnaOMQRQ2s4Ks9N5hoC6mN/17GGsp+Eoj/jr
2OXmZyGfwPjr3MJvlB8DhgBPV6m7yC25kHVea7KBLs9v40ooWxLbOJmDUeysSicpa4FEpuckYybM
MTOVX0e6/kBTIIwLNSiGxPB4gxqFoGQ6LTeTMMqDrWh+u5LVHCLGx5VoCNWZYbk9oZZ3E23LNLD+
ZPs14UbEVKUSrVmn7H41WTGh3owCKHJ8UzsuEMSLhTswvc2mmuhaqNSVvjiPVH+4gJWFamLSpAbu
etDMqmM0EBO2Fuxy2OpJGgeHzOZeUBG3KUvWXxVsuSb3tUt/r4ZN58vLm1wY62Xva1OWrWkt95sw
FM02KkPurT25hGupKVQ1rgZyVS4c13IBgwlrY5ndBfmes8FBVNDRDUa6oCw6rW/3OqU7eQ0iQO1q
Rx3BBoUbU0EYbilqLbvOVH/K15WFc/le/rG5gGXcF3YOM5ASmXA9LeicY5BWVMWHejYR5GTfWws2
LbAK9SQXrQLhoc35REo1NC+agHWnd9ZHzvhrN0VKdNZNZbsU1XTQi0clsFNsCusvMwKLVuLwgNO+
tpbcNlpNAXaDVwvhNFZfzsERfRnu4k0yRJoPrPwlq2H+8x+ZXGGEEDoX5tpIz33ZpvtpbTVKYmou
087lqmxqyUe+HtbyQ9v31BHW/vTXbrmGD6M6iuEn8A4+AdzB8Ju51q1bspmQrBXEr83PNcNOjwYd
WeRX5DzLfWUaUgCWn2Nl2eVwTohEMQuBM50jLjDpnswkUy8J7v2L1bvHgY7+PhTAuOOm+B3ng3bS
FEMj8Zqenua69/NaYZP9ILmWrPW6Im5oZspVufPrOf/RPjpa8K2VMKWqwt/6WkAVbg4aGKivXf/4
//IBKaSQa/1ExpmiGObnqVdVOQwvSdisG7ugaDBhmdNLmdGMo5ZiC0XT7CChr1+30K9NuUZxnhqa
fFhuy9vs12ZOVRCqPw7xqYlpIajTTvbSZcOsGWbq+XJ7XM8jy4T7m7fjWnCmLisXjjphc3Ww2xyG
evRQNPQXuZgE8/KZOzKk47jdVlqF6VEXaKdcLtGnee6p4C1l0B7iIQ321GSoUB/MmXKoDSiYIua6
CliCYTIoiPL0z4f+9qy4T0Z1N+WrCGD9XwVUmbI6LoKrz65Y203tejbINbnocwA3n49UqU27UO5l
1lLjJFmfL4u+ZOfQxZKrs2xiff0VvbUirxLTkJ3Jakq3pezeaUNDz+7zj/99z9efJDX8zz8u902t
7hx74cnd/3hWNEfO/PnI56p89c83Ip8qt+Na8Cy5/fmKX39KTfDi6K7dFWchYJz+4+/L45L7Pt/2
18Ny7etYv574H+0r83MiarUZfCZCxyWY55b56ErN1O0t0AyETwd1nB+nwpy8BXsy9sj6xkxUkuJI
wcBMUTwnMWEspVs9pxj8Gcwull/Q4tlrgbhr06n6wVT4gyH6ayfIiV5okeDdUeDU6zxdK6Gr0XlA
oNhGTwAk1G2fpMHJRldDvg7o/sCCOQUCnDY9pPau7B5JseFO40DZX7ijYPIdHpfRGbd9rX5HQb9s
OuiKYhBnMjDPSkSMDBxykDrrYZoTs4Cxb/1M4caHyrYbEdjWjE+9qaPm7CCwoQmBtmxoqmxfFd3v
wI5iTt8RaoU6vOjdFO9s+4cD+w+mVULtDkGJ2TT+PGk/DQV4xeAPJRhivQbLSdXWOIqVD8zpckjb
lB4Kn1vWmmfcZj2XvvglcgiPi6L3cX6D8QeuCSQekIvBD4voezcAqhBGdDRrJqQFgVyhYeyNrrrV
qrDjq6pBzYb9u425riI+cq8HVCQSu/DDhpkbCKHvirDfLWXb2GsBI5+5t/Jf1wSrh5QMJSP1rQYI
YVvloBgzG4Gm8ZYG2b1LaeJ5yN+AJu16hly3c5+95kC3keGtzCD1rkYIsynpKgFME42XjQUzDrOv
vND+ubgknJuF2x7LFE+LmkH/Sww4xMyy91NT880Cc8d+S1mUgvDedbpXdWmj7dSEz+3kJucUrptH
4QTpINPHHawJUiVScJa5tZsaM/PjijQxNEGvCb/5U8KdGgTesPhqRLrKpD0FAi9rpStQcxiA5oxW
Af1p+6kLTgShEypaTcZhDLVvztiYexj2xyivzYfYdL45VXYzuuBnkhCBa6eFIDCJ9aqncbvoys6l
nLElrB0mn+3ulZF0nTDvL2Cug3dlaC/8oz69ym7pp65GPi5wkJZa0mS4TMYwtEm/2iYlmY6WmdHI
Um/duFGPadjRHxQJAdDzfOtSxj/mSnZT1dj2iQkj3yEoPRP+5kDGoVZiMDZHsHJOvxj+pJP11rvj
nZ6YoHlMwKtd96avgywHsh1h4d8V2MS0bCE2GBAcExA+Vo6HrCg660oOEiXjAViBjkDsbOoD0FB6
FhBdkpmoygyyQWGlP2rDerNa64GmqkpKW/m94hJFMlCqbhyALd44Lc1eB0l9VdVr3MICENPamtPL
hmfRHc7IWicU/QamPh5GuBupdm+XfXs3Fx90aEAwtPaZK+tGnSKufY/iUqtu+tBU5bEOJ5MClvK+
aNpzEQd+FkUHt0LzbSdkv+Sh3QHdRlU8p22MpLF9D6LMQi3vfrNE3R5oZCStuQe1AFfIriFg95PJ
7T8bN5AHOd2s00JVi2GegwMMCXU+BJc2A746Bv1vBrl0JCaiDYNV9JcP7a7LACz2go5Z66Ikiya/
tJKbOtC6HemYP8sUPX9A7EkbZY1nQCPfippBaEfdR68KAqqj4DtcnQQkJk0/i0SvUf1WCSU4kX3k
RwLvdFeb51QV9b0ymcYm0cYUQGL7PnYY8gOuUbgI8n635hAikWYW3bU3RYJTgA6S39v7ERYT8niq
UtCmt46uvse2frZmg9TDMX5dxox0ykj1AvpXm5bfl4/o6ApO/tloLFhtGJR9YlyZ4j4PQ/ZRxS1o
ercRhxIHtKXw861eKVNwTIPKp6OlLy7ugMUuH7VIFJu2TN/7UoReuUR44swVBWUa+becqDhoS1so
F/1dJi40l+w99NkHIgDwPmNR341hB5+TDAYfd8G2Sirot9pS7eIJuu74c3JqAmPGpy7MIMszsJza
7JsbD08Kbm+4yukOueJ5VqbbQrffhsIHRpR5sUhO7gBVu8ZMX4rR2U4qhoJK3QIm/XAI1SVrkXwZ
Vwx+sfDziyt4QW213GjrBwTmDOdoSENpgjPu0HzcKVoORCelw1cZ9GFcxkfbqY/fqnHnZGVNB2gA
RNR3jIQbAD5MPR1uVdkecOOVwD1nZ9CfA1RNcIBaaO8EMVbwlH6YZg1vswRoXbbDW9+Sw6e6FecF
1Ks40oj7RESt/xxErXtBBYydOlS15sjbvXkTtjFSgxDK8Tw7G3C5dtcQNp/bxFkp0YtpXdHy3kyV
Q/l6hJdpBv2LaaRAmAF0NaN17m3bvtGK6NqoZbEJXXPw08y5od7s+MlKzQlD8mqI1iDQYK7uaxQF
3IXrnduZfiJI6dWT5Ts8ATCNAJV2g60X24hB4wYpcrUhRfbejhEotdTYjWh6NcGRbhO+kbbNnpto
mRgz6r/18i7EU+uZKCy3kzlzKXwmVfDcvlZR8mQuymvnxsjQgr5BHz+kR6arN3NQ6AwLolt0BVcz
0oq9Vd3mhXbnLE1H4HVS+4MyISTrSi8kZfsIpaSlP1jjMTaeQAuWmz7ivkwB4cFUjCcRcIEk/Ve9
r8Ki3zdFYlDmUR7MEuZL3rvQ3qrQ67s89qISy8FECLMeuRjWuvYuBSeki3j9QSyXWM3vphJdTcJX
hsT9OIewfPG4Q4YW4qwUYXQswbgezCaD4gjxE8cvI7/OC4V4qtLm3BfRnYjr9lwO5ptZIEyrkN2Z
MX5djLJ4eakFRvD77D5H7ampxSHugl9aND32C58jscs1djzg3dzHIuqSbb51a0awg/6gWcbJCtF4
r14dxeh2aiT6XdVCltYgpiKrfcvKsaT/S4hbBOmA4u+wMSwHNPEQU0RlCGi47a064wGYKsMbDLFP
UF2HVhn+Zs5B7R5hk/udSLsHtwqHjWbGMyXhCgMssEbcJIXITnoSM3xSVXeX6oZf9eMDs1xu1Jx1
DfBh9BUOZU+UYJMZqiTEzI9M9r6RO5JeRtqD42qyQHXM1dy9Rus0ZMkfoBllQCCHreaky3U2qnst
VrWz0uE9KpRzm3SELjVV76kCXsKy1NW9OzTUmh30hqFBiFRYTV5Tl2dK4lEdpIxuBTNF5YciqMC1
zL08ImjpOaaOT7WJ/O7YFbf4rlGXuz+5HIG0ZDCP0UQjoLeftJuhSc+Nqp5clzt4rIWArocCtF0W
04EhnHW2jGOpzw/VGhmNlj7fqYoGGiGxY4+YPQKOKPkeTDvBGtOjuqf0VcB0m9v0Q1ggxXruSVu1
L36BKn+PFcZamSDtPGRotRkzFcgiAKp0hJBEIKJeVvbOzvpjNaoRlCYNXyeXBi6IrnqPkQCqR03w
oWMdQYNunWx0dwyTFKg6aQM2lnsf9pjUjBrmXoSelwMFSlcQvKiobbzH8b0FQdEcR61JkL01mdet
qYngAO3MwA6mx7Zf0rnh3vHW2znG1oyrcgz0BsFLcElICWegFX3E7TUhuTPn/sowkmSgvHow7G8E
M2iPQaNtx3BsfdcRlWekW6uuXxBcOJAC9GdTZ3DvCuM+D63vldFuKeDda9BvmPcV3W7SFkD75Ktu
scIBxVYGDyggyAA+8TlSOio+obpJqv6QTeehT4FuCcA35vQAuxDmdznmkA1Poqevbeb6XUej0+vU
6ZdVOGiGHbQpWc8uJVCCjdosz45Y5wWBTnRCEaNZIsZiVNqfBMJgL6qWbiuqVQxKXywGCd0j7C5m
7jZjlz3OeTNhesnfjUIQp5kLm/kY1EMthqpW1vqprn9jm+3AGQSEraX9KUZZUDY2lm9ByTeNyuqg
BaC7E7EKn91kxywHjnmP8dfIr5nNK2elVXlum3BvMG7VnpvWZKbg3pZkm67uXBQkP3uu/R5ijYV4
PPul6ZKeC56DqM8UnEz9K86Kx7R378mU3yF6ocagNZEXLLumxTJnzNPrXOQcne5+H3Jg3qrAAVLV
NqS+iulaNJNq0I87CmlnuD4RZyp+nJYCUO64x7RR1qPUN6GV3MItFgMgmjYnROA8xPGbFZNsOTSw
PS39eUzGD9Ib/MSaLIi4w29zXm7ydP0C7erId8a0zQSvljezP2J6xMiPdzx3v6eLtq/E8LvPpyeM
MQRgmnuG9a9BGs2EVDFYLlz7AcfnlQCTxzSBzZ4pHeyqfl+U1rwtFt9K1XxjOZyQJdCt7WBM1xIY
XolF1JvEKxmA+aYaQ3e3VHq4iYlzeyYevkV3VmqXXtUrWpT1dO7MG1pD4dZeoLhHS/6k4pTrFzgy
fGUELWbzLXMXKkGWcu4Yk3IVdinXqF3/vJBlesMsRU8hdLcLH1k1ByPprqaP9PIXfduPqF/Whyg8
hjo/bdt84irxXtM886scRsUQ1pwYEfgNl6t2YBFVtkzhZVBwZ7qhs03orG/CjtaCaw07V6mf7RCW
/DZRQueBs2ck2pFZCnLO2aGhl8Xv6hItG5FbL+XsER1IyEtKLJobvwnQFceB32QrlIneio5YfRDU
R5YYeAzFxLYpP0jiTb0omg9RPL9pRad7cL2PQbC+AbKmD1qE1Rx0OwTiH31I+A03V7ib/XesZt+I
7LszCuUeYsatm/At5UlIKTUffxku2X4d9ycm8nWPCyWOo6dQrPocEEhGmDqnaO4AiCsRM+QovHP1
UttH+WrEi9D/ER+l7QYXmVPc4SGE4OfPWFumwqFS6s4bTWf0juiTDyTgFmliiBtLCzRgSO8mmuHv
qjPk1xjUwSWlwhBbSLgyMb4ieQHASqjKYsMmrLDgZGPyPGuvka69AIuGFNrC9yZJsPQ704sHrb2B
EigyhUYJxk7dENZ5xSFOZk/+mQnrp1HP1IKg5MP8OGStWt8MGSSYvn+KZyu4NgTXOiSSDqABgKA1
KNgHoteZxrM2PsyV8LVOVXdDmn4Q7UVjslZJrihCvzVWA7KA7I18CZ76DJyEOG4qiVhCsbyWfm89
EMGBaffDjah629rTaKEeI8fip2I9CWFzlzMGIP6lOATZ6uFALCd6rgAi5PWbLMFVRUp1VIkbq0IE
hr5JQwZNhgMaZUabJiMHAjmnsoo9reUKonYCu097Fyk0BevU5PKQ3LlRtQWQ9qaFJKvOvAUPyTOX
YYIBDKfc1fTMNYajjate1zkqWI5gowVazQnJIZEm8L3vG/xj8P0SRdeBGJK1XNkkDVXOXdypkOXH
bNu7YbUDZfiEvumjy3EuM9618vh2KJCSMVMJ+I7bOn6ORpek+9iBTZsxOld+GHFEKF5rzVcR/zKz
/M7KcWlDvDE3OePOYTFmLNXGVW2Vp5YEuM1kFwWUA3WjPedBD6eiHLgYLwXck+iXMoSxX6eHidk9
KSvVIzfNq1Et9wLUuZfvjPV70tLE9cbB4BgzPsCh1gF+h/xaYKwSJRTrYO8rxmbugzFqL+TtuT6w
jK1hH6uEZMXIEN9AC08EmlxTC4kBVqlTHEZ31OOgl4zpnbBonyKzqJH52XPyGA/LwzTF92E8H+Ou
uuna3EcKaKX6S8khIHsF1/iriphsjERbWQs/L+UyxRV6m0X468R0IbmCE5cBbajdkg75qgfG06Lj
hzSWft8n9UcSCdz0zBKGvCNqTXly3PlQWep1QI69aT5B9RwuhNWf5jLc63xbRmDuYM6DAvvmLMtj
bU7JQXuhqWBkDBCZlXoiGXK/y/nFNGaBM99qsIITpKw2PxchfgIdpoSgXVUt/+hb96fR929F8Ta2
6D3xj11y0M+0ke5rhWQYu/jQebPZUn2QK/Ats8pHXL348AoX9Wwh3lx+z/s27V8wt0MajrkkgTFG
sdyVr1nSHFdRYYHC0zEzCgXT0ZwLkEbVN8siCogwSKG130aR+9FEq7h0gntnWqgsD81H6qT3bvg8
Eqejt8ol6pJjr2a/KpWuUiOUc6b0PpIR8OQhWLRmqHPPapHM6lr9XYnvqiV+Sbv2dx7eGKQD7KsK
UHVI0nOpT+T1RLeBhmBBMUBcWR8W4aheaK7FKt2AKqaXHj00qkiMtKNq14kYDfd3w2wPUfijmULl
mHfzvRIwFRTgjjGqL/FeqtT+C8fxf8Fx6CZVzv9U0Nf8Dsvi7wSPP//Ln3I++BZ/mLbtqgaRuGj6
zL/J+XTzD8u2LFuomv2J1PhLzmfaf+iAOSwEgLouLJAbXyAO7Q+KPVAHAfSZAH2Q5/2v//Fr+u/h
7/JPVGb7j+2/ozM11+YNVJ9MzeP7//xvlmqZBm/BQq6sMwdVJRDwbyCOtO2XdOzd+K4IoFPhRivW
2EI7AxPUjjMAPOCjZU/wbR2cKFR31O/TJ2eK30M1agkwZ0QobQVfC2d1HZDccJlsS9uCKLj7Mp00
tFu7uqS+JSzmptIUMBHr52uTcoV6qdOjZFGKPgFDnOgEwqEfGZr6aGtE13QRlKAks+29PS0O8JsI
uVE6jEy/8/TQG1gADPNXkinBXU2kp4/k47lwEuQQllcjD7mz3W0TjvMdCtz4PsUETZrFjTY5QKta
6BN92hy5pLzFQMagRinn0ERuUytj4dfSBCdbRNJdI9ekW8LWp2eE6KQRlja1lKLaW5l1kw5qSkcF
JPfQUlydgl9qZNinKXNm6NVlSmSLjcrDmSDWD7FN6FLvFxoFpWpduMNk0Ch+HfOwOdfMqraNyUgt
5GiUhAgRDFbGuqC0hXn2X2t4/R6nlHqodH4Uoa0cOoHGeaXFpwuRUQt8YlAIGmjrv5p/oNjsA2PL
TUfO++LJg1N5NaJtqmw3jF28oyzwOBrJJYlUeO8zyui5dDDBN6mAORBZW0bgt8xct9AC/XRVUGgK
ulA11KEYUtDF7KgOABwGm1QRRdt8Om46+xgGTkupvMDMqnXUDKze1jfTKJpzsBj6VqTI+nF/+OS0
ir26OrcNF7/22tyXH/0/vomvb6eMU3MHlO3DMAEJMJI/0MhFTOVM1a5ZFSFygSap2Tml9VsVJZqZ
fiQp00YAJ31D9noyyLWvhXQP6RlRDOZs+QYvf5ILeUD/2KTXg+l7Qa7a6JqLLgUVhZeuAoDPVVJ9
7kZykb1Y01/MtfcgHURy7WtTmxoeEI15cJCQym+ae8af37nc/PoxyLVlnuh3WJSc5BkpT0Yh3T8y
SEPulL8O1Ak/jJwCpGx2yo/ua/G1z4gILwVxJ11A0pOTSX2ENOrIbA/5SLaMwRZ7WsLk7N+sQNMq
FpDneS7lBu2aRWmJKN7pq22skTY46Yv723aW+vbqRmulg39tJUe08pkSZ68hyWanbihReinOtMnT
DlCHo8HmWxdyUy50F02VSR7UhulTgmiDgv2+Gor0gK2K4M2Jxga1OEQ7UoO8JhkibCrgThRTdya1
7LtTUmcqQcQIfCA46I3H2Vlyf5RSP2d9U+auww5OKhAXPLlDW3VecmH8a01uui1TILdR95rAaT6v
/0EPWmIHyAPgBkFEWKEd0y4sz3ZOKw2fVbhTjHLhuFmoijKf3HqM/cWcfsR5455iUHYnc3nikwUm
E5KNdAoMFmRk9sCIa67akUXTqQvPjTAfnWSNCl7fc70KBKKc4edk64QSreeSfACoRl7/EKpbH+cR
F8WNNiaP89wtnNEquVjLPchi0gVHs9r1Q3uTLNNb16CVNpQRZPtwicOm2ax3OjIzgveYXM0jFUKN
cJsOcHvzLXPU+BCm/bNq1sDFRtg4hfuaVxriwzG/h9PsNtkpztXLmMeZX9Q8o47xNizlsu3HBCDM
nF0rRxR7Z5peJmIqtSl9Cc3SPRLfRes7d4i6rxbGdOtPYZpujYa+qNarL8HMAKuEIknYcX9DTHLo
l4mTIjbtaQQNMcgnjo7BcQUCdrYJPkH3lEbFJcMPxSViiC8mWXgozXIrzK89aVYUHZYzc0+0v8S3
z51+1erpmxO1GhP5AL1qLtaAgF7fzT33N8uZDrU1Ets09qfKQYzaTFF7dtP5eWpozs4JkUFOVLyn
BtPfyel/KSiiTpiFxM5wMiJx2xa50nAfOEqE22x4ipne76tkvlUSpzuG8zj48QQWpyJnxWPyfWsY
iXEWrZUfi9QhwAQxOmFB6Kdye2cF6Z7JMMQG3SR0dC7PSuMS9YXfzLOmtt63PS1Zow06PIW9vg3H
2zJEN2uZdecZJnrCJiY3ZVoSIHywznqDiXf2v9k7j+XIkW3L/sqznqMMGvBBT0IhBCOoU01gmcxM
AA6txde/BWdV8d4y69vd8zdIGAIkI0MAcPdz9l5b+gb38NLaNrZlHSyrt7Z+nv6ajYUUTTG/9BRg
ssYdX8jYMveLRTBHaXkEEnYWq5SFXB+Kz8IwqdTKsDrUFU86t9lDB2cc/0sxkU+Qardpjvnj6GcM
nvfmZ1qGxaiimBTmr1PVTfvUk8YBucS3ElA783LtDFC/3sRuFz3MWXWBgKkfFvo8mtZoN5KhIXSP
dEX7fAC86ZA8hya9PTh2P0NMRSvq98bVr5yKTMM2YhTR6x8ZspzNYvC6EqvPDmY8kg7uW59Hfxv3
l1LoFUZAE0zSsNP15GcaxbR0UDZsYg9z2mBuCW+dtwPj+REUEvCTIv5KYa7a6cvo7YaqNk5awSqb
ksjeTDG08WJ+evYsKTZgXsNT0drLT6OwHrw8fCwq0GIZnylRbt/od35F4bYJJ3EdS25THtct6a8o
mWR0G63YP5oZlr71UsWTQWRPHFMBDPs7Ik+d18ULtcNcUgFxWFu4RfWagvbqHe3cNxPZXrYGWk2X
BxP+6w7CGOYOO/5UuuItMyXDiY6s2tcd7Ua8bJ+XMvDWnLvMALdCzzbbO7B0UV33D2LVBwzCcZkZ
jG/RmnubZqE8LhnCmu4UE9o1trq5qzT7K6t27IDCRLb42iUZfBDN/p02nvNYNC8N5sNKRNPegydz
aoATwhwvzHNRDrxciU/RAoYTOmkOZvTYaOb0YKbimRf6kCRRv22RJVwlWd7JHJ3a3P0lZ+vLUkXm
liC7O0sP/b2tQ8aPrGqXxMTZG8wt6dQRuUH8HD5sXbvm4Ugwb5ZcdKv+XRF6sWkGPT6UmUuygwFI
zKIyQ1mx3rMK/UGW773URH2Y9PqahCRGlUPsbqfUuOv66WbNNOX7In00Pdr5Oiboduhe7H5nEadC
1765xOTJNGt0BF0jBAvpYGxSA6kXK2Bn2/iES3DrjzahT1W5riijDVP7eUwXovHuk5LUBcozhAKt
nhm3zQJ8axrBNNZ3x/lmzUl4aUJSx5yYJAWdq76rKb/nafowekxldBs1jcHMe02k79PsANro+1IA
1eyLL3GUMBNfKOJmCI6xJn6OfeTffYK+FM8oJcCxP/YV+YBTSinTFt4eU+7PgjbjiQ8io/d2Xzm4
+iqteVh8eFvaNvakQ8EdH8pSMRxhPCLIEAvdWE7gsLJInIcpIe0D3hNRDuZlNsifTcKeFGc8fVUP
t5vKmREmEJgKkw92XuCwGs2GugRJO5gS50wf9ilKw1CCTqGaT5nHWecn6rHaU+wU9XBsJdVYjSnZ
6mlWG+amaEf+fsiQWBBgUnyabMrLQ17IPRtno68pMwq0oTaKpPKPh2U/AceazrCeUY4ymqAAm58t
qyELRsLEa8Y2uXg9DZuqpgOopNPA+jNWSdS86Wk3QWxjeyiyV6vUZyKD23lfUy3b1PRAD30Wvynx
twLQKJW42shpYgbsMw06FnxLeZ2DJLEduTPbtbWyWh8KK+zO2brBUg/gNk7uFMSIkuL3NNLmvWXm
p2QEpaUON0ZCO9YcjjlR31ZZz2c3Qn/JGgPDhe50O8cioEZhbXzf/Dljj9r7ynZtJJVzGvRzvxr2
Pzbdauk3oxwhmiWwrbD8URslms4r6nPCFQ6pqpjxlWC6w2oKzGR9LEiAxsTp3SsZbq7ktWpXyW2V
LFc9NIieO2NAWGf2Y9oldE7XXe5dCD90Job9GGRTudzIQCDczDaeHav8RPt5ODKKUKmc9OgaDfV1
sXP7xY5CcFX+g5aXnNylod3T8f/Zx1YarBYyupB9CdMB1VrYyenmr5sw7n4tmZsdMsebzzAR9b3R
sD5CDiUQQwyEPsah/i0pmD4Z7lsSzdXenodqizre2cLMofGRlDWl2ty9N4b5GBJVRh6d+72HmAs9
AsFMnES3QlQsTXMEaSlROMzb6Am2jfl9YsnljW35RDMzr561utzmWvPZ6GT04voaybIVOTGsxrWN
TRrs64Am++zSf8Cn8nvGzXDtDJjCIPrJm17XizpJE3vbweNE4lZzH6+JeKPrMP/US1QC0rlw5tHG
jLlluolRcFWWwEUS14l2thZPV1PMj1PWXoEs3PgiaNJlDrk1xi9KaeSY1ydZLIBo4srdWRB2KU1n
iCkWhOh565WHVsxgmqtkvpeAog+GG24HaJy7tpwm8iKxhZsTyS/EFgIRdmYKsLRiqtqst71HOKu+
YFiK8uY0NVj2C7u5gSsmi7YkxbGiMIu+JZHX1sXeoI8NKCqKBiIKA2/b1UuH6QpZ6DTbD23iY5vG
n72RGiuZfI1gdyyCigS3YJpkZ5f5/bZq9eXCiukEs01/mT0MDU5mmie3bH/W0OMO0sRTRALAQRti
e0/yVEJ6xsBVbswPo/C+eL79ENM4P81IQ7TRcR7lFMcHEuK/NyL6phWz9dDN9XAr7GpbeIV2BUkf
BqKn+41VLShtHAwza6xHS19juZ2J3mkI2s2k9WEU2aVwBuZzPhm/XYme0yXlzlo98Sl3Konwf9uT
b32Pi971knuk+HdYxOybNLWLjozyaE/5WwcjGht3hlnDl/Jm+nRBij6bHtM6IgCeQXpkw6p5vvMm
86wzo9gPRYcksDGMU5N9mX3J8gSW3CbDzLWLexug5xiau7glkwlWh7UhnImcM1kNAVEHYpPXvBrI
0hSVlzZolxXCmhLyPmM5ow0Cu5Ciw7Gv5efSZSG7pN0dIY2kjT+inniqqdIcedpiT1ZMzSiPHk9r
PLqXKYFF9bg30im9NxOInUQy3AF9tfZzbp+pJz9SZx7vGrgBd2qPJYoJC0BCeXebIshYUeOUl7Dj
cHaCuhRHVn1XLY4yupVPg1xVJSFJ9WQi6DutJByEwQhIOUIzu0z6KyodxC0u5Ds5k/Q2DsQJ0wE3
XXG2c5It0rSPn5BNbD7XqRMg5VmdaHqQrmscLZL3vbifcGNQgB9e4ynUn/Tia99xfRHLewAkod8G
t4QKUfjptmh+GOhOt9gsOrRvOt5SM19O9JPFxhxgQIP0zO5bRF/3foXjL2t/jHq0qoWt5kRubfRS
LdEZ2a9/qhueIpPlz9G4ywbf3aLfpfnUdOjnoqa86bYTSARum3jNUSm77ruXGdadIOaP0CesedJw
+FYhZu+pdfRHp9R+9pVHDqiNdE0v3E9pUw4I+eVz34nmZsTOmk+D/mG9x7ZL+xQhTThpkTPeDJmz
vJ+xgKzQz65oSHTL57OtZ5wIfYx82zce7GSMrr1jHqyyzR9iS78xGn1tQ6M5F/706Pk0MZKSM7Aj
9LWvHNi6HTjw2aYKgVZe28zZVB08T7xyo8lOxmyeWAK/VU6TXecI3WPnwmgIs84LTguGuT2qA39X
jiZUzbg/ZH5bMVvxwftyj+SM+ZLi2GWK2SEcNQ3SIoSBo28AB4s7HMUlzifs/qiWYlyGldncT8vY
P63V1AnOlfTeOncMOtLCuaZwJrhgUZC3redwGUTFD3skEaGvhyOifwOG1Q+mGFBLihlDo+NschkX
p8X1k13RA1MoUrr0WjIFGP2OIvN+Sabtrzaz+75mFUk/0cWCeo6rvD7OxfwdypqzQpS5eIaZdiqN
PYYVM3xNr7lwTjJxs9uQls4j0+sBtzeo3GQkUlLTJ1pIpvjdLgDMC7frmOqiOCfMyttGWuhvwpIJ
dm8UL7VFHOMya1s/HpGLTqZPFwqp5JQk7bY1mcAuLrN5ZbGpx8Y6jIBO1VSMLuiyMlWRIZbtp47+
7i5uSuMsHOsV2v/ZJjEauWEPkKSKxk3dRynKSHD2URLdOeNEXiSklpDJetdRt3ZCv0SPgI7QdAyK
PhrKEMIDoj57m5pZQKMYnjykN5lrdhdLsy9C9t05zkxyfheioL2sOvmODF/I4ls1iN/tcYkvY4YA
pJpJiNdT/LvDAmcL7eFV5DOTetNnzhnjCzbShfbapdDL5kqzuxpKj4lvCJzEH+ZngneCtJXjkVKU
vTERcu7LltQY8pPjW+Yw9ybHKT0Ilq91om8ag2j3vsp/NzouMqSt43enqSCgVvneqWHXJm6I0nMK
X5Y5tShrwoNMbRlfBc3qvUPoESKYEMolMYAL0x90A4JVq/nMSur3sOjTndciSGbF2JLAY/4WnUnZ
xLRO41Ls9VlLdlGa24wZJS6pjkJHb5K4UBGtcemRbIkGyRa8guIVvdh031vkf9vfOyn7z3YvGdmW
jMwpv33z0ywm11l0Nw1u11EUjnMp2vlg6fbwWDfokDX0SNxh7DBw0gbiXNVQ/myNp4KBLqpzcRcN
8eeZ5KDzWK9OdDIBMcuW9SXXUQYPtobDKFvWzmnKeDhl5T5GF0OjL9NIZtOHjRRtc8yN8VgZiPOL
9YS1GnNHsNK+cKvpaosWhl1RfdFrv7krRxlfPF79pHnlFuWXiTupMo7ZEn4nirB6nbkQk4H+oAoH
IP8uWCotepZhcRxbh3OsoP9hSARJS+uXgeNjehQdyQn5aO8ylrb7XI8c4m50uY8RnNOysCPA4AOa
f1EMl7jBJ8Ewr+3CzjKvyRpBQBsTc7yxMJAiztj5tNnTXGJV7hzjxaKdvXOndtz6NGtYPtTIq+RT
6RZiTzKBvfWH1kSWwgw1rcubH92mrHEuTdoQaARxm+Cp7NHQ8P2KkS/AE52Dam2Nw+wFAwBL7K0P
hOmUEP5LQmJ2pTARjDaoBprx7QU3XXewW7ilA8nttII8UD1u+YYleaLW4BMVTXDrzV0JsFltANYB
8YIZn09kQQ+cLD6lY3Mg7LD0Wa+VDWHe5TLsvJGk17jQikB90EYMj8Iw5ptWI2myQv3iVcyDWZ4h
xTksBRHvsvaPHcSCMPGaR0MnNbIiMS4ZHUpd3zRb1NvCL1/0TC7Ef1lrugIy2dnsrmVOnmi2GNxl
0TyHk01FMe8X88BcmQJpm36x6wlLRL5Yd2Gei6Ce8x9dnjZISYR3FIOeUY8s6JxYxV3iMrkIKa/C
S2jkZVWnvmdDTHQsTykiOujkNJ1Kec+YHF38Lsyubm6jUUrLWwcSzuKdBdWUsDB0oidoMt61QLqR
jF+SIhnv/LSrNm5o1Xvb79xz5gkWaaX25EjpXdTGbwbJ0zVyC84ov3cI/j3YY76y+plC1rnfBMno
eVc0jsWVt+33iXZvS/er42BvDNdHnSe/ktLbXFjUDxTwuReMhI3knlbcsFOUiB3NJxx1zUUmHYlI
rFn3XgoM25zHp2LdTKLdZ0X/JAZWqsUkm/va/lR5or/YDqowFg8m6aCoFpYayXWaSZhOiSFPpUjH
XZEZDyYCtmdEWZzrMxq/ZFqQfdkGbhC+uG3cVt5J66W/TXT7UDk0LIelSYLEZ+4quHdBfQolMJDl
HouKcSzL6Yc91MkRSLd/K6J6q+UzcaNR72/RYxs8a/82To79CBhjJxiSn4eQQLlMv2no3m6seU+L
7rGoQ62Om4fJeXayS6e9FyTiHpoKpWDR9vcUCOvLiHiE+radkgHCtNGhcJvNCOsJCkB4wGDA0nST
VemuSJ3mVOXchHNUelcxsWKh4kQ8JSeRhR6XaeZd3xT11aN0mDgY3bLKehkd81I1tR9oMkoI8ESw
Z9YdzZNapCCphvvFiwYs5zJoU5ISbQK4TviMqNNgkR5ttKsSM0Jr4BOmgSk2MzdP1KW0eIj1gz5F
Jup+tcJy/xBc1wNGdtn80qVbB6Lwf8QzlLB2yG9lh61slG2P4Lbu906z3BqrjAkxQZ8cU5zeVPSH
g3mausDOGOoly6YDqL614FZXh0SrAr9GMhqbUf8pd5q7XnOtk+XRb15mrwrmHFmmno3xxcm6J93v
SZYuO17rxDS98vuXKhT+HQVcEhwZSxD30OtN0DO7vXfyVpNCXZ3cVbfMmpuTo2f1NiOFzB1qu8ZS
A8AysZd1tf+If648jg4+Bk3TbPy10NYKoNqUctpfVjSVl6L29pHuwCaUxd5aqSFt334u3PIrGjky
Qufxe09a0+RPcq/eR+8T32UtHsmkBSdwEmXH0ehfY59QZvJpASt090v4yZ3sCPV/vXALJMAhFnRu
EdOioe/slyq9EBw4fUFinuzGxs4PmtO/9/hUty9dO4Affb+PY1HYv8R1URyo5lLszddaUrV2Y/u2
3PeEWZ9JFdgu0PC2NJ+KnSb6jDsBZhkFijAKPd9m3qpBUI9l225pWkUnioc6Zn1kj6BSwp0xxkzf
bXs6I1jP9omdQEbRo8cIlRnQZCiYqnmsyJjMocYjgls04AnSBD3/nls+Ube6dhTNvWyQKkSrB3hc
uX96JjyIqZXAO2KM58gs8l1trSojiWtObeJM3sKOSDmNUs25nYF32BMnd04X6xJC8Sfvz3zkYiFd
y60/OQvssp7cugoVGAFdMjOiLU3/fKcLnzKGa1TVZeYK8UhtOGVWP1GEXsqtQkl6KzVaKIHbgs2K
OuirIbVqQ0IPEBywOe8swyTGo8oSBNzF+k7URqx/mq1Fvo9jmmXKQzqXr//oQ4cWs6SU1YizwgLU
O1d75Yo0/Hio9rwKtHsDLg+FqccseCVZqD3/7z31MF4/sNI0X5auvsU1fLy8muAnREO2n50Y1+G6
EaAOMcFpAIdIRTqrjcPodVpwZviru3oBhoVRft2tsAm9b9TDxWQyKmVJVHo+3Q1+Ol/IQ9CZB/Bh
rK8Ndy1n307JMFIlUki5O1NVp2lMt4IJr7Qa1n1+HLSV/sWYLQIUV2yGprNJVb2UOUh7Fp7zCZpE
fGjoLIMGBeai9tJ1jxwOBwaFvFeHaCROp9j71K1vp0zkn5tO8VwG7H4KhKnkMpHrn3NiEKi+VTAl
3frH4FM0I5cMRwkeFmxvf20Gq7zrTaNZ45RRjTjAHl1VEaY5aOyFJdOjRjjGO9d0sh9sn5yH/xGI
FVSn5v+bQMxxzf9IfHv4VbB2yIbvRfLv1Lf3P/xTJubZf7jCxGqDZhkj279S33z9D8fAmcGPKdo4
lkEq5F95TSYyMeHiHv0LFve3TMwSf3jcSFzPgK6G6AtW3D9kYf9RJgZ0+t9lYrbv2bRsPaaotoeo
jef7t7ymLLfQxFf6fJyyiu4owQphLp9tGsfbEEBAC7o/0ox7NJtkjujuuPFNuz3kvr5tuQIIifey
p4pGQrtq8bvRDsTSEcWcQOPIQSxvvAmJqJsN013ptY+jAPueax1grXha2+JM8+/ywfU3cNWIq+/5
Z0XRPrKmp2mkbSOMz0UIKC1MFkZYtJM8V0rZ09LIfIu7s32rMyd8KH/IZkjoEGLJdFjzLqOIj9wf
3T1ublIBClvu2jqtdnba+8FMCN62TaPPxJAzGVsHuV7gm2pGV17wGb7K+IlJCFMCQZmxk1RLTO9r
jMkuMJjxzW30mxD7oLXQHqBbZ75ViTu7NFgWm0RqaFl2ph+P63edB+QDvNLatajCg6za6AXZJFFC
tyqTtr4Je4PQUgwkW52+2ckzmx+06X6TM1/vSkt7dT0shYtkadnPCUuIzD/lFIipoptXL8xCUhd8
eUrs9ppa13HCj59iMi9i2G5WIUaKMcu0o3bmn6bUJCxG9PVpMXXaaCJNbnM8h6xZxbl0hyvEg+5i
uD/auE3vrMG+WprlIWIBRDox7do3TO2DJqPqors1K9XJSw9Wu6awhsPWm5EPzFUGi7XDyzvotg+5
FHOsJZPPtklNL57mbovUgCVqFbe7csmxlXntC62/y9CMxNLRwiXiKfWpnOpa9xYa5P1B6wH/5VLO
9Fhc2PhBPBchvYYhf9u13XXJMu2UldG9UyKX95LYvAkTmUVpf/WMvLtnUL+DhFRdNDIxMaYaR+7y
GctBP7BKbX4J+xXgOcmtTEdxmRfH24xoBYknhWnRh6+sS/KtW3revgVDQmiRtTkUXYEcPKWHarrg
4/yoRkXj2jTEfHM69lnJ4scbnaCOfzZZuaNhSYkvbwc0QvnBKbRfSPDbbToRwMTgwQwisp5QZsej
5p0kq9HGlPjo2whe00htUXczg6B3zLGi4zzBEkC4DEEuVASjh36Ilv04mf1pqQb87IP3rcMqeNSJ
aWTW70b7tu5AC3b6lwkp2hZDA2sQ+iLYqX+ORcifTO2zcMGTRm34Db4W0uzieYmJJeuL5Gr7eD9H
2tFFmrp7VKb6zhisLwh6ntsF9RBQNjQ8LRLskFDjJqvaoJzda/k9Wdx5M0xTsZnNZ5Iyc1Cm46PQ
6KYY9RE5oEmwWB4FWRK+IG7/5Sek4qTTiFHQmckbMwOvTp9nF1xG3ukt5oTid95gTgQPvI2X0OJ8
QetPzrtvRM2dAz9iQ2qQBRWV+xZItQsv1nrkU/6RSKYkRWJsGWN7Qte8H7VXBhju6ntLiJfGaO5a
dC071LSS4Ma8u3Tpq0ibuzHUA7tCG9S5S/6YfjOm4WcKK2OzTBAZZhdFSKKDAyc8bUWRTauHjHiy
ZZFfwtpwtpHjbyEfFEt16CkmI/AIIT7Yl9AfSkwhKESnlAXoXNs/LIS5Z0DRh2Ia6mCk0LANwy47
wJ1+KeArYuFJYIqkdOd1StYoa4BXEFOa1Aa0kFXrQGrqgYrNY2PBu6umOD+aDjcjQuGDcUmOLe2E
aA4w44rilewkcSrzGovvhXS4IMakq4HuhVwS2L5pHknL3iVMmva5X39x/BF5Z2bVQVkAbdCtz2WG
zL2b+wTH8BwfR2shVcJwaLRM6achGcIdzWxKJ7jwIfKf5rrwaBY47afF5kY3di+d464pf350xLUM
DjmPL0NthFvXWpmF9qM3mISTj/MWVjqZ1HJ+rTIUwonX+U9flszyyUPpl/3in+ahQ0pKh3TSSRya
8DHMEINx1Z6tFaRUCOhY1nkkNepGLiymMSSd19QlGKhz3ur1di1IXxdzTt5T7r1pwgFIlYeBZlJx
HRrd3LedHW7qVCu26Ho1l96B5/y0c+NJB6iwYWqp7RuWla67zBAtkh9LZ8F8SorPHSpCk3hVr9ih
SJE7WH+7LoThGB49jDf6kNT7zooDYGvghagbRITDbUTYn8gyaTaOXLjDdDsrsn7XbvEpdbhh0NfC
2dFgnqRxeyDomWqpo+PeFtk1XNIns5w5FTpTbMPGerbMhN4nK/a5rnsipLiOmYgEg+6CaCqiXdVa
cpUOH5w1idFa3aDUeypAqmU5WwAzb90QUjqlcY7AZWsJTiLIG6Sof63BOeyndo4PCKAkCX3DqYOS
A/0f8INDbXDM/Ge9NDp83iY+wG61s+nDaUETcLCIE97h+sbigrYUv2qCNmETuWVQs07ZumH02BjL
qQAmbccVTeLlRCvNIB2kz7ZxmHwbaFZcqRuCFkh5Kw7JLA1sg01NUYPg1FsuiqPWpvBjDcPaLILl
uej8cSPG8c0famATfoAS7Xs0e69iFgD/agzETj6ddaw0aT2/paRo7YhPYMG3jIEh7F0XpW+UFE7U
ad1t7XxOZv/NiXMDUP4nEr8gHHQPhj1+jqBR7WTdIt+746YQrlqZS+di0+QFdoWE0NJfNXsVYrvW
tY5S95QAB4fW0+0L7gXbPgQl0XbzvgvrCgIgN8kqPK1Jg00tQJCiXCc+7Ac+ozyhgpCiacepfWdU
NdMRlve9KaO7vLPuy2H4lM45BfzJB6bKyUWH9lqGcRRIaEZbFECnqCw/N/0a1MLdbeuVXpAY7asQ
FGytOf1JC90H52/dV8XwurBsRvOELlVQGR4nz7xE3Rxwcu/9ONJoxld87z3zlRoQT5Y9FRgIi7qG
B+Mi0igmgIguesG+IWr9xRYOSI7cC0J93rtEPRMjzNlnpw1yx03F3KqyEJ7mDqyg3kXrj83+rNMG
iHx9tI6M7Bg2V7W72oydk2/6LKfrCyu2onaPkRaX7ylcWf3NuqT92KhjCpGnjnECMOV0B6IiVxm3
iov5yIxpdC5ZLTrMq+BZdZIS5XFQj7k4sxMGbxrRrLlVoNMyuFAIyXwBqVvOJ1k952lvb4cEt5xi
bSrqptqkrdudPyCcTjW6O/VGNKVFDletsVg1xQpKOnfFaSXoBOq4v/5Q7amN+o22r98gBrf7j0Nq
Tz3H+3N+PJ1REXV1qea0Osn6hwIzlsNzlOji5IIBCOiS32J4MCzhEcSc1S94y6xT9gxPnvN3jo//
HkGxvkwlWgp7ifuOMes9jKtZnQyNSt9Suyrg6WPzj2PqGf5xLIS+lrdWc/zH8Y+HfpgUWylpYZcl
N/J4jdKobKJXlGBJCbwqd/QwQawHbdb1WTWLvZJpfXytCm6XqfQU9TVn08q/VT93p/FTjoZxX6hj
uheVx9YmKfTvc0Lt/eMJm1UST0oB8dNrvNvHRqnKFKFOHUuQ8mJOz+bNB18vVeeYesL33Sh0P6MR
cfcKSNivuTBqL1Wq/azL18Gk//lOTaQRhvZ65Gp1C9zD8yoGJ3rmFBmtdDaeRDX5/rVFETSHP/fV
Zy9d7uY0fkABqNQlBblUSiy196HOGtdQ01w/mYuNK/UdGal2lS4r86PAge3M2+o+KwWW2nie5Fuo
1iuKTuy882kVgvAQDmVcCldWwUU0zxSz1EO1R9uDsK2BJImteiwGEslNvduHhecerar8qgkfYW4y
EJzFEbhHzQOHEX9WzQut2YIwmL3Zzd/aOkQfsUxPRntnz0365CdkAjThlyZEn+5pY7KvmUof0q5u
DpUX0pwmhwU9zUtRWs4BV9FjYUE6cWCqBXE5M1z2KL64X7KYcxPsP8QY0MbG0Wo7cAdjzEib2s/k
sV3cN9Mw5HEg1MaCiUU92IM2IlEb9JmxE4nlb9tGELQ7MYuIUu3kt31CNbJNL+Nq/TWGML+ZZskI
6SKiQnNBjgyASUzHOF+JM7jXUfS4jm5e+mn4Ophrk6rKqPBGTbuXmWnt6mhG0DUWv7nCX1B7V6dG
sC7TtCQ+9rqeHXKIBrtspBEGt6VraXmGrhudZm2m/+yHW/xr+LSjIbmZFjNC1Gu0SBVhMDWJD14w
DjCjwIWgQrGQKOUYFlaeoNr9OPiP31E/FauF4eP3yhaiQoPoiJLjVf2MvvhfIVzLQCG3xGUTrjmj
i4/Dxlg36uH7hmUJRPaUcb5H64k+zKAhuAAhjvWAPiwWVkHOb+0i7tQG8TDpy3BQT9SOqy1nfbYm
Be6ZNst0cif0qhxRPwspXe4GLR2hnnKsXpf4+gyta/3Dft18PMXHQzIFcSvPCWnKKu00Bcp1XImR
IIUKiptrXqLa/dhkKJ2C0R1PMkNmiyQPpO96KXCyc41kFFBZghrvxz5+oPbUxm3EiFscllLQFx73
Cv5WbaJ0/m62Etzk34eqtrK3BvM8UOp8XupzIbU0CeCeYpxfQzdt176DYukfVM6Z+kqQifAD9b1G
eSnIzFhHY3Mdl3RiKQ0LhABYffOsNjP2gbMZE9kyNORGDsILd33OW2ucyDyPsjKR3c475XViXv6n
E0qsCUz/OGabyNTM0RTZrkTSqgrdxTr8ilG9ZTBBtecSuEqkTJknyUlb0FSgLT+N89Vc78TKkaT2
hjyfg0wbj9Hq6oKHMQfOYB5ZuEb7hktjwyIHie27A0vdEJVLS73AZrTNlQwc79T/PtH7OZSVdVN+
MXpR7ckfvs2rLWQkWrSqyBhVBi2UPs2BzL/HD6dfI8HeXdTjaZWhbtsQBoScoiRrt2BesP6jrrWh
Rp/89JdqcLznf3XCzo/9irjVUXO2l0jOZSD07KzMW2rTdqDPGo+PW7m61N+pH/TOml787vqSahTB
Jjnv4pxz619+a33yj/9R/V/qz/+Px3zF7P14BrWn/u7j2MfDj6f5eHkfx2TNxRpG1MxaT34KP55Z
/bKnIN7vr/3jb+LMj4+Lgbr97/C091/RTI+qiVIAVRaNgpXgiv7JPVQNKr8V5lvOBOL0DL0s8bmU
sfahIHREXB4/nHvlMr2OXRcjApDucRnx6K/6cJLWk50N0H1Dx4lTRp256jz52Eyef2vChFSbRVb6
fnyU1pohtnY5Ep/hf1xT15YiR6RelKhsunUcrlR2pfILqhehN8PzaAK39HGcRgkcdRVI52EVIVsB
NIBPI/PMWyibrjtbOaFVsd1Ij6ikUJ5UGyOZjQesDiLZMnpvur9D7RjFMcuNi9MFjZFxX4qHIIFc
2qCn2fxPY+H/pbFgIRvQ/5Pz/Lnsu/i/tt/pQCbFv7UW/vzTv1oL/h8OT0UkDHYemg7O33kyvvWH
5XjYyC0gjb7p/0tnwXL+MHUqMQAGLJeyK6Ex/0Vlqov/9/+yzD8oylKzwLluvDva/z86C6Zl/iNP
BoMH2hLd9nhS16L7wbuu/sWA3idmWjSSRndTdhEk3MG7S+r+JbepQHrT52Yc2icYoUBCp2HYxbbh
3Mn5MoDlo6Th+gHyBlFyn2TiA/oxhAi5E7RDg1IzzlYZTTs7DsN9ON/mpiKZURdvUmYYSJaUKh6q
RdxsElBgAk9+dKdyF91w2spnkep7vSms1zlEnZ5PeNWMpQ93k0vdAn1b0EEN3DkRcbtZ40cHG+om
8gXAs7qXRxtWo/JolqA/qkkcIL4gr3FwL6FUTpni7SH+YhzqYnKLWVueyjA5Y2qcdo0+UkBpIhEU
VbJPZ1scwi6i6DG6txa2YNtW2bNnIAbLwVYe63Q5JtpQ7urEqC76BGiuHqn9I9wOzHh6FbEPihH2
xZ3mBP3kJ5dqMt0tvfL2q2ZNE5wgK4ikFFBLE5vONQ3QkPNlnQD+bNK54AbD/HsoTQPdRu9sNFJJ
0Rs71POT9ktWJnfzoMXIJIujlJQZrKS2AlGLk8lZBVndM87ZaP1ogOhsfWK8T0Z08hLDeSGuAv16
UlO9AbFU5HF+F8Eq66FrnrESoFfa59h7vi8wYnPr1WEOijwS6Z8MxycL5DM2MQJnWT/6UDM20eAl
O+HmT2GHASrVWvue0I//Zu88mlvn0mv9V1yew0bYSIM7IcEcRVFUmKCkIwkbOcdffx+ctu9tz+y5
u6pPff31kUSRwMYb1npWuqvduWSSuLBJsybqtFUO2MOSvcTccY46F4W/W7x0AO/XRjuW3hRKE9Nn
Dt5GQqADaurXFSeuz0bLwD5Q4QB4mnLWTcVUHtXKfgw5k2bDjDHF+6p9Y7yDS0NhLVa2I7p9C8Rb
i/YJT60ELpmDhvbNhw8ppwHBAjsvuLGuMtZlEi2dsiAWLc2uKhy3g2GV0Hl0EuZHaU2HMZ6KBdPR
p4rMzBtvKPKI+bkCI6ZQ3GRZuzQ7SgIwKukiMjEL4mniOCcCIw4MCMffGr/uQrct+yoA2Cxy471I
teJzXOLsT/wue8JSMOOW6g7Heme9yhB8fTSa26xQMy+3k4sNsw+XVBFw3VtoKsrxlGJnvNbdHZJV
cZBDenMyfRW2zbNwyfAYKzmPfCRQA+voEo6Mb7k3t6VtkPuDEI4U02CnZcEWBX91DIehXxiNMHYS
BRj1bLtqHDaICEgQwpptfWiU6anMu3g7zVF703ek4I62Q7XmAkqfIamx7QvHpzzwv9PWST3dJsrB
YKg+c5+ztSxd9lipNYv0AMRiuIDBow+eUmT9VtFAHZI7rykf9ujey7AqLzFOKHI6N3xQ2NYcb4yc
I4aqHisxKT9U2C6lf/yiIu1STNc9Um9f/ualOkZ7GfQhuWSb4Iz89ZBbQ3QYDEdZklCorkSk42xy
XCRxLHxgLPVrNlN7f8DGGneRXNUDmu0eCIfblGvXyOS90h9ACAE0gSLNVC08k/2gLSMXS7Om2HOT
c+cIsq993xIWRfSdnfnoY3JGXVY6WscZ44y/1Fi5LS2jVIW1iUqYEk6c45G2yjNVpH3MG7DaiaP0
yzHEoNE2+AKF097SokThAhfDc3pECWgljRWUTJhqhRvy/ugfGhtk1JSxu1Fl+11b8Togb2BDyHC8
jQyiaxA9/NjtmKwGOMZeQ+r1qo+c9OpBRHYO6DxfksjX16ERMwwuqJIyC6VVPuZ4bALlOkkcDhMx
nyvAU7/C9R+VIdN54WMsQsUSm/wVOQbLSgffY1T6Pq97uPDWsn0Z01uZ/aRJ075UII9gzIF0ZoSv
CpJOZmO3hkx9cPplE0TdrtL0dKX4EIx6kzRJYL5YDXkIAB9PPHv88YsMzFAJWANJ9LRu6vI1MjVY
8F1leUSFeOhW3tCy4hRhALSEivSS2Spor3nvWpv+Uc6jALjafyan3LcMvz2svn9SLUiXetzs2god
rT0CScyTZGVoNuEwibZhNw8XDWz6MsT76JPHiJ5vXNMuclNK9VGMA4MtYxZiT0jG5k5lzUvfDq7c
lU5sH4VQhquDipvSDTuThcPORpqUTRwcIIyZ0wd9yjEP6Bn72riqlVcRBi8jC2liWFxjN7os2Mb+
yxzSgR2MM2zQhaU7vNXvejB9OTLxn6qKRlh0txqE7RibTw57KDCfGtOLBgYIJE4Tegi/RC3Cp0pC
ZB1Gbs2Kfb7XTsoqi9ko+wM+7Mx211oczM29tlSIZtonWsPiA3H0akrQHqrqyenMaRaGgkYpMnXr
ZNHXNGEc6zUgd2QBK5x0m1xlpG9jQAxqMzun8IJBe6UT6T/z5ooV495mYcAjOzJXrLpJbp7KlY/X
ektmKhxgo3o1Gktu9QbrhZaF2Srqs0+ogCyrmMVMU2zOqz/iG82Bq4QLLCnxBiNkYHtWXC0rwo+Z
Ktt0mJn+wcScR3yPti1PUyQNBE7kDWnN75g62j2rt2qevml2X9zSLnjNy+kPxstgBSQXFu4YYj1A
4Fni8oeWH8GTnTPztLZ6d6y43JZJ0HtkgnWej+x2ade2tXHtKX3W9GYX+wocb87vmXnJWIRfwADd
+gQBZhVlSvhGWhprXn/Lai9e6YhB1iIb/L1pBc1r3MH4CoenOtPkW6ezJTUh8RVRa94dX3nhWMKP
IJtXW8OXL7p6acVxfQadAb+HCgaCcK5uY7yYXty0yTPLyRxCKqDhUuXMU0sjXUay9t9ojz/0sWnO
Gssez42OVqCLT9Klwazavc+GRDs72BEOEjM5ftfG/jSl8+YX/icZYv1OnY2XiCSR2wfQsmU1iXtn
V6+dIC+w0YKOfqgMbqaFCLWSrD+nMdHYwAGyIOYi3rfmcBNp152QumaePinF1gpgUPjyBwgZfDar
ip5h/rebzsGN5reGeYl63g9T5BYmBF1uSR/dFXEvfpExcDQmx14ffySybVvaxQ6gcLkgPHYNHCPY
9Oj6YNnBJqnAee8VkHX22OI+y25xWmEvkcXeZQBz/7uXghjV/Rlyawbo3UKHQBKosvUOvs0KOcEz
b9WceRtC62TGu7b8iay8pELQXUafYWBbAJWdlg/F9PJKIyZ5COXdwutFndWlCHcS9i62zEwA2OUL
z961VQWoTcqwBfFj3tqivur9zs8r58PxwVTUIPueUWcYaEen7BRSrnJWE2CXTID1Qx/2aCBJz84V
rwDB4CnzhRNXTrSKcxZBij1vGjPjN6oxrMtGEEGWqVcHIepUv4rerL6N1n339SJ8U9G6LDuIitc+
EtBIzH5toJ2xgvwxMALzGGARt4ATY1WnUQ7XZJLv/jUzwpNv98NPgLhSCjm9j7XxrNjmV+1m+Y3M
L6jW7YnziBPEMWCNi/Jo9U540bgsSaftm43Vv5k9nMjUpCrNl27BAFerfsi7JYGqxsPgdOIwyVQB
PfxroBQ5lE7WepEazXpa8MED81nA1TEkUUX0i0TvG0Cdfni1hJcGofJwWoF4uSfTDTPwJfcxyACv
/y6cOPbqXhu3uT+8lnmNk19hYDlO7nvcVSe/5OVHtq1uTRbzQygevoM41lb1334mj1P3QMjFNwQr
Ks5wjObfBsTn2NJbDC8dgKYZdqnr4ePvNoDWA91RjgDGnL/m7xf2s1BRCozaTMjYmQ7+c9ErNXYI
JNr0WFGCXVWVDxxGNhL04ZtkRhIU9Rw9a9mw5XPQEqsKxo15ktIGMF3//sH5zIy1eGLZpHp5Qha1
DHeOzRWnR9Y517puQwF2QrASrPwCFyz4H2hZ8x/9HMoVdv27hvsVYCGCWUNlQI2ozl6O1Qq/Yr+P
A8tdJp2egqRmPZ6NweSpNtYS7nm73JM5mXlxURjsIqNXjYTMdYsQVamZZWrmkIHFQDMb6gVTjro9
BHbLeE2Kmo6zZDI/ZwbiWh33PbXlChv7XDZbX7DCFUDnjFDcBJJt5zf3ckAPWzshPd0UrOFhIegY
7c5rRvlUmra1NhH77yhPptK+5WiwbfllxV18bL4llk/6h+iSmi3enLBnV68BNB+SYId9RRwHwoWy
EC9nY7k7wDXypCk+ypAYgobpRBfHxlgeyWgF+tTG2m+7JzwCj1zmJYISEd7iPtlopbXEVEOBLOPo
prFmLczyx4Vk+axEPmkOzP7wTFgSJUUEVmPq3pVegW44ZSqRic5bpkMhyP8q+kxMuNySeHDlPoIu
0fRG8zxFrrsEcPtOaPh2rDq5VbPkrU3sd9wdm6bQjnYvv6TpwqFNxatSnaRA4N6AdEQcQ1RcxEOr
86dL24zvGAPWyIkWap8EtB+4cQLLBynAySbVcaba7mhMDnEWMQQ9J6G58IF9l0QiC5NI+56uuJJd
t83Qa21bRd/Uo+OzGwGcDjWUcpcecIHd0ML7WCwTac0kcPUiLEJiffPYYV3aG2352UVTu2xD86bU
7KNhvZDL56fxIZSPuHdAOhtX7t1r1savvlFYe7dJ99qgnoXFZJHC/u83YkCobcsi3pY+m6u64MFR
GBppBGg67OkV0oF+8HPuY4nJcVV2GCD7vMDMOF9+0Hl6uiDGB0g6Dr7r6jsfREQ+z6nH1NgmZWLt
ie9MNnGsXLp+WDZk2u8QsJQrex6nBzq/U91hgNASvfNCFza2OrbPHDxPYUvwXpRSRJIqCo25oh1Z
GT1kV+LFiWmvmB/ni/FCtLu2QxwCGWYmzDGh93dK861A+15Wrt0uWRUpNIHV2RmISwhjUOZjSrDF
398fj2pL1zOHbpABLozSZAMzmXtXEvZr8v2KgtgVEZgYeueYynE+09y2fxZT+p5YzUVvSXpr+370
coU6ilrmrpUEWZF3SGAkYuwFEoY/VEMVdX0AP1yaG1U3X/rBR8rTKbcMPIPW3tDQxqu46Ymps1PE
QslZnUjRCaYiWvJ4fajWiH7CkicSeL5TBy2o02ViragbDKnEP8UJaJ9ERtglY3ZB7bARHQoHFXap
3YfSQ7v502fvNaqTZ13/sSb3kQ5hsNZjEP2gumAFG0BKR0ffJPKSjj07IBzdIG7wLCe158tBI3uq
+dJKbZtJSqZJtzes/q9RoH20mldnLaHtrfreMAPc57CezDkUsWnbaJuzgfLrwJORAT5G+3SZSCzM
ssH8O5orSMF0MWOJrUD/KZTSPZ3b0XU/dCZlAJHKNoVrymQscIKDVc+ZZjUA4VJv1oC71YUcA0E+
JfKm2OgvDaQBrE+Rvsb0uhnCNDrqlPrLpqqDlZpgAexqZudiBdh3QX4ZeRum9t0PCdFp1dwDMBnh
urQOvhIQJRKRiZAbwAR6/lZk5i9q0USryQLukJqTVw9AuADfDMuEDJKVIkiysGu43Y7Rx17XQin0
4zBcxDk8KiUcsUTQAZdc1tsqwRU2Jdc4K3fNkP+U9LrkQZAwanfOUkmGS/Ei7WbTD1BnZfVwFVQ4
iUyutUsKQR1+4APLF6qZsNaaYkx49otsONByRiGTfua+xo1fQCBLf4qGy0E3yoPwwT2ZVQ8DvQNb
52Ma1pH0dmOyEEX2qUKjKvHrl2qEdImFbOzPZAoBpw0MFQj4YdsZPOVco2atSqRtShuH73mlNNPJ
tk2eCzk1i0HaDv1HKL6dSH4zN3Rl9DwQuLSKDYMPqHqLrfiddeFP3exExSen4XkSdrsxffOJHAjG
rF3yien71A1YoDOEUonfe7FUdnbjbwM1+3ZwNQ/5kK2SxtyjDUEfJLMVISOzQ93qll2j7gTamiNN
1UGNlGsBS4ppzyWoonvYFTDSsElywq8j6huKoxv3COS1pyzsfiw9jSgrLeRR5B5ZvDmMKOA43Bgw
7UNd+Qp9w1qgCVsXQAlxX5GGwDFPPsnWJzhKK9M1h5qyAKJ2rRoL393AidsJSdX6OrnVn6kXPyhA
XlKB9x1kVOT0j5oEbTcb/oR+DDuxGk9KaHwpQ/kMl27ZReF3p2o3e+ox5aBMizOcmRquuJz5kRnD
PiPsa1AKNM398A3Hkvi/htuHz4FG5Sx0xqa0CTs3tPKFGWgvhmXuxiLeBSEIwhrHSdG856V57+kC
+jxaJxzmSR5vcRIToIIuTSobAgw8aedMXc0tKxvF4ANFNRIXWoQt3vh2pAseQiPQjRhTxjbJA7Mc
r9GvbzZdiEoA96JxlBI2Xu2NTvHFGPgqdyL9zkFxK1V1MioAVqoakwbbY8pPxHjKm/Kr0RGiIrXN
e8xnyMEeqAigSGsAlmPqskadYaDJzyh2meJzhSdzd+Ok21FsyFv4rvz+XXTEN0ca9WOeEblSZJcS
MbdiXMlzYff2yPjdc1RxLtdUAGW7DD2/bEC4YJMNYl8HTbYWM1+7gTcNjhn2fg230iJ4EVR7IhfE
BUFZaKmtpak8Z5IuyI/EIzZeYmD0rsn8I+fLJ2bQTQYZIaiG30Igki5i9wWE4bgAy/EuHSRwpm9M
OyNSEXozbXF7+VtnxrkxUceUTLVbp0Uj0iLSlJl6KvOfkTkYiLRVaEhjk7XQ3Kz2Vk6p2KlEHzHj
YC0bjytBJMXDbG+1OxAE73T+rnHlycd3RFcO62fys5UShhdStChMGeZkZTh7ETl6NVODn5T1m6pT
jZ0m4ZBN/vCFWukDvyJgbrzhcoZa+wxVNETfzljNkI32kLCakFukTB1STj+jVww8rGFIFSvGUqLg
rlNawq3UiHhAlyeeUzMoqSQeyRBmIbnQ+XhUuK10kB0YpSDtJMiVa7sQO3wskFrTlsITs5mSRZ+W
DPrdoBI5kLIwVLj0F+YAuN6x0ebroWkdh3hjDLgodUVhYJ4y4Lf3aehQA7UEsXTmS6DxLvdnsMGf
WfKHWHnjxZFsCCryC/WZggLAXcMNYKJ2yIMMVAjqMSWpCMDoKmR0QB7AWgHOFCuZUWllXWSsax0g
dtTmjMsFmMSS4WcJMcetAvxcPvK7yiyQjFXt2bxM7R+1IGqln3KHp9xI2SiJjlXG3INrdR91dRbC
3KYCA3ptM5JQbVeuJMkCMQpiFjs98oycgIoiHjY8F8VWH1oAAk1ce645B6742YOgrWsVAENxE3OB
G/E1buA7mb24dBxarlbqm9Byr2opCAZDRa6DuDhZFbkSuDWNZdOZt6KGZj5KQdsSd1+VDO4NwS8L
UQecOwFz1VyvVmpdPztJ43AauLZHqgBEN5rJXUNwFiB27quo4AlRMKhn0czd6bho62uhUosY0r0K
iG6mRrU2kmvRcB0cK3cipqjRt3FD3LruOL9Z5KZLMDhba9KyVVdaW1nm4yqMXqtRKa4igO1XcRk2
WbAis6deqSnZZMTqha5KgodeLe3CBsPJTIQKJPnT5gpaCf0liO1yF7s0YaabEq0STB+1mVpc16R0
dLJap0n5QqhxvTZgbS7NkVy6rC88JfU/i3bCuaHpctEZLslFI6EehGQt4o5+u+weTPsx+rdASsb9
YKTffdN5tQ6ReVKsd2FllwlnkZUXJA0ZKOO66S2rYwR6bvY82Lwo9cmxgcciIqPiJbhWfOh2/+xk
jDBcjfTCwmSgEKAwV7KpXNNVlDiSsTdanmh73moQw5Rc8CHVcB2JLNlqQ73VbKgisQJUq4F6M/rI
vJ59RjohkTAI8WjgVOyKae8Derefa+AWlAWM/mHpM8bECQP/1OYed2u9p9fE44pnnWG90d7GSiBa
t5ml12ryKfnLeH9+0/HbHKuTrYJN0grWfqhKbjpGazei+BabdIzORVp9VH3DFZu8m5S71jAccUuB
U2HuruAcMYE8cSp313juDQziFsbk1KSv1sDmELcSNZdagjMj7USmdCmMu4zNDJfSh/6V7eIKvaZX
6fYep+/vxFvSmeLHGRLQJQXfpQ+2KddeaHwafg3aMP1GRj0E7hPekWGpzS4ftz/qqsX2FVApBrGn
yiRfoI6XbhCvbCs4lWH9UdvxqoLlQpUn1mHrnNvBPilW5AUVPrSFqiX3rm3eCtPfz9+rMuNTlosD
FeumMd5Kt1qysaDZAmvNszUU/QYd6QHKUWlnb64OeEu1bm4Lecrf4PR503X7yCeJyMjT4QkDb/Fq
DENQYoPSWI2ZttE5Ikltab0qN1cJh1TVzP2JCvAln2h1ipHQCY7KMCVxc5zuYZ29DQw6GnT4g90d
UwuIaZ+/JOLOu+Zxl+5IVFi17EOqwb2YfXuZP6+WUMwojS78yDOSQzW3nvym/ugLplpT1HULq6XX
HnqYK0TBKv7W7/stvrJooScVj5aUJ6Ngto7AGsDPWD6RffUKkYS3u+YJoN90y1koDbEw1nQFnL3C
ab9mnf0emUaNHaMEGfyUada5HOWucsa1RbJhRlm86EvzEbb6GiXi3m+zU1m1BILECum5xNS6KF4i
JlUK0RCLXJKGlSTRY1CGb7aKBBDVANpAuRptjP8+Q7SVdNuhqQ4iYW9Q45SXM9ur6MSl1IN11Mrv
PGHhKksAkUP4YPYsOQkrklB0QnEs4OXW2RcfDLYOydjpHupdcIrRVnWDTdbr25wuOZ08WCjMoa6B
NawarhFFG0+h0DZhJHdtJO96ROGtGOsJrXtcF1sfjCr8GLx1bF0KRNjFwFaJ0HnHDwCXtc8+Q+DZ
78CxuxkElkQOxaOeh6s0zJ7nC79Ros88YerBMy3vzj2eh44ca/Ka3nA3HirFPSexifPEeWHR/tbH
BKWaw4EOm+OqVF+13oE5Of5mhoPoNa2fRm75hWZhGcu7Xln2Wnag9AAKKHa6Wm3SWkPB5991pg8F
9Uue6meASaRkFp+sr9/rwdlqUcNuXE83dv8nExk5gXgalcmrKFwUTlSnUb4mrf5uU/Ey6s5LLZm7
M4z4zhrrPmIOUxRwdk35YI/5AZTXbP0P1YSzNtW/cYkPIIvXsRk/sXPe9fBZ4pFFK/oKN4suKrG2
eXm3ZOuxpFqHbvKlq+yBLeM5C6CRmO0fxjBbcsHGNv6sFPVWJfV7yl2vZMWRBKs3vejf+4a8nwAj
V0cWJBmm14kVLIgIxps6iUYxD6CZS5K6e7ijHs+YnWMFL7qhXXM+E8Nxvnmti7KXAD8q/GEvKps0
i+dnqaXXaLizX/rxR+dcBvq5TuKPpGAZZ0fbRAbHcALzCMjUUKCcGOJQGcVP2MUE4HYHU2nfDG4q
C7G/NWqpF7IzjdWnpA7fSQDbJ5XOPI8Gt+Uw4QZ7NRXzaIYhxGBSMW34xmFxljYEuY5litr0F2Mq
Lr1e7ZvJOCupxviZ56UT7Gs/PsLVvDNceq54piwmNiK5RoTQOK2anEub09PU1DmHau8T1IZNYeff
MrNXFmQsoqZbWm1zIIqW7quqViDQJ/tijjCrOmJyabRHuZwvFl9Pr35w1fxqLQucbSHzK84ZJGt2
TbydnzG0QsTmp8aIeqJYQ9ohQ/MiumTrNtldE86qMzDI5qaxaEgIbdQC/O2I9O7ZiPod2ayIE5jw
B/qbOWbGJh0YAdnjs23N05geA4lZXaZOnKJRvxK49WUMchvg2JXpdPTZotbTHHFWf6RteMvTuysl
fhbbfh2dD98dd4M5/MmVgk2Kpp+bOr75S2eW9WnlZ9+uu6qGxFO/STG+22RapbH7kA63XCYWiaib
PyO+KsEUnLXIpsDktFR0yimjyndDo8OvD7axbYNKbNhsoIsBmnToXWZxKcvoOD9Fctr4MTUSJ8YK
vhCNGbI9e7DsBZobfeacrUvKrGUmnglcCLzO1l7Ybp3cjMC3wN7T42xDkTxEx23fTwHffTqojB+I
9ttmWsXlx+DJFFdq3p+R/9/XnJXrjutBu1hles+TahMYT8MUvqJWfibMBKM1pbraMi4nALEgwiMq
1ooiGVATwGtp4nf+udAFn1TDPchSnqQGk7XSkerMPzAV2jN5ZuCqpHscAlA8EnR+zZUiwxc91ddN
lz/sJa6uk6lBMwF8RB+CvBAcGWka7J/nvzSk5WtrB7R74Y9ey4aINOue68VTK9dACYkdTvLs2UFS
IqASxqn7pddIQw3DvKnTxJPc9SYaOGhxJIwIYs5ra3rMOUiRCdRTARBJwJQlGIooBA+zlS8asj4Z
MNexckK8jPULOysRjtvK7i6YlRgTip3f15dRscH5GbtANptoMnbirWsZYo/3jmC2IRy3jtNeRPge
zKPMPv/B2/jFtBXKNjtQ0qOsANep+8KKZhv4yY8vnJMvSTgdrXLnqPXn5Fs3jPervpU7J2OCA2Gd
H4B9sAYYOXFE4srbMMJbtqP9gUJU9Uw25EmS77W4563EYrSaeGot7cwGrMVadRk1JMp3yAbYQGVL
wm2pbVP9fT4yg3p4s9IyW7L9IRW1vlhOYyzdSC33YEhdQpp9VBMnE3Mn9vdunyn/K//8+e/IP5Fh
zUk9//6f0krvs/n8l3985fkz/fk//3qT+ffPv+zq5DP7/i/xQ//4wv8Uf2r/pumqrlkGnAjdcVXr
/6k/be3fHFcI1cVWaNGD/zNVgq/gaLUczWJtNStG/0P7Kfh2LEq4Y3kOmf8TogQZFsg6/yl3SDj8
B6KewWvgdRk2WIt/ln2WVdBWqesCs7XRBpEY/YEp1IJ56zT6RvXza1UjSxmNioFi1lAxugPpp1mE
G0XTwFjb52jZBunVKbu7k5PEoJtvsMRmBeLRqeeIcI2rPf5k0nqyc3XdKwIo7EmmsHXzs2GGT7iN
z33kFkuzHzYdNHDXBVJc5o6zAQR6CwcILFrxxGprDf45ZufJhoCE022QsltSu8ZrnBzUqoEpEx0m
i91WfbRMYysH8MLQspxXxD42EoCCEYMc1YDCrpm/TakeMoXEc0liF6MehY2nm3HCwAteAA0AJ0Ti
ICo3ctn16DcaKdCd2j5T5TIMGLRrnCTbRtjfHYSDyp19mzXhA1Yttq6Rnma2ZawLDwb5hrL63gh+
NgtyyAg//TjeFCysqFB+RtOzwSiCxZ+LMAQyocJzE+uzr3en2M8PAVBjnjaKl2XdE+D+U9gkpzwT
2zZjg0gYgighqBKmFFb2WUGREcIuJvjg6vrqQyrm1sjGKyrIBYijKtUeFdUH9TB5MyMDDph9Tfir
IZp1lfDVr0f0DO1dl+ZbG8MEoUapV3bunG1j4LEen6w4+tRMZJA9v2accQx3N6n6Oz3YuTG0v7Bd
k157wjBwFeiDI/CmbhXP2+J9FSmLbopOIVpCUwtPhbYUJMzYRDU2AoQZRAg96TdmEwP6ds8948Pc
tt7KsV7bynhVJ+vUjK9qgnvdFfKXfS/GICs/DAwWfUs7+Mx5egYcIyyqhSJUHvGOtiVTaw9OEznm
oHmk9nkazWTMcJ2F1jHoV66jXQtpbotm3paSjoTwVa3i0/wJa37/aGtGFlP8hW3u1wzkb9kMt/lt
LJTpgZzrBJuTddcG/9GfUW2xfjFYVIfNSD+EqMdLsnhXxu0yMPqbm1FWVTnhI1aBlJjJSG24UF37
K8wMbCHhPjWIDzDP+WSedck7WAwHTYptEIzsNJNfJ2AXoJL0Fw4EdYj4ZJiE83JNTiUiOlVdCpNQ
Ooolp9BPjrMa4oEqfbz1hXiDdr6fem1pFPGpQofy92dQn5O7Y1xrlsdBz+CSBeKvXzvWIsmYnA3J
p60OB0vUK2Zn1OHMRjrKHK6/Zrx2s8VfDd/MNvqt4ppDolmnpNWrDB8UEe8N7nOUUls/j9G5kK9C
iF/akV8fTVekcae4J/U34lpVqucYRl80bKqyu4mkvVdKCgqc48D5GuT0cKf2BvMTFflN5yOprOSz
7t5dJGJNPz3scnrMn2CrjgcliclQTz/nN2a+HrWgv9lhz0x+eiCF8zqSJ7t+FoDjumUTN5gVhabY
AgLLFnDWriRdXBu935BMow/pLjAqvl/lufw+Mest8C2Lvjff6qFeuZNJWed8ucxCJWcCrNnnVpGM
AcJTHA+H+bUlAWdZ3zX3UBuW0aRvaKhP0Sxyh2h8sMzWm/wZc8B+L62T30GIVRi+obVfaeFwx5y/
ni8mRNrrMtQfCLg8PX3ATt4Ynf02FOwMCAZ+UPXUivscFDVTk2ivRNU6R3iUZ9PVroarNId7qjKR
yVZFOlyVdnzYUb9BHcMpk4efTqC8onJ4OtaDeRaV+kdWePyZUnd6QI+kWmfDHv64pv9C60FobvTL
3PGgt9qy5GJWaPmaEUONddZWQaFc/T4/GnnnWT2tDiuYcorneFY46919KtUraeDlMP+juTWN6WB8
WVH8pObRvqmMbaknp7T8axgkF0NySfBOWzB5qo/aqC5tOx3corkTwkPsts1iZThgYz3N/2Vwv87L
vWJweVGco+nQDiW9aO0P14FrsxLtvdS5xSJRbHxJjJVNdD2HVVhzW01aS58XJHvN7u7zgQ2j0wvQ
fbg82ZpoemhR+tmU5YvuP9p0uMObw64ghj+6/KlDlB+DBS47Ps1nguraZ9Bq6/kmqnXuMU1DYNkh
02jbglVCxpPGFW9la255JjIgVZubJbjnOaiYj16BGH02/Iwk43Rz25NkyDlDNrnV0s/I7bk/5LGS
5/lnpbp9/nvHacNZQ8a+9BXx0SjKWSOHBymUvGBlJwU4wl4oxzlslD0AIq1oPyiNgcsRkcJAQIJq
4vyNyk+CuwF2R9qfKMBNWtI1sHAsjsacMKz31h7NZXCMJfrhcCTWwRoWRmxbBEI0L0k4jduow/4t
y5oI8fiN8KerS8zJYczTQ6PVH0DkxMLwnQbfP2EsPtE6NNNho6BjHFxor3AkEvU+9LLba7MXL6T+
/8c//f134xSiH0kR59rWUyjZcf81uv9/y/vf/8me+D8c8GJ2NaKwmp3Kf62Yw19Tph0gRBzRFBvN
kRh0f6+i3wQtlfhL3GQhtXU1gZqe/+jHUtunkWjW/mS+ag7O2bFFrOKAT8wT1Pn494MGIp/jFsEu
ZYjQJl25HtXwodmaRFTUo72fOEJadYsWCwqIspqyzuumeJUJhR6iXvAMYJn45tS/VgV7YYC+h/ov
GhsPDY5deqPNv2mgohLbwrAWxELZMiUrgEv+44+WjvbAi6OrspF7ympYUxSxF8x8PvVwnSjyyjA1
X1F/PZwFK4/PyXS3yAXNVSmdzyqj5SzbztmHWft/2Tuv5citrj3fisvnkJFD1W8fAJ0Tm81mPOki
OSRyzrh6PwCljxxqNPJ/7tGoB0AjNbCxsfZab3hCgMJJBODvkoWp76hIWusdb+NIvQOCU82yrB0F
8cCWFxoGvpVWAeKlYQ+B/BoJ4aZJtIOpAvzwGnHEGa7SrH+os9F5h8c8KOg8eASSHjy7NZzcokfj
qJj3FwIdxCwfI6oTV2ggAw21JOB2Jt1fJyPu24fGgyHoBy1uz3LRn0M1PUQ6ci/gHAbNf/bVldCS
f4Ro/SWo/9Ow8yeDzr+HyZYMPUtHTkc3NEMigP8aJvsBzTAgsbdCe+M9D9co7J8xEzhfzO6ATfwg
9NucOKoz8vm/HBmP0W8BuiVjtQUFVxVVydS/8bIsta0TvTcSFDSkY6/gK4Lb1jqa6TH9C4GOj0Js
h7IYLBTyu+WHoOBPTqU//fBvvqSMD3A/1UyDMxCRHv9OC2sNo1PwAEtBXRPE09cAfFkIeQZr9RRK
7UlX/OcyBb5x7WvxtlDp1Qhs4Qh8WN/+84lAdft+HRTFZEBG0GaN//58B1z00TyzREp7vPla15zg
BOD3uwVed9VnBAaowBoGqlK5xlC8mCdRfUKfZZ5IvH2AR/aWugLKPM+M+9/foXGM9vczs0iRGwZF
YEMdz/wLcy4L3XYIejNZUXtI6Gq21KCvhZJaMIZiBKEasnZh/TI1b4xFtn7UA3+Qzm55TLXgWbS6
V8WjA5jCQ1Mbju5S1oX7LBruKl5dSgC8lhLRGNvBIEFoq1uOIQjI6WUYAEPgARijdLHiSYm6U+wF
GzMWjwN49oJ70VIfjdIcB/rmFAADl9QHtKsXOS+/i4lbG2TnwixPed+uQJI4IdI+Eup6XnNZJHoB
gAu8qwIpIXbvBBelnUGkrqRiv6I4hlIcTZBbF9Toc6tm9wFESeqbRIkIGE6JfSjLIqXBiPEfRLIQ
bGJzRsg/+chQ/GP7+FXzgF+JeL8uiZosf3tM4BtZcSqrycqTSyw5xCMSgZs4epki6+5Oqor172+7
pPzqvlNfH0ftJu695rf7brWSydiUJ9PVETWFqxjECz1Q7oK0PZW8+BamGj73HZ3agOirWDdnhrub
XI03FJW2UaOtpeHGK5N1ku6HuDlZFkIscnKF/CONAdIjDLL+qJAXLkz5qpS3foXXhJ5Qi655dbTJ
bqA/xEVrO+4XzPJCEWyt0VcqAeg4KgALB4oPyKPcbZGtdvCxuWsYVaGmPEco1enjJx2bRKFul4zv
l2oQ7cH+LPwSCklLmAKXztKRfuqkEApXtvJ7GT0TihnrAF4HevyCDQDKlTGiLCjSFeZlT4q0HlFV
r1JVo/bWnOU8A4vrXiVhd9cal7Pv1yRZCTzgwz7IEdFxkc4jTXksGI7CsX0eg9Yqa8kBRoe4L++L
un9tZMKxxGfI7p3yYg2aTKvdNaz/o6sF+1CM956pPsgpRLlmQ7Vs1wnBuyBnK9nVZqZbL5A6fJai
y8bAyVg5dpmy8iDUIZWxbSrzQW+QFGe4R8Sy7ecCjys+FtM4KdVXcj3Q7XqbPLkGq3MYfweSTgdL
Hy38UtSi6pkhNdvWFF8vpnowJNIEv29p35m5Yxes4lwC0cM0ZM381rQHg2KLKigwLRm+jUO6jtsu
3RmX7H78yTgVrJJ/6W1/1etrIiEncGQDQuz4/ZcurYDMZIA8orMNGZCVDEzTf3+l/uKRNXRJVnFC
kWRL/q5l6nt5WEWimKxUcJxwvEqSONFwLsCn5C5uj6SCsO3JT8NAbGCW804St8Cj38coGwjENqh0
8D5w9zTIDDLpCEE+hAx7Gll9MOgIjSTaYJW8LdMCMHTwYuocJm/CPWZ84JIje+yIw7i7q135rgno
qosidG15mGd9jJWUBbagPinc//oSPmN/ta0qTHASTpNxmaEMd56lHsJMXXUKIXmZ7DXjNLTdSmOg
M56kRhyCDsqhV0iLk7RA3rExs9uMDANeSIPfHUMl2FttTbFEe3DjbmvqwT4plL0n4ztb9kCH9EMF
7IS6zgw9+B3NYzu4V+aF1EdJvkCG52KT3bO7Jr2XaopPFzCANe6b4BT8d43XhdAzJvFDcITgO6BD
gWjbmJGyGvMK4+HEsdbTBNpDosP2Lot5mBsPYiIiClqdRpiUwLlcLu157MFVxmu/b9ywN//++qSJ
WfDOCS9UVfuWgUxkrEJR50lWUsTrM4kbJ82xD/Mrxk0F1usIp4jbFA18R/K4R0LnL9syW3udcINu
XjRTh+ZQMMzD+Whbq/qhVs1NWd1pyHLkjNDHoVvTHMu4O3mCuytNeZebwaM1KuclAC8R9UFfiUpT
+BzACKEWzSVtk3oNb2aRkvhLNJyEZPq8nBRAw5NPNDoGFbhwnuqLdhh71XxoXtMLACyx3PqX9hUE
8nNMZ2Yo6V7NOFJvbgRVI/jolhLJBbJ3F6E7WWZzkmpIPVq3iNOncZBqAKcshG6pDdUiIzlSKqMk
PdEO+Rc96+5yTzwywOtaMIkky8Zo7BI2M5fBHB6UBww3XKneAAyAtta+9qBexyBIK8eUBUKgQWfr
Cv9fjGWdtne6xi/GOWdvKpfrjBRdZb6EmnAidq9mv7/Rv+jFCNzGPyghk9n+dptbF+nhqm2wQsFE
oQQQpGYGec22heZKgqHqjqpObd79l/Yla+hAfw/PTMJn3tCSJCNb9a37zFWlV2S1TlaVp93FRbQf
33M4izRRPW9FbkYU7y/tSGNkrBLA2FPUVUHAA49zOWY4ZR4UpYRUMYBIqElZEWSHpDULkeoNsRga
vDqJFDUt7DFeMkmUGkgQkd3A7vehscpFmwfo7FSL1t/XgrAsGwgXONXgAGtHsF8vcf+KXNjBQ/VJ
JbkXUCXMs2ivxeLd2O8GNLogIYWYgAqMtXmNfGkQ73GNmKHmfnIJeognRobiKJhiJNzNQIU9BQyo
AkKjMB4PhlMX9dvYoN8Yn2FXCZ/H36wM4t0giXcBLjk5yKcyfBGMaD/yx2q2DX1QYkYxlyFOdYhu
jYGO0YnbimZfMnId1FmdR4cKaWjt8kA+cHRbNR/GDIXbiGj8A21U1APeze9jOsRsuquEyBysq7Vs
4m4PSBeXgPciChZVG+91laijH4ZXzBaVCz1RKDh6Ami8w8OWp3IM6wYteR5Eagptf+V6F+D9Kn4D
Xi7ZAyIPJcPdIIw2Pe55MP32WUQmNjBAGoXPVOIOY9YalW8gOMGmx5wbraz5mIRj7PU6/mh4fWc5
lI654G9EUG1FAC2Bi+rzbLSNdnAv/XGcz+QeH70RCLgpan+fkE5uOn2PFDMSWwMF9hAK8AUSThWp
q7H3HTNrKeNFtWqucEWdBrF9fTb79lVKAwDOSMbW4o2wGXvdmiS5eAn2MqUDaQieVZwNpaRmsOk9
q8h5F4JGD032NW4Qi7sEiJ25W03THsZMWwxcsODpTUTtgVc4Vga8PoguM+8myHV8j9hX1N8B3X4I
gCimF3mOPdVr4/GqI5pokhiNLXhgFnlEq1igmYx9KHo3AHjItVVVRHoxnyOoR3S7ybJ+OzV4ih5j
GOnzGu5arie9l0pWQE1ApPMWjDLjYIGmJ4dI5bgFPquuErViBKkdmrKBNfgqogRijw1uzL4GvFSz
DqnYMkdCq4spQZBeKI3mLhqo8HgDb9Kczn8AUpuTdaY7HvOEQ3Z5+32vJSl/U1w3x9Gmhi+WptOJ
iN+i/KhXglxWtXhVGv0rdL1TBrtVudyS5yLhUVNQHwejZh3vSGNSowF6yoM05p7HhlVi2WGbsJbt
yiJFnLbRCajQ1G1POzDklzwgwC38dyS5XgOg4ezvwMsb5RNrhvIeGCUkrnfkg9o5NoYot9piClvb
R6lLbXjnJCCnoXUA1+rqHtJrhl94XR9jg0E6RFT4ERkhszkApvOxTyCLpA88Jp0eA9iV8+essLyZ
i8CRjZ7JuUjJhVYpuU1RyVr7kFBMdED62J2cLjHAIhNe34A9urMAujTNuwh0xkEd/H3sXzxK7Sl8
5zYTQVfrB12ttnOZzmnsc24QgD2IOdC6wnsWTaKQpr3D3fLUBeqqApCCw12DMd74Do/8in64XIym
J3lLqDe+d+tob9Eix+evNKwbSblpqGtEgXgc9zaGSZCpGBr7m/AKW8h5Sk1gbBWhgew8O7HI9xek
l8fMgEA5IZS7zTjSwKHqLIU65oX9ax9zAuTtYyh9JJ8WK0gBJyutTyJqOAZq2n27bBCqHbHmCIm/
I2VwVgCWjQ90ZfwV+v+vn4a1HxYAr+TACqAl1bfZ/3MG8JLG/zVu8591pnr059zefwU4mb5Xv11r
+ZaORevy+0o/7Zmj/3l2Y637p5n5VDG/rt+K/vRW1lH1tSr+//rln9Xzf/FzUFRcFr48qX+ru99W
z97XevufG/xZb5dE6w/EjChti/qf4kj/Y6TS/O//KVBR/wMgmMygQMTnAcGjnyrukqzr5NgsnbeA
SqT6l9qS8Qevf1ERye+gwvTfrLozZvsWlIimSlqNoAStJVW2wAX8PMBKUZ720t7s97okEAVMRsik
GbLNl0kdLDIWS36dbz4mv6+gYhgOEGmkhoVDTLGUwoenwSG10moJ8N6J9da6a1I42nWq7tw+94kG
haNHgmFV1OauKATYvKBb5hDe37tU8I94cheO1Pcoa3RhABJMAHCiDij8dC6DYkaGy8BwD/Ew6uR5
wSParQ+eFBgjPclfZSoSdSGFOzmuc4qBlupYKhK4yEGGs7gOUQrwW20gyc5PBdqXpFfTpCCl5nAz
TaoxOOWtSZV/BnMXqWxU3f7cwB/lfj8uxZfdTFt9uUrTWtNCes+lXw7SElhoI84n3TeM7vTmYZq8
1G20UFXvrI2CcNOi6WPyTZrkY361DAoJ4sbTN5F6+WtSnZyQpi2nr6bNP2enZZ+HQT6bDaf5v03+
/ujTjj73644W3b2PzmDVFtlGHDUup6lmnJ2mPr8oR4nMz9lpytUQfoYhzNqfm3zuZtpkmvUi6IGi
TyHuVyujeDYMH9982ePH0mlzDc4msrPj+YHdbobc+zjZb+f0ebzpKN8ONc16Y6MQZBWywH9+T9aN
orbTPPIEspNkDYSKvkcrN5k+/VEVsVVHAcVpMhp1PEFUbUaX2+W06GPFZPzic5WPfUxrf6w0fv05
++VrKEQcrVbDdPMxOa31bXfT7D9/PR3iy1lSVnKRivfhjlqjgmgwCiQCefvzDHNXwKvbaoVsVlQY
QHzMp6Ok67TStPo0OwhkAtvTtHRa8LmnQa/YyTQfjbufpj63xCXSImwZ9zktNCEVU62WoU54wpUC
VXVT4RVOY/6crC9JsYkJLchz8n2XoPGcEV/ZreBCWpBCIL+1oc5aQWhmoXodE7qiPkWFjnx0uUn8
cmf0jbAwKqFfkSVxskmy2hw1Zz8mJQnRUo2rCeFiFLL+mJyWQgDdqgS2y2lu+pg2nNb7nP2yy2nh
9PW04ud20zLkh0hIQKNf5C6UZCjT6UvT5x51+2I71KmygUev2jjfYg8ZVU8MQOnZxg8FZixWWlPX
ro8LpJiyeorMI4ryfwkoqAacR5R/ZmGfHwY1P6da1EOUHHV4LRD6G13bFXHZryfB8ElEfJr6/JiW
JTomunDrGntShR4KJRkg8AV07IVyj/1lxHtCghVUIAvnekisT5rqkS7lC3+Qzn7cIZ5guiU44+Zy
pthxjSNE7WSMJDa4DiLt1EIHnGZjBJXUil8BAxBEZIe37Zg4iW3flFIH1azamWSnJxVqo2Coh3rv
ovJzwv76TlOaZ5zdJOAObr6l2JhtMWGFKIJbyizGAx3Q63CD1p+jZ2PBNB8o3Ip5udEAqH1MlWah
rgy5xjIHcVjTR9xM00u0X0d1b7Su0k2ZmTCJp8nPhX4jXimMzhaTDvf04Wk8rp+z0xSEKWmhxCrj
Ehr99BF6Rbk0EmltGVEPnVAXxY3gXuViJSyp10J3gtseQYwnmQ6ov4QJypCmqI+y1TCCGxurMn58
Nr/PZXmErJ3RqNEsQhdPSDG6A5tabrIedzOtGBVyP+enqVzGytamjA2KFW8cwWi6TZjh+2Mb5Kzt
JEFqwp/mcRPsNl1+4a608ojbMSp1Xl5q6sliMti12QoMhQe123xMVrjwAndC9m1YXFpK6G5BudtF
/xsYM7LjXoLOWiqZHx85KTKK4xsUyE2gGyVZN4WEgG8mhPhYMUDlHsg9GIyy0XhHuIAHGZI7vir+
Suqvy2DR36CMoXjr8qZ7Mr0lSRQTymPiAJtZCe+pB+h5lgOhl+HtOuEP+DDh0W+WmftQgwUeRRpX
ff0wf1WyQ04+qVzJ+Ad686aTnbnR+HMq8yC2KHusErxAh4MrHqV+nqs/6gs6O+OugwKXDAfKXNTN
qjuIWgXqMd5zrOCRjF4jWpDb2lxF7sLDf9aa6emD16/j4U2W5wFQmMzb4I2rUYoYDaEQ0MeNyGnM
ZtGqt7q6UrW1omxRjzLe9Gzda7dgs1OcmaRVEexT/Q4SVh7tLmjz4cjVb9Vwl3j7QlxnKGgVs7Ka
p42jessBymxN0V1ZllxOWbBLOhyV0/KxlnWwZRVMqGaO8N5lJelLUun1Q9HNkDBij5fsCkZFjOie
SKFn15unJFq29X2MnEftHrPqh94sEbXdGuEMGqvZLKklUXFEIgIXU+CDjmmugGCgnOGGJyPiFQfK
+uA2G91clTGY+JXy3LpYdadL1GqgU8vhLi7XTe6k4sHDorGxSUlHytlX7lCrjY+9u+xlYtSlCH/5
XUZV4qG4M4VNJ65QIIKoSLx2Je3jciZEq4uG18Qcc5rUWkaD09yh3ocTwJXrz6RbTNfhgYC+cEJS
tQzoqnWvrztlCU0C+rpWvFUGRjtbLGTM0JF89HsW+rAz5ZdgII7cDEUN82AnQmQTZqm+NIulN2wK
4xjWeNdumoHngtQ6+ntBiIjUnVruXdrRFuNJrjfeQSLOHPw2UtTvaBoYIKzCmUAz7bwNwvMulGRu
YLMcsq3G+Bhsww9QR143w4/LrDbSe1pcAw/M8D0RxwvGdRLywMaNk9YpG6vcXONWAwsBmqsOSwwP
rae03mod+D/AXQscusZ0geUkgCrreWI5ZIUNcytWcBln4i47aQLl3jOV0EFcqd6sXMfVChOpDkRl
CuVojil9AQIGwaESe3pQfyjDUVXs7Xn31N16hR2QLqM8d13J6xalg6bZadWiDxYddCvAl66tRau6
whocO1tbeguedFJ2MBvacomiUCuf2niHvI54lqkXCo9isveNKyCDoIaGpQ7GB86g6sSPlrIpeRTc
ZQwaE7iSCFkYftqgopAiHotgLeKGhZm1pC5UXOrwc41nbbuVwajB6pcQiwGBxOgcOyGnru1K2AUF
PsxL9IPsQDrX5hV6gEWwiqm7kM/4AYHDukWkSZsrB5IzkHZhBWNSiQSMh5OJumgfw9bWjWXQo9+0
yOIlw6L0YWSJ0XFmtoLCYD5jLxiEU0lF25xrjuqlY+ytg7KNl8kK4Iow5vNts7YBltklF0xxOoOc
IJwTWwHxWN0ycFJcO9vWD5oCHmwFzqda1Sf5xwVlgWLFqcF5y2DR4UwMX4ZzupRLM95BitfhxTvu
bXZfamh8LeF5IPNQo1tD1eIGSZVKdEAU2FK7a9qdLi68F1QZB2tW12vhORrdniuYRaSj/UNjI5gG
vdXxb5P7eJ9vvCv1LMyr4eT5i8Gw5fwJ2QoPBfi0pgBNDDcXg1mTL5VoL3U7Qd0Xl607smtv+3SR
m+Q3t1Z03Xh2Bw39Gk6WRH4Q63r8ccBMH637mOv/CsVkS360W6nzArkAPEDW7vWwxSJokObdPSwT
s1+iedqG1M1wjQJmMwseRAVhwLkPt6axViUwtMy5+A45rBDuJFEwT98uE86a4NTDWUX8tL8mLx2W
z7D68Do0GgdSkkItBrFQhAYCZAicfiC5fHOuvXM/bEbqUFVhabupI8irICRwZX5v+8dGZfhQDrbv
3ccoHTQVIO8rrM0dkRkEThtHRLnMhNyC6tYqvOx01ELoWfxNJs58uErZThK2JeVNE/lWqvr2aAmG
magJAJ1UJ6ZH2BTYCNs0P0wYwvaV9+BDgC3tcMuAxkNbB8M93UYszsF17JSOaOXZgA9RAOgdj+ll
NMP7Gz4VGjX4cGEUtqSGfxZzW3eA6DmCHSwMh0cd2xknu8/6mX6Ek7tWr5VwMSyCWbLtj3oxV54u
1M0chF2MOS3NmIetI/7I6A7u3HPgO+LNCNmfc+aSw8Pg3XfW7HJZoUXh3qpH80e2cvfu/q24rwEk
HILKRtipuGDz5gi0WGaEOXI0tnYqZ51zWaEOZgM4cSTbW2inV/sNQMFrudBnaJPZ8lE5JCv52NMp
EADcoi7BE5PcB/ciJr6odtxrp+biKIYdq7Mum1/OKNPwL270rIrFetmsySKieZDOLseLMW9kgIoL
M0B5xyEdrcU2PD63c0htEkKls6pZAAtfR7Q4b4U2Y/pULrMrf94BaBCXbnliuJTayYW8eLGAY79R
Z41D+l7WHBSUm+QwbBTDgSH9Ytm5M6wCGGLyQrpfq9Ddny7IpO0Qggf4aZcH4VW8k1IiIrt8dnkM
cEe61lbxtXjrbsK9FfBKwIIOFY0DQIn0Nl0GnNXSvzYfBUaG9Lj3cTjPkel7MThrCiY2vp5euk4d
RlqeSdjmsMy3sZi+pjZBRt7gst9THaGdsUC8lc4yFg838l15gES6aI7argOQesSf3FFmNPZFbTkq
F83RdsquPDTHYn1ZPqG7M+yGXX5QFiaSAStUPndIMOx5vFH0DEtmEcEuzmCb4TcvUH/DDeyGNVIb
46nDsNMW3mO11mA7Pfdzc3PZPJXP3S4+dAhr2qgWzZKdvEl2qC0MC1ieTugIcxRdbVyj7GB/cWKb
VWbpPlpYC9kJjtUaf7/sHB6ys/Dgn3DRfA7Olh2cYey/53ftPFtrdjbDlKR6dO/1wUYl4KyAi4XD
iQA5rYfy/0xa8Na4pyej6XCFVZ4r5GQcWmw3qrza7XE4FTsTp9V1eBBWUDd22jlD1OHiJEvrmDj+
wkCYDTL2zEMrwhkeawd1ABu5YceC9eDaOnrfK2itvFweY37V0l0SlKyjLc3hLjhXu/Y9PJjLZpc/
A+qjhk0x/v0hPvinfn559x6TH/FK5ErQx2hbbYuFvOAMsApukpt6j03pon4Sb/1rHVs2+ha75KHy
7bP4RklCcMTO6W+pnXX22XqpnyBdq/Nwm1/HK/NZvS0eEWdH5YCY5bl4DF7R3zgE7qy7CbfhVr5F
oO6YX6u34Vx0uKhLec+ng5gkB3hBD43eZ1E6CfaotrYzVrqTbryHsdGthHt8JeneKOjTw+VPiK/X
e/xbWYgE0zViWle8Ejf5G20VMn1ir8n4L8pb6pT0MdV9Gs7TPW+n8G1q99V9cIVeCH87nqIZRGvu
VzAb6xb6RrmgtYxlEdBi1DNt/60aZtU93/EwIZ8JTWRkBXFpVJvNIBjrGNXyzngZXoIbASGy0Lm0
+PcsoN2quItQxTR5TIQXcU+/rDvaoluD5uJpOeobd9WtO25If+h+FI/ULktbWdDek3NLSP7qQjl1
0jvhalggdrNCgqsOpFVZ2OJdqzyES3EN2XTdIVxjgxge5spG2Cv7Cua5cYrfekK7Esv3HyiTIk4W
y7wyQYzcmwYaGAvvuj+JS+Nq2NX9NXiYLSEFOi88K+Ij4pjzZnU5vvnXFFTrzolBoEOUJFTeBFf+
9XDfTR3g1EtciG55Eal2eZu+UWyiUxFt7aVmQ3xFEhIY4GTmxku7R8pRvavWyaxbSwzVnqurfGO9
xBFUcgdyC8Lyz0wVj94DEn1XKENw1sPODRyMAxCIKxzue3Nj3Iu3xVWYOeGwjK/H+OBJesmfOMUA
F3Btlr81/W6454XYvAzcRswKk7EzpmMjRGj3Jd0SIC1bLux+089fmhURHmPNk3LAFBVAGnG0486L
K/pSXpNPQ7xv+2V5G13R5UVX7Z7riuGqk8+Fbe3a0pW88XhCCYEc6Ulco+iPRPrcBIUOQoGF2Tyf
JSvkGWZI+F6JS/GQriivamf3HtupWU++ikIYD6+7evFm2Vxbdh7vtO5a3zU2yqNOcMV5IzmMly3P
C0APO77PeeO8GD+Gx6p1tB/So3Zl8u4OFtYhuc+2+rraekhmnWQYpsa8Dua80uQj4SB5GBrtbbdS
6J6LNfJ+M2GLNsUyXxKhsufl0ZxpcObs9s0cf727abbpcljVbw39xIoqppM70ipYBDf+dXitbZNF
e1oUsiPdyzQB2EDCTL4FJ1Ve88xeEGmhNOiobwoy4P5cvOuf++fsWJzDU3yodgm9oPFqXXln40a6
gkk+rC8bfRkfzGu8HmfB40swE07dtuFxVlbjf9AFPFhDhaPfyc/RUdDmAeZ/0Sov7apxhAcxWmF2
FhJCUfa3H0xvPyq8oQy2M6sFcfFG34TzUW3ZztaMF64x1USHZmy18i0iFdGCfjpF/+jsblBZHGZJ
sJDN+WC8ib2P9e81pgPcRZQJjHN1hn/sbnTaEciNc3qy7jmJF3dJgB8EzWLybIMoRsQrG4idYc+L
TBA5SGFMRH5aGX4sg7gBelknV0D+yRwLCtOUNKaopqmPbBRo2UXaBteMQkjjqmM6efqYMlGfs9OU
22MdILfoIE1ZqOl8TLyCas/KZq0h3YQI0689+Nf5pc3WlGsdqSoNNGuJBRt/WwpPDckcLFuhyjTz
vJH9VS+mgM94qqFPjyYACN4AahdF90omJ49ftMsAePxg6KKLgo5UCp46xWjwNE2VkHBWA8xuuaNk
UH543YxWPCSAYoKgcTKsRJ+3QEt3GQENTzwd3SmTDKaJF2SBsqOrkCFJklMKSAbrHIUB7zByPXol
P0LSkRbfSB8eQu1ItYYvUqWTfaGmHXhE1FnnUqDqwBT7JCK6ENxKphMGjWdMVmu0uQtEw9FCTOug
sPjLbkgR7VPocHPhihztqnCLiI6Tc0LfDZGC9L5rDMOpceFE8GispRhjeWSarDudlIavZvSmLond
Kcc75XWnKWMq1rV5vo0vbrwMRn+q6aMf63dyQSL8c1mGQP4KuaiFm/QNKRWpRRwi14pNM35Ms9OH
mJG4alpGYFMedPrIBCGX59OkfrlcV3XcYIhEmvYjVysPcsR4zecTszdh5WcRCkeGgv3gmCnv/zMF
gpbc57hs+vg2O603bRYKGYWNOOmfJDMl0V2+hWL5JsIQobZKBxDWPKq4paBFl26lChV3qzhEVcbv
mrg2/egUmEugooIUkYfLuq0xiJdrhZ5IJSuejVWcrqSyN02FprUdEmi+wdAdU1FPUGLNyTLCCTOa
rYSfQ50X0qIR9HwzyFm+ycmqczf0O0M26/XH3PSFBZp25rvk7L8snLb7mJ8mm25uJQYqPgM5V40O
Xy5IIlduQf641DSP2tg0PS2ePhCu49kePz5nP7/NywsZ1wZ5nf+sMX35sRelHi0qP7/S2+TarA1U
PLHiAHCJ6XXTi9rexyYMpYOyD8kyNKP6gs7l5Rmc7PIEtZHnltQ9ppGG8Imlrj+/m6bc0QfLHAZ+
w7QBDialOJ++mj5yWeCmqSUqyGmGzs600rQR2WtUw6WpjDgerzMi1vzY1efSj/lpg2nTaacByEWu
1n/O8stJTAs/N//c5mP3n4f/2DHKhoiQFs3Nt02mPbZGUThtQU77czef630/sy/zvzyzz0PnWog+
mRVQeR6v27TLj8nvv+7jh05bXj6v8ZcjfUxOK3z8QKtmnKlHZG0/z/kfr8l0ZPTM/7p5X67r5+/8
9mOm3f7tDD4PMTwNlXpLme6xHIsaydj5D5r258e3Zd9mp/W+LaMGQF7r226kqWj1ufo09bnOtIsU
ODQCb+Ohv+3yV8u+H2ba5NtuP9YBjH2qqLct6vH3fTjauaO3Xl5CKx3rmhDS+Ri//Tb7YUpH//zn
N5BhKStOq39MTuun5JoAl9bLX+1iWmP6+NzNx1E+z+Yft/t2Yv+4m2m9zyNN+/tc1o1VsAlQ8/+x
R/+GPdJEGXDyP2t+3L0VMSj/n+BHH9t8yn2ohqIA6xHBE40qHZ9yH8ofKmQOfOBUCRFoTedICSVf
HN1U7Q8RpQ/JhF0iTsIef6GPVPkPAw6gxTeaCbsJzNJf0Kvjh5bHB2bMfUv/nP9K6RuhRV8UP0A+
aeCwDU4QxzmUR75xO0wJoLyfmhq0JeuVtw9KHdeD1Ha4GUMn/3JhfnEsZdzZl4OhXiIp/FKQVoC+
uR7f0JOXusll3N8uq76Q8AE2a9LMTafgXqpg34vDs/ijLMU1fKZc7BFMMh9yoVtHsQg7o4mfYoNI
O0pRLmrLdtZWKCB3CCypoWvZZuLfIiVxziJVc3RdgVenWSBz83ZWFyW5uNB0us5g5Kj5u9Q1V1D7
5bnQ9CTeheL4+x9q/A0myg/VdBESA3cKJ6lvV9Wje+8UgpcVUtyI4IEvVwIznCFOT0kF+TQpQh7T
l19VMXqPfAV0a3EU/SR2qssoW5uB20cyzRPj91iNd1HUtDMTSVpHL7R5mGCg0Ot+PsfJzoYkPuLA
pfuw9ghCyPBG6lo2FYqQaonPgirPKb/uDVD9UYC1gqjMpRGnIMhiurCM4G6KrqPBIzLywHc4maeg
HBF5swi9p1HsjzNVOe2qMSOnhRJqWyNX23Crhz7XQWS5+cozpdvER3rcTRA7NK1gFZilC35aQQzc
QFAk6JEEa4+Nzg3wSgUCmY2/wxsanMdQdN/1UCZHGPo3GSbGcouXPT8LYy81RIIZ5daL1TwTDAdA
2LA4/pd79TfiEffKAHYnjaBentBvjVIs1EyJqwH6syeYKG9fzoESPlkoRjdJJ9pJCDy2SGoQ92qg
UeYQES8v2tmga6tSIG97qaulhKSvG+IDbSATjP6UPr+0sjyT/XaTeYk+13LzAU3tCB6kDEi9wSzc
CyiX6u6yyCiCF1HlLsz+WrpvxAjLIhe2TjD6OvkqKQwDakCQ0u7zRpgXbWvNB9V6iTxK9WhAPkRe
slNTtHEFn+Sl6dc248dtLGd3dZsc45SGh4cO6ljNzpdCJFuTI8ouyL5s0Btcw+KbyVJ0CC7CVS1X
O8huEUgTRcRxrmpQyWMFXEu4iyogcnD01rWIoKp96SVufoAigtXPDDU6d2X4blJ540ZB5KbF/Mt9
+kXfYRq6JYHjhCMmfyNulKqCw7XRWiufoS3FfqrHpqv1C4miYCXfVGr48PsDSr96iMGMQrVmzKbh
xvkzKlNrpDLOJI6odMo20/XRSDp24CyVVL3q+8xPDgo2ziBd6oewpwX7SKMji4dNEyYva+C97yUa
GDnyv/Xj78/tV23WEg2T1oK4pqXw3vjKyJMlSP+xEFkAX3DwAxsxiU3zJsOUDJNQp04pDyekgP7b
h1VFCe6MYZK+AK/682EpC2Kw0grmKtZQJ9HMs5jRH5hp8F7m9WXuwtULS/P8+4NK4rjbb68NTWYx
Loi8pv72jsJPQbZaHtyVCLANq74rt+0wM29J+WRi83/ZO7PdxpVty34RD9g3rxLVy73ltP1CODuS
EQw2wZ5ffwe9657CQQF1Ue/1ImTu3JYlMhjNXHONCawYSKI7EFDn3pI2eJXC5ZQ34XGpAvOvZUUX
NSwD1lMCVURGY4kgfUQwySSmBHrE25BVcJijgEKSmNEJzKDY1gUe1cJXj/Q75ttizn/grH8q6UpC
TGH+DdIiln6FjiI7/CKoGoXr7wUQV8bmo+9gWA38FqNKoU6RzwKQOhfyePxN9ZnOHMcJH6WSn4H2
x8QJ38opNn6of3XmTZJSFeNGBWEH5MBLsAosTfDZkWkiPT7ZKDFnSLayTIsSETZ0/069d7HwpsWw
M4YtVJdduMZf1IAaODjM68RTTMsVXPuuMt0Baiy3rW72xtpQAB3Fo3tsfnWG6tZb6//L0rqJoFLB
+ijgZdG80+fEzqc8eEnExfUa592nOCCbdXWYg3aD1EEuV7Q3w0weNdpP1YOhnFyo9IVW2/9hRNir
+fo/h0RomhZrbGCTlRtB6f7PkZjYZH2B0ZiOaWQPwFD2ohwe2AAvByNpAbJGRNxNM00E9Z3jJLi0
uuBuGReoHk16mic3ioddMeDnyEyq4kloHq0QoaxQAvSOYCFirwKCbNyOPVq0YfbplbTVWy8wddlK
Ntti3zOhx11PZhHJatGmhMGxMbxftMo29FIvRH4pymThmMZEHBICE3i7xKLe6qA8E7SV7TM1g87x
aUPOzdj1op+VedIZ2nk14sMbrBqnZXewpavvqsX9TXyqt02S+XWqoZMwZ+0qhlMraUdaXhwzuxZe
+RyScoU5W8PtrQjAqy37nU6JcU///d5TJcbsPpK7Thixhyy5XXq2WKmlTt1iJYASZpisZb/PBuOH
73ubSWcz/gLn1i7VR1KReKRbD4g48ib9jC8CEyg+023jJ5Tik+AaFij5fmvcN0t/msCwxEMXPPF7
220SREfgcqdOhTP5aeOLI2jIxpYVmiqnEDfe6Vn0ccgVCgouFbWFkfh01JNnkgj+YlavDmg7+7LW
/caqo7VKx+dORPaUsbHGQ94hR0lrLyNBSNBi87N0XE0JvPhgmWKuVVzMFbxlw+Pq5QveCAezVMrm
C5vSNClGMj+7tf35i60ZRHwKRrS2gO9vHGvvWgkwVDFgRsjCGAA+kVn+8EDyb74HI0lOktBxIxwo
otDnGQ0MibwmyLHQbr4fydqEdKmoc0gk7lTaF116eLvWxdnBEREWWbcLV/q/tNT7TKFJTE32tqTF
i/BwRor6JPzMBmk3E/iQZ0cc9cQJOdCt6/0YeIfMZTDMhPOZAa4MgMP4JxHSgSUzuivqjnP0FKU+
eqUxvKQt7VK1pQkIzMjXsZynbAyM09DKCyGYy1fZn33J27CU+Af8Jm9e4937pAiQ5ZEZTEOkKpis
Ls3UMAvaBIqaGREH3ky5FtMItCthETY4ViaYrqK+gWsJ4mWNaYkmnFmqtw4BmPmjK1lLM0lNOzKC
aU8tAMYt8a8lpbNxJrdmgGBb5TVBbs7DTBAXcucX3IgnNq0U6WWwyR17dRFSvCOj+mOwy+fU5P4r
bZoXT0/nNjBP9sAO1WO3Unm12pe98QK4vKdOyhTrpuWxzbNtIfInsVKrCVt4bo2BICngXRvXsK+L
bul3sHiqO0scZ5nTSbyZPhweGwwtYMETDGzGCHlArJED6tA01Yd2sGO0Oc5oX8FKrkhCxDrmfEXd
Ocn63w2zzUmPPMfRBNjUS+6LpnkpYSk87UcyKPB7EpkDjphQdygS2P2C7E2q4Q/4HzLMzOTIzHbf
4kf0m4+OYG4I858SrmGznBsAt0CrK+L85gDmjy7FdgnGH4XnxX2XsOnuDp6k6j4h7i1lgI9joGo1
EzBRZ+qmiwGLTxF9SRIZSVKZXopoTbZBkvQd5eOJGIZ9wVRfGnAoCElYiIqFe0smCJlJk3XAjS/3
po85sSiuQ5m8rslk44TcO7Sp2NR28SFKrk7mvtUmhjClSVwxfJrE2Nr+ALyDoV+Y8qk2opKK7mqE
sag0p8R+VZwOpMiOxtSpuJ9Jc6Y8JIKZUoxNUaxwYRzxnrdwxJBD9+Zzg2NAuDzMdUWze+N2tyAi
UrmrH6TTYXAJh5hSAwUB8HhNu+ZHLMEt4HxzWkoFrHzKmSOXlgwdKBaHFkk57LICEJJbriE+X0n+
qtuo244zkyaclzKlbXhJKRI5h27CrWlleA4aZlKhqVVFnc+kkHTHmva+HRjpXTc05JUHLkaU3qGe
F+IcHsdbHc0w0+2eqvXSUwI4EczJcos/K5+4VzKafxr5J0853DoxipiY47e+jZ4mi7U6jeStrfXB
naw1CgbS95OpiXQmFfYgmzzYEdFYxVnd6G0NbdFU5tUMOfmxjwSU2Le0ojjvdeR+hO7GrlXPBo91
Mx/wGvrluXbSX44dD0X6S7kOFfsGUCC7qVtXqxw3Wy2w949nO2l/mEb0K1H50a9Bu8+J8SZ92jUD
i2B0zJvNDgAMmD73fQDepJhesIOFDyKg1NgFsKaHKJYjx0g6ePso+CsEpR4v1HxQ8AZjBN4ElMRu
LLP7ysnek/QdKEpBC/zGhAS1FU50sOoJx0BmH79/dpzzFHx3v2/JZ5gncj6ciK3BaHnzFlby0shp
C7/4R+aDBNQGbL+BmLst1AFqQ/1yM/pin49k5ZVRUcTkW25Kkzm3k3/BrNDBXUgKaLP1owLkGTem
t7MbF2uc254BlSq0CDLk8jC8TDr6O62/bAkrHrW0eMtqsrQJHt3QhXzLbI5rjtgCPPvojIrUnODd
Ti3v3dBPIjef1QgBw6AdYmMby2ryZIovtVIfsjIOFmvuOAuBmzKcyAfGrWpE1p9MUHbp5y9w74/j
aIg4QEU4GfX03gXptQN5NpSkr5QG/GjPuM2z5ZIaA+l1rAd6PbEVWS5ubpaBIqZZ41HWF7tbSccU
sgxOrq27T0AiHQDMtf+UrTgF6rO3rF2/lSJakR4CtqsLxlyc3+FaUusXA11nwppLf15z+ua7/W/S
2/dfv19SH8OxEljXgOaMUDiS5TyE2Ibp+Dh8l9yctc7oN+y/O2p63z0IWdPRiKBygRlzsdZr2QPB
t+Ec0APeeLirqCylocIEUHT3mRVp5s7yTYcq3xN20J3zxGblGOkzzwLCk6TAh+zYd7Vn3tFsHRNA
gNOts+8EYapM+jeGOMuuKx1KRPg0e5ymvodNqzHodzHt7rJgBG9WlH9qyD+9zh/HRQEfDMs/nlXc
BRnABc4ey5w+JslEXEdIyniQPY5VeyPp5KWR+UX11R89TlB13dgK7a+w9z9dDIocPwesNL2q/thF
+mjj9bTscW0BDCKy9Ijrhgw49D7ren+b+uIPe6gLHdNsU7ABC3Nh6UMMC03SJWbsTEBCmEzJmIoJ
oMEaGanP72BNzyTjcFzTNQdKEpvKtzBueh6Pq02K4WAUAy3gh+++ie/ytG9Pyc7rq7fvDpBuoMQo
udGy9cjp4BE1cvLEv8Mev1/KsTDOZi7v2Xcn+8RgyC4901gxegdEmuasTRkt21xpf9Po6lXI7lfb
sVf5vrvff/oeK/niwXadE/bZTtpnh2Tttviuy3//KXR7rIKNr3bZakjX0atva3wSavlpVwp4jJ+d
cm1+pAL1B0QF+a3JoVwFDRPjt6AhhgPT0S0quhlL72p36Y1e4vww+xGf14QCOrG6lVDraOKnvD6j
76SwLsB5d/2Wh+AkFJu4vMJN2LB127oOzm2z9Haevfx25/H0rWF2Igw3ZPJEaWtswwobTp17e0zq
75za2B6R37rzlzufOFDBPzjMm7txBTglXB7dib8gDZkvPePPNIgImA1foKNdwKsna5Muis0NW8xz
wPFSB8lanp0pJPt/5bqsr9Lf9yExIW2x9uEBu3jFqfhaZMZx5F4oTG6s3Ceja+hOta3guK6/jhy4
m0VXRRRCZVolvG+Zy1DRa2MWn82ChUdIRQm6EIA45V93Ilm5K07+xPcT+j4zDYcYe+IPbZPejbwz
n4VNGwh0iuIUzA/GMIAmrlhd/cwqMVDl5o5GEaOmVooBYNn3ZU3UHfYmy8cD7JOn3Q05yzNbOJHX
X2GXvHi6PIqZWFrtSBzW/ZfycZPmmCMKJPKrnV+Lnlx5QjY3Q4iHLvPt8Rigp3ag7ThBrSNmWjI/
blYd01/sncr2g4V6oDuF48ebYlfjL0nN0ENGQI4G0DNsRWkWp4lMJBzk68CqMvzl4/TUBfp34qMI
AL+81FbKfn1AqPBF+yMJ60Mwc7k9s3qz+qXFM5WgYcjxol07iYuOVZvOnF3lsGlCcy9jpQN7Kw0+
lG90j9NwqtpLDyht9317MmaaPCOf00/EZ8eN2A1L+WabLGUCZXD0qgcRYa2CIgskNxmfF3fCY77U
PB6StAoHJw98A6Lu2U1DSng2ctAAE41QxElGr4FAxSj8/CPv8zURKfxn1Mkp2ynLXCvX7E7GCeSY
Zf5dwR4uVqlvIUQSvbRZnBSTEYoj9QdSLJPwtRBuy7Dg3zi1NQyoU+jRLMKvcrL1SL0qMQQXEG/v
/ipqtKEoqTGsmX9y4ALkL5BpJcDGRvvvS5qLZtw5wBIQKueUZ9Qrc+yPvFslv9jbkgO4DNk1UKuO
u/In/NbERDV0u7GTL8BL70WFOj9UnOUUqN9Nb5JhC4IC1o6y7gpCY0vEho3HQrFbGPCbqeO+fovb
JWIcyvZIZy6GaYnCY/iq3FWyt7HIKvYLOKjtCWG4ql06orqiQ3TCOZsqj9zwsTlXs/hMXVQYy7gO
FqKEFjgPlPuchI3cI9+zHGfBpRmtbFcaQK7EEO4jlbdx65bdMUqAy5EylyULD22OWKOPZV8RKy0q
uS9GTgpkKZ2sfD6tQJGU0gOnAuxuZYIBQv4cUzmcZE9DShEuf5V569YB7GUIa0YkP/MxIaM34Xhc
8kskupmlzaexDg7KQZ0zBbISTE6BLoRkwcBDv/C2pbx812QKAG3IK9zmMXzNC/u+WGg5TBi2bKDa
gnSygNxvfAqStgTG2OKWBLGS0GThBuHR1fbO7JuntsUZkVUwwRZm2p70RKZKmkcUpobZQw2z7Itt
u0aMYG+q5kDIdrSdhoJOwxZdzaAri5TnDZEPRKpW7a8kSe5WFZdglq6ZnzN6t0zFQz359K8UMOqj
oV11NHbB6RCe/MTL4pnnmW/Y/iFDmE4CcgA9C0pnTY3vKFwE0kiMR4M5BQLjYqE/UGpT6UBSYlQn
u5H8Z3/60s1wZomNE3c+ceC/EkqxoiRThXeHXeLEMaclqvVgd8ZDGh1VlZ+q5qhNu4mpekuysNK6
rk5UCn7kbvdktuOxQpGybIEHM8zxfXPsOFj0Bm5YnDt6isj/pkHH/9BWQaGjmG/+EhwJnv4aQuMX
Jpic9A9jTdVd9o1z8i22hbnIkaI8Z6s530AQBlGZyW0+T5+BRyRNO8jT4BRXqSzONSUdyVGBN2/w
2/skso9eZ8NVLnGT5GBAinsCrp76ysx3hcqvS0TnV1LoY6TN9NJU/k+rL967lMNiHhakQIGDFQXj
kTDtODFpdLVy791KSPMeWxLDI7c5INmKiyLoOjZgKrtdTzdsJCEoz2xT/O4pd9EzN3l/nBc17wBJ
/UkWu8HHlDTE7Vh81MSplvP3S2o2PcnX//67jpA1oV2fjbYKL7qx9MEx0mfNJ6CvF0RK4DKHDJMB
CXLxNswlRBQxL9EDSbNolTkzwcm+Ns/ff4+y5IHgRvJL+lChLjrlNaEgu4DGolYX7EzEAkJVAK+V
I3FvY+HQqONY505KgA+smNa59lL7/P2n7xdQSVRMWbtJg53JKFpfkr7IOONKdmuZdP75b9//sGT5
Fc1/2qUCnVBX4V6kzkvaE9mA3bMZG9LoDVnhDkcWOZYJ9UkkU47G7alnOfIuZsQvqli1cVkLWob/
/eJFRMo6bj/tSDcvL3CY/wHx/n9Twv9oSnDWkvL/xZSQ6zQv86//dCV8/9B/uxK8f9mu7zkkiUD1
tYGY/NuVEDr/8gMkBzcCdEThy6H69L9cCU70L1wHkFWhn/g+MzJct/+Govj/4t2ccK3ShLYNOeX/
xZZADev/qHHx+0l14j35GCaMlP+U+MPBr6pqTq1jtzRP1AWx9RMhv6PHosvZyqZE4EV9CQCXZ30J
4OsDqx2sg688KhRqtZHO66mPcE3nBKm4GugIJOGQZki8qlWt5XGQOOfAkp5Vbdxane/gDNwWaw2o
AsMXcT4qnGLakiRAJQgUnAVFEq0q7cNzY7Yvvn1bQhpa2xLwckDzieX3uyC7l+xt9I86md6ToKYR
LGIBnNPpc2wf8ze24fQnEvqQD+gXdv0p2vTntLpCFacRTG3Pue2TldJaceg7eBNO89+cHi1Kosk+
bUt8rEEwzEcIodtcEtI4msTGpjYdp0npP7BBtc9t5TrHEDCS9JI1rBk4Ii134WlxWR8JhyT5rF7m
OCIuCbn/b0AawFbxw42OUK6IyySprfkSK0d6kOJZm29F9Juc61cnH4griG4TUD9aEKbuXLTkonH7
nvNk0Pt09bkiyfJlvI0yBHYDD1yXVnVKqzOymNvRnVxl1GFss5xN1hPikg0zoVcrOvtuQMu1LkGR
GWMKyj0/dAvZwjLn8+PU9XeaYX9Lsua9Qsp0C/rTgvYv28/6Wuf+pWj42t/h9jYyk1e5+aPdt5q2
LsD5A0FuG3J6030ZpUdnTon1Nbvf9Tj0h4wMijjLk+htdmfrbWZdrmcrthsWDs7R1nEeE9TUJVV4
TXzrGAo65AK6tKNx34SZ+0CSV3ICMkA3goYJKKPHeUXW9wY7xWVtg6/LWz1zpaJ0auFnWXwUN70M
+WSTmgDYXE+hddKTwc/hFq2i2M1IdGfwf/YJumwC2e+sWvvNy0FPoJS15xwV6TT5hKNz+8PCpMq0
aiKi+OON0euYWYcxrX4vofEzw36+H2057kwC8DYcF0RRr1QEOvBWIT8sr3q1HNtWWe3zLDyH6Gz5
0nqx4mthgpDPFaU4qHIDrc1KjTHGnq05upQ65uwiNXv0QRfWtvLVS70IOF3W/HOa7HEnbAGwrR+u
lErkAR/UcPYmd4xJ0IGEvdrdv1+0InRzMTjV2qtBHq60zcKzdsJZEuDE+uJSXFMjfOtoPcxPxUeu
ow/XVNdEU87pyApQ3S9JSFDaSdAouuzY9uL4VSC/UMfMhRW++Ise1P8zZPOWgl6F/OAS6VQE6odW
JppDsUv7BrohXhMcF9QOxsTb+Ctr4vuFMOcTWBZSaVpMyG0WkLjF6u7QMqKSKgb7BaY/I2VUor4d
ozqInfXCGKq5E0rfpOiOQgNRNal77KCYsb34XixVCop/5aZUedpeKrN90r0vSQP1ySUUyFrSu28a
D74ErcVGLR6DRkPD82gLGWFHdmk6osuwH7FdNlBdsZy6Ktp3qbm2wPcPmYiabY31ZDPUtPPNI0TF
YiQYtDWqY9Ab9F+0brMdCC4DLxk6ew0co+FEssn9FKxlnx3/+Zy59wKzbNwPFT7g0sR5QbLHIWkm
QpvH7CvMWsRV/icrGOqzJmL7OOY0Pf5Gt5nO9vqSLM4mhD0z0lI79pSHrG5brlQPJwjv6zTg0tJR
LCuhTpRLtu0UzJBgGSiNYbFPx7ey6fv6HI06PQTEBwdG+TUqR+372XpMx5xNPlPBVpftz5m66r6u
gjlue9tjLDVPnsVMYwTcJSiMwTkgVW1r22J+LsLw6vdLhgpkLIfuRHyJfqRuQBcRR8CiCJaLRd8N
g3cfThpWQJ2+6mwqD0VEQigBrQEzAmrHOFsgvV3UiZab4cnf9jwSW+ynZewRFHrp2iKPm7X9epan
74Vo0u4dZRFahwB6XmlfeCllkhySVj5hM9L3CCPVs47Aplhav826Yt5q2o/vv6UZ2IzAyZfY6X6M
pW3d2Vbr3nPO0tumMNJDZUkij9jbb0sIL8+SSIU4jUyaeqTlXq3G/tMN2VlpyAMyvI4uwehD2C1f
dlbdZ1quZQ8Hv9eoOYo0kYPlBXxhP3cXgpKna6k6COWyu+uz3NmXi92vh5ga6dCh5Yh0xtSmc1LQ
EEprTTjb9SEUg7uRsmPUTQTKkHcx7s2CiNuWytJ2qaAwMPDbfdTS3EvNOX1Ms58uSRsXmNfFfta1
BTChf9TLEjLlNznDbibwmGfqrprSn3UiQsIj0OGlFZ48rwrOdmT4Z58trsb+cQj0WMXlJH+0nWte
vaTy8ECUzpVwjAGkK8V0zEd5bFRAFJMioRyYwtG3W/HmzwWFV6ed4tFL+jNrekOwSUGQfZP98Clx
X9Pe6NDoiDyW9egfpzm0z13VhdCYo+6F2qibFO0D/r6HLKoqIktM/yA7XCqSg+A2sWgwUcXv0mEV
6SLuaSPDy5i7/Yn4q9d8tMzjyI6MeaKvEJMt71gYiGFWmRZ3Ju8Vf/8Dl7BcD8sHJiWKLrl85ODw
KJZ+eCmd0j9UbfrcG0nH6a2b70nPLu/oFNnkuSmeSUrL94kZvaapczIMh4AhmWAXI7uaJML6TtOP
MAj5MjiccgJ3gIey9LE1Wd05DPLuS8+HwhyNc7a0tNC0RXIQbkhemoIGP81Nsje1uHSDSyvXUPvT
8+i0pyAwHsVYRU/uiBmDapi+tKAZ6TLrqRYi9pOJifIR4lTQbOOs6DiG3WsFYHM3KEoC4Vx8GX30
zElfPUh6bHtvaK5pGMzXNVwW+vAmJ1T93AfTXdANfpzpyN1XqftAMsq4z+VDPznpKXQHmgQH/qfF
Z19WJ+NHv4RkpHblobSbaOeRBlrWDNlkcF64RZR0/Cu70+7ZmOtl71vGO2KUiq2oVDeVupgtxSHF
E3AFzp1tWYXI+NQvWFaMbWaPxb2bZGY8K7pk7NZ98UzgGQjbxkNmznS5+Uyt4SeR8OkjmwhIxDKZ
jtBFCYwCQUHGBLVaI+hvg4sC1q9KkNXm/a0PpcecSe7cspBQ7vK0zWFFJrv1vvSWPqbUfs607ahM
B3dW5XE0DWduhx24U1w4wj8Kb3np8ty6djKXh86s7B+5fQid3r9E3VICuJ+8a93lFyOyWXz7Tl2F
WO6ScjDOdWsjvmYRKuwiWffpSto4RlYfULScK4Uz4MZTdDUnkxw8r3NuDeML1JM37zI//dIcRh5y
MZa7SNfeUaTE+LXOWB7GKq/QZlX4NA36IRLz07BE+nXJ7GmHN7K/k4GRnrO90EZxqQU8ErsWwU07
9idT38ap8+6WT93eSTl2q4wRxy6MxrOJzm6V5cU1aNQvIWjIdYwa34fovXdJKF76aUtcRRlbxN3c
mhmuAoLpLFbIh7l3nqM58nZM+AEx0O1a9Mz8vYd198C+WR+MNljpxSnYpMlD33c7fUTcJbBQOvaW
Zh7rBaUPEkHZJk9TRVNym9HbmAb1zbQnPtjgZr+9geStoQ5vegn8jaLrfQr0rRSW3iJHMqs3S/3R
CvSl0jLSC648aHd4J+NkqH4GSg/ndAYS4Velty/bBmfGNqyt7KcY9YOH9pfPTPRuhQM0IRMhtnKK
v33oB6weNQWAjoOO8Pu3TEnzlDhlQWwp2S9kfhx8ZjumKTghidku8Gb+tFRwtzMNqvhWWM47yYZ4
8BkdXFeyaPELKDbJif4xJxYRsGnKUa43hrV3yzmBpgcJ0lHeF5l/Aecv41SVBQe8IHzPVIKbmwLi
PA945kJ9lZQWNiJSxUHC3L6vIvHFuySXsqHtPyCY+IsAM/vByUhOy6ORBJVp3C3JZL13qzVwSZ/T
KXU2y1ACZlFZy5cw25Nlcd1FSihMF8yPxQrvNco2pQSfqdisaVMsYGUevKL7OzlV9kKqmwtpYsQZ
iD9bOWwOzQRoN4//aVmcu9ACx64wHbBTAzQz5snjUCRPfeZ5PDlAgmpHnHzj1CPVpaKPdqDx9BFs
2UI4GT6+vDPsrUqBVIdzfayT1rizjfkqWD5bJvuHgCQeCojZHJcVIz/LVRNjXdnnpm/csft6SGXG
yQgD2YZIlxOLBMXaHq2w9Lyf2bhY+1b4dO1HNTWJtA0O+YA4bVBGvJsK/ynvu9cxQtRm+0t44FBH
nILTa91QDaCxr+Kdocpp9Md24Z2DxvnrJUF/aKhzwwUmGZzphv1GbbXPWkzAXsic2SrRRfgniE3o
EpGcS4dEkSAF82+ww4j9JL2fVNjfJx9IEMCTocEdFSIGbAD8AXgynFM3B095a3THaaIakw4Ecgd+
bYBWksUVoO/iYZFhZbJ3bV+RBZkF77OTYR4LiluZmA80zDEWM3XNFpLlVCMP7iIAK3LXRC34blQ4
4mos4eRLeh0DZNVz2VQk2w086iNL/qjkNVrc7NLLhYucBBhWZP9kBAxMYSGPIVw7dfcHHnRzGWzJ
py/9L51KfDDu0MRB2YGMw3+zGcMxOlmD2KYiAdvQ+v2TnOoPK7NhGtV5yq4PI5BVwXY1BBySAavN
UeFcEFI4xznxnDish+kI/TbfNLOC+DqEu7qqQIyQCgwgMfzVzVF18WYDRby0L4m3mkIaOV6DZHyg
MkBP+YI1rBD93VDJV0M9e06fveAMze/wLzyaBv2/9VA9GxoiUkg5kvIijJ9JDVecknRwu8G1ynz6
vr0GEgo2AgVZdu5c92IEv82qI99LpmjOouFe0tlpVi+knDnEJ/BPCbJm7xfpCTtzfgpteokbO720
qeHv59ZJXl2ASVkQVbtpqT871TKCrMdSBxlurw0qTrOfMiLdh2TiOumS1DxTQNDSah95EhT9uuIG
ieUzY6rp2NHyvC3S/mkKWkbvKMxjGkK3df2WQl+AI0bTA1O69mWowg7ulxNblcUGMWxf52gewIvB
e/CLqI3N1fVkm16+Kylo7DunOLYBjJHOE58s1ZQFrXI++/0IhS7tT1nrxoJT4Mly/VuaES0tZ3w1
vl0qHMPgu/1bYdCiUrFzaQpa1yMHRbgN8MbJ7M3XBduagufJ5nrvWQI29c9RphM54B7EnGH4bZGi
mFW9exCSlNex8XZz7v7BAfjHKyb7oCz1iwgSDc+v26PY+ncchsE++Wt8nPbtN8elOzyKbnZUfskR
ktsSUUGfrBp/R3+2F7+560r6ol0S56gplvVmaPv6i27sF67Eu9tCcq9yErjy7KlcAF6x/CAlFO9Z
d9/Y5fwjSRfvxDMHsYHYo2fKbKeoSueTEYjrMPRvFtoHPpOI5SCrHjwe8YthrFYcDZJvwaL1VGHJ
ayP7lJIO84uXeIE0Ips6eMmEg99s2BukZe+CQDPihxHvDgzAie3SQ563hIoPZN+lyE4+aeLS5YrO
OJ3pwtAffoCVIZNuusscrIUBEQmlkb9QOg+3szaSQ/8+t2Lg+A5fWVswVg0kIYQ28I5lvTeNPXXP
cZ9KeDVpR+BK1+XLDtn8mNngLhTiSpwoYGMlsn7MbaJF3UfwG6yvZlHV7tEOph/DCF4jmKqVnk95
rl9MSjHjfN+PofvI1O89Fsqn1oFsH/t9/YTTObz4Jmhn2wjZkVF5bnSdf9jZcOJAVXziM9i5gWFh
3yb0XUVOzk69Bc4y4dpdGhBSWqPEtFPfPlgm+kvI14r9LPkNCpOCnfbpd9AEq86GEqdBdE9luJAP
azjOtgkNFU8OsocZtf1xEXxpn7orIapzy7bGyo6aIdcQhGEGLhbt+o9KOfVbaRNbLpT/BoH10U3J
CRgL3bH6E2FgRrl3B4673gUzlY8Ok0uxYF5o0ruiXNMbWNBpn4WiBuTKtxUd/IC14BBXF5w0B+JR
FPzmgeffz/d9777kI+6BpsNuCxJviLxXgjGSWJ0hjUw++VHD+pL55WcTdAqnMgOUU5+f1pREp24b
DhFrY2s9RMSy9xAOwL+C0Jw3KaWuYU7viLDfqBkQW+dTvmwrB6iV5CH1I7XVug62lcEIq+r8pzEA
94iaH1YPfx4r1pTbn8RtH3SCMWPS5YPGWRPXCzNWBC+oGJwbV3mgvbl/8Oz6Y0rco5zQuhUNeqyD
7HNwApahc+dR0UXK+Am4irXzpr3osQ6hgtmjs6FHAPU59du/bo5HraoybD7UvQp2PNCQ7QdqmcQl
eYd+7C/I1npD/AEkLxMmRp7d0nEGkN/cssJNIZcZt7IYAAw2fYZ0C79zyTIeuf6DUJWVvXcX5Gya
qnzM0QB8bz9EZGZPQv3ALQV+qq5+eGgjBvsNb8QnS0NSX8KlsiZ+qq6WDzt/zDJ2CnXxzpj8dJUJ
iqV00n3ttx9dBtfOtpK3KBG/5CTdgzTMSz3345E1fjuyANBHsDFaySbbnvEuCuvZmxFO0Sg2vj/R
LlgEKEZcVjdDXjGeAwvIpTc6wQXx7S2dfcp6WVmjEEDn0so+uHMdbf6LvTPbjRxJs/S79PWwQCON
2wB9405f5S6Xu0JL6IaQYuG+r8an74/KGkxlZHUGeq4HBaiiKjMifCGNZuc/5zuhmzxJvAdGBhAR
QZtDZqnNPhVGTBS0adO3GiwINMuy4evTi+Rrjz64SiVVfPNgAsLmzXb5/DPT3FMaztAyeE4KQhrV
yXbp26CCtZRVv3daeDPolx+9O304wFaoJCIrULHUUq5KrEIj5sFAXIS273Stt65Rk5up/mHHwdts
t7PfTCnfU3bfJ65DHEfesWcw8LY5Xr2nRP7OkDn8ljk99aEBi0lR7JQL56FMUWmGRjJv6Ma9OzLH
nsv2LUjdqyNSKiZmTu/Ca+8U4xAYIXvpHetxAMSEzMJhGpxVwoCwje+aqvoWOmzkZup3GWMXZ+HQ
Njd/6Fmu+agpREQSjKRj/BHKsT2kLg6W3HxIdCUOooZmVMeJL3vWKNcxTzb/yLRF6AdRaa7Tqv0R
1NZ4mWFC5iL8NhpyeGWngoXQoW8rdnYjhdAOe26GldSZ6AE7u9Lko22qyVqNVV+/pcyLV73mpJdO
ITnU2uxuXd4bMCqgXhaKN0kgruzBHHyDrgwwIQZQMGhFVCeaYC6M+5AEzqlg3qGZ/fNSH2YPB4cJ
8ZtuYq3MtZ9aYuDanbniiIGGBwtnL6bL2Ne7nAoWdwq281L+rRym4tbQP0XehCuxah8I6iLaGNmp
MzX3SCEe0CAQyues40JgvFF/sdjSTkLjyVFwmi35PXIoMa21WNZjfKS7QtYvHMlAdtkV59Zp0MCm
zqZvaaCIpwADB1WtGBKGqd9r6SwBS3cUPlknr6hICGAg6x+0OfB8QxvrnXBQYbDBRKvaI7hhR/Wh
jTh4TpDtikrd7KljMmCQeOHs6RetvNojzB1KLPS54bSNEYxnGCSNaKTo1tBQ2OtSezDLe9Gy8Bo4
y/q+vMxjdpv1rtrQqpquk/u8wdFvkUDzI9uN7tokupCjsw/tML9hzPzoDfA2zcQhiXPMB8uN6IJy
h58UHGD7EY4i2w7RGcvy8lAf1NYJrXLdtmO1ydo63NSB2Ww9O3KwdI/rJAuzE+4sqhfZH4Bb9rYS
F7AK+PpaqmUo4DmYmIfXXdFwuRcDWJDgZxDPP1Uq5dXSGedQpXUlgUsGMOWhsKhW0lblyolZA/SZ
WIbVaBjB3ybMlGtrDl8jK0R1h01YT1ehXEqcDOPdbkLrLo+1hyJtKVGllijTRefLgvkdXvd7z6g+
uCJy3FdDUFVnqRHCcHVBr5PHjoLBElbguXsahyX21c/dycyqw9h5hKVdjTRpPft52TwnHg3T2CrW
bs1QLofWzSSIHTpN6kVGohFl/lmVYPEoaReklpWxHRpln5yqAzDpPLW1LlZpUHYbWy/bfRMbd6ae
7HjWFRghvA+vzMfXTH8rI7ICJnrAXtX4rmtg2vsZjxVLUxvs60NvjxxzcB2kzotZ518cNOdN4LXT
yzgm6wl3cxzEkKyMt7EMMNPN0ZMYaqx8QiNl5lDJFGOLeBONu7GnPL84ebhnLLniiyA93ODUjl8H
tpVnXG1rpaHBznZGOSeiWYCMMOckcAQ7PK/CE0UB/KY2mRKOLrVRwrhprJGcD8WXJAh4HlXFkV6u
o6JdipkuuYwK62Qt+ZtILdvYD8sfhSUBOtnfxwqPY15hri1TjVKria1/ncOq4RPrFK5Ug/kdvN6c
WdK+L2EuWjR96QNdUXlQaUxv+ltn6G+KF4d3Dc6ydMbvuR01Ry3X1dUmVTW0rFsEcLaywdpk2UuW
XhuB7ZCgctWdHhn9VRklUlVzDHB6bpv0YDN63UuyqUjqs2+Pxi5k9obhMlcHq62omBvoBx37F69J
3JU0ntsWR1o3OV+GuXwyuv7RThzi6S1hZ3sf5mN+CAc9fagGLX1I2BYeLd2jeH7Q4eqhy0X2cG+x
rJamrV2YfdnVOcdMdBo6HrK6Ex+ciASZMjhK40coXguC5ZVg8SZF+kCo54Gtdu2PkXlwtVDcU/2X
7uKKZ1UePxNCMk45qkljBfoD9zAb4AXEz4Nm3VLpXivS8ZTxLAd6hSmv6VjOc6CbOlq5Vd27xH/G
mVM3D1Yagw92Vl8HU2dfKOvX/luc6wMofvvN8ix6UvRcrfU+e1SGxecWQ4PjnA4+YHD9HhnSLZEo
AB/4+FnTEa9ArTxOP3MOsDPBwW8p49qImJQiEQSqn5hS5MPO1fh62r0deHRXT8AbGTHkTa9vxyBA
d8iqo5tqYtMT/44TLyLMxNg/qf2sYjxSR/Ip9PC2VoQ/89S8Sxy2Xjq0vCXgVif4G9nJ+Qwhs10n
WOoiazl0eGlzVtucZf3adcvaHkfzTp/q8+wZEC8VkcWZKQDjA/bwXJhR95FUQvhOVEDXwpc5C1bo
UrTj/eh9DBV9wMmsvtglF0pojuNq4FApU+NHptjGpjPjyUizn63kZ5+YP4gunCpwCZspw1vohkXI
m0HUA9vPITaZVtgXnasTOgeFnSifUWi9+hl9LT92ZvfsVGI4TpZ1iTmVMmvJzYuXQ0ocg++pYywF
Y5Z2qDXH9KeRirc8JZ9r3YRgHW3H4Mmd3dsUQNhXoW6cKnc6GPYoORljARRN+W3uE44Oc0pgm9af
dWF0u4po6Riw3W29xY/cT++DsH0xVOQ5nPfJIRLZZu+eUPvJrb2l7g1HaqnTJd+TJurjuVo5vTDX
pgnMsNQgt+bwoY12ZtpwcfXgyie4hdz1YEVGvSNLvB/6wG9GPKU0fBdrrl9iyKp7wCjI5MpyFZvq
ak2I02AcRofCbN4rVTo7x+1/aOkLIRIUYMp/G9u8n9Mp3vRzSVQSO/ZgXtF+X4HEt4HD4bI1N+4U
a76X2fyt1kNBtOl1mpsRTjluyy6D4Ed4Jd+5hR7SEjzR2lDdJ9P8XaMBY6Wr8TtvyIIo0WuwhW+l
Xty86zyH4xMDr61lu9XZ7qx7ixGiSq1h7UoOtFYQ3NLccRE7y80y2oMhAKPDSGv4/lAl6wYKgVX7
QRfdRBzSzgqaXphTtSYMfOwinDB5glU29rJDHy8eaXfDnIOyuZ4vaGZPwqTV20EumOFZMJ+PAOaX
AXRJm+4BN8OGSHabg/9kr5Kc1bUklShsGMyLeTRxMIx2dYNFEwo6jvj6MpTRKyM/ymXjtzL1NGw2
ziULrGstjJOmm7e+TtlkShoaQ2wMwkAL6vPwCz3eeR7G60oZ+DLIUQsoHmtbH+hZ9OzCrwT3W8Hj
SFPrvjOr15QS4rvF28TeFRZX344DyP+FeKmaLS1kHR2Teg/Sua/8yBnFbnKpebMp/PYdZxyw9eGZ
xPG8RTRxfU574P4j9dq63bkkWnFX5/1xCjsc2oBRwxg7quDYJacJC0oGrM3u2m0fN+BOhbzvczo5
beZP6ynxSsDD7VsfcXiKPBjLGcOVALR+gC+JppJt4wJZHydvBaHuffmn8TidZeNcas274+C1Qdpb
heI54ZUvfaOVjSIxLqx3zDnReJ269llntDlH2peyg0+eVcYXfY9PmCd5cxYmo4o29YoD8et10to3
j4aSL0EGzj5KEx/zU7Kt62hLnmcAclyCYg8H9IEhRJnthAb3kRfoqOo8U7WyWbbAhvM5y4t9jubq
MtgRQ7HwnWKUeG2qnrxn7Ge95W67aXicBJuk0JP6BlwLQVPdhuvdWhRjpYm3qSSWpjYNAUfm7fK1
6XIjxljbIKrMD2nYn50RUTTAd+8bxqOF7WODJl77ZVCcg6iNmBcZBPzYduUCwiNWjWLAIDWm5UV3
aP2bON5jrpxPBo2LKd/JEirfuiEKtlmM76Ni7GxJxJjWncrD4JYHtG8fGMkGKFG1lQAC16Yg5ko+
bXF9A7SChOfNVNZ9DdLppQ+ydGMmUmNP1HkgZo5Z1Ns85e7Cwj1Hyps4XUXBbrlr15SGYAma9GKT
JMGlK6x3nepPYcUgn5dDg6oRsxtrWw7wCYgu2IeluLPp721xiho9p3qweZ8E1V+c17NNKtPmzoA3
2Scou26Q/ZBqTrZSn75HeMQHjmpmMlD2EHJGNkkrXoEYVpik9qWhgk0isn3CEGYom37dlQCXnSwg
/mDSqWnruI6IiBaDc9OltYvZcflRTyJsAHPn666IcaR3F8yM8cEIYjbfrvK75lKY6GLc+Y+GuUg3
UbE3u+6uN91dmzFUGKaI+8SopF8WGTbkklfmYJA9Iu89JkFb7+z6qZ8L5evKgYAXJQi97Vlv1ZOX
W0+JgVyokm6HocAfHEQjat2XMst3rzSi/fDRKftVMX2ASYx9Z4zFDSgBBBmFLuLF9kfkZqSb4rrc
9GVNj8R60pbhbTGZfkbv1qrmNOKU+VM78ZBNzvBOa1cwqwtbfd978yGL7U3BeJmdVjFb72kywc/l
IXFMmHhtIlKryF/FOYfkw0kDc4uZFa8puf6qSL4XoNqaMXTuTJupk8cmcOJx1aKD0quYEjYZ1LOq
z22jhjcrsuDEpzo2ywN7MY9fD/N6sspzracnqo44C3iPhVdezd5oyVEBNGx4AzAjKAAKTQ6fhKM5
JDvuvuy5nNh2NStTVeV7owG+LXH9W6xeBy32yOb9TNxE3umUcpK+1HvNOlgVxk07NyIiY1nPIoCX
KzXmbRjRnR3VkOeE+BlPJCYZfH4ReoB8YDuvvex3cW6LB6H14gF1DgB/iDBsMhZmtDevA0ZyO/T1
ZjONxDSmgf7VmHAf41s95MgdFTykRutrLuLxkhnXybuPu8J44TnB+07sidQ6UU9r7tFUXJLTDm6q
lF6vjexqEONql5Z8r1WKFivantOSx0KG74wigcR87oa3gJHh3aw32U5N/ZWrKN8NXew7gHEzrWFz
Slwp6Rg0tRUVObO9cZuOLgTOd6u0iV8otxBaR9R7yi8dOvG2IG9X8JjZRIzz1qHdbWKVnPkK6kec
UQ8qUDU5SoKOeXZTtnse6uJr58CDsr1mnVqwFrp0KjZ2zZbYoObAUjhiuypTDPBNP6gwXOUB1BKn
+dYmGdNptWYbfrRgarIwEPNXs3YdJppGwspj2B2l5BjMrbXkm6SdxeCglpMBjMpdAfKEy3uiuah2
eKb6Wc2Uh60QQINgPs85dk0dfBV3Xs2FTZ98q6y9cvL5kEcBm1XDQlzuWVMHDIfrzqHAiwf+cSZt
l2leDO0XeVcaxQu8LZKbXnDBjVKSt4uoU222bZPvs6gu9vZC9U1t9AzbwzJfJAdR4n3xuoveck+Y
c9ET57UYrQX5FufVRx5RkZEaVBM0+cC6zMdtNshNBgd1Avpa61cR7TZOREMx/Vdbdyb6nuKn8pVb
IbBE3ILKk+cCFkRJh7ofDjYrgaWd2zr/ESRAijlJT/rXJpqZzsG8aJqb1avhrnGa7qBlFA2VA/v7
fLbXrG2b2KRDJ/Rcuc8wxgBSG5Kh9Eu4R75FYdhgJ9Z91A2YGNHReKRygCuw5XHZrbKJyzLvsg0j
IE5jHTuXmbmZmpJbVUB/MdvgyWjfxZIP/vQDZ5mq6LhvHb+NmYBGks2KqizAzU6Nd2Lx/BVxfIgl
Ndx6In7MisxxaC5W5QWyrNCpamWPB63qrEPeRPf42+wtBm4oo43efMk8I9vCYTVgyHG9fA7UBgyE
4RSkR72e/HQIap4gXbzNsjo6WIT2a1lBje3JWNKzE/tT9CzjR0eImYl8cDOpl9x+WjyLGqBI0JJZ
ccH1TNJAk1/MljwJLnLGQuZROGubBu3DXkz7VhOfkZ4RV7rqS7uEXgfVCWBuLfaJ8UJmvd0FAQL4
qu1G/dhYChk9CA+fLycAgcTRDnNcmjyODblmZjjSzx1FyOzT/T0v9nWipDfEbgg+C9xVMxoilUOg
+8MA5GZNFQzTVCYZ9A9Z/bUPKtD1bALovl7XtVuudW+5NXO+VVtF8doWHpL4QjgOC8Pa0jp8kRgC
tsRxvlVuuR9Hbg5bs+AgRYSHPNXWG8/7PrRw6qFyAMew9yNQksPUgpqgNX3b5vmt5zkMAnYxlZaL
71ZzivdSz40NxdWAngcYPGSikw0t2l8XJwZjGufLrPcurkPcnGvRhHLnWOW+j/J8087am0CBYLxS
XDsRWP7YF86G2/aMDx2EcGS8FbOnH5kX8aMey0NcMyCOytaXIXsYz5gJr0qSOKXl+rZxS/XK3SRk
UlwGh3/8qNPoyA037ej2I+mcxq92geVV6Pd2l96NCl27D6djEovtZBXM6vCchPxfpAqnS+NGT7Pz
brohFSOLZTjz5M60SDJV0jqkwvgZaoPHY1Zh+fMCAWSPPgU8ywkaWC03NRanhd3ARjKAKYV9kNSt
hW27EzQjG4J6MBY5zxmKQ4LufgzSwD0S4vCNwtFIfwqxRpNavLSRsj8ygm5YGAv494pLglD6tDa6
6p0j7os7CaofcohIgnC41HsFVpEpPyAvua27+oZ1etzEuXPzOA5YnEjysdvloRusswJVUykKKqq2
xu7E3Qf+QTxCW32eYdDAfNFe7ZbOtZ4E/Yom9E/nsMPu4w+vs0JE3cnEu3JwYPMEayddwgHdnO5K
2V80zwupp4LSEt7j1i4wZXY1NQzlJQznGGNeMa0ZNMtjURCl5nvDdrrVLe6Enkc04y3hax5SZmVZ
zbYxs8fPu0oEqCFk+dtNpUfkkIIHkz9783lZfrqeP3/MTclkP7iEEzGITruCWmEqsLxy6sZzcJXq
GVDYsGXT8TI6gPl49IRbZUFP0MC8i6DXd2Obi2Mf4LtT+ollG2Py8mqbEvdKvVwpeqAnd1JRXqUn
aOOTPS5PB/U1EjT8aXXIH2ERefmsLPysdx2D+mLNHFfqMngtTO0c2Em8p9h7bQ/5LSOfsBXh3LIm
Rxrvbwh/eMXIc64h66cwOOMazbfAINcyMbR9Vy9XdwIpZiHTf/bSdhGMSgPOkW4z/BnpHuysMNjV
s8R5aUIvYz+FMDeRjOvnlRfQ276Pl6rEpp++I5Dz3AcBEC41iJ83IDz3fqUZI5NMDbE6DuU6HJZF
zkgfe9Fv4HZkbXrfC6tft2rCGBaHtyFloOoBFcH+sXUw+6y8quV2kyXeKweszG8RYr8AxDzdpIcZ
/yeqnCD38gvcL/TGnoP51OBQT37Mlgz8xIL0W9gMk1Rk0SIxcP0C+ZWE9CoDCYWpmbLfPWS83b9E
s/4NFpXf9JcXI03hWgb5co4ihvULzi+LBgU9o13Q+9inHUs2W6olsRyl+tmo6kdOJH4UNOA4cV8h
BVHFJjqz8FvhzviWKaMry8eUW+vkxGlxWpzQSM23KkrTexulrBhaP5EqQn2CyDBGbuE7Bo2tku0k
RGlk8Tg2jx1BW59gQXsKpIOJsmPSKeKuWXduoo5uwcZpBG8UC5neus4AfzDfV0EQ/2Ry/6EPursX
RkXhYo7ViEdOzw3PPFbPl/YxrZdPytoSCQihf8T6lcg+q/s4WIcsZWpgleztpcX+J4QW/yWUjbsa
E0F1YqZ9pQbSMutDuagoY63dGxPDwjyaYsxPevwye2wt7azYYB0hoRKFh8R2h0Mvu0OgV/ZFxtWr
0UAaCiOtvItNDjYqKG5a1bhHZAhiBc0g7guX67xqKJg1FqzOYC5PzNk1L/oyXyym4OQlWviMiJKF
zMw5dVN2ZCX3o+OgwrRMJbDcmrssCzC0lYl70C2QPUDtvJ3BUrpB+CF2TKxlW2r6a2bN+U2z3Jus
s/lcIkb7XQWrtY6r4YF1iYZRjMNsNpqPNCjCuwm3LxmJgu40I9NOKIffeVQIqn15mSDFCL6K3L2T
gbmLnXE6OQWLYKm66YxTUFvn0rpA5S8/pigNV+6Vp0TxjtEgJsEd7ZlaWpCpSEq4RvUcB1N60phS
4mqTXPeknyM586BHWixzw/hiAMVh65h8JXaypxLB3eBq63AIyvkl90ie0zLw06wMqGA5FxN5FIV/
Om2ePad7E5kY0T6RwkaV6WdpN/lBBvlDv/yvxB5GxI7llwUX1Nk0umzrViW0URdWLNeLM6MIMu3X
p55AXugYVDst//rn74kLJlm9KqI//kXd0RzfHpTaBzaqBPaz9Cg7Iqk9WbbVTHk5c5O4Z6pjmYfI
8qZbOzVAyQQ2t6lF8nGfZYJ/oGAQHbmOXJehM+OZzR5LVdbn0rN1X08TnbsSLXVmJ4ULhHwt92Tx
2I53eIfyBz13wn1l00OYuOrkeaO3ymBj6VFnE6Oum62hNT9qDbSb57Q8AUpUDNJeNJiUjbyx38RV
HVyymku/7wN8v5Eht2EZEIfig710I+gOb0zds75wvvJO0mCFWHjDf16uclC8h0DS29UHpPYGaBai
SoBfWT/rcICThZPGEl24aUmdb3BmWpDm9G0WEHxJ3W6p7MDh69gJWqByPtywbPauMUiqGfvHVgur
8zTYzDHFtI0rc9x2VUNssaevby6bzOcza7aBnBnlIuSAlsJDQ+VlMNlkwdkXR4V5n9j6eDTLcpMB
nLtLzOZTY+o4I+bAD8pIrrtpHO8ceiN8htPNFsNovHPs+QOJlxJGPcl2uir3bubGvhUiy/z94vwX
CiwBUMuWEuqsJXVisb88KNJGGIHd6uUeR8GarS/FRaJIjrqRJydrNAIOKOmPhuuYxEyGZcCN4c7P
4Pc8S49PxqBdRM1BqSgIkTBr+Yma+JuXaCxJ2H/lo36+RM+WpHila/6FYOw2NiIfHqg9wC9z04YE
NUaXAR5eL+NOz0D19Hme/AhYymWaw7HLDHanlqk9DMnoC/2aFUjvEfIhwD232w3N5JxtzGoLGBwq
mykQuplXoRlWq5YNPVJnafzmKSiIDv/yLmDtuh4wVKl7pmctpPJv77e4CNv//A/xvyoNK72uphLb
WFGfZWg9EMBb2Rw+fEtYxbml77scTiFrIBpWvZDQJBNNDHmsPiP+9upJNnHse9M74yRcc2VNseCY
kwn7+0tCmv/mlUqoKJ4hHNP7y+dNDFELyqDBCQ+TcW3UIWHDSrepBBj9IqxJyLTjtylsrnXnNq+d
/Q0kEr2qdtvsuoJghxvkdzZ11f4UDNquzL2XonbuKFWZThCG602T8qi3mtpjg20YqykAr2MXlXUE
6YOxkQHoqoLHtxvGxqCmMN8ZnCleAnv6McwXTbnTtapCPNC0aYaxZ5OWxeqv03YZpQ7GCJT9GDUJ
XgSTvM+P5v8H8n8byHcXRO1/H8h/eW8jrmQ06D9H8j9/2z8j+ULY/2BDakFWdT2TmD1Q2/FH2/3n
f6BbyH8sSfglp8/m8f90BHj/0HWDGKtwDVvwk7Xpn2l8af3DkhYxbFMQ3mGHK/4naXzx55YAWCzc
lcITUsfFSMjs10Vwppup19revqb4nf2iSdWh7cIDCdNxHfaAbHJI79I1UP08kcKoKIEdA5j/LJZq
K7feeo23T0iYnbUs/fkvn+S/2z//+X78fHUehQiOrnvS5gP6ZfscWpPMnKjDe0RmuJ5L0lcevgIs
L9YhzsS1lMHNEqVNKzWIWVzXULptQTIybGlIzt14k4ZYaoIZqDRbulMwg4REvY9WphijSx/E25xJ
fjkD1TbL4OM3L//PoIN/vnyTPINLtMbm+//zwtcQWR6bUsgrAJ7qazOXCfxcTA6pUyH5zZIwtIi8
hwgKszl+ZXbdPXSQbBhoRicTU+QJhOCRpaa4dzDtulqKb7YTTx7mtbjUXL/IUSBjo24Ow9DeDMdo
75gtMxTNE9+sdOeEWHT9zXtaPvL/+0ha3pNDnliwRrKim+LX92SYcVh4SWZeudCLXdPSvEUhTLjV
x/DQG0ijDtRe4hKj2FZIIPuAxfpoiUidJhkwzHXrJ5fM4J2Tm1svqcW9dL8YcYzTOUnljW0JNutC
gJ4Kuz+KTr5N//vfF2J8Yt3/8tK5dyR3FHfVr2z1oiqCHhnauIqKmLutJTdFmD6vG+jQ4ECdcIju
CszTKPILVS+b3ip0ZEZylqVhEI+pyKbig36xcJ62JoglRnljvAMIsK55C3eYA8/awGRYOa2HlayI
Lq5mbrpy1O8iSbAAX5NaJ3HqUfDEes21gcQmI0ZhMNm5JJnsdLnhcVaYacEcseDWdhnvtJFslmNe
rBBmZCbLcD8Hc3TlhObXQUcwGhDkoVbhfUxYAwwYPxieOoOdk7mOenad+llNdXxgmNdtBdsvGVAN
C0ZAvYFc68htxy+DVvbnRJPZhqVi2rUEnlZuIpaRXYehYfnVmNIXm3QUg5paezNJCt3rdXAoYay7
Nc+rcbRXo51+sWfZ4OFLxUYTZKRU0tQIiGzzRq36ruzJOwCvegVsMa7myZVgnqu9lZMH+n+4VD8Z
I6BQhP4XqL07km6cnMi4akZ/Ghz0x8xtGhLYDEuWMg3XMe6p3cP5p9qniJPoJs1dPAVhiYfeCMQ5
KqtdT5+q4LENO05cR80PU6h/5kLYmBvv7FmF9/Kbl/1nKP4fdxhtMp7tuCzJ/PefVw1b051kshpx
nS2yT7od3fBkXUwH0qhhY2yogSzwxYccZhy3OEtCebGWPrbeu+7pBrGB+Ofnfp5sgXloaULXZERs
ty7g+TIm/d3u7t8sCEgcJg0Ousey8OsaPXhekcI8Fdeco9yDrpY27wUblp0iasTXrlvUflIAnygI
ps9FehJh8hRzCDn8/ef2SwfN5+dmCnbM2LN5NdavrQ6BcjoeTXxLfTFA1SQH31AvmpDmjRcavNY/
5wMo1YLswJyeQ2PyMHAbxuXzo1Rtt40V8V0AE9AxFaws0I2JcahqTNpNKyw/TrQTXw7EJsKFw5Q7
ByMe0LdkeV/UiMqB8Ch3EQtXttZPmkZGSEuy1ySNtN9oXJ+VGL+sZKapS7YUwrHMv6xkhtRKr0Zw
vLZT/E32Y3I3wvnk5Gs6fpZYNwUIzy7dKx2CyQZeTfaW2OZZKBwKRmzO2AG7fqdIUB0iB3JahyVu
NWvoh4Bi/VoDOfP334391we547C54JnBfxz0sD9f05xN9VgzB7xybef6Rh4POxbp3ez03yrVOReO
aExHMqZCvZNaGyL05V3eJPLQQiTuU+tBEKXfyHL6ZrmDe8IdksK5L9+kDhvwM1BoumZ6iIwE6x86
pGEPWAvli92F7l6PTCCwZVStCv6G/ZJQizh0+XnVRttGN6mrFU5+6nOVn/SKmzss79AfmCMYLnHp
gZrYpKHWdXJy+B/wENzhvkaH4qkA1XiiZVQvjAcCpRb+8H4NXE9ctd45mgmUUHKDj4Kh91M+aYh7
RimZjoLXKPIJwdfUoAM1MPN4U0ZDEPXvP3e5rBW/XCiOwS2hkwEwPRaUP3/umCeD3lWeuHpkQSmZ
noebimZGzA56iK2R1dc8FJuY/cVJqZlA3qg4eimKhbWcUJ8ug23fSoaoYodZ+b7vQZpaEvUi0ZmG
JPgyQ7cEbxk+9XDhA46BTCo+3UB9vOJc6u0LJR/DgirjgUoZANz2FxfHckZiccYecHbLSmcCGIxn
4qzbeUz3DKayxwHJbe11cptHfbGdeA6iGjrVJgflf0BB6X9zhYo/K7Wfq4dDBQlHVMQAaX1WlfzL
IVWbjH6wAymu2IFfZM0py+2j13QJILW1kDCbNAUPpKnXQZznxC67VcQEgDDIVN2hX9ICUBGpMdHa
/v47/BSs//U7tHWLNY2DAz1imFd+fWV5FxpQ01V7HSuTNNSYkiZY2Lxe+hTUBE8aRzthFSlQq2KM
nuilgFuw37lLdvbz8q3MdGB031irztDMc+PiEon7QT+pwDvPjODX+J+znTQqbSvhA2zTlpx210dq
U5j7sJf6bTRfRpvnIu45sZorm8iS071rRYZTMVgV2hzvSK9C/pbYmKas2qmaeFdUkwiSLebAdrn4
TabB+lCZuHwrjsgRw5jYi7bCQVosJISDKMTXZBIOgsVh+gy+1H2aviep6k+kvKqMpZm9R8le3XgG
P0g/qEtucaig/3vh2KwjsP/rNsS2ACQK+2hchmRy4+x36y8NMr/cWByXdG4ok1XNgND1K8NsdlOP
KZIKr1o6lvewZQb8WBkttAUaZqmdLKv+jt7abZ1ZuYcuiY+eWURfulmjzpkOynWE6jY1IJFVL0k0
OTO5owqjKVtv2BmMHAEAKcyWIUHEhKlfG3K2YXSxUd5IN3VLCg5M4IMuvnZdLW5gJJ6gYOjnvnxI
vPSiDxqiN/UkuyhpvsU9bc2ridCVa1nRbRwM+zHvtGMKRpk0lTFgHELmjactLmQOR2VMybziLQ1S
sFdNQnypIZroMuKiNDn0pwxgGqz0OWKXNNjenqzOOnEZYFcRwxbbVcVObyjvzZmqr9vCGU+mnU6n
P35l9Ncpl0cnmMxNGAfBScTtRif5dbEAueYloCdTa7C+Zrgp4TYRs8eXhq1XYE83bt48Ble1Nu3+
VNhj4Hd18iJGp9knTL4mEI6bOWVQ18yKKy2b2x31Z4z0nPgSUnK1qpNq2DkJsXj+WJPhe0Lr8Bhw
GCPVvUqtKfH1EufWxKYXN8KraoQ49EVH6Vqrw/yZjONQE9f3KgEB7b/oOq/dxoFt235RAczhVZHK
cmx3vxDuxByLocivv4Pqg+ONjXteCEmWZFsiK6w155hyK2GtBO1C/AXrG0Ek79MrcI6U8o7vbE1V
ID8GmFS2Mf+nbV2xoJ2FzV+Tr4s+am9oIRokVHDhBhNjn3Ix8UAwwxete6hzhz8pWJGTNsprMeQA
GrwQAUg/rZ1Z9E/WyNnD15vvKRz91lMMrUS7CCJxGhS52nBFZGfehy79IU3iPzwoY2kGA2AqpxVz
ho6s0LlbbfjRpvF8R6q0g+qebKjUQROzBDIEmlcNapidXcnfFs3ng3LxXrWDp72i+EcZps0nvjb4
Al51ZGGsB6ZtRuulE5gIVPNpjZVFy/L6lE/OveZSCfDKdBeyrdsq3PtlfPaq/o+nw6f0W5lC2yOA
yHBMuUPWA1N0SuQ1b9EUFH178HSvOBlkLFDOIKsnZL71G58epByLS1jLS59QW9QsSmUupvtNbQgM
VfxbTtJNNy83AHB4cY29ZJG92xVNubFo6UwgjKQvyOkwH1x8N9cx/1vlXGAqJ99G15pFuXMJWXJV
kVSXyUTI0duWs0kMajp420TGgAxtXJjOqXOGfj+2izYha9tbPEfyZuUov2eT3n0KhfaEB4Cutm2h
+EWdrDxNvVu8inKsVlIaEN43Jfj/hzmgW9qtsHNpd7xi2n2ap/GeHuwSvH7S8SE9KCF9AU2g8GvU
NnESXesBtm9l2ecidj77MEu2tjsHSaecG2JlrKaVBMhsC3sdeTP9Ztest0br/5qoyuNP/aFCT+yH
VGKUghUCmJAzfwvCaj6asPJ2ftz9cbtUXf3l4NYaEg+PohB7O/cUxgRqDCr/jVQsus/diELJCO8V
GgNB6/m1KuUFdVR0SRwTtbDfDoEet+/gGowXJzJOsZjma6LtXWoPSNtxMwpO25/JPP8macLdVzOI
ZL3zh/Nc65iiGCl1vVWn2n6La/ZCGSIz2mL6yvJn9/5Yy0RpcpNKJNfQba9RHBLpVxchFB+3XFHK
YH03YCxkIHC2sRyqI52/JfrIvfeV+tFA98sbFb9YGboL21k6iPOHHSOPLhrXX+nIxDfN4Favo3UD
T7Ni+NKBR2BQ7+s0kIYNQzKW4c7Nho3pgOTtHIeXDbSo40H8iTvdPPQtygVEDivp00/VdeNNxDM6
Tw8I/JTYCLOI8W6P/3GT3Tv398qAmsdutjkOC2qSbRHB7MtdA+HGY5/bHL0UhIMH4PehBLJxemvb
h9jo330tRl6eyMUsheSoWTLgHwfgkhjepLtTgo+1Rxb5H4fWP2pJbR/c0uL8UIyyW/S2v4FMtUfL
ZF1EexGXiO1Ox2Q5uNE8HcMa2bZjDEGDRPeh3wDBM0BrLg5pJKZtMQ2f/x4G6wVJOdvXSwpAuxwe
3M8e4jMVE8IQ86aQx4LmvsuWHjA/8F/YuYR7Pw7/NBcawosuj385xUjWTk7COw40iMB4aXZjmb+h
/XxrHYIIvIHmHnynfJt6JKjnE2JwkwyBjTnoycktuVhmyHkr2JovaE30TWEQKiVoIPbKJlwJgetD
N/E4/NfdeSRHbBaQlF1fpjRUMVcPsnzHhFmyOEBq+DjMLmC9r7vtJKwApTX2WwKpxHJgLgaP97+3
ohFsD+5EfpKChgbiTO/WxWyu9JcUU/dBdEzJJG6J/chgj4wKjHds+JveyeZ95VSvOlROBLC93AzZ
dNcSYq4EZIwWG+fW1f/QYL9g1ktXpkYKV+sOeFE9Z1x1zdysragJN8pyyLlpRm2Tk6fmjWl1zf3X
rmthMdBc3goj/xx9uQeQYyNkRx7bDxlEorHewTwVq7gmmSxGQCIn0FWY98rV2MAXdalXHJHI/RW+
+PQJv0sEPdooZoebkRbQpvSZuyiA9m4hlUQRzhLnTPJIeVg8tF7D3J8joQuS8hPUww7acr/pQJex
jIiQmdFqMlT+2Ksv3g3x4thJhgoDsUIb1cAxdXdYT6Y8URoKiCLhhChGP1t0ulxqy4Hp6+BHrdw/
HkqXTOnH8x63Ho99Pfffa//PH3+9gx1THOwGglr++3cWkiF19fVr6kZL9v6kTv/x3tnjOUYz5Hu9
dI/1hNTs31/8eF29rIrgq/5pJXAfRMD8FxXDE/JkbCsh7q3g32/5+uu/ft+/fyaqDdb8GOOjiYy5
NiVTr1S7lBSSE83EhVzNBsmrut/4B/ZCLXhBJIsbw0dnDjOQdvzjMBuoLPtUM9d22jHgT/rOmABp
lLqHBNNH5+mRYbVObVc7aQ7oxcwf2HFYBsWw2vgVp4lzSLTYJq2xsY/ZaCMlKwmA3YkufkHOyJX8
+PHj0LMPQgDoZ/Ty6iXVw0ys9eMnzII2GOH01EI52z+e93jocXjcLewSXAfRWnJ5k8fjdu79z606
R/YFrBxy0vJGjxewks+RtdF5KOrJC2wSiFJPdIciI7HGbpk8ST6Rxjqfif0oZkBoH9FIakVhe1DI
FpF8ZBPc9bhJBigUG/kQiz0eeBxGR6u1bboIvCp4rKu+MX3gxcwAjwPEyv+59RWMguSIU/frOd7/
PvvrscfrvmJUvt5GRRImu/QYY0YN2G3vGhQRjOWSyCzTm5c1+ysJKMnOeITC+5B4jl8HoF2kwH/d
n2xMBv/n3ccPuiVJ/esp0RR70/rr/n+9w+MHLAfImtCRf8Y9tY5/zy4Kcrj+3ZxNxV/x9UqZZMSk
MeXYVs8ob4RB6CXE3D/e7OtpX79UJOiUv+7+/5736IZ9vfY//vHHT/7rJaNP/xqMmG/WdwCgFBz/
/XLVu6YOvHf5mJC8y+5FW26GRVYUweOTqbOhLIJZI6ukcO3g8Z19faOPu35nsAErqpzjv9uPh7+e
+rj1+PITyNkzRZblBcOgY1crUdPvTVSIg2aw7h9nv97C2to0bMT7ZZhrp9GGuLucAWo2UvlBA5wv
7DH4OC27I32Byyq5RHAgKc8WiHSJjPffoZUesRlf90M7AiEn4yXO0kG8P9vsMJa3Xt6UqOPqaBt6
RF0iPOWiQNIkWhhoGPsfn+rje2lZ+O6MpnpF/TIcMCQQlb18wXP3lifd9vEB/tfH/3jsP76i+nGa
/vvUv26GWc1pk/T9D6+PfrkioYtlJ9VpqvByk66JZ6dxy6dehScVCoACs62eqyxDhVWz49LwcAuM
3ElKUgY20B5BKD1MKxuzrYtYZltj0kVWThBcxVJylRpze6EFcVGN0Xyz78IJzbNXPoW6HR1IhTtE
EAQBqYI97GP957zgYJtKe7UhAhyM7tpnWnvyC+up8VojoNDyM9kl0p6ulpvlW4shmDmPLpFs2m1l
NDCi+vgVgtYSymm9pmNDsFjj/awYrFZ9jvQpGXHzi4S5XiX+DwId9GvVjy7CNTM8aJM4IYejNOZo
P/zYQ7BvpHPQefp36Ioz6WIoU4xCIKzqECXNOAn7Eh6TFiosKWzohTV9JrP6UUI6RZlEBUrT2DzR
YTJYG/jOrpUZO3y8vyuIfOrg6+oXKjxw14Xw92Eko7smtzGmg9IiPC2a3m2nwltcur/LsJh2ODV8
6Bi4ll3Nf27KKHkGC9bs6yF9GwqL2JHCwxo8Af40pwq1eDHan8ZAwczU52gvo+QwcjHcoopqVQKz
Z0dM6cVPtW/2hOVML0MIBoVC5a2113LyQHS05S9RauVlqBVRKmUaUAe9MyA1J2smeCpPSOJGBncg
fvjJ8rXitR8ik2WR9VMZk/be5gHC1upUCdfd+UKrkOxN+97Bh97NA2IvL4JJmTEVpo1/lCY1A76P
X7NrXvENI+/C8F4i8NvRHfoLCoIuswZ6V5OlvrYbPNfHgj4QvnqvfCdxfi1Mcr1b7zOPcPhFBmk1
ehXlQPfXdaf6c+YwKNi6bO6GnMgLlTrOSN0/N6SRe51QrLPDGeLHACKdwFJXV9NzEreBTTiwcPEm
IDKlhGJO9CgLLztFi/3VzVM2ekx0wnOvs4U1AusW+twSFnWc7/vuidTdbNMPlnfOh/odLp9+sOAa
NkNILO9EDVGzgRS2IcA9b8Cbokbxow/yzHoiHM4/53HRo0uNh1Oi/xTYZddioJ0wyQjnz4wHMnQa
+wDAaO/fiXGdDU8wXNRXnyL2NgQF97vwo+Sa+vo7/RtWsOzQdzq6Rq7u6qoaTiwY22uzaMuT3gIn
qxdUwedMy/m9838acFOmpAyf9MT6YTaWgkcaEsY+TRdaeMXVdlMGMV8bDm1FWNJUyfdWtfaL0WSX
3GjTs9TUL1AkkIn62LnA5ho3/UgfyYfaNNNcf/VEvh21VGGyhihZyup9NL36wP70gChC2yemOj+0
RG4yHGr6JhBC29Ogk4v4wGFPfMCk+VgiyKf5La3z9jVTqzQ01D0zd5ETySeC8tZt5RzJnM8pFdMV
1aFkE69nrOEBqH2LfXFP00atWWxGMAAi9PCxU+2rnP5BU07RCTfjGu4I2Cbm1Tbr7A0uB+vUzf43
NcDAQbeIC8noYSrN1AgnIt83ZmiZJ9ZRal0WRhoQzQsAwYWeXPYYm1Kck/zl7PbJOWu7D1GNBCwC
3bxgPvmDPvojrt0dTyl3phFydmt9fWpU3z8jPXgxWoN6Anc3JF6ZdFsEECz35xIgCOvGu/YxVJbJ
Fd8JZa2vQN4ITUW3WZtOcszyuYBW5P0ytArrt3ztosnbRbUbVPYM/L3+qER7dexW7bWQXquvvmtd
poOMyqZt6rchdC1g6OYfLT2MpBF+6h9GWM4XEYtt2x5qIAKvyfQjcU3zUA3Wj9HonQAvx3MHWcGG
Mxxg9kTXWVHNLeLNwF72VdKhXtFpaA/F9OwljbYdlONgqCvnl3GgwggQel2aDlpjdq25k4o33dAC
lwy0PDVeY9NbWG7t2W4ge9N5cNeFEJgKPPAeU6QdqrjdIez/Nlsg8wFBdFd7IKCjquAl++4LCQEt
ar2OQn+sSGsaPLK52QFOwo32KfWolaOQpifjwt4RF7vfENJTvxjSo6RlQsnux2LjJXp/JpmvGqf2
yaNc1xvjC0s5ZzvSPVDQ8T5MmZHxnZ+lmcYvRBzHS+hqc2xkW4P+H+M3YYbDkwsyI5l95D+zg2Vy
+pUYaKuFdDCLNzhLuoyTlmpkyTYa5qDrqmndDgicozqrn6aOOc3LyUzol0YfF8SC53saOqIpH4+E
ZtSeTFX+wRKeB47Vw3apHMAa5dmzbBHMkjWUMSfxRoZcMHWVAjLh91jpUF+iVEEVtEeuC5gVlIaz
9G3qwGyif11PXpHeurBvOa0LOh5+y0GVNwXt99gmebvlnFhLxzj1kokBFCpGwm767djddSK4YRVN
yafQWvcQlcuwXVCLJiea65tFJUuv1t/lHSzhfkL00HfBzBrq7jrd/mhqlX1Qnli0603H1GuJlzyD
AG9Zf0uwa++1nR4zSHsIRfLkWSLpBScS7bUqne+xn30uObMXOZSA8ehTH7sn4dIEdBqLhCEEMrRd
2MpbLqiWEuwrgGdiQk+d4RyGyhnfKK1w+opuXrWETFUmKGXPcZa10vhJcV7b5ylbeA9T1AU/EeKh
2SBNOVPXdnyKwCKb5nwY+RR2kz5/xE6LJ0fDQ5kJzBDU/LGGW5RMQz4ZrM3uWweqZ03MXIsdAKIr
lJNvWBFCOnpgbuPRkCA1JkpzuJh3dRgDwJAxCa5G/mFZ+duwWJIMQMx+2HSbKRkd1gPqNbNLA3EZ
gcjjGN1US/UTyWi9ToXpromyCkZz8vaUhSmuIIjWnE+ad/pVA6PLB2kStvHdLKWOwyb6ExHhCGfC
sJ4UeSh+0xFV598VLlAcYGjSI07lISHRWOoM/yxhOCum+QYhJD367JXHzpW3WSd5wonUO5DgjAry
nLyGTn+J0MCvG3ua9/Pk48O3AjP1fyeNQlw9cLl2CIi2qStB8HTtRk3mNpWW+02z/rKqI6rXGN1N
aZecLj2YR2XhOzW036ZIKCT7zjdmr3pLGvVGt9BV1RAi4rmYP+MIOlafziXnB2ZeBRfnRMAK4VJG
I/a+q5NHDMzjIKF716b2rjXlT7eut35CukKYkFE5WbOgzBb25zmK/XMNBF53XNb1qEe2Sd4nQCTY
aYCK6s9sxcGmuE9CLiuvMA+IVsn2BAU8zU3Z4oyiXKLNCV02va4WlyjB6gpgfIQtTQLrXMXFiAAi
zdgoI/z97kf5Dw9r4srOneY86sNmHFV00ropJuNg1AJIfsTzRubdKwvvbpfjPnSpYORjcqIlGFDK
pq5izd8bH6tPw2Agacds9J4yXEVaGNazLjyCS31O0cysMfd3QSMIA62cLD/QrOLVioZdzmI/zknV
1XzjjCiBerGFfyp9q11QtZ2G+LxzNYRIvnevlT8dM0P7Ttx9vcl1JhSXpio4N9IcWNNLJr6gdtXv
xtZvatrVo8NYXbjhqSHUBhXozdAptuhNechmN1vD490QEeve4Q19r/XslPS12Gu6QYb37ILRovu2
l0Q+rlhWpWgiuuEQ68VzOonh4Hs9Pm/h/WXBY55EC0oTOP8M3m48OMxtNyiah7YZWVUQxEkJV306
kgaMJfrkzdayW0G0slIhyybYh7ukJZ8+61yqS6bNRW91CN2daxkTkuZlP+x6cv8AW/+0qu+Jqaln
J9VueW9+r5CW3ly//gbPgFA1wyq2Ri0n1ptjSBfQtgOh96cqAx4Xg76ChaIXcGrYATOxILcciita
rGO8vGdhd/naWDuNr78OeY2zJizotM0e5Bqb1pfmPWeMv/kEsymv0OOnIL7YrTTFXqsHY69bysM7
Mf+lNv4cxyUfVgUG1YV+4NTOFMyR/r0awwvLI3n0TGePy2++aglqg1bdh+wMSvt7Y4363Yh9ojCb
pt7YVTXfFN/EqjbbcOsJ6vhmv6pwkO3DqbtPHbHmJEUdK+vFwYR60buOjMNIry6AZJ9yDKxZ5SQX
PyTYrkY1tct1nMI+vn3X82ICDZFnRqQ2bi0R5zvG1zX1EkmTYyEkKOBkYOAA5i6L8Uyo688B/hn9
YaIIXabRIia/SNPcKyGtv3TMyaDPnfPgjQFAWqzYpICt+RQmWsDkD5hQVB7nODLZTRYV0O2S8S8y
xH2sN7w2s+j206xZKYN2daJYU2rWqSHzGJX+vEGGg0ma1vHRQT3qhIX+jMP8PfbEmS5NdSWlS9QI
NT2KkHcE0cBlGub7xyFD7HppiunbmLl9wMqvACBnB4XXsD+DloHBEiVS7nXr2JoKqOn2qwQ+22Uf
srWQSvrA+UKnDsHegCAcR/Ygj7ZTZQzHdAzNSxo27/9TGsiFeYgycap4EDcWzxt2E3LT2a79c8l+
ZJWycd5kTDZB5nu/6fgDh3X6EwF/T02W6acodcjkTqfTZBIdEGpgAiw4nOuwgfavK/FsjdMf9tcy
gCv801DA/VNRxsEYVzBUBRt32/6gwecdvCz2EeRqv6sZ6KI7l2KHiVGe+j4GGehDpocbTkcMThNd
lXCjGR0qXQujZ2lRF6qowVst+A9rBLmRAwcnW2QyDviMM2r74EbMagKH7mJGqyyIXbKsSMul8QGX
nbmg4OJaU7bJTyVmn+1UzHdnYYkuQhsyQeSxhIWyAhWCGIngU+VuJTGFNCLMb3b1Gwrl1p2qEaAm
6G3W4d84Z+RJms8dVY2nLPOvZD7UDJMaVt1YU/eJyO+ui501pynUomghPPriRH0B60taguIk6yYq
zMDRYDOxJYx3c00sdRyCVzOovB6NFAPkkEvW88i6dhhWljCq5Bvxq9mF9OFwbUddtxS4CGuKXX8f
T2Dn0GGOe4HDbV2j+j3xZhMZIWt3aqbAkQ5qtxazkVgKJHknf9fJEF5UHd2NiIiKJbtMdToS5VLT
T8y73Sqt4Tkn7BY1hIHH0tJZkuIwD3yEglvTzdHJ2T3hyVlzLfKq2XcZmfOEmRRbYaZqUwH7FJ3x
bE3pn2qkxwp9QO2z0O7PfpH5gU2jbF12+l8hNfPiLnkafdvcxnGUGydJjjNn6VpBhgpKh/Y54Wny
Foc5EL8iyGQVn2taXgghiVeiP6SOEC3GezynR4f6jIhh80nnra7FxSEZdGe5YDB7Xzsg7pguXepb
q65Y0EpRfhNNC9F72ZBExHZdi7n/NvfxzgUO8XscXGgCPikVVm+8kWZAsdNJXocWb5s1uNdGGs0P
vxh2rZX/Mgw/Yj9uvDS2SALwH9qe2MKELMG+eOodViQd8XGhIKe18gljBssBiyQv78gvTZItuBpy
/K8sxggt7hzyLag9rFHrpBu0lMuWYYSvRctTGgjo3AFwQYMoqjK2buiEQVuTdWcypqH4LmfOyInd
+rIoSReAXVSzR6B9Sae9boMmRnw5J4gdsd29muAF6c12Jg2D0NiqFC9GB5BoIRUZobexjJ4sHrzX
dDCwMMjOSujfaWDrsBk1LZ9xVn8MhIYee9tIn3WTZgh0Psjf64clwfPYvABVIVy3JslqiKKfgAkG
2ozPEcPFNRbl32IhB5psyb0M87+EE0aaIipY2ZeM+3OukcmVwGxNU7Eb8uQYpXDI3XJMz96EZwlq
O2GPkPVjfd578k2kpb/NvEQcaMGbqJlml8AIo4NRQM9eFpZ7zLqJZRoByruuSnQaTtaOK5pkB/J3
8ahtulDcDGzr2UDkXZRq/UnLPPyuqJvye9Sp+FAvw+w4WXgM3bjeV0PzAiHaQwR+MWnhB+i8Cxq+
1u5ffU2Tz6nPirqt/ek2zWwXYB+koHzDb1PdgtMyvGhl5bW8meOd2Sg5EwLz8SjB5O5ogToz9CD7
bla5Tg8XQVC17rjcZkvRRBy0jYyyfo8bNGltqE7JaN1LsP52QfROHo5bmWoo9fPRXpPB82LLUqyb
ykY20RBf7lT+0wCG8JDVwOsiU4VUSeu//NtPZpO8FWVkbMgS8KHowfjGS8biaKCKAucfeF+o/ej0
NN14UaYhu+0K0kwU505MKKTRa8dksnaQAZN9jYgbtnM570QcNoHhVpT/yBVZmWadPxt6/uYNybOv
yNKIokRtrYEFCMy7Yqf5FblLhX1V0u2hdq9LjeSZcDratfmnR2Jx1gt7g4ERvICPegLWE6eb74Dn
LYRaRfBbUKZ45AQm0JmbXs/WeHVYYAxoHGVtX+D8Fqc0C29jqe28JQNmrC/GHHtns6COVKS4T+x0
/p2JFpqhBq2ma2cQtEkCZamv/jzE8KHyfpbAxr+tqFURCmJ74V7jn9ySaiRvzghc0HiD/zD+nc1q
Dd6H1bRpDcGg/2TBldy62aDu16r8YnrVfXASio1Vbu7SCnlqxtUMCnSEptG3l2r0zjaIx2fqtthy
E8fdsJp661LCM2g3ox5IbO+M4Oi7VdftqYnwSPQu+X5tHhqrVOYgQhqJ4sFTtD5a5+yEznrCcX2l
w34Kh16js+3T2/ej+HWiJYFUd8meBxadNo69QVXcB1LTz3NeW5cQWbTCqWJNL1Me1yQwtNGOshL2
z6X0mEZkOREob2SKKr2YMgSg6UfDZvicOuJ9IOtt76H5PEVZfZPJIl70SZkzaXqWox4dR/+5dlP3
9DjkwuKck8Ar3BCfcWb9idmjIhxGPbcaCfSb0iur5Opc4kr+liUuulMyzfUYewP4p9fa8l9yLoRT
JP2tI/3lqs4oxqmcElcWdzeUcPIGcX7vh1rOGL/VANtR6DW3rp//bfxBIyJtZiKT9cXMCu1Ek6U7
TDOZinEVk2eK5l/PxLnJ+5zkqDR7an8agN3KpMremJ31c7mYvdtmbwkjfdFQ1m8LfaJlo1vTxSed
icRnuVcy9xBxtAQKLrUFvX1miyICbaxhGicoDGP6H5rXJoH2W8UiPjUDo31mipey457R26SJ6/5l
KrKDqBIXyX3bHDHA/UiaHm48cVS7yoNmOHpUeckSXY0sal2rVAEeB2pYsQEzHTY3BZskmNKiYgjS
wwCFyMJwAUQ6FR4x1SSAbNiMOBsieF40aar9qMe7Ljbd59Kd9ibwIrPy9GtRZj+6eVHQDLV8LjNy
UsaxQnbap6caqM4hLSkU6knVnTC07ytlaLe4rN75CGD5zSzBJ1O/mzH/fkmHco24vSA/NXXWkHyI
BGNFvEejC5CHCkuMGdlvHOM85eKnGAeHoFKC1lwiXnZ18k4WuAriEFpAVzoDhdWEDDKC1qJ86M65
R8JBqPri2mY//arcJJ5RfKaMptAEiYQZvehSZ924LQ0z3RGIw2jkJNXGVpg4xKibH/ZAcTjrvpGC
EcKOFa9m3dVXGTFuuZYOHAWfe6z8+anFVH8P1d+Spvx2iNldUPKZ7kRopDcFFxQu/Uer1fJYYRlD
mgcEakhm8INhSW5iWcMTtNk/GIQgwMK4YDqyL46f/SqiJj9UhLPdaPa/4JYH7uP77VWN8L6JFaAY
9MKc44MYK9yTBKok43wlcGkGg/9M3Tt7EeIv4NhqT89wWINY0J/HOjtjP0c7CSh9TcAPZxvYprOT
mbfUqqqbr7vFNZdv/+4YA+cFkuy1SBDsOVbpnoSJYFWUo7VNrCU+nc3Za2KMnCR6NJzNzu5WQw9W
YSSwLHgYLoyRFZQh2VHSKqr2noa8ETzHuRloWRmRqM7jlH7rRyp5mq7dKxpWEvzkNlcNuT213lKJ
MoLHTpF/AdVvKshJ6Ph+YVWfPLtDYOu4IDbmfu1qMCHjhOKdStXdjthxRuFTG+vqxl/ACh16bj4a
YCfDSm3R/O4rvqw1axp9gzp08bw3n3MBv0r1SDiaSIdR2mbfo2U8cd2wXDdggSIJTEIbJhWgYxQb
lpFuAMJxy6b6n5GevoGA1UTSarO0HQE46AHYB+lbxHUR13hDqdgHSGLSVd0zOVDs8pYgPn9VdhnL
UlmdNOBm5I8UtNQlmiwyHSFLnhob3LWskc0NA34z/ic0iR0c6Z6CXKT096FiW9aMvyhgZgFZxvEu
HAtvrdetu7KSJa7V6MxzPeqnWpvTG/vkmq1AYq8hctGLKGsQw0VEwbWz9VcK+gOVbmqsge2O06uV
WukTEasUlIHnae70MkqbZ2iJh66MbMh6WZ4l+jacjTPFBYxGKdmCUzV5m7AFQlJjoZmItnoFcYZO
Or0UloG9xqTMO3r1H8fMrINgXXwtx3pNIW6TicT5YeJRdIFXub3ZMTD13klfBs/C1fpA43tb8KYt
4cos/vRs06ZJGxiVS/2uOA2o+XDRxjYa6cU+mVAipIl1rKImvQ/UM9aOotQru5SkLOQW9DSda+1B
UpzZcJ1bx8BU/0NFTvfOlwXV1hvpVyxILLNHXeAQ46FrsbWLLeNtMKufltGM19DbGwVRGbnNBqgO
fdYfTvEM2pY+Z7sv7b7+brhiC5fgpTAIOxS9093nCgpKk64rO87Xj85clnOp1/roBZ0OR9QykogJ
x9CvhpWe3Om1txCgL1hNBsh8ulWxQqDljN8X6NE59cONUZmBYKd0zq2fAjnuPurJiAZcwrTZE4zs
w/adcic+dZXGyKFn4XsRd1svxj1Sknu5IlwQCFibUA2JUDDnMxEwcjLrfVlQgu3GE2jB8f4aIVY6
2Rb02vSdpVOzQcycMiG32rZ35sALTVolS8YfQVdvSKXVybfUeJroFClpmxB4subSIljZ+9780zWj
8qQZZnF63KrsujyNmf4eNW29C81qPkYWh8ctNRPhp8RELSmXFwCKWwc0+76z0Qm0ejitDQPZmJdE
KKf76nnEPkQn+cHXjZElpr62qtxyYbjM+uvURoTmutjY28izVqqM1aWlff+wl5W0V1/m9BdCrFtj
hc53yX4l9vXvNQTwZxOW+ckdG8zvI9k1jgCPmi2mgoRioKzmiwGf4slMfyBLtF86i8A56PAIzHrS
VxaQGtToygDj0/2tkuIjZuW/p/1AVRf1OpPy7O5Y2x5pmbH+KpJjEqkPSysY5kB2bHzPZBNZpJ8P
fYSKJsrTpC5fZosgDpTSqMvHkkKm55G/GxMR5qdwq0m32FKG+uz5Q1K0eivUFH/1zgbVYnMZt5qz
6FW602BZ7wW598jz/A0czF9pMhd7PRQbSPj60Z7tixV61UZ2uHd9CC9pMrEx9IBO0i46wb481z2p
l2ONjdeqWHWbXY9dw6+O9IzfInzvR5ZJzqajy031lNmhc+fVP4lsa1yTejJ3yaJULoVX0w4EuJr3
sIJrfHRb9N3eThZUT5LRFOSZx/SS69c+95otsW4MqEBd16gCknVakreQAeZeSUXBvPV1yopjF2JL
zwjyKvqB1l5lPyWJk6NPtQ/pBQ1k+GZK0gRtRvu176BIATBMbbScPpGGN4FmHyMhnAulLJb9htgm
UjPevNz9UzToopg39wWdl6KHlQc3FaZ0Sk13tsnvg6MXIKwCuIYEoYwpPDcDqW2aFojiJ0aXaj8Q
9RxTkF3hLJGBlM5WOuM+61P31xjIqt2O89g/V0Z78+Kx3bS2yGEiUv8ELOGQQzLADMt8nZW2od+a
obukFrblovooKKmtsBO5jC8AXYza7WDcs8tzEU1MPsGHgZ93+F4cV+0U7EQUfUV+UWX/S6U6dckw
O5iT+9botEgaNxMrZaW4xaG1brvapqBKu5KVNNA0z9cvbFCeWjI/j7X9/7i72t62cRj8V4J+b2D5
NQbWAkO6rVmXrNf1WuzToNpaosWxNttpzv3198i2OstJ0yAWDsMF+RLboUiKIiVafJR9nTsWTujL
V9eFZ793+GY+zUfkGojbOMPaSr7h2KFV+XExR0G9lVp4H4b3T1j/yT2Pm9mpG1iT7Cm/qeoJCpfc
YoOnmBQ4hnTmuj++/AC86eVT6t8BBCnB0jooUaVyGnsbRIrVYvnr3WkZhii32aBMD2+dxn6Cg/3S
oqDz7FdxxR9LuYHUqwuf/zeIKI0gF7Sg79IC1S1/rVlW3rB8jSzi+ZsaNkHeBepYWtyK4x7aT2jA
qpZfwVjxvBDldRrESsVTxfA+EgmFXOuYnZ04wdDGDnIfb3Qw+cQHmC2JwLau+vYpIeHQJ4GNdRpO
OpSfqsGWjl7Swn4Ba3Xuf0aTIEI+oJDdMOc6Yoztoib6EB10KLR0EA5Rr4akjMTkaAsfAk0GFfou
saBo+QH8DFr674Wn8YpjTYaQwaOiDZdDQhf1uIdI3yHRkt4dImdrS6SsZyHbSiCEDH2UhoS+B8DK
2kL+LCU4Dgru+mqBDF3fGbkjgvrURsq2FmAKjuPYYRDYtZYAWfNnacF2iARm6WsLrk1kbW7d1Rbg
CNpawOxqSCzMl1FOfbj8B4yXZ786xuniceVROct3Od6XHlCuZPt+40Ym8dmJ9BXag9LB1m3/drjn
2lCpRnvrphr9VTvN3xsBt5vW2lJSqYuXnGU0i2QtuIwyDZszuoJbfpvQB7qi2lBH3bT6vTMuPPf8
K4TzZYeuC3CD3xKenWjytyxqL92MP4lUJ1z5pv6ElzTNaa5YlN1IQg/m15fymCb8O5JjXOO6jqm9
aYtEZDQWikvJNYCsEF/6U05TFhU8WmuBIAhCeKS+xC8YCstoxhQlyfYIONnq9/F2p4LXQHwfjAXW
Iw+62oHyZsAK30PrPNb6E/5cusW+mvnARDbXWcbOTwtTj76UL6FxzhWdyryxj9qApUxiutAMEHWJ
xIALmSQoKBRcH5HADjJgf5M05rTjRYDgYaD/JmKjm4ULOB2l9OPN+mrbN+Ftg4HxcgWzWkfLUrFY
2YUPLasLx/P8SeAUsC01h/bIgG1MKU8170FwWIYBnqc0K3HSZqykl+qwAUZgoAunNM9ptFjnDO+0
dPrATlIXjlf3lEdADqAayqWNZZWBET7liAXYLqRZNgoCiIEBM+XYfIPvz5+ab7IBpWOIulhnXdJG
GBdp0fEhAKUdhf17csYeMtqZPWHd5Bsh/Uj1uGU7WJKa4HkzuKQSkIvrYR305XK2b/Sasc3gI4qf
WaloVUPTIRI12gTxKQMSmxbGmoWOCeJfUUyi2Gz49g0475nIisVgTDOBSKkPTscnxhq4oMvu2Hd8
iRDXVzXYHadr3IW1GCC7TDAj0Vc1gEQNDTjZzxmbd9NCnomuvGaAIS+TR9pZJtiebxvg+2YhYjaY
4EDUTmwLkHLpr/EvYv2CISJlQgx0ad3AtiFK8gbmg7fQPstzpk0pUBgjEZ/7Gvkt+0dfVTZppL50
/y7oQnEnfYrj+raBWH/HshUim0YZodhALL7jWNl0zBtIUybsbz/G98sp7oNSGfcsLwY7mfeBRK8U
dfzE7Z7nETCVuDZzc1BPZWBg3pcAA0vnisnKTvzQfjVm7so0PSekt/NPKsu+6296ck0+ESWMZuf/
AgAA//8=</cx:binary>
              </cx:geoCache>
            </cx:geography>
          </cx:layoutPr>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114300</xdr:colOff>
      <xdr:row>9</xdr:row>
      <xdr:rowOff>34925</xdr:rowOff>
    </xdr:from>
    <xdr:to>
      <xdr:col>10</xdr:col>
      <xdr:colOff>114300</xdr:colOff>
      <xdr:row>24</xdr:row>
      <xdr:rowOff>15875</xdr:rowOff>
    </xdr:to>
    <xdr:graphicFrame macro="">
      <xdr:nvGraphicFramePr>
        <xdr:cNvPr id="2" name="Chart 1">
          <a:extLst>
            <a:ext uri="{FF2B5EF4-FFF2-40B4-BE49-F238E27FC236}">
              <a16:creationId xmlns:a16="http://schemas.microsoft.com/office/drawing/2014/main" id="{C173FCDD-B2A4-ECCF-95B5-EA834BB13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476250</xdr:colOff>
      <xdr:row>0</xdr:row>
      <xdr:rowOff>12701</xdr:rowOff>
    </xdr:from>
    <xdr:to>
      <xdr:col>13</xdr:col>
      <xdr:colOff>476250</xdr:colOff>
      <xdr:row>7</xdr:row>
      <xdr:rowOff>133351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564F90D-CF21-7766-9A82-2F8DA5B9E5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13650" y="1270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387350</xdr:colOff>
      <xdr:row>0</xdr:row>
      <xdr:rowOff>6351</xdr:rowOff>
    </xdr:from>
    <xdr:to>
      <xdr:col>10</xdr:col>
      <xdr:colOff>387350</xdr:colOff>
      <xdr:row>9</xdr:row>
      <xdr:rowOff>1</xdr:rowOff>
    </xdr:to>
    <mc:AlternateContent xmlns:mc="http://schemas.openxmlformats.org/markup-compatibility/2006" xmlns:a14="http://schemas.microsoft.com/office/drawing/2010/main">
      <mc:Choice Requires="a14">
        <xdr:graphicFrame macro="">
          <xdr:nvGraphicFramePr>
            <xdr:cNvPr id="4" name="Product_Type">
              <a:extLst>
                <a:ext uri="{FF2B5EF4-FFF2-40B4-BE49-F238E27FC236}">
                  <a16:creationId xmlns:a16="http://schemas.microsoft.com/office/drawing/2014/main" id="{205D947A-C7C8-5EE3-6BF3-9723EB9F3FDD}"/>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5695950" y="6351"/>
              <a:ext cx="1828800" cy="165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161925</xdr:colOff>
      <xdr:row>1</xdr:row>
      <xdr:rowOff>149225</xdr:rowOff>
    </xdr:from>
    <xdr:to>
      <xdr:col>12</xdr:col>
      <xdr:colOff>466725</xdr:colOff>
      <xdr:row>16</xdr:row>
      <xdr:rowOff>130175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B783AF0-9C88-3369-B6CC-408E40DF50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70325" y="3333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2</xdr:row>
      <xdr:rowOff>85725</xdr:rowOff>
    </xdr:from>
    <xdr:to>
      <xdr:col>8</xdr:col>
      <xdr:colOff>361950</xdr:colOff>
      <xdr:row>17</xdr:row>
      <xdr:rowOff>66675</xdr:rowOff>
    </xdr:to>
    <xdr:graphicFrame macro="">
      <xdr:nvGraphicFramePr>
        <xdr:cNvPr id="2" name="Chart 1">
          <a:extLst>
            <a:ext uri="{FF2B5EF4-FFF2-40B4-BE49-F238E27FC236}">
              <a16:creationId xmlns:a16="http://schemas.microsoft.com/office/drawing/2014/main" id="{1D97724E-2D10-6C6B-66C3-3E2EB8420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3</xdr:row>
      <xdr:rowOff>57149</xdr:rowOff>
    </xdr:from>
    <xdr:to>
      <xdr:col>9</xdr:col>
      <xdr:colOff>355600</xdr:colOff>
      <xdr:row>18</xdr:row>
      <xdr:rowOff>3174</xdr:rowOff>
    </xdr:to>
    <xdr:graphicFrame macro="">
      <xdr:nvGraphicFramePr>
        <xdr:cNvPr id="2" name="Chart 1">
          <a:extLst>
            <a:ext uri="{FF2B5EF4-FFF2-40B4-BE49-F238E27FC236}">
              <a16:creationId xmlns:a16="http://schemas.microsoft.com/office/drawing/2014/main" id="{C891B549-EEBB-0F64-6F5B-EA7C7E078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100672</xdr:colOff>
      <xdr:row>3</xdr:row>
      <xdr:rowOff>12700</xdr:rowOff>
    </xdr:from>
    <xdr:to>
      <xdr:col>10</xdr:col>
      <xdr:colOff>309757</xdr:colOff>
      <xdr:row>8</xdr:row>
      <xdr:rowOff>19050</xdr:rowOff>
    </xdr:to>
    <xdr:sp macro="" textlink="">
      <xdr:nvSpPr>
        <xdr:cNvPr id="2" name="TextBox 1">
          <a:extLst>
            <a:ext uri="{FF2B5EF4-FFF2-40B4-BE49-F238E27FC236}">
              <a16:creationId xmlns:a16="http://schemas.microsoft.com/office/drawing/2014/main" id="{502A88E3-0D6D-3259-229B-4779484DA4ED}"/>
            </a:ext>
          </a:extLst>
        </xdr:cNvPr>
        <xdr:cNvSpPr txBox="1"/>
      </xdr:nvSpPr>
      <xdr:spPr>
        <a:xfrm>
          <a:off x="6218355" y="570261"/>
          <a:ext cx="2044390" cy="93561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Total Revenue</a:t>
          </a:r>
        </a:p>
        <a:p>
          <a:pPr algn="ctr"/>
          <a:r>
            <a:rPr lang="en-IN" sz="2800" b="1" i="0" u="none" strike="noStrike">
              <a:solidFill>
                <a:schemeClr val="dk1"/>
              </a:solidFill>
              <a:effectLst/>
              <a:latin typeface="+mn-lt"/>
              <a:ea typeface="+mn-ea"/>
              <a:cs typeface="+mn-cs"/>
            </a:rPr>
            <a:t>2028591</a:t>
          </a:r>
          <a:endParaRPr lang="en-IN" sz="4400" b="1"/>
        </a:p>
      </xdr:txBody>
    </xdr:sp>
    <xdr:clientData/>
  </xdr:twoCellAnchor>
  <xdr:twoCellAnchor>
    <xdr:from>
      <xdr:col>10</xdr:col>
      <xdr:colOff>332989</xdr:colOff>
      <xdr:row>3</xdr:row>
      <xdr:rowOff>12700</xdr:rowOff>
    </xdr:from>
    <xdr:to>
      <xdr:col>13</xdr:col>
      <xdr:colOff>588536</xdr:colOff>
      <xdr:row>8</xdr:row>
      <xdr:rowOff>19050</xdr:rowOff>
    </xdr:to>
    <xdr:sp macro="" textlink="">
      <xdr:nvSpPr>
        <xdr:cNvPr id="3" name="TextBox 2">
          <a:extLst>
            <a:ext uri="{FF2B5EF4-FFF2-40B4-BE49-F238E27FC236}">
              <a16:creationId xmlns:a16="http://schemas.microsoft.com/office/drawing/2014/main" id="{743E851A-75FA-420F-A700-9C0089F90FB9}"/>
            </a:ext>
          </a:extLst>
        </xdr:cNvPr>
        <xdr:cNvSpPr txBox="1"/>
      </xdr:nvSpPr>
      <xdr:spPr>
        <a:xfrm>
          <a:off x="8285977" y="570261"/>
          <a:ext cx="2090852" cy="93561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dk1"/>
              </a:solidFill>
              <a:latin typeface="+mn-lt"/>
              <a:ea typeface="+mn-ea"/>
              <a:cs typeface="+mn-cs"/>
            </a:rPr>
            <a:t>Total</a:t>
          </a:r>
          <a:r>
            <a:rPr lang="en-IN" sz="1100"/>
            <a:t> </a:t>
          </a:r>
          <a:r>
            <a:rPr lang="en-IN" sz="2000" b="1">
              <a:solidFill>
                <a:schemeClr val="dk1"/>
              </a:solidFill>
              <a:latin typeface="+mn-lt"/>
              <a:ea typeface="+mn-ea"/>
              <a:cs typeface="+mn-cs"/>
            </a:rPr>
            <a:t>Sales</a:t>
          </a:r>
        </a:p>
        <a:p>
          <a:pPr algn="ctr"/>
          <a:r>
            <a:rPr lang="en-IN" sz="2800" b="1" i="0" u="none" strike="noStrike">
              <a:solidFill>
                <a:schemeClr val="dk1"/>
              </a:solidFill>
              <a:effectLst/>
              <a:latin typeface="+mn-lt"/>
              <a:ea typeface="+mn-ea"/>
              <a:cs typeface="+mn-cs"/>
            </a:rPr>
            <a:t>9119</a:t>
          </a:r>
          <a:r>
            <a:rPr lang="en-IN" sz="2000"/>
            <a:t> </a:t>
          </a:r>
          <a:endParaRPr lang="en-IN" sz="2000" b="1">
            <a:solidFill>
              <a:schemeClr val="dk1"/>
            </a:solidFill>
            <a:latin typeface="+mn-lt"/>
            <a:ea typeface="+mn-ea"/>
            <a:cs typeface="+mn-cs"/>
          </a:endParaRPr>
        </a:p>
      </xdr:txBody>
    </xdr:sp>
    <xdr:clientData/>
  </xdr:twoCellAnchor>
  <xdr:twoCellAnchor>
    <xdr:from>
      <xdr:col>7</xdr:col>
      <xdr:colOff>88900</xdr:colOff>
      <xdr:row>8</xdr:row>
      <xdr:rowOff>50800</xdr:rowOff>
    </xdr:from>
    <xdr:to>
      <xdr:col>14</xdr:col>
      <xdr:colOff>19050</xdr:colOff>
      <xdr:row>19</xdr:row>
      <xdr:rowOff>165100</xdr:rowOff>
    </xdr:to>
    <xdr:sp macro="" textlink="">
      <xdr:nvSpPr>
        <xdr:cNvPr id="4" name="Rectangle: Rounded Corners 3">
          <a:extLst>
            <a:ext uri="{FF2B5EF4-FFF2-40B4-BE49-F238E27FC236}">
              <a16:creationId xmlns:a16="http://schemas.microsoft.com/office/drawing/2014/main" id="{B949E6FD-5143-5B71-3D86-9F4478B7E1B8}"/>
            </a:ext>
          </a:extLst>
        </xdr:cNvPr>
        <xdr:cNvSpPr/>
      </xdr:nvSpPr>
      <xdr:spPr>
        <a:xfrm>
          <a:off x="6184900" y="1524000"/>
          <a:ext cx="4197350" cy="2139950"/>
        </a:xfrm>
        <a:prstGeom prst="round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Monthly Revenue Trends</a:t>
          </a:r>
        </a:p>
      </xdr:txBody>
    </xdr:sp>
    <xdr:clientData/>
  </xdr:twoCellAnchor>
  <xdr:twoCellAnchor>
    <xdr:from>
      <xdr:col>4</xdr:col>
      <xdr:colOff>25400</xdr:colOff>
      <xdr:row>3</xdr:row>
      <xdr:rowOff>46463</xdr:rowOff>
    </xdr:from>
    <xdr:to>
      <xdr:col>7</xdr:col>
      <xdr:colOff>31750</xdr:colOff>
      <xdr:row>20</xdr:row>
      <xdr:rowOff>23232</xdr:rowOff>
    </xdr:to>
    <xdr:sp macro="" textlink="">
      <xdr:nvSpPr>
        <xdr:cNvPr id="5" name="Rectangle: Rounded Corners 4">
          <a:extLst>
            <a:ext uri="{FF2B5EF4-FFF2-40B4-BE49-F238E27FC236}">
              <a16:creationId xmlns:a16="http://schemas.microsoft.com/office/drawing/2014/main" id="{C6962EE6-F031-4EA3-8ABE-CFDBC8F251D1}"/>
            </a:ext>
          </a:extLst>
        </xdr:cNvPr>
        <xdr:cNvSpPr/>
      </xdr:nvSpPr>
      <xdr:spPr>
        <a:xfrm>
          <a:off x="4307778" y="604024"/>
          <a:ext cx="1841655" cy="3136281"/>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Product Share</a:t>
          </a:r>
        </a:p>
      </xdr:txBody>
    </xdr:sp>
    <xdr:clientData/>
  </xdr:twoCellAnchor>
  <xdr:twoCellAnchor>
    <xdr:from>
      <xdr:col>4</xdr:col>
      <xdr:colOff>44450</xdr:colOff>
      <xdr:row>5</xdr:row>
      <xdr:rowOff>178111</xdr:rowOff>
    </xdr:from>
    <xdr:to>
      <xdr:col>7</xdr:col>
      <xdr:colOff>50800</xdr:colOff>
      <xdr:row>20</xdr:row>
      <xdr:rowOff>30976</xdr:rowOff>
    </xdr:to>
    <xdr:graphicFrame macro="">
      <xdr:nvGraphicFramePr>
        <xdr:cNvPr id="6" name="Chart 5">
          <a:extLst>
            <a:ext uri="{FF2B5EF4-FFF2-40B4-BE49-F238E27FC236}">
              <a16:creationId xmlns:a16="http://schemas.microsoft.com/office/drawing/2014/main" id="{BC4B4049-BB71-4304-B7E1-470DC35B5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88900</xdr:colOff>
      <xdr:row>9</xdr:row>
      <xdr:rowOff>146050</xdr:rowOff>
    </xdr:from>
    <xdr:to>
      <xdr:col>14</xdr:col>
      <xdr:colOff>6350</xdr:colOff>
      <xdr:row>19</xdr:row>
      <xdr:rowOff>146050</xdr:rowOff>
    </xdr:to>
    <xdr:graphicFrame macro="">
      <xdr:nvGraphicFramePr>
        <xdr:cNvPr id="7" name="Chart 6">
          <a:extLst>
            <a:ext uri="{FF2B5EF4-FFF2-40B4-BE49-F238E27FC236}">
              <a16:creationId xmlns:a16="http://schemas.microsoft.com/office/drawing/2014/main" id="{6B1A1051-CD7E-43D0-ABCD-B5DC33962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92927</xdr:colOff>
      <xdr:row>20</xdr:row>
      <xdr:rowOff>15488</xdr:rowOff>
    </xdr:from>
    <xdr:to>
      <xdr:col>14</xdr:col>
      <xdr:colOff>7744</xdr:colOff>
      <xdr:row>40</xdr:row>
      <xdr:rowOff>23232</xdr:rowOff>
    </xdr:to>
    <xdr:sp macro="" textlink="">
      <xdr:nvSpPr>
        <xdr:cNvPr id="8" name="Rectangle: Rounded Corners 7">
          <a:extLst>
            <a:ext uri="{FF2B5EF4-FFF2-40B4-BE49-F238E27FC236}">
              <a16:creationId xmlns:a16="http://schemas.microsoft.com/office/drawing/2014/main" id="{B8534E2D-878B-8204-6BC0-FF92A1609E87}"/>
            </a:ext>
          </a:extLst>
        </xdr:cNvPr>
        <xdr:cNvSpPr/>
      </xdr:nvSpPr>
      <xdr:spPr>
        <a:xfrm>
          <a:off x="6210610" y="3732561"/>
          <a:ext cx="4197195" cy="3724817"/>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Region-</a:t>
          </a:r>
          <a:r>
            <a:rPr lang="en-IN" sz="1800" b="1" baseline="0"/>
            <a:t>wise Sales</a:t>
          </a:r>
          <a:endParaRPr lang="en-IN" sz="1800" b="1"/>
        </a:p>
      </xdr:txBody>
    </xdr:sp>
    <xdr:clientData/>
  </xdr:twoCellAnchor>
  <xdr:twoCellAnchor>
    <xdr:from>
      <xdr:col>7</xdr:col>
      <xdr:colOff>92926</xdr:colOff>
      <xdr:row>22</xdr:row>
      <xdr:rowOff>170366</xdr:rowOff>
    </xdr:from>
    <xdr:to>
      <xdr:col>14</xdr:col>
      <xdr:colOff>46461</xdr:colOff>
      <xdr:row>40</xdr:row>
      <xdr:rowOff>7743</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D2BD9F2-8E21-49BE-8FEB-9569398B3C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188926" y="4221666"/>
              <a:ext cx="4220735" cy="31520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85184</xdr:colOff>
      <xdr:row>20</xdr:row>
      <xdr:rowOff>54207</xdr:rowOff>
    </xdr:from>
    <xdr:to>
      <xdr:col>7</xdr:col>
      <xdr:colOff>54208</xdr:colOff>
      <xdr:row>40</xdr:row>
      <xdr:rowOff>23232</xdr:rowOff>
    </xdr:to>
    <xdr:sp macro="" textlink="">
      <xdr:nvSpPr>
        <xdr:cNvPr id="10" name="Rectangle: Rounded Corners 9">
          <a:extLst>
            <a:ext uri="{FF2B5EF4-FFF2-40B4-BE49-F238E27FC236}">
              <a16:creationId xmlns:a16="http://schemas.microsoft.com/office/drawing/2014/main" id="{E2112DCF-049E-99BD-013D-C7481A9AE5C3}"/>
            </a:ext>
          </a:extLst>
        </xdr:cNvPr>
        <xdr:cNvSpPr/>
      </xdr:nvSpPr>
      <xdr:spPr>
        <a:xfrm>
          <a:off x="85184" y="3771280"/>
          <a:ext cx="4251402" cy="3686098"/>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Company-wise Revenue</a:t>
          </a:r>
        </a:p>
      </xdr:txBody>
    </xdr:sp>
    <xdr:clientData/>
  </xdr:twoCellAnchor>
  <xdr:twoCellAnchor>
    <xdr:from>
      <xdr:col>0</xdr:col>
      <xdr:colOff>193598</xdr:colOff>
      <xdr:row>22</xdr:row>
      <xdr:rowOff>100671</xdr:rowOff>
    </xdr:from>
    <xdr:to>
      <xdr:col>7</xdr:col>
      <xdr:colOff>61951</xdr:colOff>
      <xdr:row>40</xdr:row>
      <xdr:rowOff>3</xdr:rowOff>
    </xdr:to>
    <xdr:graphicFrame macro="">
      <xdr:nvGraphicFramePr>
        <xdr:cNvPr id="11" name="Chart 10">
          <a:extLst>
            <a:ext uri="{FF2B5EF4-FFF2-40B4-BE49-F238E27FC236}">
              <a16:creationId xmlns:a16="http://schemas.microsoft.com/office/drawing/2014/main" id="{2009B21D-21EB-4E8C-AC25-15F8092B8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85184</xdr:colOff>
      <xdr:row>3</xdr:row>
      <xdr:rowOff>54207</xdr:rowOff>
    </xdr:from>
    <xdr:to>
      <xdr:col>3</xdr:col>
      <xdr:colOff>604025</xdr:colOff>
      <xdr:row>20</xdr:row>
      <xdr:rowOff>23232</xdr:rowOff>
    </xdr:to>
    <xdr:sp macro="" textlink="">
      <xdr:nvSpPr>
        <xdr:cNvPr id="12" name="Rectangle: Rounded Corners 11">
          <a:extLst>
            <a:ext uri="{FF2B5EF4-FFF2-40B4-BE49-F238E27FC236}">
              <a16:creationId xmlns:a16="http://schemas.microsoft.com/office/drawing/2014/main" id="{30EE116F-CE3E-5E71-B6CB-9B68404B99CE}"/>
            </a:ext>
          </a:extLst>
        </xdr:cNvPr>
        <xdr:cNvSpPr/>
      </xdr:nvSpPr>
      <xdr:spPr>
        <a:xfrm>
          <a:off x="85184" y="611768"/>
          <a:ext cx="2354146" cy="3128537"/>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Salesperson-wise</a:t>
          </a:r>
          <a:r>
            <a:rPr lang="en-IN" sz="1600" b="1" baseline="0"/>
            <a:t> Sales</a:t>
          </a:r>
          <a:endParaRPr lang="en-IN" sz="1600" b="1"/>
        </a:p>
      </xdr:txBody>
    </xdr:sp>
    <xdr:clientData/>
  </xdr:twoCellAnchor>
  <xdr:twoCellAnchor>
    <xdr:from>
      <xdr:col>0</xdr:col>
      <xdr:colOff>108415</xdr:colOff>
      <xdr:row>5</xdr:row>
      <xdr:rowOff>77443</xdr:rowOff>
    </xdr:from>
    <xdr:to>
      <xdr:col>3</xdr:col>
      <xdr:colOff>518841</xdr:colOff>
      <xdr:row>20</xdr:row>
      <xdr:rowOff>32838</xdr:rowOff>
    </xdr:to>
    <xdr:graphicFrame macro="">
      <xdr:nvGraphicFramePr>
        <xdr:cNvPr id="13" name="Chart 12">
          <a:extLst>
            <a:ext uri="{FF2B5EF4-FFF2-40B4-BE49-F238E27FC236}">
              <a16:creationId xmlns:a16="http://schemas.microsoft.com/office/drawing/2014/main" id="{B91D1A86-6E9E-4239-B87C-800431129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136452</xdr:colOff>
      <xdr:row>22</xdr:row>
      <xdr:rowOff>92155</xdr:rowOff>
    </xdr:from>
    <xdr:to>
      <xdr:col>17</xdr:col>
      <xdr:colOff>129947</xdr:colOff>
      <xdr:row>35</xdr:row>
      <xdr:rowOff>178110</xdr:rowOff>
    </xdr:to>
    <mc:AlternateContent xmlns:mc="http://schemas.openxmlformats.org/markup-compatibility/2006" xmlns:a14="http://schemas.microsoft.com/office/drawing/2010/main">
      <mc:Choice Requires="a14">
        <xdr:graphicFrame macro="">
          <xdr:nvGraphicFramePr>
            <xdr:cNvPr id="15" name="Sales Person">
              <a:extLst>
                <a:ext uri="{FF2B5EF4-FFF2-40B4-BE49-F238E27FC236}">
                  <a16:creationId xmlns:a16="http://schemas.microsoft.com/office/drawing/2014/main" id="{BA9F9DE1-1BDC-D24B-1344-7A40E06EBC8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536513" y="4180935"/>
              <a:ext cx="1828800" cy="2502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136452</xdr:colOff>
      <xdr:row>9</xdr:row>
      <xdr:rowOff>111518</xdr:rowOff>
    </xdr:from>
    <xdr:to>
      <xdr:col>17</xdr:col>
      <xdr:colOff>129947</xdr:colOff>
      <xdr:row>17</xdr:row>
      <xdr:rowOff>131647</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A25F7B3E-DFD8-DF96-896A-1E0D206D0B9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36513" y="1784201"/>
              <a:ext cx="1828800" cy="1506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136452</xdr:colOff>
      <xdr:row>0</xdr:row>
      <xdr:rowOff>115384</xdr:rowOff>
    </xdr:from>
    <xdr:to>
      <xdr:col>17</xdr:col>
      <xdr:colOff>129947</xdr:colOff>
      <xdr:row>9</xdr:row>
      <xdr:rowOff>116158</xdr:rowOff>
    </xdr:to>
    <mc:AlternateContent xmlns:mc="http://schemas.openxmlformats.org/markup-compatibility/2006" xmlns:a14="http://schemas.microsoft.com/office/drawing/2010/main">
      <mc:Choice Requires="a14">
        <xdr:graphicFrame macro="">
          <xdr:nvGraphicFramePr>
            <xdr:cNvPr id="17" name="Product_Type 1">
              <a:extLst>
                <a:ext uri="{FF2B5EF4-FFF2-40B4-BE49-F238E27FC236}">
                  <a16:creationId xmlns:a16="http://schemas.microsoft.com/office/drawing/2014/main" id="{AA34CCDF-7D7F-2418-867C-A7EEB6ACD0D9}"/>
                </a:ext>
              </a:extLst>
            </xdr:cNvPr>
            <xdr:cNvGraphicFramePr/>
          </xdr:nvGraphicFramePr>
          <xdr:xfrm>
            <a:off x="0" y="0"/>
            <a:ext cx="0" cy="0"/>
          </xdr:xfrm>
          <a:graphic>
            <a:graphicData uri="http://schemas.microsoft.com/office/drawing/2010/slicer">
              <sle:slicer xmlns:sle="http://schemas.microsoft.com/office/drawing/2010/slicer" name="Product_Type 1"/>
            </a:graphicData>
          </a:graphic>
        </xdr:graphicFrame>
      </mc:Choice>
      <mc:Fallback xmlns="">
        <xdr:sp macro="" textlink="">
          <xdr:nvSpPr>
            <xdr:cNvPr id="0" name=""/>
            <xdr:cNvSpPr>
              <a:spLocks noTextEdit="1"/>
            </xdr:cNvSpPr>
          </xdr:nvSpPr>
          <xdr:spPr>
            <a:xfrm>
              <a:off x="10536513" y="115384"/>
              <a:ext cx="1828800" cy="1673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136452</xdr:colOff>
      <xdr:row>17</xdr:row>
      <xdr:rowOff>141871</xdr:rowOff>
    </xdr:from>
    <xdr:to>
      <xdr:col>17</xdr:col>
      <xdr:colOff>129947</xdr:colOff>
      <xdr:row>22</xdr:row>
      <xdr:rowOff>77441</xdr:rowOff>
    </xdr:to>
    <mc:AlternateContent xmlns:mc="http://schemas.openxmlformats.org/markup-compatibility/2006" xmlns:a14="http://schemas.microsoft.com/office/drawing/2010/main">
      <mc:Choice Requires="a14">
        <xdr:graphicFrame macro="">
          <xdr:nvGraphicFramePr>
            <xdr:cNvPr id="19" name="Years (Order Date)">
              <a:extLst>
                <a:ext uri="{FF2B5EF4-FFF2-40B4-BE49-F238E27FC236}">
                  <a16:creationId xmlns:a16="http://schemas.microsoft.com/office/drawing/2014/main" id="{1DA98E2F-CEE9-ED6D-8806-EF6A6D0F2368}"/>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536513" y="3301383"/>
              <a:ext cx="1828800" cy="864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120650</xdr:colOff>
      <xdr:row>4</xdr:row>
      <xdr:rowOff>19050</xdr:rowOff>
    </xdr:from>
    <xdr:to>
      <xdr:col>9</xdr:col>
      <xdr:colOff>425450</xdr:colOff>
      <xdr:row>27</xdr:row>
      <xdr:rowOff>69850</xdr:rowOff>
    </xdr:to>
    <xdr:graphicFrame macro="">
      <xdr:nvGraphicFramePr>
        <xdr:cNvPr id="2" name="Chart 1">
          <a:extLst>
            <a:ext uri="{FF2B5EF4-FFF2-40B4-BE49-F238E27FC236}">
              <a16:creationId xmlns:a16="http://schemas.microsoft.com/office/drawing/2014/main" id="{8A16692C-BDC6-FD31-B312-2E7A8FF13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ya bhanu" refreshedDate="45316.906848032406" createdVersion="8" refreshedVersion="8" minRefreshableVersion="3" recordCount="2000" xr:uid="{5AFC5FDA-28D6-491C-8C35-8808DDD3C332}">
  <cacheSource type="worksheet">
    <worksheetSource name="Data_Sales"/>
  </cacheSource>
  <cacheFields count="16">
    <cacheField name="Order ID" numFmtId="0">
      <sharedItems/>
    </cacheField>
    <cacheField name="Order Date" numFmtId="164">
      <sharedItems containsSemiMixedTypes="0" containsNonDate="0" containsDate="1" containsString="0" minDate="2021-01-01T00:00:00" maxDate="2022-10-17T00:00:00" count="654">
        <d v="2021-01-05T00:00:00"/>
        <d v="2021-01-07T00:00:00"/>
        <d v="2021-01-08T00:00:00"/>
        <d v="2021-01-09T00:00:00"/>
        <d v="2021-01-11T00:00:00"/>
        <d v="2021-01-12T00:00:00"/>
        <d v="2021-01-13T00:00:00"/>
        <d v="2021-01-15T00:00:00"/>
        <d v="2021-01-18T00:00:00"/>
        <d v="2021-01-22T00:00:00"/>
        <d v="2021-01-24T00:00:00"/>
        <d v="2021-01-25T00:00:00"/>
        <d v="2021-01-26T00:00:00"/>
        <d v="2021-01-28T00:00:00"/>
        <d v="2021-01-29T00:00:00"/>
        <d v="2021-02-02T00:00:00"/>
        <d v="2021-02-03T00:00:00"/>
        <d v="2021-02-04T00:00:00"/>
        <d v="2021-02-05T00:00:00"/>
        <d v="2021-02-08T00:00:00"/>
        <d v="2021-02-11T00:00:00"/>
        <d v="2021-02-13T00:00:00"/>
        <d v="2021-02-19T00:00:00"/>
        <d v="2021-02-23T00:00:00"/>
        <d v="2021-02-24T00:00:00"/>
        <d v="2021-02-25T00:00:00"/>
        <d v="2021-02-26T00:00:00"/>
        <d v="2021-03-08T00:00:00"/>
        <d v="2021-03-11T00:00:00"/>
        <d v="2021-03-12T00:00:00"/>
        <d v="2021-03-13T00:00:00"/>
        <d v="2021-03-15T00:00:00"/>
        <d v="2021-03-16T00:00:00"/>
        <d v="2021-03-18T00:00:00"/>
        <d v="2021-03-20T00:00:00"/>
        <d v="2021-03-25T00:00:00"/>
        <d v="2021-03-26T00:00:00"/>
        <d v="2021-03-31T00:00:00"/>
        <d v="2021-04-02T00:00:00"/>
        <d v="2021-04-12T00:00:00"/>
        <d v="2021-04-14T00:00:00"/>
        <d v="2021-04-17T00:00:00"/>
        <d v="2021-04-19T00:00:00"/>
        <d v="2021-04-20T00:00:00"/>
        <d v="2021-04-21T00:00:00"/>
        <d v="2021-04-22T00:00:00"/>
        <d v="2021-04-25T00:00:00"/>
        <d v="2021-04-28T00:00:00"/>
        <d v="2021-05-03T00:00:00"/>
        <d v="2021-05-05T00:00:00"/>
        <d v="2021-05-09T00:00:00"/>
        <d v="2021-05-15T00:00:00"/>
        <d v="2021-05-16T00:00:00"/>
        <d v="2021-05-17T00:00:00"/>
        <d v="2021-05-18T00:00:00"/>
        <d v="2021-05-19T00:00:00"/>
        <d v="2021-05-20T00:00:00"/>
        <d v="2021-05-22T00:00:00"/>
        <d v="2021-05-23T00:00:00"/>
        <d v="2021-05-26T00:00:00"/>
        <d v="2021-05-29T00:00:00"/>
        <d v="2021-06-03T00:00:00"/>
        <d v="2021-06-04T00:00:00"/>
        <d v="2021-06-08T00:00:00"/>
        <d v="2021-06-09T00:00:00"/>
        <d v="2021-06-11T00:00:00"/>
        <d v="2021-06-12T00:00:00"/>
        <d v="2021-06-13T00:00:00"/>
        <d v="2021-06-16T00:00:00"/>
        <d v="2021-06-19T00:00:00"/>
        <d v="2021-06-21T00:00:00"/>
        <d v="2021-06-22T00:00:00"/>
        <d v="2021-06-24T00:00:00"/>
        <d v="2021-06-26T00:00:00"/>
        <d v="2021-06-28T00:00:00"/>
        <d v="2021-06-30T00:00:00"/>
        <d v="2021-07-06T00:00:00"/>
        <d v="2021-07-08T00:00:00"/>
        <d v="2021-07-11T00:00:00"/>
        <d v="2021-07-13T00:00:00"/>
        <d v="2021-07-14T00:00:00"/>
        <d v="2021-07-15T00:00:00"/>
        <d v="2021-07-17T00:00:00"/>
        <d v="2021-07-21T00:00:00"/>
        <d v="2021-07-22T00:00:00"/>
        <d v="2021-07-24T00:00:00"/>
        <d v="2021-07-27T00:00:00"/>
        <d v="2021-08-08T00:00:00"/>
        <d v="2021-08-10T00:00:00"/>
        <d v="2021-08-11T00:00:00"/>
        <d v="2021-08-12T00:00:00"/>
        <d v="2021-08-16T00:00:00"/>
        <d v="2021-08-19T00:00:00"/>
        <d v="2021-08-20T00:00:00"/>
        <d v="2021-08-21T00:00:00"/>
        <d v="2021-08-22T00:00:00"/>
        <d v="2021-08-25T00:00:00"/>
        <d v="2021-08-26T00:00:00"/>
        <d v="2021-08-27T00:00:00"/>
        <d v="2021-08-29T00:00:00"/>
        <d v="2021-08-31T00:00:00"/>
        <d v="2021-09-01T00:00:00"/>
        <d v="2021-09-03T00:00:00"/>
        <d v="2021-09-05T00:00:00"/>
        <d v="2021-09-07T00:00:00"/>
        <d v="2021-09-08T00:00:00"/>
        <d v="2021-09-09T00:00:00"/>
        <d v="2021-09-10T00:00:00"/>
        <d v="2021-09-11T00:00:00"/>
        <d v="2021-09-13T00:00:00"/>
        <d v="2021-09-15T00:00:00"/>
        <d v="2021-09-18T00:00:00"/>
        <d v="2021-09-22T00:00:00"/>
        <d v="2021-09-24T00:00:00"/>
        <d v="2021-09-28T00:00:00"/>
        <d v="2021-10-01T00:00:00"/>
        <d v="2021-10-06T00:00:00"/>
        <d v="2021-10-08T00:00:00"/>
        <d v="2021-10-09T00:00:00"/>
        <d v="2021-10-15T00:00:00"/>
        <d v="2021-10-16T00:00:00"/>
        <d v="2021-10-18T00:00:00"/>
        <d v="2021-10-22T00:00:00"/>
        <d v="2021-10-23T00:00:00"/>
        <d v="2021-10-26T00:00:00"/>
        <d v="2021-10-27T00:00:00"/>
        <d v="2021-10-29T00:00:00"/>
        <d v="2021-10-30T00:00:00"/>
        <d v="2021-10-31T00:00:00"/>
        <d v="2021-11-03T00:00:00"/>
        <d v="2021-11-07T00:00:00"/>
        <d v="2021-11-08T00:00:00"/>
        <d v="2021-11-09T00:00:00"/>
        <d v="2021-11-10T00:00:00"/>
        <d v="2021-11-16T00:00:00"/>
        <d v="2021-11-19T00:00:00"/>
        <d v="2021-11-20T00:00:00"/>
        <d v="2021-11-21T00:00:00"/>
        <d v="2021-11-22T00:00:00"/>
        <d v="2021-11-23T00:00:00"/>
        <d v="2021-11-24T00:00:00"/>
        <d v="2021-11-25T00:00:00"/>
        <d v="2021-11-27T00:00:00"/>
        <d v="2021-11-29T00:00:00"/>
        <d v="2021-12-01T00:00:00"/>
        <d v="2021-12-02T00:00:00"/>
        <d v="2021-12-04T00:00:00"/>
        <d v="2021-12-05T00:00:00"/>
        <d v="2021-12-13T00:00:00"/>
        <d v="2021-12-17T00:00:00"/>
        <d v="2021-12-18T00:00:00"/>
        <d v="2021-12-20T00:00:00"/>
        <d v="2021-12-22T00:00:00"/>
        <d v="2021-12-24T00:00:00"/>
        <d v="2021-12-27T00:00:00"/>
        <d v="2021-12-29T00:00:00"/>
        <d v="2021-12-30T00:00:00"/>
        <d v="2022-01-01T00:00:00"/>
        <d v="2022-01-12T00:00:00"/>
        <d v="2022-01-13T00:00:00"/>
        <d v="2022-01-14T00:00:00"/>
        <d v="2022-01-17T00:00:00"/>
        <d v="2022-01-18T00:00:00"/>
        <d v="2022-01-25T00:00:00"/>
        <d v="2022-01-26T00:00:00"/>
        <d v="2022-01-28T00:00:00"/>
        <d v="2022-01-31T00:00:00"/>
        <d v="2022-02-05T00:00:00"/>
        <d v="2022-02-07T00:00:00"/>
        <d v="2022-02-09T00:00:00"/>
        <d v="2022-02-11T00:00:00"/>
        <d v="2022-02-12T00:00:00"/>
        <d v="2022-02-14T00:00:00"/>
        <d v="2022-02-18T00:00:00"/>
        <d v="2022-02-19T00:00:00"/>
        <d v="2022-02-21T00:00:00"/>
        <d v="2022-02-22T00:00:00"/>
        <d v="2022-02-23T00:00:00"/>
        <d v="2022-02-24T00:00:00"/>
        <d v="2022-02-26T00:00:00"/>
        <d v="2022-02-28T00:00:00"/>
        <d v="2022-03-01T00:00:00"/>
        <d v="2022-03-02T00:00:00"/>
        <d v="2022-03-05T00:00:00"/>
        <d v="2022-03-07T00:00:00"/>
        <d v="2022-03-10T00:00:00"/>
        <d v="2022-03-11T00:00:00"/>
        <d v="2022-03-12T00:00:00"/>
        <d v="2022-03-13T00:00:00"/>
        <d v="2022-03-17T00:00:00"/>
        <d v="2022-03-19T00:00:00"/>
        <d v="2022-03-22T00:00:00"/>
        <d v="2022-03-23T00:00:00"/>
        <d v="2022-03-24T00:00:00"/>
        <d v="2022-03-25T00:00:00"/>
        <d v="2022-03-27T00:00:00"/>
        <d v="2022-03-30T00:00:00"/>
        <d v="2022-03-31T00:00:00"/>
        <d v="2022-04-01T00:00:00"/>
        <d v="2022-04-02T00:00:00"/>
        <d v="2022-04-07T00:00:00"/>
        <d v="2022-04-09T00:00:00"/>
        <d v="2022-04-13T00:00:00"/>
        <d v="2022-04-14T00:00:00"/>
        <d v="2022-04-15T00:00:00"/>
        <d v="2022-04-18T00:00:00"/>
        <d v="2022-04-19T00:00:00"/>
        <d v="2022-04-20T00:00:00"/>
        <d v="2022-04-23T00:00:00"/>
        <d v="2022-04-25T00:00:00"/>
        <d v="2022-04-30T00:00:00"/>
        <d v="2022-05-03T00:00:00"/>
        <d v="2022-05-05T00:00:00"/>
        <d v="2022-05-07T00:00:00"/>
        <d v="2022-05-10T00:00:00"/>
        <d v="2022-05-13T00:00:00"/>
        <d v="2022-05-14T00:00:00"/>
        <d v="2022-05-17T00:00:00"/>
        <d v="2022-05-18T00:00:00"/>
        <d v="2022-05-19T00:00:00"/>
        <d v="2022-05-20T00:00:00"/>
        <d v="2022-05-24T00:00:00"/>
        <d v="2022-05-25T00:00:00"/>
        <d v="2022-05-27T00:00:00"/>
        <d v="2022-05-29T00:00:00"/>
        <d v="2022-06-05T00:00:00"/>
        <d v="2022-06-06T00:00:00"/>
        <d v="2022-06-08T00:00:00"/>
        <d v="2022-06-09T00:00:00"/>
        <d v="2022-06-10T00:00:00"/>
        <d v="2022-06-11T00:00:00"/>
        <d v="2022-06-13T00:00:00"/>
        <d v="2022-06-14T00:00:00"/>
        <d v="2022-06-15T00:00:00"/>
        <d v="2022-06-16T00:00:00"/>
        <d v="2022-06-18T00:00:00"/>
        <d v="2022-06-24T00:00:00"/>
        <d v="2022-06-25T00:00:00"/>
        <d v="2022-06-26T00:00:00"/>
        <d v="2022-06-29T00:00:00"/>
        <d v="2022-07-04T00:00:00"/>
        <d v="2022-07-05T00:00:00"/>
        <d v="2022-07-10T00:00:00"/>
        <d v="2022-07-11T00:00:00"/>
        <d v="2022-07-12T00:00:00"/>
        <d v="2022-07-14T00:00:00"/>
        <d v="2022-07-15T00:00:00"/>
        <d v="2022-07-16T00:00:00"/>
        <d v="2022-07-17T00:00:00"/>
        <d v="2022-07-18T00:00:00"/>
        <d v="2022-07-23T00:00:00"/>
        <d v="2022-07-25T00:00:00"/>
        <d v="2022-07-31T00:00:00"/>
        <d v="2022-08-02T00:00:00"/>
        <d v="2022-08-06T00:00:00"/>
        <d v="2022-08-08T00:00:00"/>
        <d v="2022-08-09T00:00:00"/>
        <d v="2022-08-11T00:00:00"/>
        <d v="2022-08-12T00:00:00"/>
        <d v="2022-08-22T00:00:00"/>
        <d v="2022-08-24T00:00:00"/>
        <d v="2022-08-30T00:00:00"/>
        <d v="2022-08-31T00:00:00"/>
        <d v="2022-09-01T00:00:00"/>
        <d v="2022-09-03T00:00:00"/>
        <d v="2022-09-04T00:00:00"/>
        <d v="2022-09-06T00:00:00"/>
        <d v="2022-09-08T00:00:00"/>
        <d v="2022-09-11T00:00:00"/>
        <d v="2022-09-12T00:00:00"/>
        <d v="2022-09-16T00:00:00"/>
        <d v="2022-09-17T00:00:00"/>
        <d v="2022-09-18T00:00:00"/>
        <d v="2022-09-20T00:00:00"/>
        <d v="2022-09-22T00:00:00"/>
        <d v="2022-09-23T00:00:00"/>
        <d v="2022-09-27T00:00:00"/>
        <d v="2022-09-29T00:00:00"/>
        <d v="2022-10-01T00:00:00"/>
        <d v="2022-10-03T00:00:00"/>
        <d v="2022-10-04T00:00:00"/>
        <d v="2022-10-05T00:00:00"/>
        <d v="2022-10-10T00:00:00"/>
        <d v="2022-10-12T00:00:00"/>
        <d v="2022-10-16T00:00:00"/>
        <d v="2021-01-02T00:00:00"/>
        <d v="2021-01-03T00:00:00"/>
        <d v="2021-01-04T00:00:00"/>
        <d v="2021-01-17T00:00:00"/>
        <d v="2021-01-19T00:00:00"/>
        <d v="2021-01-23T00:00:00"/>
        <d v="2021-01-27T00:00:00"/>
        <d v="2021-02-06T00:00:00"/>
        <d v="2021-02-16T00:00:00"/>
        <d v="2021-02-20T00:00:00"/>
        <d v="2021-02-21T00:00:00"/>
        <d v="2021-02-28T00:00:00"/>
        <d v="2021-03-04T00:00:00"/>
        <d v="2021-03-06T00:00:00"/>
        <d v="2021-03-14T00:00:00"/>
        <d v="2021-03-17T00:00:00"/>
        <d v="2021-03-24T00:00:00"/>
        <d v="2021-03-27T00:00:00"/>
        <d v="2021-03-28T00:00:00"/>
        <d v="2021-04-05T00:00:00"/>
        <d v="2021-04-06T00:00:00"/>
        <d v="2021-04-07T00:00:00"/>
        <d v="2021-04-13T00:00:00"/>
        <d v="2021-04-15T00:00:00"/>
        <d v="2021-04-23T00:00:00"/>
        <d v="2021-04-24T00:00:00"/>
        <d v="2021-04-29T00:00:00"/>
        <d v="2021-05-02T00:00:00"/>
        <d v="2021-05-06T00:00:00"/>
        <d v="2021-05-12T00:00:00"/>
        <d v="2021-05-21T00:00:00"/>
        <d v="2021-05-24T00:00:00"/>
        <d v="2021-05-25T00:00:00"/>
        <d v="2021-05-27T00:00:00"/>
        <d v="2021-05-30T00:00:00"/>
        <d v="2021-06-01T00:00:00"/>
        <d v="2021-06-02T00:00:00"/>
        <d v="2021-06-14T00:00:00"/>
        <d v="2021-06-15T00:00:00"/>
        <d v="2021-06-18T00:00:00"/>
        <d v="2021-06-25T00:00:00"/>
        <d v="2021-07-01T00:00:00"/>
        <d v="2021-07-03T00:00:00"/>
        <d v="2021-07-07T00:00:00"/>
        <d v="2021-07-16T00:00:00"/>
        <d v="2021-07-18T00:00:00"/>
        <d v="2021-07-19T00:00:00"/>
        <d v="2021-07-26T00:00:00"/>
        <d v="2021-07-28T00:00:00"/>
        <d v="2021-07-30T00:00:00"/>
        <d v="2021-08-01T00:00:00"/>
        <d v="2021-08-02T00:00:00"/>
        <d v="2021-08-03T00:00:00"/>
        <d v="2021-08-05T00:00:00"/>
        <d v="2021-08-07T00:00:00"/>
        <d v="2021-08-09T00:00:00"/>
        <d v="2021-08-14T00:00:00"/>
        <d v="2021-08-18T00:00:00"/>
        <d v="2021-09-14T00:00:00"/>
        <d v="2021-09-19T00:00:00"/>
        <d v="2021-09-20T00:00:00"/>
        <d v="2021-09-21T00:00:00"/>
        <d v="2021-09-23T00:00:00"/>
        <d v="2021-09-25T00:00:00"/>
        <d v="2021-09-29T00:00:00"/>
        <d v="2021-09-30T00:00:00"/>
        <d v="2021-10-02T00:00:00"/>
        <d v="2021-10-04T00:00:00"/>
        <d v="2021-10-05T00:00:00"/>
        <d v="2021-10-10T00:00:00"/>
        <d v="2021-10-11T00:00:00"/>
        <d v="2021-10-12T00:00:00"/>
        <d v="2021-10-13T00:00:00"/>
        <d v="2021-10-14T00:00:00"/>
        <d v="2021-10-20T00:00:00"/>
        <d v="2021-11-15T00:00:00"/>
        <d v="2021-11-17T00:00:00"/>
        <d v="2021-11-26T00:00:00"/>
        <d v="2021-11-28T00:00:00"/>
        <d v="2021-12-03T00:00:00"/>
        <d v="2021-12-07T00:00:00"/>
        <d v="2021-12-09T00:00:00"/>
        <d v="2021-12-10T00:00:00"/>
        <d v="2021-12-11T00:00:00"/>
        <d v="2021-12-12T00:00:00"/>
        <d v="2021-12-14T00:00:00"/>
        <d v="2021-12-15T00:00:00"/>
        <d v="2021-12-16T00:00:00"/>
        <d v="2021-12-23T00:00:00"/>
        <d v="2021-12-25T00:00:00"/>
        <d v="2021-12-26T00:00:00"/>
        <d v="2022-01-03T00:00:00"/>
        <d v="2022-01-05T00:00:00"/>
        <d v="2022-01-06T00:00:00"/>
        <d v="2022-01-07T00:00:00"/>
        <d v="2022-01-15T00:00:00"/>
        <d v="2022-01-21T00:00:00"/>
        <d v="2022-01-22T00:00:00"/>
        <d v="2022-01-27T00:00:00"/>
        <d v="2022-01-29T00:00:00"/>
        <d v="2022-02-01T00:00:00"/>
        <d v="2022-02-02T00:00:00"/>
        <d v="2022-02-04T00:00:00"/>
        <d v="2022-02-06T00:00:00"/>
        <d v="2022-02-15T00:00:00"/>
        <d v="2022-02-17T00:00:00"/>
        <d v="2022-02-20T00:00:00"/>
        <d v="2022-03-03T00:00:00"/>
        <d v="2022-03-04T00:00:00"/>
        <d v="2022-03-20T00:00:00"/>
        <d v="2022-03-26T00:00:00"/>
        <d v="2022-03-28T00:00:00"/>
        <d v="2022-04-04T00:00:00"/>
        <d v="2022-04-05T00:00:00"/>
        <d v="2022-04-06T00:00:00"/>
        <d v="2022-04-12T00:00:00"/>
        <d v="2022-04-21T00:00:00"/>
        <d v="2022-04-24T00:00:00"/>
        <d v="2022-04-26T00:00:00"/>
        <d v="2022-04-27T00:00:00"/>
        <d v="2022-05-01T00:00:00"/>
        <d v="2022-05-02T00:00:00"/>
        <d v="2022-05-09T00:00:00"/>
        <d v="2022-05-12T00:00:00"/>
        <d v="2022-05-16T00:00:00"/>
        <d v="2022-05-21T00:00:00"/>
        <d v="2022-05-22T00:00:00"/>
        <d v="2022-05-26T00:00:00"/>
        <d v="2022-05-30T00:00:00"/>
        <d v="2022-06-01T00:00:00"/>
        <d v="2022-06-02T00:00:00"/>
        <d v="2022-06-17T00:00:00"/>
        <d v="2022-06-28T00:00:00"/>
        <d v="2022-07-03T00:00:00"/>
        <d v="2022-07-20T00:00:00"/>
        <d v="2022-07-21T00:00:00"/>
        <d v="2022-08-05T00:00:00"/>
        <d v="2022-08-07T00:00:00"/>
        <d v="2022-08-14T00:00:00"/>
        <d v="2022-08-18T00:00:00"/>
        <d v="2022-08-19T00:00:00"/>
        <d v="2022-08-20T00:00:00"/>
        <d v="2022-08-21T00:00:00"/>
        <d v="2022-09-02T00:00:00"/>
        <d v="2022-09-19T00:00:00"/>
        <d v="2022-09-21T00:00:00"/>
        <d v="2022-09-25T00:00:00"/>
        <d v="2022-09-26T00:00:00"/>
        <d v="2022-10-02T00:00:00"/>
        <d v="2022-10-06T00:00:00"/>
        <d v="2022-10-09T00:00:00"/>
        <d v="2022-10-13T00:00:00"/>
        <d v="2021-01-01T00:00:00"/>
        <d v="2021-01-20T00:00:00"/>
        <d v="2021-01-21T00:00:00"/>
        <d v="2021-01-30T00:00:00"/>
        <d v="2021-02-07T00:00:00"/>
        <d v="2021-02-09T00:00:00"/>
        <d v="2021-02-10T00:00:00"/>
        <d v="2021-02-15T00:00:00"/>
        <d v="2021-02-22T00:00:00"/>
        <d v="2021-02-27T00:00:00"/>
        <d v="2021-03-03T00:00:00"/>
        <d v="2021-03-05T00:00:00"/>
        <d v="2021-03-07T00:00:00"/>
        <d v="2021-03-19T00:00:00"/>
        <d v="2021-03-21T00:00:00"/>
        <d v="2021-03-30T00:00:00"/>
        <d v="2021-04-08T00:00:00"/>
        <d v="2021-04-09T00:00:00"/>
        <d v="2021-04-30T00:00:00"/>
        <d v="2021-05-08T00:00:00"/>
        <d v="2021-05-10T00:00:00"/>
        <d v="2021-05-13T00:00:00"/>
        <d v="2021-05-28T00:00:00"/>
        <d v="2021-06-05T00:00:00"/>
        <d v="2021-06-06T00:00:00"/>
        <d v="2021-06-07T00:00:00"/>
        <d v="2021-06-10T00:00:00"/>
        <d v="2021-07-10T00:00:00"/>
        <d v="2021-07-29T00:00:00"/>
        <d v="2021-07-31T00:00:00"/>
        <d v="2021-08-13T00:00:00"/>
        <d v="2021-08-17T00:00:00"/>
        <d v="2021-08-23T00:00:00"/>
        <d v="2021-08-30T00:00:00"/>
        <d v="2021-09-06T00:00:00"/>
        <d v="2021-09-12T00:00:00"/>
        <d v="2021-09-17T00:00:00"/>
        <d v="2021-09-27T00:00:00"/>
        <d v="2021-10-07T00:00:00"/>
        <d v="2021-10-17T00:00:00"/>
        <d v="2021-10-19T00:00:00"/>
        <d v="2021-10-24T00:00:00"/>
        <d v="2021-10-25T00:00:00"/>
        <d v="2021-10-28T00:00:00"/>
        <d v="2021-11-01T00:00:00"/>
        <d v="2021-11-05T00:00:00"/>
        <d v="2021-11-11T00:00:00"/>
        <d v="2021-11-12T00:00:00"/>
        <d v="2021-11-13T00:00:00"/>
        <d v="2021-11-14T00:00:00"/>
        <d v="2021-11-18T00:00:00"/>
        <d v="2021-12-06T00:00:00"/>
        <d v="2021-12-31T00:00:00"/>
        <d v="2022-01-02T00:00:00"/>
        <d v="2022-01-10T00:00:00"/>
        <d v="2022-01-11T00:00:00"/>
        <d v="2022-01-16T00:00:00"/>
        <d v="2022-02-03T00:00:00"/>
        <d v="2022-02-10T00:00:00"/>
        <d v="2022-02-13T00:00:00"/>
        <d v="2022-02-16T00:00:00"/>
        <d v="2022-02-27T00:00:00"/>
        <d v="2022-03-09T00:00:00"/>
        <d v="2022-03-15T00:00:00"/>
        <d v="2022-03-21T00:00:00"/>
        <d v="2022-03-29T00:00:00"/>
        <d v="2022-04-10T00:00:00"/>
        <d v="2022-04-11T00:00:00"/>
        <d v="2022-05-08T00:00:00"/>
        <d v="2022-05-11T00:00:00"/>
        <d v="2022-05-15T00:00:00"/>
        <d v="2022-05-28T00:00:00"/>
        <d v="2022-06-19T00:00:00"/>
        <d v="2022-06-21T00:00:00"/>
        <d v="2022-06-22T00:00:00"/>
        <d v="2022-07-02T00:00:00"/>
        <d v="2022-07-07T00:00:00"/>
        <d v="2022-07-13T00:00:00"/>
        <d v="2022-07-22T00:00:00"/>
        <d v="2022-07-27T00:00:00"/>
        <d v="2022-07-28T00:00:00"/>
        <d v="2022-07-29T00:00:00"/>
        <d v="2022-07-30T00:00:00"/>
        <d v="2022-08-03T00:00:00"/>
        <d v="2022-08-04T00:00:00"/>
        <d v="2022-08-10T00:00:00"/>
        <d v="2022-08-13T00:00:00"/>
        <d v="2022-08-16T00:00:00"/>
        <d v="2022-08-17T00:00:00"/>
        <d v="2022-09-05T00:00:00"/>
        <d v="2022-09-07T00:00:00"/>
        <d v="2022-09-10T00:00:00"/>
        <d v="2022-09-13T00:00:00"/>
        <d v="2022-09-14T00:00:00"/>
        <d v="2022-09-15T00:00:00"/>
        <d v="2022-09-28T00:00:00"/>
        <d v="2022-10-08T00:00:00"/>
        <d v="2022-10-11T00:00:00"/>
        <d v="2022-10-14T00:00:00"/>
        <d v="2021-01-16T00:00:00"/>
        <d v="2021-02-12T00:00:00"/>
        <d v="2021-02-17T00:00:00"/>
        <d v="2021-02-18T00:00:00"/>
        <d v="2021-03-01T00:00:00"/>
        <d v="2021-03-02T00:00:00"/>
        <d v="2021-03-09T00:00:00"/>
        <d v="2021-03-22T00:00:00"/>
        <d v="2021-03-23T00:00:00"/>
        <d v="2021-03-29T00:00:00"/>
        <d v="2021-04-04T00:00:00"/>
        <d v="2021-04-16T00:00:00"/>
        <d v="2021-04-26T00:00:00"/>
        <d v="2021-05-11T00:00:00"/>
        <d v="2021-06-17T00:00:00"/>
        <d v="2021-06-20T00:00:00"/>
        <d v="2021-06-29T00:00:00"/>
        <d v="2021-07-04T00:00:00"/>
        <d v="2021-07-09T00:00:00"/>
        <d v="2021-07-20T00:00:00"/>
        <d v="2021-07-25T00:00:00"/>
        <d v="2021-08-04T00:00:00"/>
        <d v="2021-08-06T00:00:00"/>
        <d v="2021-08-24T00:00:00"/>
        <d v="2021-10-03T00:00:00"/>
        <d v="2021-11-02T00:00:00"/>
        <d v="2021-11-04T00:00:00"/>
        <d v="2021-11-06T00:00:00"/>
        <d v="2021-11-30T00:00:00"/>
        <d v="2021-12-19T00:00:00"/>
        <d v="2021-12-21T00:00:00"/>
        <d v="2022-01-04T00:00:00"/>
        <d v="2022-01-08T00:00:00"/>
        <d v="2022-01-09T00:00:00"/>
        <d v="2022-01-19T00:00:00"/>
        <d v="2022-01-20T00:00:00"/>
        <d v="2022-01-23T00:00:00"/>
        <d v="2022-01-24T00:00:00"/>
        <d v="2022-01-30T00:00:00"/>
        <d v="2022-02-08T00:00:00"/>
        <d v="2022-03-06T00:00:00"/>
        <d v="2022-03-14T00:00:00"/>
        <d v="2022-03-18T00:00:00"/>
        <d v="2022-04-03T00:00:00"/>
        <d v="2022-04-08T00:00:00"/>
        <d v="2022-04-22T00:00:00"/>
        <d v="2022-04-29T00:00:00"/>
        <d v="2022-05-23T00:00:00"/>
        <d v="2022-06-04T00:00:00"/>
        <d v="2022-06-12T00:00:00"/>
        <d v="2022-06-20T00:00:00"/>
        <d v="2022-06-23T00:00:00"/>
        <d v="2022-06-30T00:00:00"/>
        <d v="2022-07-06T00:00:00"/>
        <d v="2022-07-09T00:00:00"/>
        <d v="2022-07-19T00:00:00"/>
        <d v="2022-07-26T00:00:00"/>
        <d v="2022-08-01T00:00:00"/>
        <d v="2022-08-15T00:00:00"/>
        <d v="2022-08-23T00:00:00"/>
        <d v="2022-08-25T00:00:00"/>
        <d v="2022-08-29T00:00:00"/>
        <d v="2022-09-24T00:00:00"/>
        <d v="2022-10-07T00:00:00"/>
        <d v="2022-10-15T00:00:00"/>
        <d v="2021-01-06T00:00:00"/>
        <d v="2021-01-10T00:00:00"/>
        <d v="2021-01-14T00:00:00"/>
        <d v="2021-01-31T00:00:00"/>
        <d v="2021-02-01T00:00:00"/>
        <d v="2021-02-14T00:00:00"/>
        <d v="2021-03-10T00:00:00"/>
        <d v="2021-04-01T00:00:00"/>
        <d v="2021-04-03T00:00:00"/>
        <d v="2021-04-10T00:00:00"/>
        <d v="2021-04-11T00:00:00"/>
        <d v="2021-04-18T00:00:00"/>
        <d v="2021-04-27T00:00:00"/>
        <d v="2021-05-01T00:00:00"/>
        <d v="2021-05-04T00:00:00"/>
        <d v="2021-05-07T00:00:00"/>
        <d v="2021-05-14T00:00:00"/>
        <d v="2021-05-31T00:00:00"/>
        <d v="2021-06-23T00:00:00"/>
        <d v="2021-06-27T00:00:00"/>
        <d v="2021-07-02T00:00:00"/>
        <d v="2021-07-05T00:00:00"/>
        <d v="2021-07-12T00:00:00"/>
        <d v="2021-07-23T00:00:00"/>
        <d v="2021-08-15T00:00:00"/>
        <d v="2021-08-28T00:00:00"/>
        <d v="2021-09-02T00:00:00"/>
        <d v="2021-09-04T00:00:00"/>
        <d v="2021-09-16T00:00:00"/>
        <d v="2021-09-26T00:00:00"/>
        <d v="2021-10-21T00:00:00"/>
        <d v="2021-12-08T00:00:00"/>
        <d v="2021-12-28T00:00:00"/>
        <d v="2022-02-25T00:00:00"/>
        <d v="2022-03-08T00:00:00"/>
        <d v="2022-03-16T00:00:00"/>
        <d v="2022-04-16T00:00:00"/>
        <d v="2022-04-17T00:00:00"/>
        <d v="2022-04-28T00:00:00"/>
        <d v="2022-05-04T00:00:00"/>
        <d v="2022-05-06T00:00:00"/>
        <d v="2022-05-31T00:00:00"/>
        <d v="2022-06-03T00:00:00"/>
        <d v="2022-06-07T00:00:00"/>
        <d v="2022-06-27T00:00:00"/>
        <d v="2022-07-01T00:00:00"/>
        <d v="2022-07-08T00:00:00"/>
        <d v="2022-07-24T00:00:00"/>
        <d v="2022-08-26T00:00:00"/>
        <d v="2022-08-27T00:00:00"/>
        <d v="2022-08-28T00:00:00"/>
        <d v="2022-09-09T00:00:00"/>
        <d v="2022-09-30T00:00:00"/>
      </sharedItems>
      <fieldGroup par="15"/>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Product_Type" numFmtId="0">
      <sharedItems count="5">
        <s v="Product 1"/>
        <s v="Product 5"/>
        <s v="Product 2"/>
        <s v="Product 4"/>
        <s v="Product 3"/>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Manager" numFmtId="0">
      <sharedItems/>
    </cacheField>
    <cacheField name="Tenure_IM" numFmtId="0">
      <sharedItems containsSemiMixedTypes="0" containsString="0" containsNumber="1" containsInteger="1" minValue="2" maxValue="8"/>
    </cacheField>
    <cacheField name="Tenure_X" numFmtId="0">
      <sharedItems containsSemiMixedTypes="0" containsString="0" containsNumber="1" containsInteger="1" minValue="3" maxValue="8"/>
    </cacheField>
    <cacheField name="Revenue" numFmtId="0">
      <sharedItems containsSemiMixedTypes="0" containsString="0" containsNumber="1" containsInteger="1" minValue="0" maxValue="3591"/>
    </cacheField>
    <cacheField name="Months (Order Date)" numFmtId="0" databaseField="0">
      <fieldGroup base="1">
        <rangePr groupBy="months" startDate="2021-01-01T00:00:00" endDate="2022-10-17T00:00:00"/>
        <groupItems count="14">
          <s v="&lt;01-01-2021"/>
          <s v="Jan"/>
          <s v="Feb"/>
          <s v="Mar"/>
          <s v="Apr"/>
          <s v="May"/>
          <s v="Jun"/>
          <s v="Jul"/>
          <s v="Aug"/>
          <s v="Sep"/>
          <s v="Oct"/>
          <s v="Nov"/>
          <s v="Dec"/>
          <s v="&gt;17-10-2022"/>
        </groupItems>
      </fieldGroup>
    </cacheField>
    <cacheField name="Quarters (Order Date)" numFmtId="0" databaseField="0">
      <fieldGroup base="1">
        <rangePr groupBy="quarters" startDate="2021-01-01T00:00:00" endDate="2022-10-17T00:00:00"/>
        <groupItems count="6">
          <s v="&lt;01-01-2021"/>
          <s v="Qtr1"/>
          <s v="Qtr2"/>
          <s v="Qtr3"/>
          <s v="Qtr4"/>
          <s v="&gt;17-10-2022"/>
        </groupItems>
      </fieldGroup>
    </cacheField>
    <cacheField name="Years (Order Date)" numFmtId="0" databaseField="0">
      <fieldGroup base="1">
        <rangePr groupBy="years" startDate="2021-01-01T00:00:00" endDate="2022-10-17T00:00:00"/>
        <groupItems count="4">
          <s v="&lt;01-01-2021"/>
          <s v="2021"/>
          <s v="2022"/>
          <s v="&gt;17-10-2022"/>
        </groupItems>
      </fieldGroup>
    </cacheField>
  </cacheFields>
  <extLst>
    <ext xmlns:x14="http://schemas.microsoft.com/office/spreadsheetml/2009/9/main" uri="{725AE2AE-9491-48be-B2B4-4EB974FC3084}">
      <x14:pivotCacheDefinition pivotCacheId="1271394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ya bhanu" refreshedDate="45317.017863078705" backgroundQuery="1" createdVersion="8" refreshedVersion="8" minRefreshableVersion="3" recordCount="0" supportSubquery="1" supportAdvancedDrill="1" xr:uid="{B56AB9CD-5E5A-4663-9B4E-E8147160684B}">
  <cacheSource type="external" connectionId="4"/>
  <cacheFields count="4">
    <cacheField name="[Table2].[Manager].[Manager]" caption="Manager" numFmtId="0" hierarchy="13" level="1">
      <sharedItems count="4">
        <s v="Jeff"/>
        <s v="Philip"/>
        <s v="Sara"/>
        <s v="Steve"/>
      </sharedItems>
    </cacheField>
    <cacheField name="[Measures].[Sum of Revenue]" caption="Sum of Revenue" numFmtId="0" hierarchy="17" level="32767"/>
    <cacheField name="[Measures].[Revenue sum]" caption="Revenue sum" numFmtId="0" hierarchy="18" level="32767"/>
    <cacheField name="[Measures].[_Revenue sum Status]" caption="_Revenue sum Status" numFmtId="0" hierarchy="23" level="32767"/>
  </cacheFields>
  <cacheHierarchies count="24">
    <cacheHierarchy uniqueName="[Data_Sales].[Order ID]" caption="Order ID" attribute="1" defaultMemberUniqueName="[Data_Sales].[Order ID].[All]" allUniqueName="[Data_Sales].[Order ID].[All]" dimensionUniqueName="[Data_Sales]" displayFolder="" count="0" memberValueDatatype="130" unbalanced="0"/>
    <cacheHierarchy uniqueName="[Data_Sales].[Order Date]" caption="Order Date" attribute="1" time="1" defaultMemberUniqueName="[Data_Sales].[Order Date].[All]" allUniqueName="[Data_Sales].[Order Date].[All]" dimensionUniqueName="[Data_Sales]" displayFolder="" count="0" memberValueDatatype="7" unbalanced="0"/>
    <cacheHierarchy uniqueName="[Data_Sales].[Customer ID]" caption="Customer ID" attribute="1" defaultMemberUniqueName="[Data_Sales].[Customer ID].[All]" allUniqueName="[Data_Sales].[Customer ID].[All]" dimensionUniqueName="[Data_Sales]" displayFolder="" count="0" memberValueDatatype="20" unbalanced="0"/>
    <cacheHierarchy uniqueName="[Data_Sales].[Customer Name]" caption="Customer Name" attribute="1" defaultMemberUniqueName="[Data_Sales].[Customer Name].[All]" allUniqueName="[Data_Sales].[Customer Name].[All]" dimensionUniqueName="[Data_Sales]" displayFolder="" count="0" memberValueDatatype="130" unbalanced="0"/>
    <cacheHierarchy uniqueName="[Data_Sales].[Sales Person]" caption="Sales Person" attribute="1" defaultMemberUniqueName="[Data_Sales].[Sales Person].[All]" allUniqueName="[Data_Sales].[Sales Person].[All]" dimensionUniqueName="[Data_Sales]" displayFolder="" count="0" memberValueDatatype="130" unbalanced="0"/>
    <cacheHierarchy uniqueName="[Data_Sales].[Region]" caption="Region" attribute="1" defaultMemberUniqueName="[Data_Sales].[Region].[All]" allUniqueName="[Data_Sales].[Region].[All]" dimensionUniqueName="[Data_Sales]" displayFolder="" count="0" memberValueDatatype="130" unbalanced="0"/>
    <cacheHierarchy uniqueName="[Data_Sales].[Product_Type]" caption="Product_Type" attribute="1" defaultMemberUniqueName="[Data_Sales].[Product_Type].[All]" allUniqueName="[Data_Sales].[Product_Type].[All]" dimensionUniqueName="[Data_Sales]" displayFolder="" count="0" memberValueDatatype="130" unbalanced="0"/>
    <cacheHierarchy uniqueName="[Data_Sales].[Price]" caption="Price" attribute="1" defaultMemberUniqueName="[Data_Sales].[Price].[All]" allUniqueName="[Data_Sales].[Price].[All]" dimensionUniqueName="[Data_Sales]" displayFolder="" count="0" memberValueDatatype="20" unbalanced="0"/>
    <cacheHierarchy uniqueName="[Data_Sales].[Quantity]" caption="Quantity" attribute="1" defaultMemberUniqueName="[Data_Sales].[Quantity].[All]" allUniqueName="[Data_Sales].[Quantity].[All]" dimensionUniqueName="[Data_Sales]" displayFolder="" count="0" memberValueDatatype="20" unbalanced="0"/>
    <cacheHierarchy uniqueName="[Data_Sales].[Manager]" caption="Manager" attribute="1" defaultMemberUniqueName="[Data_Sales].[Manager].[All]" allUniqueName="[Data_Sales].[Manager].[All]" dimensionUniqueName="[Data_Sales]" displayFolder="" count="0" memberValueDatatype="130" unbalanced="0"/>
    <cacheHierarchy uniqueName="[Data_Sales].[Tenure_IM]" caption="Tenure_IM" attribute="1" defaultMemberUniqueName="[Data_Sales].[Tenure_IM].[All]" allUniqueName="[Data_Sales].[Tenure_IM].[All]" dimensionUniqueName="[Data_Sales]" displayFolder="" count="0" memberValueDatatype="20" unbalanced="0"/>
    <cacheHierarchy uniqueName="[Data_Sales].[Tenure_X]" caption="Tenure_X" attribute="1" defaultMemberUniqueName="[Data_Sales].[Tenure_X].[All]" allUniqueName="[Data_Sales].[Tenure_X].[All]" dimensionUniqueName="[Data_Sales]" displayFolder="" count="0" memberValueDatatype="20" unbalanced="0"/>
    <cacheHierarchy uniqueName="[Data_Sales].[Revenue]" caption="Revenue" attribute="1" defaultMemberUniqueName="[Data_Sales].[Revenue].[All]" allUniqueName="[Data_Sales].[Revenue].[All]" dimensionUniqueName="[Data_Sales]" displayFolder="" count="0" memberValueDatatype="20" unbalanced="0"/>
    <cacheHierarchy uniqueName="[Table2].[Manager]" caption="Manager" attribute="1" defaultMemberUniqueName="[Table2].[Manager].[All]" allUniqueName="[Table2].[Manager].[All]" dimensionUniqueName="[Table2]" displayFolder="" count="2" memberValueDatatype="130" unbalanced="0">
      <fieldsUsage count="2">
        <fieldUsage x="-1"/>
        <fieldUsage x="0"/>
      </fieldsUsage>
    </cacheHierarchy>
    <cacheHierarchy uniqueName="[Table2].[Tenure (yrs)]" caption="Tenure (yrs)" attribute="1" defaultMemberUniqueName="[Table2].[Tenure (yrs)].[All]" allUniqueName="[Table2].[Tenure (yrs)].[All]" dimensionUniqueName="[Table2]" displayFolder="" count="0" memberValueDatatype="20" unbalanced="0"/>
    <cacheHierarchy uniqueName="[Table2].[Sales Person]" caption="Sales Person" attribute="1" defaultMemberUniqueName="[Table2].[Sales Person].[All]" allUniqueName="[Table2].[Sales Person].[All]" dimensionUniqueName="[Table2]" displayFolder="" count="0" memberValueDatatype="130" unbalanced="0"/>
    <cacheHierarchy uniqueName="[Table2].[Manager2]" caption="Manager2" attribute="1" defaultMemberUniqueName="[Table2].[Manager2].[All]" allUniqueName="[Table2].[Manager2].[All]" dimensionUniqueName="[Table2]" displayFolder="" count="0" memberValueDatatype="130" unbalanced="0"/>
    <cacheHierarchy uniqueName="[Measures].[Sum of Revenue]" caption="Sum of Revenue" measure="1" displayFolder="" measureGroup="Data_Sales" count="0" oneField="1">
      <fieldsUsage count="1">
        <fieldUsage x="1"/>
      </fieldsUsage>
      <extLst>
        <ext xmlns:x15="http://schemas.microsoft.com/office/spreadsheetml/2010/11/main" uri="{B97F6D7D-B522-45F9-BDA1-12C45D357490}">
          <x15:cacheHierarchy aggregatedColumn="12"/>
        </ext>
      </extLst>
    </cacheHierarchy>
    <cacheHierarchy uniqueName="[Measures].[Revenue sum]" caption="Revenue sum" measure="1" displayFolder="" measureGroup="Data_Sales" count="0" oneField="1">
      <fieldsUsage count="1">
        <fieldUsage x="2"/>
      </fieldsUsage>
    </cacheHierarchy>
    <cacheHierarchy uniqueName="[Measures].[__XL_Count Data_Sales]" caption="__XL_Count Data_Sales" measure="1" displayFolder="" measureGroup="Data_Sal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_Revenue sum Goal]" caption="_Revenue sum Goal" measure="1" displayFolder="" measureGroup="Data_Sales" count="0" hidden="1"/>
    <cacheHierarchy uniqueName="[Measures].[_Revenue sum Status]" caption="_Revenue sum Status" measure="1" iconSet="6" displayFolder="" measureGroup="Data_Sales" count="0" oneField="1" hidden="1">
      <fieldsUsage count="1">
        <fieldUsage x="3"/>
      </fieldsUsage>
    </cacheHierarchy>
  </cacheHierarchies>
  <kpis count="1">
    <kpi uniqueName="Revenue sum" caption="Revenue sum" displayFolder="" measureGroup="Data_Sales" parent="" value="[Measures].[Revenue sum]" goal="[Measures].[_Revenue sum Goal]" status="[Measures].[_Revenue sum Status]" trend="" weight=""/>
  </kpis>
  <dimensions count="3">
    <dimension name="Data_Sales" uniqueName="[Data_Sales]" caption="Data_Sales"/>
    <dimension measure="1" name="Measures" uniqueName="[Measures]" caption="Measures"/>
    <dimension name="Table2" uniqueName="[Table2]" caption="Table2"/>
  </dimensions>
  <measureGroups count="2">
    <measureGroup name="Data_Sales" caption="Data_Sales"/>
    <measureGroup name="Table2" caption="Table2"/>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n v="5"/>
    <s v="Jeff"/>
    <n v="3"/>
    <n v="3"/>
    <n v="1995"/>
  </r>
  <r>
    <s v="0012"/>
    <x v="0"/>
    <n v="6"/>
    <x v="1"/>
    <x v="1"/>
    <x v="1"/>
    <x v="0"/>
    <n v="399"/>
    <n v="6"/>
    <s v="Steve"/>
    <n v="4"/>
    <n v="4"/>
    <n v="2394"/>
  </r>
  <r>
    <s v="0014"/>
    <x v="0"/>
    <n v="4"/>
    <x v="2"/>
    <x v="2"/>
    <x v="2"/>
    <x v="0"/>
    <n v="399"/>
    <n v="4"/>
    <s v="Jeff"/>
    <n v="2"/>
    <n v="3"/>
    <n v="1596"/>
  </r>
  <r>
    <s v="0020"/>
    <x v="1"/>
    <n v="5"/>
    <x v="3"/>
    <x v="2"/>
    <x v="2"/>
    <x v="0"/>
    <n v="399"/>
    <n v="3"/>
    <s v="Jeff"/>
    <n v="2"/>
    <n v="3"/>
    <n v="1197"/>
  </r>
  <r>
    <s v="0024"/>
    <x v="1"/>
    <n v="12"/>
    <x v="4"/>
    <x v="3"/>
    <x v="3"/>
    <x v="0"/>
    <n v="399"/>
    <n v="2"/>
    <s v="Sara"/>
    <n v="5"/>
    <n v="5"/>
    <n v="798"/>
  </r>
  <r>
    <s v="0025"/>
    <x v="2"/>
    <n v="3"/>
    <x v="5"/>
    <x v="4"/>
    <x v="2"/>
    <x v="0"/>
    <n v="399"/>
    <n v="0"/>
    <s v="Sara"/>
    <n v="2"/>
    <n v="5"/>
    <n v="0"/>
  </r>
  <r>
    <s v="0028"/>
    <x v="2"/>
    <n v="19"/>
    <x v="6"/>
    <x v="0"/>
    <x v="0"/>
    <x v="0"/>
    <n v="399"/>
    <n v="7"/>
    <s v="Jeff"/>
    <n v="3"/>
    <n v="3"/>
    <n v="2793"/>
  </r>
  <r>
    <s v="0032"/>
    <x v="3"/>
    <n v="6"/>
    <x v="1"/>
    <x v="1"/>
    <x v="1"/>
    <x v="0"/>
    <n v="399"/>
    <n v="3"/>
    <s v="Steve"/>
    <n v="4"/>
    <n v="4"/>
    <n v="1197"/>
  </r>
  <r>
    <s v="0037"/>
    <x v="4"/>
    <n v="13"/>
    <x v="7"/>
    <x v="5"/>
    <x v="3"/>
    <x v="0"/>
    <n v="399"/>
    <n v="4"/>
    <s v="Steve"/>
    <n v="6"/>
    <n v="4"/>
    <n v="1596"/>
  </r>
  <r>
    <s v="0038"/>
    <x v="5"/>
    <n v="20"/>
    <x v="0"/>
    <x v="6"/>
    <x v="0"/>
    <x v="0"/>
    <n v="399"/>
    <n v="3"/>
    <s v="Jeff"/>
    <n v="5"/>
    <n v="3"/>
    <n v="1197"/>
  </r>
  <r>
    <s v="0041"/>
    <x v="6"/>
    <n v="9"/>
    <x v="8"/>
    <x v="7"/>
    <x v="1"/>
    <x v="0"/>
    <n v="399"/>
    <n v="4"/>
    <s v="Philip"/>
    <n v="8"/>
    <n v="8"/>
    <n v="1596"/>
  </r>
  <r>
    <s v="0044"/>
    <x v="6"/>
    <n v="7"/>
    <x v="9"/>
    <x v="1"/>
    <x v="1"/>
    <x v="0"/>
    <n v="399"/>
    <n v="5"/>
    <s v="Steve"/>
    <n v="4"/>
    <n v="4"/>
    <n v="1995"/>
  </r>
  <r>
    <s v="0051"/>
    <x v="6"/>
    <n v="19"/>
    <x v="6"/>
    <x v="0"/>
    <x v="0"/>
    <x v="0"/>
    <n v="399"/>
    <n v="6"/>
    <s v="Jeff"/>
    <n v="3"/>
    <n v="3"/>
    <n v="2394"/>
  </r>
  <r>
    <s v="0055"/>
    <x v="7"/>
    <n v="7"/>
    <x v="9"/>
    <x v="1"/>
    <x v="1"/>
    <x v="0"/>
    <n v="399"/>
    <n v="0"/>
    <s v="Steve"/>
    <n v="4"/>
    <n v="4"/>
    <n v="0"/>
  </r>
  <r>
    <s v="0059"/>
    <x v="7"/>
    <n v="9"/>
    <x v="8"/>
    <x v="7"/>
    <x v="1"/>
    <x v="0"/>
    <n v="399"/>
    <n v="7"/>
    <s v="Philip"/>
    <n v="8"/>
    <n v="8"/>
    <n v="2793"/>
  </r>
  <r>
    <s v="0064"/>
    <x v="8"/>
    <n v="9"/>
    <x v="8"/>
    <x v="1"/>
    <x v="1"/>
    <x v="0"/>
    <n v="399"/>
    <n v="1"/>
    <s v="Steve"/>
    <n v="4"/>
    <n v="4"/>
    <n v="399"/>
  </r>
  <r>
    <s v="0072"/>
    <x v="9"/>
    <n v="15"/>
    <x v="10"/>
    <x v="5"/>
    <x v="3"/>
    <x v="0"/>
    <n v="399"/>
    <n v="4"/>
    <s v="Steve"/>
    <n v="6"/>
    <n v="4"/>
    <n v="1596"/>
  </r>
  <r>
    <s v="0081"/>
    <x v="10"/>
    <n v="7"/>
    <x v="9"/>
    <x v="1"/>
    <x v="1"/>
    <x v="0"/>
    <n v="399"/>
    <n v="6"/>
    <s v="Steve"/>
    <n v="4"/>
    <n v="4"/>
    <n v="2394"/>
  </r>
  <r>
    <s v="0084"/>
    <x v="11"/>
    <n v="18"/>
    <x v="11"/>
    <x v="0"/>
    <x v="0"/>
    <x v="0"/>
    <n v="399"/>
    <n v="1"/>
    <s v="Jeff"/>
    <n v="3"/>
    <n v="3"/>
    <n v="399"/>
  </r>
  <r>
    <s v="0085"/>
    <x v="12"/>
    <n v="4"/>
    <x v="2"/>
    <x v="4"/>
    <x v="2"/>
    <x v="0"/>
    <n v="399"/>
    <n v="9"/>
    <s v="Sara"/>
    <n v="2"/>
    <n v="5"/>
    <n v="3591"/>
  </r>
  <r>
    <s v="0086"/>
    <x v="12"/>
    <n v="12"/>
    <x v="4"/>
    <x v="3"/>
    <x v="3"/>
    <x v="0"/>
    <n v="399"/>
    <n v="2"/>
    <s v="Sara"/>
    <n v="5"/>
    <n v="5"/>
    <n v="798"/>
  </r>
  <r>
    <s v="0092"/>
    <x v="13"/>
    <n v="20"/>
    <x v="0"/>
    <x v="6"/>
    <x v="0"/>
    <x v="0"/>
    <n v="399"/>
    <n v="6"/>
    <s v="Jeff"/>
    <n v="5"/>
    <n v="3"/>
    <n v="2394"/>
  </r>
  <r>
    <s v="0093"/>
    <x v="14"/>
    <n v="7"/>
    <x v="9"/>
    <x v="7"/>
    <x v="1"/>
    <x v="0"/>
    <n v="399"/>
    <n v="1"/>
    <s v="Philip"/>
    <n v="8"/>
    <n v="8"/>
    <n v="399"/>
  </r>
  <r>
    <s v="0104"/>
    <x v="15"/>
    <n v="4"/>
    <x v="2"/>
    <x v="4"/>
    <x v="2"/>
    <x v="0"/>
    <n v="399"/>
    <n v="1"/>
    <s v="Sara"/>
    <n v="2"/>
    <n v="5"/>
    <n v="399"/>
  </r>
  <r>
    <s v="0108"/>
    <x v="15"/>
    <n v="15"/>
    <x v="10"/>
    <x v="5"/>
    <x v="3"/>
    <x v="0"/>
    <n v="399"/>
    <n v="2"/>
    <s v="Steve"/>
    <n v="6"/>
    <n v="4"/>
    <n v="798"/>
  </r>
  <r>
    <s v="0111"/>
    <x v="16"/>
    <n v="19"/>
    <x v="6"/>
    <x v="0"/>
    <x v="0"/>
    <x v="0"/>
    <n v="399"/>
    <n v="6"/>
    <s v="Jeff"/>
    <n v="3"/>
    <n v="3"/>
    <n v="2394"/>
  </r>
  <r>
    <s v="0112"/>
    <x v="17"/>
    <n v="1"/>
    <x v="12"/>
    <x v="2"/>
    <x v="2"/>
    <x v="0"/>
    <n v="399"/>
    <n v="2"/>
    <s v="Jeff"/>
    <n v="2"/>
    <n v="3"/>
    <n v="798"/>
  </r>
  <r>
    <s v="0113"/>
    <x v="18"/>
    <n v="17"/>
    <x v="13"/>
    <x v="6"/>
    <x v="0"/>
    <x v="0"/>
    <n v="399"/>
    <n v="5"/>
    <s v="Jeff"/>
    <n v="5"/>
    <n v="3"/>
    <n v="1995"/>
  </r>
  <r>
    <s v="0117"/>
    <x v="18"/>
    <n v="14"/>
    <x v="14"/>
    <x v="3"/>
    <x v="3"/>
    <x v="0"/>
    <n v="399"/>
    <n v="7"/>
    <s v="Sara"/>
    <n v="5"/>
    <n v="5"/>
    <n v="2793"/>
  </r>
  <r>
    <s v="0126"/>
    <x v="19"/>
    <n v="18"/>
    <x v="11"/>
    <x v="6"/>
    <x v="0"/>
    <x v="0"/>
    <n v="399"/>
    <n v="4"/>
    <s v="Jeff"/>
    <n v="5"/>
    <n v="3"/>
    <n v="1596"/>
  </r>
  <r>
    <s v="0131"/>
    <x v="20"/>
    <n v="10"/>
    <x v="15"/>
    <x v="7"/>
    <x v="1"/>
    <x v="0"/>
    <n v="399"/>
    <n v="3"/>
    <s v="Philip"/>
    <n v="8"/>
    <n v="8"/>
    <n v="1197"/>
  </r>
  <r>
    <s v="0133"/>
    <x v="20"/>
    <n v="12"/>
    <x v="4"/>
    <x v="3"/>
    <x v="3"/>
    <x v="0"/>
    <n v="399"/>
    <n v="9"/>
    <s v="Sara"/>
    <n v="5"/>
    <n v="5"/>
    <n v="3591"/>
  </r>
  <r>
    <s v="0137"/>
    <x v="21"/>
    <n v="12"/>
    <x v="4"/>
    <x v="5"/>
    <x v="3"/>
    <x v="0"/>
    <n v="399"/>
    <n v="3"/>
    <s v="Steve"/>
    <n v="6"/>
    <n v="4"/>
    <n v="1197"/>
  </r>
  <r>
    <s v="0138"/>
    <x v="21"/>
    <n v="14"/>
    <x v="14"/>
    <x v="5"/>
    <x v="3"/>
    <x v="0"/>
    <n v="399"/>
    <n v="3"/>
    <s v="Steve"/>
    <n v="6"/>
    <n v="4"/>
    <n v="1197"/>
  </r>
  <r>
    <s v="0140"/>
    <x v="21"/>
    <n v="15"/>
    <x v="10"/>
    <x v="5"/>
    <x v="3"/>
    <x v="0"/>
    <n v="399"/>
    <n v="8"/>
    <s v="Steve"/>
    <n v="6"/>
    <n v="4"/>
    <n v="3192"/>
  </r>
  <r>
    <s v="0148"/>
    <x v="21"/>
    <n v="2"/>
    <x v="16"/>
    <x v="4"/>
    <x v="2"/>
    <x v="0"/>
    <n v="399"/>
    <n v="2"/>
    <s v="Sara"/>
    <n v="2"/>
    <n v="5"/>
    <n v="798"/>
  </r>
  <r>
    <s v="0171"/>
    <x v="22"/>
    <n v="8"/>
    <x v="17"/>
    <x v="1"/>
    <x v="1"/>
    <x v="0"/>
    <n v="399"/>
    <n v="6"/>
    <s v="Steve"/>
    <n v="4"/>
    <n v="4"/>
    <n v="2394"/>
  </r>
  <r>
    <s v="0173"/>
    <x v="22"/>
    <n v="2"/>
    <x v="16"/>
    <x v="4"/>
    <x v="2"/>
    <x v="0"/>
    <n v="399"/>
    <n v="1"/>
    <s v="Sara"/>
    <n v="2"/>
    <n v="5"/>
    <n v="399"/>
  </r>
  <r>
    <s v="0174"/>
    <x v="22"/>
    <n v="6"/>
    <x v="1"/>
    <x v="1"/>
    <x v="1"/>
    <x v="0"/>
    <n v="399"/>
    <n v="6"/>
    <s v="Steve"/>
    <n v="4"/>
    <n v="4"/>
    <n v="2394"/>
  </r>
  <r>
    <s v="0185"/>
    <x v="23"/>
    <n v="4"/>
    <x v="2"/>
    <x v="4"/>
    <x v="2"/>
    <x v="0"/>
    <n v="399"/>
    <n v="5"/>
    <s v="Sara"/>
    <n v="2"/>
    <n v="5"/>
    <n v="1995"/>
  </r>
  <r>
    <s v="0187"/>
    <x v="24"/>
    <n v="17"/>
    <x v="13"/>
    <x v="6"/>
    <x v="0"/>
    <x v="0"/>
    <n v="399"/>
    <n v="9"/>
    <s v="Jeff"/>
    <n v="5"/>
    <n v="3"/>
    <n v="3591"/>
  </r>
  <r>
    <s v="0189"/>
    <x v="25"/>
    <n v="20"/>
    <x v="0"/>
    <x v="6"/>
    <x v="0"/>
    <x v="0"/>
    <n v="399"/>
    <n v="8"/>
    <s v="Jeff"/>
    <n v="5"/>
    <n v="3"/>
    <n v="3192"/>
  </r>
  <r>
    <s v="0192"/>
    <x v="26"/>
    <n v="12"/>
    <x v="4"/>
    <x v="5"/>
    <x v="3"/>
    <x v="0"/>
    <n v="399"/>
    <n v="0"/>
    <s v="Steve"/>
    <n v="6"/>
    <n v="4"/>
    <n v="0"/>
  </r>
  <r>
    <s v="0206"/>
    <x v="27"/>
    <n v="5"/>
    <x v="3"/>
    <x v="4"/>
    <x v="2"/>
    <x v="0"/>
    <n v="399"/>
    <n v="6"/>
    <s v="Sara"/>
    <n v="2"/>
    <n v="5"/>
    <n v="2394"/>
  </r>
  <r>
    <s v="0210"/>
    <x v="27"/>
    <n v="14"/>
    <x v="14"/>
    <x v="3"/>
    <x v="3"/>
    <x v="0"/>
    <n v="399"/>
    <n v="8"/>
    <s v="Sara"/>
    <n v="5"/>
    <n v="5"/>
    <n v="3192"/>
  </r>
  <r>
    <s v="0224"/>
    <x v="28"/>
    <n v="9"/>
    <x v="8"/>
    <x v="7"/>
    <x v="1"/>
    <x v="0"/>
    <n v="399"/>
    <n v="6"/>
    <s v="Philip"/>
    <n v="8"/>
    <n v="8"/>
    <n v="2394"/>
  </r>
  <r>
    <s v="0225"/>
    <x v="28"/>
    <n v="2"/>
    <x v="16"/>
    <x v="2"/>
    <x v="2"/>
    <x v="0"/>
    <n v="399"/>
    <n v="9"/>
    <s v="Jeff"/>
    <n v="2"/>
    <n v="3"/>
    <n v="3591"/>
  </r>
  <r>
    <s v="0226"/>
    <x v="29"/>
    <n v="14"/>
    <x v="14"/>
    <x v="3"/>
    <x v="3"/>
    <x v="0"/>
    <n v="399"/>
    <n v="1"/>
    <s v="Sara"/>
    <n v="5"/>
    <n v="5"/>
    <n v="399"/>
  </r>
  <r>
    <s v="0227"/>
    <x v="30"/>
    <n v="14"/>
    <x v="14"/>
    <x v="3"/>
    <x v="3"/>
    <x v="0"/>
    <n v="399"/>
    <n v="1"/>
    <s v="Sara"/>
    <n v="5"/>
    <n v="5"/>
    <n v="399"/>
  </r>
  <r>
    <s v="0230"/>
    <x v="31"/>
    <n v="3"/>
    <x v="5"/>
    <x v="2"/>
    <x v="2"/>
    <x v="0"/>
    <n v="399"/>
    <n v="6"/>
    <s v="Jeff"/>
    <n v="2"/>
    <n v="3"/>
    <n v="2394"/>
  </r>
  <r>
    <s v="0232"/>
    <x v="31"/>
    <n v="7"/>
    <x v="9"/>
    <x v="1"/>
    <x v="1"/>
    <x v="0"/>
    <n v="399"/>
    <n v="9"/>
    <s v="Steve"/>
    <n v="4"/>
    <n v="4"/>
    <n v="3591"/>
  </r>
  <r>
    <s v="0239"/>
    <x v="32"/>
    <n v="16"/>
    <x v="18"/>
    <x v="0"/>
    <x v="0"/>
    <x v="0"/>
    <n v="399"/>
    <n v="9"/>
    <s v="Jeff"/>
    <n v="3"/>
    <n v="3"/>
    <n v="3591"/>
  </r>
  <r>
    <s v="0249"/>
    <x v="33"/>
    <n v="19"/>
    <x v="6"/>
    <x v="6"/>
    <x v="0"/>
    <x v="0"/>
    <n v="399"/>
    <n v="3"/>
    <s v="Jeff"/>
    <n v="5"/>
    <n v="3"/>
    <n v="1197"/>
  </r>
  <r>
    <s v="0251"/>
    <x v="33"/>
    <n v="2"/>
    <x v="16"/>
    <x v="4"/>
    <x v="2"/>
    <x v="0"/>
    <n v="399"/>
    <n v="9"/>
    <s v="Sara"/>
    <n v="2"/>
    <n v="5"/>
    <n v="3591"/>
  </r>
  <r>
    <s v="0253"/>
    <x v="33"/>
    <n v="16"/>
    <x v="18"/>
    <x v="6"/>
    <x v="0"/>
    <x v="0"/>
    <n v="399"/>
    <n v="5"/>
    <s v="Jeff"/>
    <n v="5"/>
    <n v="3"/>
    <n v="1995"/>
  </r>
  <r>
    <s v="0258"/>
    <x v="34"/>
    <n v="17"/>
    <x v="13"/>
    <x v="0"/>
    <x v="0"/>
    <x v="0"/>
    <n v="399"/>
    <n v="5"/>
    <s v="Jeff"/>
    <n v="3"/>
    <n v="3"/>
    <n v="1995"/>
  </r>
  <r>
    <s v="0270"/>
    <x v="35"/>
    <n v="14"/>
    <x v="14"/>
    <x v="5"/>
    <x v="3"/>
    <x v="0"/>
    <n v="399"/>
    <n v="9"/>
    <s v="Steve"/>
    <n v="6"/>
    <n v="4"/>
    <n v="3591"/>
  </r>
  <r>
    <s v="0278"/>
    <x v="36"/>
    <n v="6"/>
    <x v="1"/>
    <x v="7"/>
    <x v="1"/>
    <x v="0"/>
    <n v="399"/>
    <n v="8"/>
    <s v="Philip"/>
    <n v="8"/>
    <n v="8"/>
    <n v="3192"/>
  </r>
  <r>
    <s v="0297"/>
    <x v="37"/>
    <n v="14"/>
    <x v="14"/>
    <x v="3"/>
    <x v="3"/>
    <x v="0"/>
    <n v="399"/>
    <n v="5"/>
    <s v="Sara"/>
    <n v="5"/>
    <n v="5"/>
    <n v="1995"/>
  </r>
  <r>
    <s v="0301"/>
    <x v="38"/>
    <n v="10"/>
    <x v="15"/>
    <x v="7"/>
    <x v="1"/>
    <x v="0"/>
    <n v="399"/>
    <n v="9"/>
    <s v="Philip"/>
    <n v="8"/>
    <n v="8"/>
    <n v="3591"/>
  </r>
  <r>
    <s v="0321"/>
    <x v="39"/>
    <n v="9"/>
    <x v="8"/>
    <x v="7"/>
    <x v="1"/>
    <x v="0"/>
    <n v="399"/>
    <n v="1"/>
    <s v="Philip"/>
    <n v="8"/>
    <n v="8"/>
    <n v="399"/>
  </r>
  <r>
    <s v="0325"/>
    <x v="40"/>
    <n v="14"/>
    <x v="14"/>
    <x v="5"/>
    <x v="3"/>
    <x v="0"/>
    <n v="399"/>
    <n v="3"/>
    <s v="Steve"/>
    <n v="6"/>
    <n v="4"/>
    <n v="1197"/>
  </r>
  <r>
    <s v="0330"/>
    <x v="40"/>
    <n v="7"/>
    <x v="9"/>
    <x v="1"/>
    <x v="1"/>
    <x v="0"/>
    <n v="399"/>
    <n v="8"/>
    <s v="Steve"/>
    <n v="4"/>
    <n v="4"/>
    <n v="3192"/>
  </r>
  <r>
    <s v="0331"/>
    <x v="40"/>
    <n v="10"/>
    <x v="15"/>
    <x v="1"/>
    <x v="1"/>
    <x v="0"/>
    <n v="399"/>
    <n v="9"/>
    <s v="Steve"/>
    <n v="4"/>
    <n v="4"/>
    <n v="3591"/>
  </r>
  <r>
    <s v="0333"/>
    <x v="40"/>
    <n v="18"/>
    <x v="11"/>
    <x v="6"/>
    <x v="0"/>
    <x v="0"/>
    <n v="399"/>
    <n v="4"/>
    <s v="Jeff"/>
    <n v="5"/>
    <n v="3"/>
    <n v="1596"/>
  </r>
  <r>
    <s v="0338"/>
    <x v="41"/>
    <n v="13"/>
    <x v="7"/>
    <x v="3"/>
    <x v="3"/>
    <x v="0"/>
    <n v="399"/>
    <n v="8"/>
    <s v="Sara"/>
    <n v="5"/>
    <n v="5"/>
    <n v="3192"/>
  </r>
  <r>
    <s v="0350"/>
    <x v="42"/>
    <n v="3"/>
    <x v="5"/>
    <x v="2"/>
    <x v="2"/>
    <x v="0"/>
    <n v="399"/>
    <n v="1"/>
    <s v="Jeff"/>
    <n v="2"/>
    <n v="3"/>
    <n v="399"/>
  </r>
  <r>
    <s v="0353"/>
    <x v="43"/>
    <n v="4"/>
    <x v="2"/>
    <x v="2"/>
    <x v="2"/>
    <x v="0"/>
    <n v="399"/>
    <n v="1"/>
    <s v="Jeff"/>
    <n v="2"/>
    <n v="3"/>
    <n v="399"/>
  </r>
  <r>
    <s v="0355"/>
    <x v="43"/>
    <n v="17"/>
    <x v="13"/>
    <x v="6"/>
    <x v="0"/>
    <x v="0"/>
    <n v="399"/>
    <n v="6"/>
    <s v="Jeff"/>
    <n v="5"/>
    <n v="3"/>
    <n v="2394"/>
  </r>
  <r>
    <s v="0357"/>
    <x v="44"/>
    <n v="3"/>
    <x v="5"/>
    <x v="4"/>
    <x v="2"/>
    <x v="0"/>
    <n v="399"/>
    <n v="2"/>
    <s v="Sara"/>
    <n v="2"/>
    <n v="5"/>
    <n v="798"/>
  </r>
  <r>
    <s v="0359"/>
    <x v="45"/>
    <n v="1"/>
    <x v="12"/>
    <x v="4"/>
    <x v="2"/>
    <x v="0"/>
    <n v="399"/>
    <n v="5"/>
    <s v="Sara"/>
    <n v="2"/>
    <n v="5"/>
    <n v="1995"/>
  </r>
  <r>
    <s v="0362"/>
    <x v="45"/>
    <n v="5"/>
    <x v="3"/>
    <x v="2"/>
    <x v="2"/>
    <x v="0"/>
    <n v="399"/>
    <n v="2"/>
    <s v="Jeff"/>
    <n v="2"/>
    <n v="3"/>
    <n v="798"/>
  </r>
  <r>
    <s v="0374"/>
    <x v="46"/>
    <n v="5"/>
    <x v="3"/>
    <x v="2"/>
    <x v="2"/>
    <x v="0"/>
    <n v="399"/>
    <n v="3"/>
    <s v="Jeff"/>
    <n v="2"/>
    <n v="3"/>
    <n v="1197"/>
  </r>
  <r>
    <s v="0378"/>
    <x v="46"/>
    <n v="11"/>
    <x v="19"/>
    <x v="3"/>
    <x v="3"/>
    <x v="0"/>
    <n v="399"/>
    <n v="3"/>
    <s v="Sara"/>
    <n v="5"/>
    <n v="5"/>
    <n v="1197"/>
  </r>
  <r>
    <s v="0386"/>
    <x v="47"/>
    <n v="3"/>
    <x v="5"/>
    <x v="2"/>
    <x v="2"/>
    <x v="0"/>
    <n v="399"/>
    <n v="2"/>
    <s v="Jeff"/>
    <n v="2"/>
    <n v="3"/>
    <n v="798"/>
  </r>
  <r>
    <s v="0399"/>
    <x v="48"/>
    <n v="5"/>
    <x v="3"/>
    <x v="4"/>
    <x v="2"/>
    <x v="0"/>
    <n v="399"/>
    <n v="7"/>
    <s v="Sara"/>
    <n v="2"/>
    <n v="5"/>
    <n v="2793"/>
  </r>
  <r>
    <s v="0403"/>
    <x v="49"/>
    <n v="12"/>
    <x v="4"/>
    <x v="5"/>
    <x v="3"/>
    <x v="0"/>
    <n v="399"/>
    <n v="6"/>
    <s v="Steve"/>
    <n v="6"/>
    <n v="4"/>
    <n v="2394"/>
  </r>
  <r>
    <s v="0417"/>
    <x v="50"/>
    <n v="2"/>
    <x v="16"/>
    <x v="2"/>
    <x v="2"/>
    <x v="0"/>
    <n v="399"/>
    <n v="1"/>
    <s v="Jeff"/>
    <n v="2"/>
    <n v="3"/>
    <n v="399"/>
  </r>
  <r>
    <s v="0432"/>
    <x v="51"/>
    <n v="2"/>
    <x v="16"/>
    <x v="2"/>
    <x v="2"/>
    <x v="0"/>
    <n v="399"/>
    <n v="3"/>
    <s v="Jeff"/>
    <n v="2"/>
    <n v="3"/>
    <n v="1197"/>
  </r>
  <r>
    <s v="0442"/>
    <x v="51"/>
    <n v="1"/>
    <x v="12"/>
    <x v="2"/>
    <x v="2"/>
    <x v="0"/>
    <n v="399"/>
    <n v="1"/>
    <s v="Jeff"/>
    <n v="2"/>
    <n v="3"/>
    <n v="399"/>
  </r>
  <r>
    <s v="0447"/>
    <x v="52"/>
    <n v="16"/>
    <x v="18"/>
    <x v="0"/>
    <x v="0"/>
    <x v="0"/>
    <n v="399"/>
    <n v="5"/>
    <s v="Jeff"/>
    <n v="3"/>
    <n v="3"/>
    <n v="1995"/>
  </r>
  <r>
    <s v="0453"/>
    <x v="52"/>
    <n v="6"/>
    <x v="1"/>
    <x v="1"/>
    <x v="1"/>
    <x v="0"/>
    <n v="399"/>
    <n v="3"/>
    <s v="Steve"/>
    <n v="4"/>
    <n v="4"/>
    <n v="1197"/>
  </r>
  <r>
    <s v="0456"/>
    <x v="53"/>
    <n v="3"/>
    <x v="5"/>
    <x v="2"/>
    <x v="2"/>
    <x v="0"/>
    <n v="399"/>
    <n v="7"/>
    <s v="Jeff"/>
    <n v="2"/>
    <n v="3"/>
    <n v="2793"/>
  </r>
  <r>
    <s v="0461"/>
    <x v="54"/>
    <n v="7"/>
    <x v="9"/>
    <x v="1"/>
    <x v="1"/>
    <x v="0"/>
    <n v="399"/>
    <n v="0"/>
    <s v="Steve"/>
    <n v="4"/>
    <n v="4"/>
    <n v="0"/>
  </r>
  <r>
    <s v="0462"/>
    <x v="54"/>
    <n v="1"/>
    <x v="12"/>
    <x v="2"/>
    <x v="2"/>
    <x v="0"/>
    <n v="399"/>
    <n v="3"/>
    <s v="Jeff"/>
    <n v="2"/>
    <n v="3"/>
    <n v="1197"/>
  </r>
  <r>
    <s v="0463"/>
    <x v="55"/>
    <n v="10"/>
    <x v="15"/>
    <x v="7"/>
    <x v="1"/>
    <x v="0"/>
    <n v="399"/>
    <n v="9"/>
    <s v="Philip"/>
    <n v="8"/>
    <n v="8"/>
    <n v="3591"/>
  </r>
  <r>
    <s v="0470"/>
    <x v="56"/>
    <n v="14"/>
    <x v="14"/>
    <x v="3"/>
    <x v="3"/>
    <x v="0"/>
    <n v="399"/>
    <n v="9"/>
    <s v="Sara"/>
    <n v="5"/>
    <n v="5"/>
    <n v="3591"/>
  </r>
  <r>
    <s v="0472"/>
    <x v="57"/>
    <n v="5"/>
    <x v="3"/>
    <x v="2"/>
    <x v="2"/>
    <x v="0"/>
    <n v="399"/>
    <n v="3"/>
    <s v="Jeff"/>
    <n v="2"/>
    <n v="3"/>
    <n v="1197"/>
  </r>
  <r>
    <s v="0474"/>
    <x v="58"/>
    <n v="18"/>
    <x v="11"/>
    <x v="0"/>
    <x v="0"/>
    <x v="0"/>
    <n v="399"/>
    <n v="3"/>
    <s v="Jeff"/>
    <n v="3"/>
    <n v="3"/>
    <n v="1197"/>
  </r>
  <r>
    <s v="0493"/>
    <x v="59"/>
    <n v="9"/>
    <x v="8"/>
    <x v="1"/>
    <x v="1"/>
    <x v="0"/>
    <n v="399"/>
    <n v="2"/>
    <s v="Steve"/>
    <n v="4"/>
    <n v="4"/>
    <n v="798"/>
  </r>
  <r>
    <s v="0507"/>
    <x v="60"/>
    <n v="2"/>
    <x v="16"/>
    <x v="4"/>
    <x v="2"/>
    <x v="0"/>
    <n v="399"/>
    <n v="9"/>
    <s v="Sara"/>
    <n v="2"/>
    <n v="5"/>
    <n v="3591"/>
  </r>
  <r>
    <s v="0508"/>
    <x v="60"/>
    <n v="19"/>
    <x v="6"/>
    <x v="0"/>
    <x v="0"/>
    <x v="0"/>
    <n v="399"/>
    <n v="6"/>
    <s v="Jeff"/>
    <n v="3"/>
    <n v="3"/>
    <n v="2394"/>
  </r>
  <r>
    <s v="0520"/>
    <x v="61"/>
    <n v="18"/>
    <x v="11"/>
    <x v="6"/>
    <x v="0"/>
    <x v="0"/>
    <n v="399"/>
    <n v="7"/>
    <s v="Jeff"/>
    <n v="5"/>
    <n v="3"/>
    <n v="2793"/>
  </r>
  <r>
    <s v="0530"/>
    <x v="61"/>
    <n v="16"/>
    <x v="18"/>
    <x v="0"/>
    <x v="0"/>
    <x v="0"/>
    <n v="399"/>
    <n v="7"/>
    <s v="Jeff"/>
    <n v="3"/>
    <n v="3"/>
    <n v="2793"/>
  </r>
  <r>
    <s v="0532"/>
    <x v="62"/>
    <n v="11"/>
    <x v="19"/>
    <x v="5"/>
    <x v="3"/>
    <x v="0"/>
    <n v="399"/>
    <n v="8"/>
    <s v="Steve"/>
    <n v="6"/>
    <n v="4"/>
    <n v="3192"/>
  </r>
  <r>
    <s v="0542"/>
    <x v="63"/>
    <n v="9"/>
    <x v="8"/>
    <x v="1"/>
    <x v="1"/>
    <x v="0"/>
    <n v="399"/>
    <n v="5"/>
    <s v="Steve"/>
    <n v="4"/>
    <n v="4"/>
    <n v="1995"/>
  </r>
  <r>
    <s v="0545"/>
    <x v="64"/>
    <n v="14"/>
    <x v="14"/>
    <x v="5"/>
    <x v="3"/>
    <x v="0"/>
    <n v="399"/>
    <n v="0"/>
    <s v="Steve"/>
    <n v="6"/>
    <n v="4"/>
    <n v="0"/>
  </r>
  <r>
    <s v="0553"/>
    <x v="65"/>
    <n v="11"/>
    <x v="19"/>
    <x v="3"/>
    <x v="3"/>
    <x v="0"/>
    <n v="399"/>
    <n v="0"/>
    <s v="Sara"/>
    <n v="5"/>
    <n v="5"/>
    <n v="0"/>
  </r>
  <r>
    <s v="0556"/>
    <x v="66"/>
    <n v="10"/>
    <x v="15"/>
    <x v="1"/>
    <x v="1"/>
    <x v="0"/>
    <n v="399"/>
    <n v="0"/>
    <s v="Steve"/>
    <n v="4"/>
    <n v="4"/>
    <n v="0"/>
  </r>
  <r>
    <s v="0558"/>
    <x v="67"/>
    <n v="14"/>
    <x v="14"/>
    <x v="5"/>
    <x v="3"/>
    <x v="0"/>
    <n v="399"/>
    <n v="9"/>
    <s v="Steve"/>
    <n v="6"/>
    <n v="4"/>
    <n v="3591"/>
  </r>
  <r>
    <s v="0563"/>
    <x v="68"/>
    <n v="13"/>
    <x v="7"/>
    <x v="3"/>
    <x v="3"/>
    <x v="0"/>
    <n v="399"/>
    <n v="0"/>
    <s v="Sara"/>
    <n v="5"/>
    <n v="5"/>
    <n v="0"/>
  </r>
  <r>
    <s v="0564"/>
    <x v="68"/>
    <n v="15"/>
    <x v="10"/>
    <x v="3"/>
    <x v="3"/>
    <x v="0"/>
    <n v="399"/>
    <n v="6"/>
    <s v="Sara"/>
    <n v="5"/>
    <n v="5"/>
    <n v="2394"/>
  </r>
  <r>
    <s v="0568"/>
    <x v="68"/>
    <n v="14"/>
    <x v="14"/>
    <x v="5"/>
    <x v="3"/>
    <x v="0"/>
    <n v="399"/>
    <n v="0"/>
    <s v="Steve"/>
    <n v="6"/>
    <n v="4"/>
    <n v="0"/>
  </r>
  <r>
    <s v="0573"/>
    <x v="69"/>
    <n v="20"/>
    <x v="0"/>
    <x v="6"/>
    <x v="0"/>
    <x v="0"/>
    <n v="399"/>
    <n v="5"/>
    <s v="Jeff"/>
    <n v="5"/>
    <n v="3"/>
    <n v="1995"/>
  </r>
  <r>
    <s v="0578"/>
    <x v="70"/>
    <n v="14"/>
    <x v="14"/>
    <x v="3"/>
    <x v="3"/>
    <x v="0"/>
    <n v="399"/>
    <n v="9"/>
    <s v="Sara"/>
    <n v="5"/>
    <n v="5"/>
    <n v="3591"/>
  </r>
  <r>
    <s v="0579"/>
    <x v="71"/>
    <n v="7"/>
    <x v="9"/>
    <x v="7"/>
    <x v="1"/>
    <x v="0"/>
    <n v="399"/>
    <n v="0"/>
    <s v="Philip"/>
    <n v="8"/>
    <n v="8"/>
    <n v="0"/>
  </r>
  <r>
    <s v="0582"/>
    <x v="71"/>
    <n v="15"/>
    <x v="10"/>
    <x v="5"/>
    <x v="3"/>
    <x v="0"/>
    <n v="399"/>
    <n v="4"/>
    <s v="Steve"/>
    <n v="6"/>
    <n v="4"/>
    <n v="1596"/>
  </r>
  <r>
    <s v="0583"/>
    <x v="71"/>
    <n v="10"/>
    <x v="15"/>
    <x v="1"/>
    <x v="1"/>
    <x v="0"/>
    <n v="399"/>
    <n v="3"/>
    <s v="Steve"/>
    <n v="4"/>
    <n v="4"/>
    <n v="1197"/>
  </r>
  <r>
    <s v="0589"/>
    <x v="72"/>
    <n v="5"/>
    <x v="3"/>
    <x v="2"/>
    <x v="2"/>
    <x v="0"/>
    <n v="399"/>
    <n v="3"/>
    <s v="Jeff"/>
    <n v="2"/>
    <n v="3"/>
    <n v="1197"/>
  </r>
  <r>
    <s v="0596"/>
    <x v="73"/>
    <n v="11"/>
    <x v="19"/>
    <x v="5"/>
    <x v="3"/>
    <x v="0"/>
    <n v="399"/>
    <n v="9"/>
    <s v="Steve"/>
    <n v="6"/>
    <n v="4"/>
    <n v="3591"/>
  </r>
  <r>
    <s v="0598"/>
    <x v="74"/>
    <n v="10"/>
    <x v="15"/>
    <x v="7"/>
    <x v="1"/>
    <x v="0"/>
    <n v="399"/>
    <n v="9"/>
    <s v="Philip"/>
    <n v="8"/>
    <n v="8"/>
    <n v="3591"/>
  </r>
  <r>
    <s v="0607"/>
    <x v="75"/>
    <n v="20"/>
    <x v="0"/>
    <x v="6"/>
    <x v="0"/>
    <x v="0"/>
    <n v="399"/>
    <n v="7"/>
    <s v="Jeff"/>
    <n v="5"/>
    <n v="3"/>
    <n v="2793"/>
  </r>
  <r>
    <s v="0618"/>
    <x v="76"/>
    <n v="19"/>
    <x v="6"/>
    <x v="0"/>
    <x v="0"/>
    <x v="0"/>
    <n v="399"/>
    <n v="0"/>
    <s v="Jeff"/>
    <n v="3"/>
    <n v="3"/>
    <n v="0"/>
  </r>
  <r>
    <s v="0625"/>
    <x v="77"/>
    <n v="17"/>
    <x v="13"/>
    <x v="6"/>
    <x v="0"/>
    <x v="0"/>
    <n v="399"/>
    <n v="8"/>
    <s v="Jeff"/>
    <n v="5"/>
    <n v="3"/>
    <n v="3192"/>
  </r>
  <r>
    <s v="0628"/>
    <x v="77"/>
    <n v="14"/>
    <x v="14"/>
    <x v="3"/>
    <x v="3"/>
    <x v="0"/>
    <n v="399"/>
    <n v="5"/>
    <s v="Sara"/>
    <n v="5"/>
    <n v="5"/>
    <n v="1995"/>
  </r>
  <r>
    <s v="0634"/>
    <x v="78"/>
    <n v="5"/>
    <x v="3"/>
    <x v="2"/>
    <x v="2"/>
    <x v="0"/>
    <n v="399"/>
    <n v="0"/>
    <s v="Jeff"/>
    <n v="2"/>
    <n v="3"/>
    <n v="0"/>
  </r>
  <r>
    <s v="0639"/>
    <x v="79"/>
    <n v="16"/>
    <x v="18"/>
    <x v="6"/>
    <x v="0"/>
    <x v="0"/>
    <n v="399"/>
    <n v="3"/>
    <s v="Jeff"/>
    <n v="5"/>
    <n v="3"/>
    <n v="1197"/>
  </r>
  <r>
    <s v="0641"/>
    <x v="80"/>
    <n v="10"/>
    <x v="15"/>
    <x v="1"/>
    <x v="1"/>
    <x v="0"/>
    <n v="399"/>
    <n v="7"/>
    <s v="Steve"/>
    <n v="4"/>
    <n v="4"/>
    <n v="2793"/>
  </r>
  <r>
    <s v="0642"/>
    <x v="81"/>
    <n v="10"/>
    <x v="15"/>
    <x v="1"/>
    <x v="1"/>
    <x v="0"/>
    <n v="399"/>
    <n v="9"/>
    <s v="Steve"/>
    <n v="4"/>
    <n v="4"/>
    <n v="3591"/>
  </r>
  <r>
    <s v="0643"/>
    <x v="81"/>
    <n v="13"/>
    <x v="7"/>
    <x v="3"/>
    <x v="3"/>
    <x v="0"/>
    <n v="399"/>
    <n v="8"/>
    <s v="Sara"/>
    <n v="5"/>
    <n v="5"/>
    <n v="3192"/>
  </r>
  <r>
    <s v="0649"/>
    <x v="82"/>
    <n v="8"/>
    <x v="17"/>
    <x v="1"/>
    <x v="1"/>
    <x v="0"/>
    <n v="399"/>
    <n v="5"/>
    <s v="Steve"/>
    <n v="4"/>
    <n v="4"/>
    <n v="1995"/>
  </r>
  <r>
    <s v="0664"/>
    <x v="83"/>
    <n v="14"/>
    <x v="14"/>
    <x v="5"/>
    <x v="3"/>
    <x v="0"/>
    <n v="399"/>
    <n v="5"/>
    <s v="Steve"/>
    <n v="6"/>
    <n v="4"/>
    <n v="1995"/>
  </r>
  <r>
    <s v="0665"/>
    <x v="84"/>
    <n v="1"/>
    <x v="12"/>
    <x v="2"/>
    <x v="2"/>
    <x v="0"/>
    <n v="399"/>
    <n v="8"/>
    <s v="Jeff"/>
    <n v="2"/>
    <n v="3"/>
    <n v="3192"/>
  </r>
  <r>
    <s v="0669"/>
    <x v="85"/>
    <n v="9"/>
    <x v="8"/>
    <x v="7"/>
    <x v="1"/>
    <x v="0"/>
    <n v="399"/>
    <n v="6"/>
    <s v="Philip"/>
    <n v="8"/>
    <n v="8"/>
    <n v="2394"/>
  </r>
  <r>
    <s v="0671"/>
    <x v="85"/>
    <n v="13"/>
    <x v="7"/>
    <x v="3"/>
    <x v="3"/>
    <x v="0"/>
    <n v="399"/>
    <n v="1"/>
    <s v="Sara"/>
    <n v="5"/>
    <n v="5"/>
    <n v="399"/>
  </r>
  <r>
    <s v="0690"/>
    <x v="86"/>
    <n v="5"/>
    <x v="3"/>
    <x v="2"/>
    <x v="2"/>
    <x v="0"/>
    <n v="399"/>
    <n v="5"/>
    <s v="Jeff"/>
    <n v="2"/>
    <n v="3"/>
    <n v="1995"/>
  </r>
  <r>
    <s v="0723"/>
    <x v="87"/>
    <n v="8"/>
    <x v="17"/>
    <x v="1"/>
    <x v="1"/>
    <x v="0"/>
    <n v="399"/>
    <n v="2"/>
    <s v="Steve"/>
    <n v="4"/>
    <n v="4"/>
    <n v="798"/>
  </r>
  <r>
    <s v="0730"/>
    <x v="88"/>
    <n v="18"/>
    <x v="11"/>
    <x v="0"/>
    <x v="0"/>
    <x v="0"/>
    <n v="399"/>
    <n v="4"/>
    <s v="Jeff"/>
    <n v="3"/>
    <n v="3"/>
    <n v="1596"/>
  </r>
  <r>
    <s v="0731"/>
    <x v="88"/>
    <n v="13"/>
    <x v="7"/>
    <x v="3"/>
    <x v="3"/>
    <x v="0"/>
    <n v="399"/>
    <n v="4"/>
    <s v="Sara"/>
    <n v="5"/>
    <n v="5"/>
    <n v="1596"/>
  </r>
  <r>
    <s v="0735"/>
    <x v="89"/>
    <n v="3"/>
    <x v="5"/>
    <x v="4"/>
    <x v="2"/>
    <x v="0"/>
    <n v="399"/>
    <n v="0"/>
    <s v="Sara"/>
    <n v="2"/>
    <n v="5"/>
    <n v="0"/>
  </r>
  <r>
    <s v="0738"/>
    <x v="90"/>
    <n v="8"/>
    <x v="17"/>
    <x v="7"/>
    <x v="1"/>
    <x v="0"/>
    <n v="399"/>
    <n v="7"/>
    <s v="Philip"/>
    <n v="8"/>
    <n v="8"/>
    <n v="2793"/>
  </r>
  <r>
    <s v="0745"/>
    <x v="91"/>
    <n v="8"/>
    <x v="17"/>
    <x v="7"/>
    <x v="1"/>
    <x v="0"/>
    <n v="399"/>
    <n v="0"/>
    <s v="Philip"/>
    <n v="8"/>
    <n v="8"/>
    <n v="0"/>
  </r>
  <r>
    <s v="0752"/>
    <x v="92"/>
    <n v="8"/>
    <x v="17"/>
    <x v="1"/>
    <x v="1"/>
    <x v="0"/>
    <n v="399"/>
    <n v="1"/>
    <s v="Steve"/>
    <n v="4"/>
    <n v="4"/>
    <n v="399"/>
  </r>
  <r>
    <s v="0753"/>
    <x v="92"/>
    <n v="5"/>
    <x v="3"/>
    <x v="2"/>
    <x v="2"/>
    <x v="0"/>
    <n v="399"/>
    <n v="6"/>
    <s v="Jeff"/>
    <n v="2"/>
    <n v="3"/>
    <n v="2394"/>
  </r>
  <r>
    <s v="0756"/>
    <x v="93"/>
    <n v="17"/>
    <x v="13"/>
    <x v="6"/>
    <x v="0"/>
    <x v="0"/>
    <n v="399"/>
    <n v="6"/>
    <s v="Jeff"/>
    <n v="5"/>
    <n v="3"/>
    <n v="2394"/>
  </r>
  <r>
    <s v="0758"/>
    <x v="93"/>
    <n v="10"/>
    <x v="15"/>
    <x v="1"/>
    <x v="1"/>
    <x v="0"/>
    <n v="399"/>
    <n v="4"/>
    <s v="Steve"/>
    <n v="4"/>
    <n v="4"/>
    <n v="1596"/>
  </r>
  <r>
    <s v="0760"/>
    <x v="94"/>
    <n v="19"/>
    <x v="6"/>
    <x v="0"/>
    <x v="0"/>
    <x v="0"/>
    <n v="399"/>
    <n v="6"/>
    <s v="Jeff"/>
    <n v="3"/>
    <n v="3"/>
    <n v="2394"/>
  </r>
  <r>
    <s v="0764"/>
    <x v="95"/>
    <n v="8"/>
    <x v="17"/>
    <x v="1"/>
    <x v="1"/>
    <x v="0"/>
    <n v="399"/>
    <n v="2"/>
    <s v="Steve"/>
    <n v="4"/>
    <n v="4"/>
    <n v="798"/>
  </r>
  <r>
    <s v="0766"/>
    <x v="95"/>
    <n v="14"/>
    <x v="14"/>
    <x v="5"/>
    <x v="3"/>
    <x v="0"/>
    <n v="399"/>
    <n v="9"/>
    <s v="Steve"/>
    <n v="6"/>
    <n v="4"/>
    <n v="3591"/>
  </r>
  <r>
    <s v="0769"/>
    <x v="96"/>
    <n v="7"/>
    <x v="9"/>
    <x v="7"/>
    <x v="1"/>
    <x v="0"/>
    <n v="399"/>
    <n v="6"/>
    <s v="Philip"/>
    <n v="8"/>
    <n v="8"/>
    <n v="2394"/>
  </r>
  <r>
    <s v="0770"/>
    <x v="96"/>
    <n v="11"/>
    <x v="19"/>
    <x v="3"/>
    <x v="3"/>
    <x v="0"/>
    <n v="399"/>
    <n v="0"/>
    <s v="Sara"/>
    <n v="5"/>
    <n v="5"/>
    <n v="0"/>
  </r>
  <r>
    <s v="0775"/>
    <x v="97"/>
    <n v="13"/>
    <x v="7"/>
    <x v="5"/>
    <x v="3"/>
    <x v="0"/>
    <n v="399"/>
    <n v="1"/>
    <s v="Steve"/>
    <n v="6"/>
    <n v="4"/>
    <n v="399"/>
  </r>
  <r>
    <s v="0776"/>
    <x v="98"/>
    <n v="17"/>
    <x v="13"/>
    <x v="0"/>
    <x v="0"/>
    <x v="0"/>
    <n v="399"/>
    <n v="2"/>
    <s v="Jeff"/>
    <n v="3"/>
    <n v="3"/>
    <n v="798"/>
  </r>
  <r>
    <s v="0777"/>
    <x v="98"/>
    <n v="4"/>
    <x v="2"/>
    <x v="4"/>
    <x v="2"/>
    <x v="0"/>
    <n v="399"/>
    <n v="3"/>
    <s v="Sara"/>
    <n v="2"/>
    <n v="5"/>
    <n v="1197"/>
  </r>
  <r>
    <s v="0780"/>
    <x v="98"/>
    <n v="7"/>
    <x v="9"/>
    <x v="7"/>
    <x v="1"/>
    <x v="0"/>
    <n v="399"/>
    <n v="8"/>
    <s v="Philip"/>
    <n v="8"/>
    <n v="8"/>
    <n v="3192"/>
  </r>
  <r>
    <s v="0783"/>
    <x v="99"/>
    <n v="8"/>
    <x v="17"/>
    <x v="7"/>
    <x v="1"/>
    <x v="0"/>
    <n v="399"/>
    <n v="3"/>
    <s v="Philip"/>
    <n v="8"/>
    <n v="8"/>
    <n v="1197"/>
  </r>
  <r>
    <s v="0785"/>
    <x v="99"/>
    <n v="5"/>
    <x v="3"/>
    <x v="4"/>
    <x v="2"/>
    <x v="0"/>
    <n v="399"/>
    <n v="6"/>
    <s v="Sara"/>
    <n v="2"/>
    <n v="5"/>
    <n v="2394"/>
  </r>
  <r>
    <s v="0791"/>
    <x v="100"/>
    <n v="18"/>
    <x v="11"/>
    <x v="6"/>
    <x v="0"/>
    <x v="0"/>
    <n v="399"/>
    <n v="3"/>
    <s v="Jeff"/>
    <n v="5"/>
    <n v="3"/>
    <n v="1197"/>
  </r>
  <r>
    <s v="0793"/>
    <x v="101"/>
    <n v="10"/>
    <x v="15"/>
    <x v="1"/>
    <x v="1"/>
    <x v="0"/>
    <n v="399"/>
    <n v="3"/>
    <s v="Steve"/>
    <n v="4"/>
    <n v="4"/>
    <n v="1197"/>
  </r>
  <r>
    <s v="0799"/>
    <x v="102"/>
    <n v="16"/>
    <x v="18"/>
    <x v="0"/>
    <x v="0"/>
    <x v="0"/>
    <n v="399"/>
    <n v="5"/>
    <s v="Jeff"/>
    <n v="3"/>
    <n v="3"/>
    <n v="1995"/>
  </r>
  <r>
    <s v="0802"/>
    <x v="102"/>
    <n v="6"/>
    <x v="1"/>
    <x v="1"/>
    <x v="1"/>
    <x v="0"/>
    <n v="399"/>
    <n v="8"/>
    <s v="Steve"/>
    <n v="4"/>
    <n v="4"/>
    <n v="3192"/>
  </r>
  <r>
    <s v="0805"/>
    <x v="103"/>
    <n v="19"/>
    <x v="6"/>
    <x v="0"/>
    <x v="0"/>
    <x v="0"/>
    <n v="399"/>
    <n v="7"/>
    <s v="Jeff"/>
    <n v="3"/>
    <n v="3"/>
    <n v="2793"/>
  </r>
  <r>
    <s v="0806"/>
    <x v="103"/>
    <n v="5"/>
    <x v="3"/>
    <x v="2"/>
    <x v="2"/>
    <x v="0"/>
    <n v="399"/>
    <n v="6"/>
    <s v="Jeff"/>
    <n v="2"/>
    <n v="3"/>
    <n v="2394"/>
  </r>
  <r>
    <s v="0812"/>
    <x v="104"/>
    <n v="16"/>
    <x v="18"/>
    <x v="0"/>
    <x v="0"/>
    <x v="0"/>
    <n v="399"/>
    <n v="1"/>
    <s v="Jeff"/>
    <n v="3"/>
    <n v="3"/>
    <n v="399"/>
  </r>
  <r>
    <s v="0816"/>
    <x v="105"/>
    <n v="15"/>
    <x v="10"/>
    <x v="5"/>
    <x v="3"/>
    <x v="0"/>
    <n v="399"/>
    <n v="4"/>
    <s v="Steve"/>
    <n v="6"/>
    <n v="4"/>
    <n v="1596"/>
  </r>
  <r>
    <s v="0818"/>
    <x v="106"/>
    <n v="13"/>
    <x v="7"/>
    <x v="3"/>
    <x v="3"/>
    <x v="0"/>
    <n v="399"/>
    <n v="3"/>
    <s v="Sara"/>
    <n v="5"/>
    <n v="5"/>
    <n v="1197"/>
  </r>
  <r>
    <s v="0822"/>
    <x v="107"/>
    <n v="19"/>
    <x v="6"/>
    <x v="6"/>
    <x v="0"/>
    <x v="0"/>
    <n v="399"/>
    <n v="4"/>
    <s v="Jeff"/>
    <n v="5"/>
    <n v="3"/>
    <n v="1596"/>
  </r>
  <r>
    <s v="0825"/>
    <x v="108"/>
    <n v="20"/>
    <x v="0"/>
    <x v="0"/>
    <x v="0"/>
    <x v="0"/>
    <n v="399"/>
    <n v="9"/>
    <s v="Jeff"/>
    <n v="3"/>
    <n v="3"/>
    <n v="3591"/>
  </r>
  <r>
    <s v="0830"/>
    <x v="109"/>
    <n v="1"/>
    <x v="12"/>
    <x v="2"/>
    <x v="2"/>
    <x v="0"/>
    <n v="399"/>
    <n v="6"/>
    <s v="Jeff"/>
    <n v="2"/>
    <n v="3"/>
    <n v="2394"/>
  </r>
  <r>
    <s v="0833"/>
    <x v="110"/>
    <n v="16"/>
    <x v="18"/>
    <x v="0"/>
    <x v="0"/>
    <x v="0"/>
    <n v="399"/>
    <n v="9"/>
    <s v="Jeff"/>
    <n v="3"/>
    <n v="3"/>
    <n v="3591"/>
  </r>
  <r>
    <s v="0835"/>
    <x v="110"/>
    <n v="19"/>
    <x v="6"/>
    <x v="0"/>
    <x v="0"/>
    <x v="0"/>
    <n v="399"/>
    <n v="2"/>
    <s v="Jeff"/>
    <n v="3"/>
    <n v="3"/>
    <n v="798"/>
  </r>
  <r>
    <s v="0838"/>
    <x v="111"/>
    <n v="7"/>
    <x v="9"/>
    <x v="1"/>
    <x v="1"/>
    <x v="0"/>
    <n v="399"/>
    <n v="3"/>
    <s v="Steve"/>
    <n v="4"/>
    <n v="4"/>
    <n v="1197"/>
  </r>
  <r>
    <s v="0852"/>
    <x v="112"/>
    <n v="6"/>
    <x v="1"/>
    <x v="1"/>
    <x v="1"/>
    <x v="0"/>
    <n v="399"/>
    <n v="9"/>
    <s v="Steve"/>
    <n v="4"/>
    <n v="4"/>
    <n v="3591"/>
  </r>
  <r>
    <s v="0853"/>
    <x v="112"/>
    <n v="14"/>
    <x v="14"/>
    <x v="5"/>
    <x v="3"/>
    <x v="0"/>
    <n v="399"/>
    <n v="4"/>
    <s v="Steve"/>
    <n v="6"/>
    <n v="4"/>
    <n v="1596"/>
  </r>
  <r>
    <s v="0861"/>
    <x v="113"/>
    <n v="14"/>
    <x v="14"/>
    <x v="3"/>
    <x v="3"/>
    <x v="0"/>
    <n v="399"/>
    <n v="2"/>
    <s v="Sara"/>
    <n v="5"/>
    <n v="5"/>
    <n v="798"/>
  </r>
  <r>
    <s v="0869"/>
    <x v="114"/>
    <n v="14"/>
    <x v="14"/>
    <x v="5"/>
    <x v="3"/>
    <x v="0"/>
    <n v="399"/>
    <n v="3"/>
    <s v="Steve"/>
    <n v="6"/>
    <n v="4"/>
    <n v="1197"/>
  </r>
  <r>
    <s v="0881"/>
    <x v="115"/>
    <n v="9"/>
    <x v="8"/>
    <x v="7"/>
    <x v="1"/>
    <x v="0"/>
    <n v="399"/>
    <n v="7"/>
    <s v="Philip"/>
    <n v="8"/>
    <n v="8"/>
    <n v="2793"/>
  </r>
  <r>
    <s v="0897"/>
    <x v="116"/>
    <n v="4"/>
    <x v="2"/>
    <x v="2"/>
    <x v="2"/>
    <x v="0"/>
    <n v="399"/>
    <n v="0"/>
    <s v="Jeff"/>
    <n v="2"/>
    <n v="3"/>
    <n v="0"/>
  </r>
  <r>
    <s v="0901"/>
    <x v="117"/>
    <n v="15"/>
    <x v="10"/>
    <x v="3"/>
    <x v="3"/>
    <x v="0"/>
    <n v="399"/>
    <n v="7"/>
    <s v="Sara"/>
    <n v="5"/>
    <n v="5"/>
    <n v="2793"/>
  </r>
  <r>
    <s v="0902"/>
    <x v="118"/>
    <n v="13"/>
    <x v="7"/>
    <x v="3"/>
    <x v="3"/>
    <x v="0"/>
    <n v="399"/>
    <n v="4"/>
    <s v="Sara"/>
    <n v="5"/>
    <n v="5"/>
    <n v="1596"/>
  </r>
  <r>
    <s v="0919"/>
    <x v="119"/>
    <n v="14"/>
    <x v="14"/>
    <x v="5"/>
    <x v="3"/>
    <x v="0"/>
    <n v="399"/>
    <n v="9"/>
    <s v="Steve"/>
    <n v="6"/>
    <n v="4"/>
    <n v="3591"/>
  </r>
  <r>
    <s v="0921"/>
    <x v="120"/>
    <n v="17"/>
    <x v="13"/>
    <x v="6"/>
    <x v="0"/>
    <x v="0"/>
    <n v="399"/>
    <n v="6"/>
    <s v="Jeff"/>
    <n v="5"/>
    <n v="3"/>
    <n v="2394"/>
  </r>
  <r>
    <s v="0931"/>
    <x v="121"/>
    <n v="17"/>
    <x v="13"/>
    <x v="0"/>
    <x v="0"/>
    <x v="0"/>
    <n v="399"/>
    <n v="0"/>
    <s v="Jeff"/>
    <n v="3"/>
    <n v="3"/>
    <n v="0"/>
  </r>
  <r>
    <s v="0938"/>
    <x v="122"/>
    <n v="10"/>
    <x v="15"/>
    <x v="7"/>
    <x v="1"/>
    <x v="0"/>
    <n v="399"/>
    <n v="0"/>
    <s v="Philip"/>
    <n v="8"/>
    <n v="8"/>
    <n v="0"/>
  </r>
  <r>
    <s v="0942"/>
    <x v="122"/>
    <n v="1"/>
    <x v="12"/>
    <x v="2"/>
    <x v="2"/>
    <x v="0"/>
    <n v="399"/>
    <n v="8"/>
    <s v="Jeff"/>
    <n v="2"/>
    <n v="3"/>
    <n v="3192"/>
  </r>
  <r>
    <s v="0944"/>
    <x v="123"/>
    <n v="4"/>
    <x v="2"/>
    <x v="4"/>
    <x v="2"/>
    <x v="0"/>
    <n v="399"/>
    <n v="1"/>
    <s v="Sara"/>
    <n v="2"/>
    <n v="5"/>
    <n v="399"/>
  </r>
  <r>
    <s v="0949"/>
    <x v="124"/>
    <n v="6"/>
    <x v="1"/>
    <x v="1"/>
    <x v="1"/>
    <x v="0"/>
    <n v="399"/>
    <n v="5"/>
    <s v="Steve"/>
    <n v="4"/>
    <n v="4"/>
    <n v="1995"/>
  </r>
  <r>
    <s v="0952"/>
    <x v="125"/>
    <n v="6"/>
    <x v="1"/>
    <x v="1"/>
    <x v="1"/>
    <x v="0"/>
    <n v="399"/>
    <n v="7"/>
    <s v="Steve"/>
    <n v="4"/>
    <n v="4"/>
    <n v="2793"/>
  </r>
  <r>
    <s v="0958"/>
    <x v="126"/>
    <n v="9"/>
    <x v="8"/>
    <x v="7"/>
    <x v="1"/>
    <x v="0"/>
    <n v="399"/>
    <n v="2"/>
    <s v="Philip"/>
    <n v="8"/>
    <n v="8"/>
    <n v="798"/>
  </r>
  <r>
    <s v="0964"/>
    <x v="126"/>
    <n v="7"/>
    <x v="9"/>
    <x v="7"/>
    <x v="1"/>
    <x v="0"/>
    <n v="399"/>
    <n v="2"/>
    <s v="Philip"/>
    <n v="8"/>
    <n v="8"/>
    <n v="798"/>
  </r>
  <r>
    <s v="0967"/>
    <x v="127"/>
    <n v="14"/>
    <x v="14"/>
    <x v="5"/>
    <x v="3"/>
    <x v="0"/>
    <n v="399"/>
    <n v="1"/>
    <s v="Steve"/>
    <n v="6"/>
    <n v="4"/>
    <n v="399"/>
  </r>
  <r>
    <s v="0970"/>
    <x v="128"/>
    <n v="7"/>
    <x v="9"/>
    <x v="1"/>
    <x v="1"/>
    <x v="0"/>
    <n v="399"/>
    <n v="0"/>
    <s v="Steve"/>
    <n v="4"/>
    <n v="4"/>
    <n v="0"/>
  </r>
  <r>
    <s v="0973"/>
    <x v="129"/>
    <n v="13"/>
    <x v="7"/>
    <x v="3"/>
    <x v="3"/>
    <x v="0"/>
    <n v="399"/>
    <n v="0"/>
    <s v="Sara"/>
    <n v="5"/>
    <n v="5"/>
    <n v="0"/>
  </r>
  <r>
    <s v="0981"/>
    <x v="130"/>
    <n v="2"/>
    <x v="16"/>
    <x v="2"/>
    <x v="2"/>
    <x v="0"/>
    <n v="399"/>
    <n v="4"/>
    <s v="Jeff"/>
    <n v="2"/>
    <n v="3"/>
    <n v="1596"/>
  </r>
  <r>
    <s v="0983"/>
    <x v="131"/>
    <n v="18"/>
    <x v="11"/>
    <x v="0"/>
    <x v="0"/>
    <x v="0"/>
    <n v="399"/>
    <n v="9"/>
    <s v="Jeff"/>
    <n v="3"/>
    <n v="3"/>
    <n v="3591"/>
  </r>
  <r>
    <s v="0991"/>
    <x v="132"/>
    <n v="18"/>
    <x v="11"/>
    <x v="6"/>
    <x v="0"/>
    <x v="0"/>
    <n v="399"/>
    <n v="9"/>
    <s v="Jeff"/>
    <n v="5"/>
    <n v="3"/>
    <n v="3591"/>
  </r>
  <r>
    <s v="0993"/>
    <x v="133"/>
    <n v="10"/>
    <x v="15"/>
    <x v="1"/>
    <x v="1"/>
    <x v="0"/>
    <n v="399"/>
    <n v="6"/>
    <s v="Steve"/>
    <n v="4"/>
    <n v="4"/>
    <n v="2394"/>
  </r>
  <r>
    <s v="1009"/>
    <x v="134"/>
    <n v="8"/>
    <x v="17"/>
    <x v="7"/>
    <x v="1"/>
    <x v="0"/>
    <n v="399"/>
    <n v="0"/>
    <s v="Philip"/>
    <n v="8"/>
    <n v="8"/>
    <n v="0"/>
  </r>
  <r>
    <s v="1015"/>
    <x v="135"/>
    <n v="5"/>
    <x v="3"/>
    <x v="2"/>
    <x v="2"/>
    <x v="0"/>
    <n v="399"/>
    <n v="2"/>
    <s v="Jeff"/>
    <n v="2"/>
    <n v="3"/>
    <n v="798"/>
  </r>
  <r>
    <s v="1018"/>
    <x v="135"/>
    <n v="5"/>
    <x v="3"/>
    <x v="4"/>
    <x v="2"/>
    <x v="0"/>
    <n v="399"/>
    <n v="1"/>
    <s v="Sara"/>
    <n v="2"/>
    <n v="5"/>
    <n v="399"/>
  </r>
  <r>
    <s v="1019"/>
    <x v="136"/>
    <n v="5"/>
    <x v="3"/>
    <x v="4"/>
    <x v="2"/>
    <x v="0"/>
    <n v="399"/>
    <n v="8"/>
    <s v="Sara"/>
    <n v="2"/>
    <n v="5"/>
    <n v="3192"/>
  </r>
  <r>
    <s v="1021"/>
    <x v="137"/>
    <n v="16"/>
    <x v="18"/>
    <x v="6"/>
    <x v="0"/>
    <x v="0"/>
    <n v="399"/>
    <n v="3"/>
    <s v="Jeff"/>
    <n v="5"/>
    <n v="3"/>
    <n v="1197"/>
  </r>
  <r>
    <s v="1023"/>
    <x v="138"/>
    <n v="5"/>
    <x v="3"/>
    <x v="4"/>
    <x v="2"/>
    <x v="0"/>
    <n v="399"/>
    <n v="6"/>
    <s v="Sara"/>
    <n v="2"/>
    <n v="5"/>
    <n v="2394"/>
  </r>
  <r>
    <s v="1029"/>
    <x v="138"/>
    <n v="8"/>
    <x v="17"/>
    <x v="7"/>
    <x v="1"/>
    <x v="0"/>
    <n v="399"/>
    <n v="9"/>
    <s v="Philip"/>
    <n v="8"/>
    <n v="8"/>
    <n v="3591"/>
  </r>
  <r>
    <s v="1030"/>
    <x v="138"/>
    <n v="7"/>
    <x v="9"/>
    <x v="7"/>
    <x v="1"/>
    <x v="0"/>
    <n v="399"/>
    <n v="5"/>
    <s v="Philip"/>
    <n v="8"/>
    <n v="8"/>
    <n v="1995"/>
  </r>
  <r>
    <s v="1031"/>
    <x v="138"/>
    <n v="10"/>
    <x v="15"/>
    <x v="1"/>
    <x v="1"/>
    <x v="0"/>
    <n v="399"/>
    <n v="0"/>
    <s v="Steve"/>
    <n v="4"/>
    <n v="4"/>
    <n v="0"/>
  </r>
  <r>
    <s v="1034"/>
    <x v="139"/>
    <n v="3"/>
    <x v="5"/>
    <x v="2"/>
    <x v="2"/>
    <x v="0"/>
    <n v="399"/>
    <n v="2"/>
    <s v="Jeff"/>
    <n v="2"/>
    <n v="3"/>
    <n v="798"/>
  </r>
  <r>
    <s v="1035"/>
    <x v="139"/>
    <n v="4"/>
    <x v="2"/>
    <x v="2"/>
    <x v="2"/>
    <x v="0"/>
    <n v="399"/>
    <n v="6"/>
    <s v="Jeff"/>
    <n v="2"/>
    <n v="3"/>
    <n v="2394"/>
  </r>
  <r>
    <s v="1036"/>
    <x v="139"/>
    <n v="13"/>
    <x v="7"/>
    <x v="3"/>
    <x v="3"/>
    <x v="0"/>
    <n v="399"/>
    <n v="9"/>
    <s v="Sara"/>
    <n v="5"/>
    <n v="5"/>
    <n v="3591"/>
  </r>
  <r>
    <s v="1044"/>
    <x v="140"/>
    <n v="9"/>
    <x v="8"/>
    <x v="1"/>
    <x v="1"/>
    <x v="0"/>
    <n v="399"/>
    <n v="1"/>
    <s v="Steve"/>
    <n v="4"/>
    <n v="4"/>
    <n v="399"/>
  </r>
  <r>
    <s v="1045"/>
    <x v="140"/>
    <n v="11"/>
    <x v="19"/>
    <x v="5"/>
    <x v="3"/>
    <x v="0"/>
    <n v="399"/>
    <n v="3"/>
    <s v="Steve"/>
    <n v="6"/>
    <n v="4"/>
    <n v="1197"/>
  </r>
  <r>
    <s v="1046"/>
    <x v="141"/>
    <n v="4"/>
    <x v="2"/>
    <x v="4"/>
    <x v="2"/>
    <x v="0"/>
    <n v="399"/>
    <n v="5"/>
    <s v="Sara"/>
    <n v="2"/>
    <n v="5"/>
    <n v="1995"/>
  </r>
  <r>
    <s v="1049"/>
    <x v="142"/>
    <n v="2"/>
    <x v="16"/>
    <x v="2"/>
    <x v="2"/>
    <x v="0"/>
    <n v="399"/>
    <n v="8"/>
    <s v="Jeff"/>
    <n v="2"/>
    <n v="3"/>
    <n v="3192"/>
  </r>
  <r>
    <s v="1050"/>
    <x v="142"/>
    <n v="4"/>
    <x v="2"/>
    <x v="4"/>
    <x v="2"/>
    <x v="0"/>
    <n v="399"/>
    <n v="6"/>
    <s v="Sara"/>
    <n v="2"/>
    <n v="5"/>
    <n v="2394"/>
  </r>
  <r>
    <s v="1058"/>
    <x v="143"/>
    <n v="9"/>
    <x v="8"/>
    <x v="1"/>
    <x v="1"/>
    <x v="0"/>
    <n v="399"/>
    <n v="6"/>
    <s v="Steve"/>
    <n v="4"/>
    <n v="4"/>
    <n v="2394"/>
  </r>
  <r>
    <s v="1061"/>
    <x v="144"/>
    <n v="8"/>
    <x v="17"/>
    <x v="1"/>
    <x v="1"/>
    <x v="0"/>
    <n v="399"/>
    <n v="5"/>
    <s v="Steve"/>
    <n v="4"/>
    <n v="4"/>
    <n v="1995"/>
  </r>
  <r>
    <s v="1063"/>
    <x v="145"/>
    <n v="7"/>
    <x v="9"/>
    <x v="1"/>
    <x v="1"/>
    <x v="0"/>
    <n v="399"/>
    <n v="3"/>
    <s v="Steve"/>
    <n v="4"/>
    <n v="4"/>
    <n v="1197"/>
  </r>
  <r>
    <s v="1067"/>
    <x v="146"/>
    <n v="16"/>
    <x v="18"/>
    <x v="0"/>
    <x v="0"/>
    <x v="0"/>
    <n v="399"/>
    <n v="0"/>
    <s v="Jeff"/>
    <n v="3"/>
    <n v="3"/>
    <n v="0"/>
  </r>
  <r>
    <s v="1068"/>
    <x v="147"/>
    <n v="5"/>
    <x v="3"/>
    <x v="4"/>
    <x v="2"/>
    <x v="0"/>
    <n v="399"/>
    <n v="4"/>
    <s v="Sara"/>
    <n v="2"/>
    <n v="5"/>
    <n v="1596"/>
  </r>
  <r>
    <s v="1089"/>
    <x v="148"/>
    <n v="1"/>
    <x v="12"/>
    <x v="2"/>
    <x v="2"/>
    <x v="0"/>
    <n v="399"/>
    <n v="1"/>
    <s v="Jeff"/>
    <n v="2"/>
    <n v="3"/>
    <n v="399"/>
  </r>
  <r>
    <s v="1096"/>
    <x v="149"/>
    <n v="12"/>
    <x v="4"/>
    <x v="3"/>
    <x v="3"/>
    <x v="0"/>
    <n v="399"/>
    <n v="5"/>
    <s v="Sara"/>
    <n v="5"/>
    <n v="5"/>
    <n v="1995"/>
  </r>
  <r>
    <s v="1102"/>
    <x v="150"/>
    <n v="12"/>
    <x v="4"/>
    <x v="3"/>
    <x v="3"/>
    <x v="0"/>
    <n v="399"/>
    <n v="3"/>
    <s v="Sara"/>
    <n v="5"/>
    <n v="5"/>
    <n v="1197"/>
  </r>
  <r>
    <s v="1103"/>
    <x v="150"/>
    <n v="5"/>
    <x v="3"/>
    <x v="4"/>
    <x v="2"/>
    <x v="0"/>
    <n v="399"/>
    <n v="0"/>
    <s v="Sara"/>
    <n v="2"/>
    <n v="5"/>
    <n v="0"/>
  </r>
  <r>
    <s v="1108"/>
    <x v="150"/>
    <n v="14"/>
    <x v="14"/>
    <x v="3"/>
    <x v="3"/>
    <x v="0"/>
    <n v="399"/>
    <n v="5"/>
    <s v="Sara"/>
    <n v="5"/>
    <n v="5"/>
    <n v="1995"/>
  </r>
  <r>
    <s v="1111"/>
    <x v="151"/>
    <n v="4"/>
    <x v="2"/>
    <x v="2"/>
    <x v="2"/>
    <x v="0"/>
    <n v="399"/>
    <n v="8"/>
    <s v="Jeff"/>
    <n v="2"/>
    <n v="3"/>
    <n v="3192"/>
  </r>
  <r>
    <s v="1118"/>
    <x v="151"/>
    <n v="18"/>
    <x v="11"/>
    <x v="6"/>
    <x v="0"/>
    <x v="0"/>
    <n v="399"/>
    <n v="7"/>
    <s v="Jeff"/>
    <n v="5"/>
    <n v="3"/>
    <n v="2793"/>
  </r>
  <r>
    <s v="1121"/>
    <x v="152"/>
    <n v="14"/>
    <x v="14"/>
    <x v="5"/>
    <x v="3"/>
    <x v="0"/>
    <n v="399"/>
    <n v="7"/>
    <s v="Steve"/>
    <n v="6"/>
    <n v="4"/>
    <n v="2793"/>
  </r>
  <r>
    <s v="1128"/>
    <x v="153"/>
    <n v="9"/>
    <x v="8"/>
    <x v="1"/>
    <x v="1"/>
    <x v="0"/>
    <n v="399"/>
    <n v="2"/>
    <s v="Steve"/>
    <n v="4"/>
    <n v="4"/>
    <n v="798"/>
  </r>
  <r>
    <s v="1142"/>
    <x v="154"/>
    <n v="16"/>
    <x v="18"/>
    <x v="6"/>
    <x v="0"/>
    <x v="0"/>
    <n v="399"/>
    <n v="8"/>
    <s v="Jeff"/>
    <n v="5"/>
    <n v="3"/>
    <n v="3192"/>
  </r>
  <r>
    <s v="1144"/>
    <x v="155"/>
    <n v="11"/>
    <x v="19"/>
    <x v="3"/>
    <x v="3"/>
    <x v="0"/>
    <n v="399"/>
    <n v="2"/>
    <s v="Sara"/>
    <n v="5"/>
    <n v="5"/>
    <n v="798"/>
  </r>
  <r>
    <s v="1145"/>
    <x v="156"/>
    <n v="12"/>
    <x v="4"/>
    <x v="3"/>
    <x v="3"/>
    <x v="0"/>
    <n v="399"/>
    <n v="8"/>
    <s v="Sara"/>
    <n v="5"/>
    <n v="5"/>
    <n v="3192"/>
  </r>
  <r>
    <s v="1147"/>
    <x v="157"/>
    <n v="20"/>
    <x v="0"/>
    <x v="0"/>
    <x v="0"/>
    <x v="0"/>
    <n v="399"/>
    <n v="4"/>
    <s v="Jeff"/>
    <n v="3"/>
    <n v="3"/>
    <n v="1596"/>
  </r>
  <r>
    <s v="1178"/>
    <x v="158"/>
    <n v="19"/>
    <x v="6"/>
    <x v="6"/>
    <x v="0"/>
    <x v="0"/>
    <n v="399"/>
    <n v="5"/>
    <s v="Jeff"/>
    <n v="5"/>
    <n v="3"/>
    <n v="1995"/>
  </r>
  <r>
    <s v="1179"/>
    <x v="158"/>
    <n v="10"/>
    <x v="15"/>
    <x v="1"/>
    <x v="1"/>
    <x v="0"/>
    <n v="399"/>
    <n v="7"/>
    <s v="Steve"/>
    <n v="4"/>
    <n v="4"/>
    <n v="2793"/>
  </r>
  <r>
    <s v="1181"/>
    <x v="158"/>
    <n v="11"/>
    <x v="19"/>
    <x v="5"/>
    <x v="3"/>
    <x v="0"/>
    <n v="399"/>
    <n v="4"/>
    <s v="Steve"/>
    <n v="6"/>
    <n v="4"/>
    <n v="1596"/>
  </r>
  <r>
    <s v="1183"/>
    <x v="159"/>
    <n v="3"/>
    <x v="5"/>
    <x v="4"/>
    <x v="2"/>
    <x v="0"/>
    <n v="399"/>
    <n v="7"/>
    <s v="Sara"/>
    <n v="2"/>
    <n v="5"/>
    <n v="2793"/>
  </r>
  <r>
    <s v="1187"/>
    <x v="159"/>
    <n v="4"/>
    <x v="2"/>
    <x v="4"/>
    <x v="2"/>
    <x v="0"/>
    <n v="399"/>
    <n v="2"/>
    <s v="Sara"/>
    <n v="2"/>
    <n v="5"/>
    <n v="798"/>
  </r>
  <r>
    <s v="1190"/>
    <x v="159"/>
    <n v="2"/>
    <x v="16"/>
    <x v="2"/>
    <x v="2"/>
    <x v="0"/>
    <n v="399"/>
    <n v="4"/>
    <s v="Jeff"/>
    <n v="2"/>
    <n v="3"/>
    <n v="1596"/>
  </r>
  <r>
    <s v="1191"/>
    <x v="159"/>
    <n v="18"/>
    <x v="11"/>
    <x v="0"/>
    <x v="0"/>
    <x v="0"/>
    <n v="399"/>
    <n v="1"/>
    <s v="Jeff"/>
    <n v="3"/>
    <n v="3"/>
    <n v="399"/>
  </r>
  <r>
    <s v="1195"/>
    <x v="160"/>
    <n v="19"/>
    <x v="6"/>
    <x v="6"/>
    <x v="0"/>
    <x v="0"/>
    <n v="399"/>
    <n v="8"/>
    <s v="Jeff"/>
    <n v="5"/>
    <n v="3"/>
    <n v="3192"/>
  </r>
  <r>
    <s v="1203"/>
    <x v="161"/>
    <n v="14"/>
    <x v="14"/>
    <x v="3"/>
    <x v="3"/>
    <x v="0"/>
    <n v="399"/>
    <n v="2"/>
    <s v="Sara"/>
    <n v="5"/>
    <n v="5"/>
    <n v="798"/>
  </r>
  <r>
    <s v="1208"/>
    <x v="162"/>
    <n v="7"/>
    <x v="9"/>
    <x v="7"/>
    <x v="1"/>
    <x v="0"/>
    <n v="399"/>
    <n v="6"/>
    <s v="Philip"/>
    <n v="8"/>
    <n v="8"/>
    <n v="2394"/>
  </r>
  <r>
    <s v="1209"/>
    <x v="162"/>
    <n v="12"/>
    <x v="4"/>
    <x v="5"/>
    <x v="3"/>
    <x v="0"/>
    <n v="399"/>
    <n v="3"/>
    <s v="Steve"/>
    <n v="6"/>
    <n v="4"/>
    <n v="1197"/>
  </r>
  <r>
    <s v="1223"/>
    <x v="163"/>
    <n v="18"/>
    <x v="11"/>
    <x v="0"/>
    <x v="0"/>
    <x v="0"/>
    <n v="399"/>
    <n v="9"/>
    <s v="Jeff"/>
    <n v="3"/>
    <n v="3"/>
    <n v="3591"/>
  </r>
  <r>
    <s v="1225"/>
    <x v="164"/>
    <n v="7"/>
    <x v="9"/>
    <x v="1"/>
    <x v="1"/>
    <x v="0"/>
    <n v="399"/>
    <n v="8"/>
    <s v="Steve"/>
    <n v="4"/>
    <n v="4"/>
    <n v="3192"/>
  </r>
  <r>
    <s v="1226"/>
    <x v="164"/>
    <n v="1"/>
    <x v="12"/>
    <x v="4"/>
    <x v="2"/>
    <x v="0"/>
    <n v="399"/>
    <n v="4"/>
    <s v="Sara"/>
    <n v="2"/>
    <n v="5"/>
    <n v="1596"/>
  </r>
  <r>
    <s v="1227"/>
    <x v="164"/>
    <n v="10"/>
    <x v="15"/>
    <x v="7"/>
    <x v="1"/>
    <x v="0"/>
    <n v="399"/>
    <n v="4"/>
    <s v="Philip"/>
    <n v="8"/>
    <n v="8"/>
    <n v="1596"/>
  </r>
  <r>
    <s v="1230"/>
    <x v="165"/>
    <n v="3"/>
    <x v="5"/>
    <x v="2"/>
    <x v="2"/>
    <x v="0"/>
    <n v="399"/>
    <n v="5"/>
    <s v="Jeff"/>
    <n v="2"/>
    <n v="3"/>
    <n v="1995"/>
  </r>
  <r>
    <s v="1237"/>
    <x v="166"/>
    <n v="2"/>
    <x v="16"/>
    <x v="4"/>
    <x v="2"/>
    <x v="0"/>
    <n v="399"/>
    <n v="7"/>
    <s v="Sara"/>
    <n v="2"/>
    <n v="5"/>
    <n v="2793"/>
  </r>
  <r>
    <s v="1249"/>
    <x v="167"/>
    <n v="9"/>
    <x v="8"/>
    <x v="1"/>
    <x v="1"/>
    <x v="0"/>
    <n v="399"/>
    <n v="7"/>
    <s v="Steve"/>
    <n v="4"/>
    <n v="4"/>
    <n v="2793"/>
  </r>
  <r>
    <s v="1255"/>
    <x v="168"/>
    <n v="14"/>
    <x v="14"/>
    <x v="3"/>
    <x v="3"/>
    <x v="0"/>
    <n v="399"/>
    <n v="4"/>
    <s v="Sara"/>
    <n v="5"/>
    <n v="5"/>
    <n v="1596"/>
  </r>
  <r>
    <s v="1256"/>
    <x v="168"/>
    <n v="8"/>
    <x v="17"/>
    <x v="7"/>
    <x v="1"/>
    <x v="0"/>
    <n v="399"/>
    <n v="9"/>
    <s v="Philip"/>
    <n v="8"/>
    <n v="8"/>
    <n v="3591"/>
  </r>
  <r>
    <s v="1259"/>
    <x v="169"/>
    <n v="7"/>
    <x v="9"/>
    <x v="7"/>
    <x v="1"/>
    <x v="0"/>
    <n v="399"/>
    <n v="5"/>
    <s v="Philip"/>
    <n v="8"/>
    <n v="8"/>
    <n v="1995"/>
  </r>
  <r>
    <s v="1263"/>
    <x v="170"/>
    <n v="20"/>
    <x v="0"/>
    <x v="6"/>
    <x v="0"/>
    <x v="0"/>
    <n v="399"/>
    <n v="2"/>
    <s v="Jeff"/>
    <n v="5"/>
    <n v="3"/>
    <n v="798"/>
  </r>
  <r>
    <s v="1264"/>
    <x v="171"/>
    <n v="10"/>
    <x v="15"/>
    <x v="7"/>
    <x v="1"/>
    <x v="0"/>
    <n v="399"/>
    <n v="5"/>
    <s v="Philip"/>
    <n v="8"/>
    <n v="8"/>
    <n v="1995"/>
  </r>
  <r>
    <s v="1269"/>
    <x v="172"/>
    <n v="13"/>
    <x v="7"/>
    <x v="3"/>
    <x v="3"/>
    <x v="0"/>
    <n v="399"/>
    <n v="6"/>
    <s v="Sara"/>
    <n v="5"/>
    <n v="5"/>
    <n v="2394"/>
  </r>
  <r>
    <s v="1275"/>
    <x v="173"/>
    <n v="8"/>
    <x v="17"/>
    <x v="1"/>
    <x v="1"/>
    <x v="0"/>
    <n v="399"/>
    <n v="7"/>
    <s v="Steve"/>
    <n v="4"/>
    <n v="4"/>
    <n v="2793"/>
  </r>
  <r>
    <s v="1276"/>
    <x v="173"/>
    <n v="14"/>
    <x v="14"/>
    <x v="5"/>
    <x v="3"/>
    <x v="0"/>
    <n v="399"/>
    <n v="9"/>
    <s v="Steve"/>
    <n v="6"/>
    <n v="4"/>
    <n v="3591"/>
  </r>
  <r>
    <s v="1277"/>
    <x v="174"/>
    <n v="9"/>
    <x v="8"/>
    <x v="7"/>
    <x v="1"/>
    <x v="0"/>
    <n v="399"/>
    <n v="5"/>
    <s v="Philip"/>
    <n v="8"/>
    <n v="8"/>
    <n v="1995"/>
  </r>
  <r>
    <s v="1278"/>
    <x v="174"/>
    <n v="3"/>
    <x v="5"/>
    <x v="4"/>
    <x v="2"/>
    <x v="0"/>
    <n v="399"/>
    <n v="7"/>
    <s v="Sara"/>
    <n v="2"/>
    <n v="5"/>
    <n v="2793"/>
  </r>
  <r>
    <s v="1283"/>
    <x v="174"/>
    <n v="7"/>
    <x v="9"/>
    <x v="7"/>
    <x v="1"/>
    <x v="0"/>
    <n v="399"/>
    <n v="3"/>
    <s v="Philip"/>
    <n v="8"/>
    <n v="8"/>
    <n v="1197"/>
  </r>
  <r>
    <s v="1287"/>
    <x v="174"/>
    <n v="16"/>
    <x v="18"/>
    <x v="6"/>
    <x v="0"/>
    <x v="0"/>
    <n v="399"/>
    <n v="7"/>
    <s v="Jeff"/>
    <n v="5"/>
    <n v="3"/>
    <n v="2793"/>
  </r>
  <r>
    <s v="1295"/>
    <x v="175"/>
    <n v="18"/>
    <x v="11"/>
    <x v="6"/>
    <x v="0"/>
    <x v="0"/>
    <n v="399"/>
    <n v="3"/>
    <s v="Jeff"/>
    <n v="5"/>
    <n v="3"/>
    <n v="1197"/>
  </r>
  <r>
    <s v="1298"/>
    <x v="176"/>
    <n v="3"/>
    <x v="5"/>
    <x v="4"/>
    <x v="2"/>
    <x v="0"/>
    <n v="399"/>
    <n v="3"/>
    <s v="Sara"/>
    <n v="2"/>
    <n v="5"/>
    <n v="1197"/>
  </r>
  <r>
    <s v="1304"/>
    <x v="177"/>
    <n v="8"/>
    <x v="17"/>
    <x v="7"/>
    <x v="1"/>
    <x v="0"/>
    <n v="399"/>
    <n v="5"/>
    <s v="Philip"/>
    <n v="8"/>
    <n v="8"/>
    <n v="1995"/>
  </r>
  <r>
    <s v="1307"/>
    <x v="177"/>
    <n v="3"/>
    <x v="5"/>
    <x v="4"/>
    <x v="2"/>
    <x v="0"/>
    <n v="399"/>
    <n v="8"/>
    <s v="Sara"/>
    <n v="2"/>
    <n v="5"/>
    <n v="3192"/>
  </r>
  <r>
    <s v="1308"/>
    <x v="178"/>
    <n v="4"/>
    <x v="2"/>
    <x v="2"/>
    <x v="2"/>
    <x v="0"/>
    <n v="399"/>
    <n v="2"/>
    <s v="Jeff"/>
    <n v="2"/>
    <n v="3"/>
    <n v="798"/>
  </r>
  <r>
    <s v="1309"/>
    <x v="178"/>
    <n v="2"/>
    <x v="16"/>
    <x v="4"/>
    <x v="2"/>
    <x v="0"/>
    <n v="399"/>
    <n v="6"/>
    <s v="Sara"/>
    <n v="2"/>
    <n v="5"/>
    <n v="2394"/>
  </r>
  <r>
    <s v="1318"/>
    <x v="179"/>
    <n v="14"/>
    <x v="14"/>
    <x v="3"/>
    <x v="3"/>
    <x v="0"/>
    <n v="399"/>
    <n v="2"/>
    <s v="Sara"/>
    <n v="5"/>
    <n v="5"/>
    <n v="798"/>
  </r>
  <r>
    <s v="1322"/>
    <x v="180"/>
    <n v="19"/>
    <x v="6"/>
    <x v="6"/>
    <x v="0"/>
    <x v="0"/>
    <n v="399"/>
    <n v="9"/>
    <s v="Jeff"/>
    <n v="5"/>
    <n v="3"/>
    <n v="3591"/>
  </r>
  <r>
    <s v="1325"/>
    <x v="181"/>
    <n v="8"/>
    <x v="17"/>
    <x v="7"/>
    <x v="1"/>
    <x v="0"/>
    <n v="399"/>
    <n v="3"/>
    <s v="Philip"/>
    <n v="8"/>
    <n v="8"/>
    <n v="1197"/>
  </r>
  <r>
    <s v="1330"/>
    <x v="182"/>
    <n v="7"/>
    <x v="9"/>
    <x v="7"/>
    <x v="1"/>
    <x v="0"/>
    <n v="399"/>
    <n v="7"/>
    <s v="Philip"/>
    <n v="8"/>
    <n v="8"/>
    <n v="2793"/>
  </r>
  <r>
    <s v="1334"/>
    <x v="183"/>
    <n v="12"/>
    <x v="4"/>
    <x v="3"/>
    <x v="3"/>
    <x v="0"/>
    <n v="399"/>
    <n v="1"/>
    <s v="Sara"/>
    <n v="5"/>
    <n v="5"/>
    <n v="399"/>
  </r>
  <r>
    <s v="1338"/>
    <x v="184"/>
    <n v="9"/>
    <x v="8"/>
    <x v="1"/>
    <x v="1"/>
    <x v="0"/>
    <n v="399"/>
    <n v="0"/>
    <s v="Steve"/>
    <n v="4"/>
    <n v="4"/>
    <n v="0"/>
  </r>
  <r>
    <s v="1354"/>
    <x v="185"/>
    <n v="19"/>
    <x v="6"/>
    <x v="6"/>
    <x v="0"/>
    <x v="0"/>
    <n v="399"/>
    <n v="3"/>
    <s v="Jeff"/>
    <n v="5"/>
    <n v="3"/>
    <n v="1197"/>
  </r>
  <r>
    <s v="1360"/>
    <x v="186"/>
    <n v="17"/>
    <x v="13"/>
    <x v="6"/>
    <x v="0"/>
    <x v="0"/>
    <n v="399"/>
    <n v="6"/>
    <s v="Jeff"/>
    <n v="5"/>
    <n v="3"/>
    <n v="2394"/>
  </r>
  <r>
    <s v="1362"/>
    <x v="186"/>
    <n v="9"/>
    <x v="8"/>
    <x v="7"/>
    <x v="1"/>
    <x v="0"/>
    <n v="399"/>
    <n v="5"/>
    <s v="Philip"/>
    <n v="8"/>
    <n v="8"/>
    <n v="1995"/>
  </r>
  <r>
    <s v="1368"/>
    <x v="187"/>
    <n v="19"/>
    <x v="6"/>
    <x v="0"/>
    <x v="0"/>
    <x v="0"/>
    <n v="399"/>
    <n v="9"/>
    <s v="Jeff"/>
    <n v="3"/>
    <n v="3"/>
    <n v="3591"/>
  </r>
  <r>
    <s v="1370"/>
    <x v="188"/>
    <n v="19"/>
    <x v="6"/>
    <x v="6"/>
    <x v="0"/>
    <x v="0"/>
    <n v="399"/>
    <n v="2"/>
    <s v="Jeff"/>
    <n v="5"/>
    <n v="3"/>
    <n v="798"/>
  </r>
  <r>
    <s v="1371"/>
    <x v="188"/>
    <n v="15"/>
    <x v="10"/>
    <x v="3"/>
    <x v="3"/>
    <x v="0"/>
    <n v="399"/>
    <n v="9"/>
    <s v="Sara"/>
    <n v="5"/>
    <n v="5"/>
    <n v="3591"/>
  </r>
  <r>
    <s v="1376"/>
    <x v="189"/>
    <n v="7"/>
    <x v="9"/>
    <x v="1"/>
    <x v="1"/>
    <x v="0"/>
    <n v="399"/>
    <n v="6"/>
    <s v="Steve"/>
    <n v="4"/>
    <n v="4"/>
    <n v="2394"/>
  </r>
  <r>
    <s v="1378"/>
    <x v="189"/>
    <n v="14"/>
    <x v="14"/>
    <x v="3"/>
    <x v="3"/>
    <x v="0"/>
    <n v="399"/>
    <n v="7"/>
    <s v="Sara"/>
    <n v="5"/>
    <n v="5"/>
    <n v="2793"/>
  </r>
  <r>
    <s v="1383"/>
    <x v="190"/>
    <n v="14"/>
    <x v="14"/>
    <x v="5"/>
    <x v="3"/>
    <x v="0"/>
    <n v="399"/>
    <n v="8"/>
    <s v="Steve"/>
    <n v="6"/>
    <n v="4"/>
    <n v="3192"/>
  </r>
  <r>
    <s v="1385"/>
    <x v="190"/>
    <n v="17"/>
    <x v="13"/>
    <x v="6"/>
    <x v="0"/>
    <x v="0"/>
    <n v="399"/>
    <n v="5"/>
    <s v="Jeff"/>
    <n v="5"/>
    <n v="3"/>
    <n v="1995"/>
  </r>
  <r>
    <s v="1388"/>
    <x v="190"/>
    <n v="9"/>
    <x v="8"/>
    <x v="1"/>
    <x v="1"/>
    <x v="0"/>
    <n v="399"/>
    <n v="9"/>
    <s v="Steve"/>
    <n v="4"/>
    <n v="4"/>
    <n v="3591"/>
  </r>
  <r>
    <s v="1391"/>
    <x v="190"/>
    <n v="10"/>
    <x v="15"/>
    <x v="1"/>
    <x v="1"/>
    <x v="0"/>
    <n v="399"/>
    <n v="0"/>
    <s v="Steve"/>
    <n v="4"/>
    <n v="4"/>
    <n v="0"/>
  </r>
  <r>
    <s v="1396"/>
    <x v="191"/>
    <n v="11"/>
    <x v="19"/>
    <x v="3"/>
    <x v="3"/>
    <x v="0"/>
    <n v="399"/>
    <n v="9"/>
    <s v="Sara"/>
    <n v="5"/>
    <n v="5"/>
    <n v="3591"/>
  </r>
  <r>
    <s v="1400"/>
    <x v="192"/>
    <n v="5"/>
    <x v="3"/>
    <x v="4"/>
    <x v="2"/>
    <x v="0"/>
    <n v="399"/>
    <n v="1"/>
    <s v="Sara"/>
    <n v="2"/>
    <n v="5"/>
    <n v="399"/>
  </r>
  <r>
    <s v="1403"/>
    <x v="192"/>
    <n v="9"/>
    <x v="8"/>
    <x v="7"/>
    <x v="1"/>
    <x v="0"/>
    <n v="399"/>
    <n v="9"/>
    <s v="Philip"/>
    <n v="8"/>
    <n v="8"/>
    <n v="3591"/>
  </r>
  <r>
    <s v="1407"/>
    <x v="193"/>
    <n v="12"/>
    <x v="4"/>
    <x v="5"/>
    <x v="3"/>
    <x v="0"/>
    <n v="399"/>
    <n v="8"/>
    <s v="Steve"/>
    <n v="6"/>
    <n v="4"/>
    <n v="3192"/>
  </r>
  <r>
    <s v="1408"/>
    <x v="194"/>
    <n v="3"/>
    <x v="5"/>
    <x v="2"/>
    <x v="2"/>
    <x v="0"/>
    <n v="399"/>
    <n v="9"/>
    <s v="Jeff"/>
    <n v="2"/>
    <n v="3"/>
    <n v="3591"/>
  </r>
  <r>
    <s v="1409"/>
    <x v="194"/>
    <n v="18"/>
    <x v="11"/>
    <x v="0"/>
    <x v="0"/>
    <x v="0"/>
    <n v="399"/>
    <n v="3"/>
    <s v="Jeff"/>
    <n v="3"/>
    <n v="3"/>
    <n v="1197"/>
  </r>
  <r>
    <s v="1413"/>
    <x v="195"/>
    <n v="4"/>
    <x v="2"/>
    <x v="2"/>
    <x v="2"/>
    <x v="0"/>
    <n v="399"/>
    <n v="6"/>
    <s v="Jeff"/>
    <n v="2"/>
    <n v="3"/>
    <n v="2394"/>
  </r>
  <r>
    <s v="1423"/>
    <x v="196"/>
    <n v="7"/>
    <x v="9"/>
    <x v="7"/>
    <x v="1"/>
    <x v="0"/>
    <n v="399"/>
    <n v="2"/>
    <s v="Philip"/>
    <n v="8"/>
    <n v="8"/>
    <n v="798"/>
  </r>
  <r>
    <s v="1426"/>
    <x v="197"/>
    <n v="13"/>
    <x v="7"/>
    <x v="5"/>
    <x v="3"/>
    <x v="0"/>
    <n v="399"/>
    <n v="0"/>
    <s v="Steve"/>
    <n v="6"/>
    <n v="4"/>
    <n v="0"/>
  </r>
  <r>
    <s v="1427"/>
    <x v="197"/>
    <n v="10"/>
    <x v="15"/>
    <x v="1"/>
    <x v="1"/>
    <x v="0"/>
    <n v="399"/>
    <n v="8"/>
    <s v="Steve"/>
    <n v="4"/>
    <n v="4"/>
    <n v="3192"/>
  </r>
  <r>
    <s v="1429"/>
    <x v="198"/>
    <n v="1"/>
    <x v="12"/>
    <x v="4"/>
    <x v="2"/>
    <x v="0"/>
    <n v="399"/>
    <n v="4"/>
    <s v="Sara"/>
    <n v="2"/>
    <n v="5"/>
    <n v="1596"/>
  </r>
  <r>
    <s v="1431"/>
    <x v="199"/>
    <n v="8"/>
    <x v="17"/>
    <x v="7"/>
    <x v="1"/>
    <x v="0"/>
    <n v="399"/>
    <n v="0"/>
    <s v="Philip"/>
    <n v="8"/>
    <n v="8"/>
    <n v="0"/>
  </r>
  <r>
    <s v="1446"/>
    <x v="200"/>
    <n v="12"/>
    <x v="4"/>
    <x v="5"/>
    <x v="3"/>
    <x v="0"/>
    <n v="399"/>
    <n v="5"/>
    <s v="Steve"/>
    <n v="6"/>
    <n v="4"/>
    <n v="1995"/>
  </r>
  <r>
    <s v="1452"/>
    <x v="201"/>
    <n v="9"/>
    <x v="8"/>
    <x v="1"/>
    <x v="1"/>
    <x v="0"/>
    <n v="399"/>
    <n v="5"/>
    <s v="Steve"/>
    <n v="4"/>
    <n v="4"/>
    <n v="1995"/>
  </r>
  <r>
    <s v="1465"/>
    <x v="202"/>
    <n v="13"/>
    <x v="7"/>
    <x v="5"/>
    <x v="3"/>
    <x v="0"/>
    <n v="399"/>
    <n v="0"/>
    <s v="Steve"/>
    <n v="6"/>
    <n v="4"/>
    <n v="0"/>
  </r>
  <r>
    <s v="1466"/>
    <x v="203"/>
    <n v="9"/>
    <x v="8"/>
    <x v="7"/>
    <x v="1"/>
    <x v="0"/>
    <n v="399"/>
    <n v="7"/>
    <s v="Philip"/>
    <n v="8"/>
    <n v="8"/>
    <n v="2793"/>
  </r>
  <r>
    <s v="1468"/>
    <x v="204"/>
    <n v="6"/>
    <x v="1"/>
    <x v="7"/>
    <x v="1"/>
    <x v="0"/>
    <n v="399"/>
    <n v="0"/>
    <s v="Philip"/>
    <n v="8"/>
    <n v="8"/>
    <n v="0"/>
  </r>
  <r>
    <s v="1471"/>
    <x v="205"/>
    <n v="5"/>
    <x v="3"/>
    <x v="4"/>
    <x v="2"/>
    <x v="0"/>
    <n v="399"/>
    <n v="8"/>
    <s v="Sara"/>
    <n v="2"/>
    <n v="5"/>
    <n v="3192"/>
  </r>
  <r>
    <s v="1475"/>
    <x v="205"/>
    <n v="13"/>
    <x v="7"/>
    <x v="3"/>
    <x v="3"/>
    <x v="0"/>
    <n v="399"/>
    <n v="5"/>
    <s v="Sara"/>
    <n v="5"/>
    <n v="5"/>
    <n v="1995"/>
  </r>
  <r>
    <s v="1477"/>
    <x v="206"/>
    <n v="4"/>
    <x v="2"/>
    <x v="2"/>
    <x v="2"/>
    <x v="0"/>
    <n v="399"/>
    <n v="7"/>
    <s v="Jeff"/>
    <n v="2"/>
    <n v="3"/>
    <n v="2793"/>
  </r>
  <r>
    <s v="1478"/>
    <x v="206"/>
    <n v="4"/>
    <x v="2"/>
    <x v="4"/>
    <x v="2"/>
    <x v="0"/>
    <n v="399"/>
    <n v="9"/>
    <s v="Sara"/>
    <n v="2"/>
    <n v="5"/>
    <n v="3591"/>
  </r>
  <r>
    <s v="1479"/>
    <x v="206"/>
    <n v="10"/>
    <x v="15"/>
    <x v="7"/>
    <x v="1"/>
    <x v="0"/>
    <n v="399"/>
    <n v="4"/>
    <s v="Philip"/>
    <n v="8"/>
    <n v="8"/>
    <n v="1596"/>
  </r>
  <r>
    <s v="1480"/>
    <x v="207"/>
    <n v="6"/>
    <x v="1"/>
    <x v="7"/>
    <x v="1"/>
    <x v="0"/>
    <n v="399"/>
    <n v="6"/>
    <s v="Philip"/>
    <n v="8"/>
    <n v="8"/>
    <n v="2394"/>
  </r>
  <r>
    <s v="1483"/>
    <x v="207"/>
    <n v="20"/>
    <x v="0"/>
    <x v="0"/>
    <x v="0"/>
    <x v="0"/>
    <n v="399"/>
    <n v="9"/>
    <s v="Jeff"/>
    <n v="3"/>
    <n v="3"/>
    <n v="3591"/>
  </r>
  <r>
    <s v="1490"/>
    <x v="208"/>
    <n v="19"/>
    <x v="6"/>
    <x v="6"/>
    <x v="0"/>
    <x v="0"/>
    <n v="399"/>
    <n v="1"/>
    <s v="Jeff"/>
    <n v="5"/>
    <n v="3"/>
    <n v="399"/>
  </r>
  <r>
    <s v="1491"/>
    <x v="208"/>
    <n v="5"/>
    <x v="3"/>
    <x v="2"/>
    <x v="2"/>
    <x v="0"/>
    <n v="399"/>
    <n v="8"/>
    <s v="Jeff"/>
    <n v="2"/>
    <n v="3"/>
    <n v="3192"/>
  </r>
  <r>
    <s v="1492"/>
    <x v="208"/>
    <n v="11"/>
    <x v="19"/>
    <x v="5"/>
    <x v="3"/>
    <x v="0"/>
    <n v="399"/>
    <n v="6"/>
    <s v="Steve"/>
    <n v="6"/>
    <n v="4"/>
    <n v="2394"/>
  </r>
  <r>
    <s v="1493"/>
    <x v="208"/>
    <n v="8"/>
    <x v="17"/>
    <x v="1"/>
    <x v="1"/>
    <x v="0"/>
    <n v="399"/>
    <n v="2"/>
    <s v="Steve"/>
    <n v="4"/>
    <n v="4"/>
    <n v="798"/>
  </r>
  <r>
    <s v="1496"/>
    <x v="209"/>
    <n v="10"/>
    <x v="15"/>
    <x v="7"/>
    <x v="1"/>
    <x v="0"/>
    <n v="399"/>
    <n v="5"/>
    <s v="Philip"/>
    <n v="8"/>
    <n v="8"/>
    <n v="1995"/>
  </r>
  <r>
    <s v="1504"/>
    <x v="210"/>
    <n v="11"/>
    <x v="19"/>
    <x v="3"/>
    <x v="3"/>
    <x v="0"/>
    <n v="399"/>
    <n v="5"/>
    <s v="Sara"/>
    <n v="5"/>
    <n v="5"/>
    <n v="1995"/>
  </r>
  <r>
    <s v="1511"/>
    <x v="211"/>
    <n v="16"/>
    <x v="18"/>
    <x v="0"/>
    <x v="0"/>
    <x v="0"/>
    <n v="399"/>
    <n v="3"/>
    <s v="Jeff"/>
    <n v="3"/>
    <n v="3"/>
    <n v="1197"/>
  </r>
  <r>
    <s v="1515"/>
    <x v="211"/>
    <n v="18"/>
    <x v="11"/>
    <x v="6"/>
    <x v="0"/>
    <x v="0"/>
    <n v="399"/>
    <n v="6"/>
    <s v="Jeff"/>
    <n v="5"/>
    <n v="3"/>
    <n v="2394"/>
  </r>
  <r>
    <s v="1521"/>
    <x v="212"/>
    <n v="19"/>
    <x v="6"/>
    <x v="6"/>
    <x v="0"/>
    <x v="0"/>
    <n v="399"/>
    <n v="5"/>
    <s v="Jeff"/>
    <n v="5"/>
    <n v="3"/>
    <n v="1995"/>
  </r>
  <r>
    <s v="1530"/>
    <x v="213"/>
    <n v="15"/>
    <x v="10"/>
    <x v="3"/>
    <x v="3"/>
    <x v="0"/>
    <n v="399"/>
    <n v="0"/>
    <s v="Sara"/>
    <n v="5"/>
    <n v="5"/>
    <n v="0"/>
  </r>
  <r>
    <s v="1537"/>
    <x v="214"/>
    <n v="17"/>
    <x v="13"/>
    <x v="6"/>
    <x v="0"/>
    <x v="0"/>
    <n v="399"/>
    <n v="1"/>
    <s v="Jeff"/>
    <n v="5"/>
    <n v="3"/>
    <n v="399"/>
  </r>
  <r>
    <s v="1543"/>
    <x v="215"/>
    <n v="11"/>
    <x v="19"/>
    <x v="5"/>
    <x v="3"/>
    <x v="0"/>
    <n v="399"/>
    <n v="2"/>
    <s v="Steve"/>
    <n v="6"/>
    <n v="4"/>
    <n v="798"/>
  </r>
  <r>
    <s v="1545"/>
    <x v="216"/>
    <n v="11"/>
    <x v="19"/>
    <x v="3"/>
    <x v="3"/>
    <x v="0"/>
    <n v="399"/>
    <n v="6"/>
    <s v="Sara"/>
    <n v="5"/>
    <n v="5"/>
    <n v="2394"/>
  </r>
  <r>
    <s v="1551"/>
    <x v="217"/>
    <n v="1"/>
    <x v="12"/>
    <x v="4"/>
    <x v="2"/>
    <x v="0"/>
    <n v="399"/>
    <n v="7"/>
    <s v="Sara"/>
    <n v="2"/>
    <n v="5"/>
    <n v="2793"/>
  </r>
  <r>
    <s v="1558"/>
    <x v="218"/>
    <n v="2"/>
    <x v="16"/>
    <x v="4"/>
    <x v="2"/>
    <x v="0"/>
    <n v="399"/>
    <n v="4"/>
    <s v="Sara"/>
    <n v="2"/>
    <n v="5"/>
    <n v="1596"/>
  </r>
  <r>
    <s v="1559"/>
    <x v="219"/>
    <n v="10"/>
    <x v="15"/>
    <x v="7"/>
    <x v="1"/>
    <x v="0"/>
    <n v="399"/>
    <n v="1"/>
    <s v="Philip"/>
    <n v="8"/>
    <n v="8"/>
    <n v="399"/>
  </r>
  <r>
    <s v="1563"/>
    <x v="220"/>
    <n v="19"/>
    <x v="6"/>
    <x v="0"/>
    <x v="0"/>
    <x v="0"/>
    <n v="399"/>
    <n v="8"/>
    <s v="Jeff"/>
    <n v="3"/>
    <n v="3"/>
    <n v="3192"/>
  </r>
  <r>
    <s v="1572"/>
    <x v="221"/>
    <n v="14"/>
    <x v="14"/>
    <x v="5"/>
    <x v="3"/>
    <x v="0"/>
    <n v="399"/>
    <n v="4"/>
    <s v="Steve"/>
    <n v="6"/>
    <n v="4"/>
    <n v="1596"/>
  </r>
  <r>
    <s v="1576"/>
    <x v="222"/>
    <n v="12"/>
    <x v="4"/>
    <x v="5"/>
    <x v="3"/>
    <x v="0"/>
    <n v="399"/>
    <n v="2"/>
    <s v="Steve"/>
    <n v="6"/>
    <n v="4"/>
    <n v="798"/>
  </r>
  <r>
    <s v="1594"/>
    <x v="223"/>
    <n v="11"/>
    <x v="19"/>
    <x v="5"/>
    <x v="3"/>
    <x v="0"/>
    <n v="399"/>
    <n v="0"/>
    <s v="Steve"/>
    <n v="6"/>
    <n v="4"/>
    <n v="0"/>
  </r>
  <r>
    <s v="1601"/>
    <x v="224"/>
    <n v="17"/>
    <x v="13"/>
    <x v="6"/>
    <x v="0"/>
    <x v="0"/>
    <n v="399"/>
    <n v="2"/>
    <s v="Jeff"/>
    <n v="5"/>
    <n v="3"/>
    <n v="798"/>
  </r>
  <r>
    <s v="1620"/>
    <x v="225"/>
    <n v="9"/>
    <x v="8"/>
    <x v="1"/>
    <x v="1"/>
    <x v="0"/>
    <n v="399"/>
    <n v="0"/>
    <s v="Steve"/>
    <n v="4"/>
    <n v="4"/>
    <n v="0"/>
  </r>
  <r>
    <s v="1627"/>
    <x v="226"/>
    <n v="5"/>
    <x v="3"/>
    <x v="4"/>
    <x v="2"/>
    <x v="0"/>
    <n v="399"/>
    <n v="6"/>
    <s v="Sara"/>
    <n v="2"/>
    <n v="5"/>
    <n v="2394"/>
  </r>
  <r>
    <s v="1629"/>
    <x v="226"/>
    <n v="9"/>
    <x v="8"/>
    <x v="1"/>
    <x v="1"/>
    <x v="0"/>
    <n v="399"/>
    <n v="0"/>
    <s v="Steve"/>
    <n v="4"/>
    <n v="4"/>
    <n v="0"/>
  </r>
  <r>
    <s v="1632"/>
    <x v="226"/>
    <n v="1"/>
    <x v="12"/>
    <x v="4"/>
    <x v="2"/>
    <x v="0"/>
    <n v="399"/>
    <n v="0"/>
    <s v="Sara"/>
    <n v="2"/>
    <n v="5"/>
    <n v="0"/>
  </r>
  <r>
    <s v="1637"/>
    <x v="227"/>
    <n v="10"/>
    <x v="15"/>
    <x v="1"/>
    <x v="1"/>
    <x v="0"/>
    <n v="399"/>
    <n v="5"/>
    <s v="Steve"/>
    <n v="4"/>
    <n v="4"/>
    <n v="1995"/>
  </r>
  <r>
    <s v="1639"/>
    <x v="227"/>
    <n v="20"/>
    <x v="0"/>
    <x v="6"/>
    <x v="0"/>
    <x v="0"/>
    <n v="399"/>
    <n v="6"/>
    <s v="Jeff"/>
    <n v="5"/>
    <n v="3"/>
    <n v="2394"/>
  </r>
  <r>
    <s v="1642"/>
    <x v="227"/>
    <n v="17"/>
    <x v="13"/>
    <x v="6"/>
    <x v="0"/>
    <x v="0"/>
    <n v="399"/>
    <n v="9"/>
    <s v="Jeff"/>
    <n v="5"/>
    <n v="3"/>
    <n v="3591"/>
  </r>
  <r>
    <s v="1644"/>
    <x v="228"/>
    <n v="4"/>
    <x v="2"/>
    <x v="2"/>
    <x v="2"/>
    <x v="0"/>
    <n v="399"/>
    <n v="6"/>
    <s v="Jeff"/>
    <n v="2"/>
    <n v="3"/>
    <n v="2394"/>
  </r>
  <r>
    <s v="1645"/>
    <x v="228"/>
    <n v="11"/>
    <x v="19"/>
    <x v="3"/>
    <x v="3"/>
    <x v="0"/>
    <n v="399"/>
    <n v="3"/>
    <s v="Sara"/>
    <n v="5"/>
    <n v="5"/>
    <n v="1197"/>
  </r>
  <r>
    <s v="1648"/>
    <x v="229"/>
    <n v="1"/>
    <x v="12"/>
    <x v="4"/>
    <x v="2"/>
    <x v="0"/>
    <n v="399"/>
    <n v="2"/>
    <s v="Sara"/>
    <n v="2"/>
    <n v="5"/>
    <n v="798"/>
  </r>
  <r>
    <s v="1650"/>
    <x v="230"/>
    <n v="9"/>
    <x v="8"/>
    <x v="7"/>
    <x v="1"/>
    <x v="0"/>
    <n v="399"/>
    <n v="3"/>
    <s v="Philip"/>
    <n v="8"/>
    <n v="8"/>
    <n v="1197"/>
  </r>
  <r>
    <s v="1654"/>
    <x v="231"/>
    <n v="3"/>
    <x v="5"/>
    <x v="2"/>
    <x v="2"/>
    <x v="0"/>
    <n v="399"/>
    <n v="5"/>
    <s v="Jeff"/>
    <n v="2"/>
    <n v="3"/>
    <n v="1995"/>
  </r>
  <r>
    <s v="1657"/>
    <x v="232"/>
    <n v="10"/>
    <x v="15"/>
    <x v="1"/>
    <x v="1"/>
    <x v="0"/>
    <n v="399"/>
    <n v="8"/>
    <s v="Steve"/>
    <n v="4"/>
    <n v="4"/>
    <n v="3192"/>
  </r>
  <r>
    <s v="1658"/>
    <x v="232"/>
    <n v="3"/>
    <x v="5"/>
    <x v="2"/>
    <x v="2"/>
    <x v="0"/>
    <n v="399"/>
    <n v="8"/>
    <s v="Jeff"/>
    <n v="2"/>
    <n v="3"/>
    <n v="3192"/>
  </r>
  <r>
    <s v="1664"/>
    <x v="233"/>
    <n v="13"/>
    <x v="7"/>
    <x v="5"/>
    <x v="3"/>
    <x v="0"/>
    <n v="399"/>
    <n v="7"/>
    <s v="Steve"/>
    <n v="6"/>
    <n v="4"/>
    <n v="2793"/>
  </r>
  <r>
    <s v="1667"/>
    <x v="234"/>
    <n v="8"/>
    <x v="17"/>
    <x v="1"/>
    <x v="1"/>
    <x v="0"/>
    <n v="399"/>
    <n v="2"/>
    <s v="Steve"/>
    <n v="4"/>
    <n v="4"/>
    <n v="798"/>
  </r>
  <r>
    <s v="1674"/>
    <x v="235"/>
    <n v="17"/>
    <x v="13"/>
    <x v="0"/>
    <x v="0"/>
    <x v="0"/>
    <n v="399"/>
    <n v="3"/>
    <s v="Jeff"/>
    <n v="3"/>
    <n v="3"/>
    <n v="1197"/>
  </r>
  <r>
    <s v="1688"/>
    <x v="236"/>
    <n v="13"/>
    <x v="7"/>
    <x v="3"/>
    <x v="3"/>
    <x v="0"/>
    <n v="399"/>
    <n v="5"/>
    <s v="Sara"/>
    <n v="5"/>
    <n v="5"/>
    <n v="1995"/>
  </r>
  <r>
    <s v="1689"/>
    <x v="237"/>
    <n v="16"/>
    <x v="18"/>
    <x v="0"/>
    <x v="0"/>
    <x v="0"/>
    <n v="399"/>
    <n v="6"/>
    <s v="Jeff"/>
    <n v="3"/>
    <n v="3"/>
    <n v="2394"/>
  </r>
  <r>
    <s v="1690"/>
    <x v="238"/>
    <n v="7"/>
    <x v="9"/>
    <x v="1"/>
    <x v="1"/>
    <x v="0"/>
    <n v="399"/>
    <n v="4"/>
    <s v="Steve"/>
    <n v="4"/>
    <n v="4"/>
    <n v="1596"/>
  </r>
  <r>
    <s v="1694"/>
    <x v="239"/>
    <n v="9"/>
    <x v="8"/>
    <x v="7"/>
    <x v="1"/>
    <x v="0"/>
    <n v="399"/>
    <n v="5"/>
    <s v="Philip"/>
    <n v="8"/>
    <n v="8"/>
    <n v="1995"/>
  </r>
  <r>
    <s v="1701"/>
    <x v="240"/>
    <n v="16"/>
    <x v="18"/>
    <x v="0"/>
    <x v="0"/>
    <x v="0"/>
    <n v="399"/>
    <n v="4"/>
    <s v="Jeff"/>
    <n v="3"/>
    <n v="3"/>
    <n v="1596"/>
  </r>
  <r>
    <s v="1703"/>
    <x v="241"/>
    <n v="5"/>
    <x v="3"/>
    <x v="2"/>
    <x v="2"/>
    <x v="0"/>
    <n v="399"/>
    <n v="7"/>
    <s v="Jeff"/>
    <n v="2"/>
    <n v="3"/>
    <n v="2793"/>
  </r>
  <r>
    <s v="1710"/>
    <x v="242"/>
    <n v="14"/>
    <x v="14"/>
    <x v="3"/>
    <x v="3"/>
    <x v="0"/>
    <n v="399"/>
    <n v="0"/>
    <s v="Sara"/>
    <n v="5"/>
    <n v="5"/>
    <n v="0"/>
  </r>
  <r>
    <s v="1713"/>
    <x v="243"/>
    <n v="19"/>
    <x v="6"/>
    <x v="6"/>
    <x v="0"/>
    <x v="0"/>
    <n v="399"/>
    <n v="9"/>
    <s v="Jeff"/>
    <n v="5"/>
    <n v="3"/>
    <n v="3591"/>
  </r>
  <r>
    <s v="1716"/>
    <x v="244"/>
    <n v="14"/>
    <x v="14"/>
    <x v="3"/>
    <x v="3"/>
    <x v="0"/>
    <n v="399"/>
    <n v="1"/>
    <s v="Sara"/>
    <n v="5"/>
    <n v="5"/>
    <n v="399"/>
  </r>
  <r>
    <s v="1726"/>
    <x v="245"/>
    <n v="10"/>
    <x v="15"/>
    <x v="1"/>
    <x v="1"/>
    <x v="0"/>
    <n v="399"/>
    <n v="9"/>
    <s v="Steve"/>
    <n v="4"/>
    <n v="4"/>
    <n v="3591"/>
  </r>
  <r>
    <s v="1730"/>
    <x v="246"/>
    <n v="18"/>
    <x v="11"/>
    <x v="0"/>
    <x v="0"/>
    <x v="0"/>
    <n v="399"/>
    <n v="5"/>
    <s v="Jeff"/>
    <n v="3"/>
    <n v="3"/>
    <n v="1995"/>
  </r>
  <r>
    <s v="1731"/>
    <x v="247"/>
    <n v="9"/>
    <x v="8"/>
    <x v="1"/>
    <x v="1"/>
    <x v="0"/>
    <n v="399"/>
    <n v="0"/>
    <s v="Steve"/>
    <n v="4"/>
    <n v="4"/>
    <n v="0"/>
  </r>
  <r>
    <s v="1732"/>
    <x v="248"/>
    <n v="4"/>
    <x v="2"/>
    <x v="2"/>
    <x v="2"/>
    <x v="0"/>
    <n v="399"/>
    <n v="8"/>
    <s v="Jeff"/>
    <n v="2"/>
    <n v="3"/>
    <n v="3192"/>
  </r>
  <r>
    <s v="1734"/>
    <x v="249"/>
    <n v="5"/>
    <x v="3"/>
    <x v="2"/>
    <x v="2"/>
    <x v="0"/>
    <n v="399"/>
    <n v="2"/>
    <s v="Jeff"/>
    <n v="2"/>
    <n v="3"/>
    <n v="798"/>
  </r>
  <r>
    <s v="1735"/>
    <x v="249"/>
    <n v="12"/>
    <x v="4"/>
    <x v="5"/>
    <x v="3"/>
    <x v="0"/>
    <n v="399"/>
    <n v="7"/>
    <s v="Steve"/>
    <n v="6"/>
    <n v="4"/>
    <n v="2793"/>
  </r>
  <r>
    <s v="1749"/>
    <x v="250"/>
    <n v="2"/>
    <x v="16"/>
    <x v="4"/>
    <x v="2"/>
    <x v="0"/>
    <n v="399"/>
    <n v="9"/>
    <s v="Sara"/>
    <n v="2"/>
    <n v="5"/>
    <n v="3591"/>
  </r>
  <r>
    <s v="1756"/>
    <x v="251"/>
    <n v="2"/>
    <x v="16"/>
    <x v="2"/>
    <x v="2"/>
    <x v="0"/>
    <n v="399"/>
    <n v="9"/>
    <s v="Jeff"/>
    <n v="2"/>
    <n v="3"/>
    <n v="3591"/>
  </r>
  <r>
    <s v="1766"/>
    <x v="252"/>
    <n v="13"/>
    <x v="7"/>
    <x v="3"/>
    <x v="3"/>
    <x v="0"/>
    <n v="399"/>
    <n v="8"/>
    <s v="Sara"/>
    <n v="5"/>
    <n v="5"/>
    <n v="3192"/>
  </r>
  <r>
    <s v="1767"/>
    <x v="252"/>
    <n v="6"/>
    <x v="1"/>
    <x v="7"/>
    <x v="1"/>
    <x v="0"/>
    <n v="399"/>
    <n v="9"/>
    <s v="Philip"/>
    <n v="8"/>
    <n v="8"/>
    <n v="3591"/>
  </r>
  <r>
    <s v="1769"/>
    <x v="253"/>
    <n v="6"/>
    <x v="1"/>
    <x v="1"/>
    <x v="1"/>
    <x v="0"/>
    <n v="399"/>
    <n v="2"/>
    <s v="Steve"/>
    <n v="4"/>
    <n v="4"/>
    <n v="798"/>
  </r>
  <r>
    <s v="1777"/>
    <x v="254"/>
    <n v="7"/>
    <x v="9"/>
    <x v="7"/>
    <x v="1"/>
    <x v="0"/>
    <n v="399"/>
    <n v="6"/>
    <s v="Philip"/>
    <n v="8"/>
    <n v="8"/>
    <n v="2394"/>
  </r>
  <r>
    <s v="1783"/>
    <x v="255"/>
    <n v="5"/>
    <x v="3"/>
    <x v="2"/>
    <x v="2"/>
    <x v="0"/>
    <n v="399"/>
    <n v="1"/>
    <s v="Jeff"/>
    <n v="2"/>
    <n v="3"/>
    <n v="399"/>
  </r>
  <r>
    <s v="1786"/>
    <x v="255"/>
    <n v="15"/>
    <x v="10"/>
    <x v="3"/>
    <x v="3"/>
    <x v="0"/>
    <n v="399"/>
    <n v="2"/>
    <s v="Sara"/>
    <n v="5"/>
    <n v="5"/>
    <n v="798"/>
  </r>
  <r>
    <s v="1788"/>
    <x v="256"/>
    <n v="11"/>
    <x v="19"/>
    <x v="5"/>
    <x v="3"/>
    <x v="0"/>
    <n v="399"/>
    <n v="5"/>
    <s v="Steve"/>
    <n v="6"/>
    <n v="4"/>
    <n v="1995"/>
  </r>
  <r>
    <s v="1791"/>
    <x v="257"/>
    <n v="17"/>
    <x v="13"/>
    <x v="6"/>
    <x v="0"/>
    <x v="0"/>
    <n v="399"/>
    <n v="8"/>
    <s v="Jeff"/>
    <n v="5"/>
    <n v="3"/>
    <n v="3192"/>
  </r>
  <r>
    <s v="1792"/>
    <x v="257"/>
    <n v="3"/>
    <x v="5"/>
    <x v="2"/>
    <x v="2"/>
    <x v="0"/>
    <n v="399"/>
    <n v="2"/>
    <s v="Jeff"/>
    <n v="2"/>
    <n v="3"/>
    <n v="798"/>
  </r>
  <r>
    <s v="1799"/>
    <x v="258"/>
    <n v="15"/>
    <x v="10"/>
    <x v="3"/>
    <x v="3"/>
    <x v="0"/>
    <n v="399"/>
    <n v="4"/>
    <s v="Sara"/>
    <n v="5"/>
    <n v="5"/>
    <n v="1596"/>
  </r>
  <r>
    <s v="1801"/>
    <x v="258"/>
    <n v="17"/>
    <x v="13"/>
    <x v="0"/>
    <x v="0"/>
    <x v="0"/>
    <n v="399"/>
    <n v="1"/>
    <s v="Jeff"/>
    <n v="3"/>
    <n v="3"/>
    <n v="399"/>
  </r>
  <r>
    <s v="1803"/>
    <x v="258"/>
    <n v="18"/>
    <x v="11"/>
    <x v="6"/>
    <x v="0"/>
    <x v="0"/>
    <n v="399"/>
    <n v="5"/>
    <s v="Jeff"/>
    <n v="5"/>
    <n v="3"/>
    <n v="1995"/>
  </r>
  <r>
    <s v="1838"/>
    <x v="259"/>
    <n v="20"/>
    <x v="0"/>
    <x v="0"/>
    <x v="0"/>
    <x v="0"/>
    <n v="399"/>
    <n v="9"/>
    <s v="Jeff"/>
    <n v="3"/>
    <n v="3"/>
    <n v="3591"/>
  </r>
  <r>
    <s v="1849"/>
    <x v="260"/>
    <n v="4"/>
    <x v="2"/>
    <x v="2"/>
    <x v="2"/>
    <x v="0"/>
    <n v="399"/>
    <n v="7"/>
    <s v="Jeff"/>
    <n v="2"/>
    <n v="3"/>
    <n v="2793"/>
  </r>
  <r>
    <s v="1858"/>
    <x v="261"/>
    <n v="17"/>
    <x v="13"/>
    <x v="0"/>
    <x v="0"/>
    <x v="0"/>
    <n v="399"/>
    <n v="1"/>
    <s v="Jeff"/>
    <n v="3"/>
    <n v="3"/>
    <n v="399"/>
  </r>
  <r>
    <s v="1860"/>
    <x v="261"/>
    <n v="14"/>
    <x v="14"/>
    <x v="5"/>
    <x v="3"/>
    <x v="0"/>
    <n v="399"/>
    <n v="4"/>
    <s v="Steve"/>
    <n v="6"/>
    <n v="4"/>
    <n v="1596"/>
  </r>
  <r>
    <s v="1861"/>
    <x v="261"/>
    <n v="20"/>
    <x v="0"/>
    <x v="6"/>
    <x v="0"/>
    <x v="0"/>
    <n v="399"/>
    <n v="8"/>
    <s v="Jeff"/>
    <n v="5"/>
    <n v="3"/>
    <n v="3192"/>
  </r>
  <r>
    <s v="1863"/>
    <x v="262"/>
    <n v="11"/>
    <x v="19"/>
    <x v="3"/>
    <x v="3"/>
    <x v="0"/>
    <n v="399"/>
    <n v="5"/>
    <s v="Sara"/>
    <n v="5"/>
    <n v="5"/>
    <n v="1995"/>
  </r>
  <r>
    <s v="1865"/>
    <x v="263"/>
    <n v="11"/>
    <x v="19"/>
    <x v="5"/>
    <x v="3"/>
    <x v="0"/>
    <n v="399"/>
    <n v="4"/>
    <s v="Steve"/>
    <n v="6"/>
    <n v="4"/>
    <n v="1596"/>
  </r>
  <r>
    <s v="1869"/>
    <x v="264"/>
    <n v="7"/>
    <x v="9"/>
    <x v="7"/>
    <x v="1"/>
    <x v="0"/>
    <n v="399"/>
    <n v="1"/>
    <s v="Philip"/>
    <n v="8"/>
    <n v="8"/>
    <n v="399"/>
  </r>
  <r>
    <s v="1870"/>
    <x v="265"/>
    <n v="19"/>
    <x v="6"/>
    <x v="0"/>
    <x v="0"/>
    <x v="0"/>
    <n v="399"/>
    <n v="9"/>
    <s v="Jeff"/>
    <n v="3"/>
    <n v="3"/>
    <n v="3591"/>
  </r>
  <r>
    <s v="1877"/>
    <x v="266"/>
    <n v="1"/>
    <x v="12"/>
    <x v="2"/>
    <x v="2"/>
    <x v="0"/>
    <n v="399"/>
    <n v="3"/>
    <s v="Jeff"/>
    <n v="2"/>
    <n v="3"/>
    <n v="1197"/>
  </r>
  <r>
    <s v="1879"/>
    <x v="266"/>
    <n v="4"/>
    <x v="2"/>
    <x v="4"/>
    <x v="2"/>
    <x v="0"/>
    <n v="399"/>
    <n v="4"/>
    <s v="Sara"/>
    <n v="2"/>
    <n v="5"/>
    <n v="1596"/>
  </r>
  <r>
    <s v="1884"/>
    <x v="267"/>
    <n v="13"/>
    <x v="7"/>
    <x v="3"/>
    <x v="3"/>
    <x v="0"/>
    <n v="399"/>
    <n v="4"/>
    <s v="Sara"/>
    <n v="5"/>
    <n v="5"/>
    <n v="1596"/>
  </r>
  <r>
    <s v="1887"/>
    <x v="267"/>
    <n v="8"/>
    <x v="17"/>
    <x v="1"/>
    <x v="1"/>
    <x v="0"/>
    <n v="399"/>
    <n v="1"/>
    <s v="Steve"/>
    <n v="4"/>
    <n v="4"/>
    <n v="399"/>
  </r>
  <r>
    <s v="1892"/>
    <x v="268"/>
    <n v="5"/>
    <x v="3"/>
    <x v="2"/>
    <x v="2"/>
    <x v="0"/>
    <n v="399"/>
    <n v="9"/>
    <s v="Jeff"/>
    <n v="2"/>
    <n v="3"/>
    <n v="3591"/>
  </r>
  <r>
    <s v="1895"/>
    <x v="269"/>
    <n v="15"/>
    <x v="10"/>
    <x v="5"/>
    <x v="3"/>
    <x v="0"/>
    <n v="399"/>
    <n v="1"/>
    <s v="Steve"/>
    <n v="6"/>
    <n v="4"/>
    <n v="399"/>
  </r>
  <r>
    <s v="1901"/>
    <x v="270"/>
    <n v="18"/>
    <x v="11"/>
    <x v="0"/>
    <x v="0"/>
    <x v="0"/>
    <n v="399"/>
    <n v="3"/>
    <s v="Jeff"/>
    <n v="3"/>
    <n v="3"/>
    <n v="1197"/>
  </r>
  <r>
    <s v="1902"/>
    <x v="270"/>
    <n v="14"/>
    <x v="14"/>
    <x v="3"/>
    <x v="3"/>
    <x v="0"/>
    <n v="399"/>
    <n v="8"/>
    <s v="Sara"/>
    <n v="5"/>
    <n v="5"/>
    <n v="3192"/>
  </r>
  <r>
    <s v="1903"/>
    <x v="270"/>
    <n v="15"/>
    <x v="10"/>
    <x v="5"/>
    <x v="3"/>
    <x v="0"/>
    <n v="399"/>
    <n v="0"/>
    <s v="Steve"/>
    <n v="6"/>
    <n v="4"/>
    <n v="0"/>
  </r>
  <r>
    <s v="1904"/>
    <x v="271"/>
    <n v="15"/>
    <x v="10"/>
    <x v="5"/>
    <x v="3"/>
    <x v="0"/>
    <n v="399"/>
    <n v="2"/>
    <s v="Steve"/>
    <n v="6"/>
    <n v="4"/>
    <n v="798"/>
  </r>
  <r>
    <s v="1911"/>
    <x v="272"/>
    <n v="1"/>
    <x v="12"/>
    <x v="4"/>
    <x v="2"/>
    <x v="0"/>
    <n v="399"/>
    <n v="6"/>
    <s v="Sara"/>
    <n v="2"/>
    <n v="5"/>
    <n v="2394"/>
  </r>
  <r>
    <s v="1916"/>
    <x v="273"/>
    <n v="5"/>
    <x v="3"/>
    <x v="2"/>
    <x v="2"/>
    <x v="0"/>
    <n v="399"/>
    <n v="4"/>
    <s v="Jeff"/>
    <n v="2"/>
    <n v="3"/>
    <n v="1596"/>
  </r>
  <r>
    <s v="1918"/>
    <x v="273"/>
    <n v="1"/>
    <x v="12"/>
    <x v="2"/>
    <x v="2"/>
    <x v="0"/>
    <n v="399"/>
    <n v="1"/>
    <s v="Jeff"/>
    <n v="2"/>
    <n v="3"/>
    <n v="399"/>
  </r>
  <r>
    <s v="1921"/>
    <x v="273"/>
    <n v="17"/>
    <x v="13"/>
    <x v="6"/>
    <x v="0"/>
    <x v="0"/>
    <n v="399"/>
    <n v="1"/>
    <s v="Jeff"/>
    <n v="5"/>
    <n v="3"/>
    <n v="399"/>
  </r>
  <r>
    <s v="1922"/>
    <x v="273"/>
    <n v="8"/>
    <x v="17"/>
    <x v="7"/>
    <x v="1"/>
    <x v="0"/>
    <n v="399"/>
    <n v="3"/>
    <s v="Philip"/>
    <n v="8"/>
    <n v="8"/>
    <n v="1197"/>
  </r>
  <r>
    <s v="1928"/>
    <x v="274"/>
    <n v="13"/>
    <x v="7"/>
    <x v="5"/>
    <x v="3"/>
    <x v="0"/>
    <n v="399"/>
    <n v="6"/>
    <s v="Steve"/>
    <n v="6"/>
    <n v="4"/>
    <n v="2394"/>
  </r>
  <r>
    <s v="1930"/>
    <x v="275"/>
    <n v="4"/>
    <x v="2"/>
    <x v="2"/>
    <x v="2"/>
    <x v="0"/>
    <n v="399"/>
    <n v="7"/>
    <s v="Jeff"/>
    <n v="2"/>
    <n v="3"/>
    <n v="2793"/>
  </r>
  <r>
    <s v="1931"/>
    <x v="275"/>
    <n v="2"/>
    <x v="16"/>
    <x v="2"/>
    <x v="2"/>
    <x v="0"/>
    <n v="399"/>
    <n v="0"/>
    <s v="Jeff"/>
    <n v="2"/>
    <n v="3"/>
    <n v="0"/>
  </r>
  <r>
    <s v="1939"/>
    <x v="276"/>
    <n v="13"/>
    <x v="7"/>
    <x v="5"/>
    <x v="3"/>
    <x v="0"/>
    <n v="399"/>
    <n v="6"/>
    <s v="Steve"/>
    <n v="6"/>
    <n v="4"/>
    <n v="2394"/>
  </r>
  <r>
    <s v="1949"/>
    <x v="277"/>
    <n v="9"/>
    <x v="8"/>
    <x v="7"/>
    <x v="1"/>
    <x v="0"/>
    <n v="399"/>
    <n v="4"/>
    <s v="Philip"/>
    <n v="8"/>
    <n v="8"/>
    <n v="1596"/>
  </r>
  <r>
    <s v="1954"/>
    <x v="278"/>
    <n v="2"/>
    <x v="16"/>
    <x v="2"/>
    <x v="2"/>
    <x v="0"/>
    <n v="399"/>
    <n v="2"/>
    <s v="Jeff"/>
    <n v="2"/>
    <n v="3"/>
    <n v="798"/>
  </r>
  <r>
    <s v="1958"/>
    <x v="279"/>
    <n v="8"/>
    <x v="17"/>
    <x v="1"/>
    <x v="1"/>
    <x v="0"/>
    <n v="399"/>
    <n v="3"/>
    <s v="Steve"/>
    <n v="4"/>
    <n v="4"/>
    <n v="1197"/>
  </r>
  <r>
    <s v="1962"/>
    <x v="280"/>
    <n v="20"/>
    <x v="0"/>
    <x v="6"/>
    <x v="0"/>
    <x v="0"/>
    <n v="399"/>
    <n v="3"/>
    <s v="Jeff"/>
    <n v="5"/>
    <n v="3"/>
    <n v="1197"/>
  </r>
  <r>
    <s v="1966"/>
    <x v="281"/>
    <n v="15"/>
    <x v="10"/>
    <x v="3"/>
    <x v="3"/>
    <x v="0"/>
    <n v="399"/>
    <n v="0"/>
    <s v="Sara"/>
    <n v="5"/>
    <n v="5"/>
    <n v="0"/>
  </r>
  <r>
    <s v="1967"/>
    <x v="281"/>
    <n v="20"/>
    <x v="0"/>
    <x v="0"/>
    <x v="0"/>
    <x v="0"/>
    <n v="399"/>
    <n v="9"/>
    <s v="Jeff"/>
    <n v="3"/>
    <n v="3"/>
    <n v="3591"/>
  </r>
  <r>
    <s v="1970"/>
    <x v="281"/>
    <n v="11"/>
    <x v="19"/>
    <x v="5"/>
    <x v="3"/>
    <x v="0"/>
    <n v="399"/>
    <n v="2"/>
    <s v="Steve"/>
    <n v="6"/>
    <n v="4"/>
    <n v="798"/>
  </r>
  <r>
    <s v="1973"/>
    <x v="281"/>
    <n v="12"/>
    <x v="4"/>
    <x v="3"/>
    <x v="3"/>
    <x v="0"/>
    <n v="399"/>
    <n v="6"/>
    <s v="Sara"/>
    <n v="5"/>
    <n v="5"/>
    <n v="2394"/>
  </r>
  <r>
    <s v="1983"/>
    <x v="282"/>
    <n v="3"/>
    <x v="5"/>
    <x v="4"/>
    <x v="2"/>
    <x v="0"/>
    <n v="399"/>
    <n v="1"/>
    <s v="Sara"/>
    <n v="2"/>
    <n v="5"/>
    <n v="399"/>
  </r>
  <r>
    <s v="1985"/>
    <x v="283"/>
    <n v="13"/>
    <x v="7"/>
    <x v="3"/>
    <x v="3"/>
    <x v="0"/>
    <n v="399"/>
    <n v="3"/>
    <s v="Sara"/>
    <n v="5"/>
    <n v="5"/>
    <n v="1197"/>
  </r>
  <r>
    <s v="1998"/>
    <x v="284"/>
    <n v="3"/>
    <x v="5"/>
    <x v="4"/>
    <x v="2"/>
    <x v="0"/>
    <n v="399"/>
    <n v="6"/>
    <s v="Sara"/>
    <n v="2"/>
    <n v="5"/>
    <n v="2394"/>
  </r>
  <r>
    <s v="0002"/>
    <x v="285"/>
    <n v="1"/>
    <x v="12"/>
    <x v="2"/>
    <x v="2"/>
    <x v="1"/>
    <n v="289"/>
    <n v="7"/>
    <s v="Jeff"/>
    <n v="2"/>
    <n v="3"/>
    <n v="2023"/>
  </r>
  <r>
    <s v="0004"/>
    <x v="286"/>
    <n v="18"/>
    <x v="11"/>
    <x v="6"/>
    <x v="0"/>
    <x v="1"/>
    <n v="289"/>
    <n v="3"/>
    <s v="Jeff"/>
    <n v="5"/>
    <n v="3"/>
    <n v="867"/>
  </r>
  <r>
    <s v="0007"/>
    <x v="287"/>
    <n v="17"/>
    <x v="13"/>
    <x v="0"/>
    <x v="0"/>
    <x v="1"/>
    <n v="289"/>
    <n v="9"/>
    <s v="Jeff"/>
    <n v="3"/>
    <n v="3"/>
    <n v="2601"/>
  </r>
  <r>
    <s v="0011"/>
    <x v="0"/>
    <n v="8"/>
    <x v="17"/>
    <x v="1"/>
    <x v="1"/>
    <x v="1"/>
    <n v="289"/>
    <n v="9"/>
    <s v="Steve"/>
    <n v="4"/>
    <n v="4"/>
    <n v="2601"/>
  </r>
  <r>
    <s v="0017"/>
    <x v="1"/>
    <n v="14"/>
    <x v="14"/>
    <x v="3"/>
    <x v="3"/>
    <x v="1"/>
    <n v="289"/>
    <n v="0"/>
    <s v="Sara"/>
    <n v="5"/>
    <n v="5"/>
    <n v="0"/>
  </r>
  <r>
    <s v="0022"/>
    <x v="1"/>
    <n v="11"/>
    <x v="19"/>
    <x v="5"/>
    <x v="3"/>
    <x v="1"/>
    <n v="289"/>
    <n v="6"/>
    <s v="Steve"/>
    <n v="6"/>
    <n v="4"/>
    <n v="1734"/>
  </r>
  <r>
    <s v="0026"/>
    <x v="2"/>
    <n v="14"/>
    <x v="14"/>
    <x v="3"/>
    <x v="3"/>
    <x v="1"/>
    <n v="289"/>
    <n v="0"/>
    <s v="Sara"/>
    <n v="5"/>
    <n v="5"/>
    <n v="0"/>
  </r>
  <r>
    <s v="0030"/>
    <x v="3"/>
    <n v="12"/>
    <x v="4"/>
    <x v="5"/>
    <x v="3"/>
    <x v="1"/>
    <n v="289"/>
    <n v="0"/>
    <s v="Steve"/>
    <n v="6"/>
    <n v="4"/>
    <n v="0"/>
  </r>
  <r>
    <s v="0036"/>
    <x v="4"/>
    <n v="13"/>
    <x v="7"/>
    <x v="5"/>
    <x v="3"/>
    <x v="1"/>
    <n v="289"/>
    <n v="1"/>
    <s v="Steve"/>
    <n v="6"/>
    <n v="4"/>
    <n v="289"/>
  </r>
  <r>
    <s v="0040"/>
    <x v="5"/>
    <n v="14"/>
    <x v="14"/>
    <x v="3"/>
    <x v="3"/>
    <x v="1"/>
    <n v="289"/>
    <n v="3"/>
    <s v="Sara"/>
    <n v="5"/>
    <n v="5"/>
    <n v="867"/>
  </r>
  <r>
    <s v="0045"/>
    <x v="6"/>
    <n v="12"/>
    <x v="4"/>
    <x v="5"/>
    <x v="3"/>
    <x v="1"/>
    <n v="289"/>
    <n v="4"/>
    <s v="Steve"/>
    <n v="6"/>
    <n v="4"/>
    <n v="1156"/>
  </r>
  <r>
    <s v="0047"/>
    <x v="6"/>
    <n v="17"/>
    <x v="13"/>
    <x v="6"/>
    <x v="0"/>
    <x v="1"/>
    <n v="289"/>
    <n v="0"/>
    <s v="Jeff"/>
    <n v="5"/>
    <n v="3"/>
    <n v="0"/>
  </r>
  <r>
    <s v="0054"/>
    <x v="7"/>
    <n v="8"/>
    <x v="17"/>
    <x v="1"/>
    <x v="1"/>
    <x v="1"/>
    <n v="289"/>
    <n v="1"/>
    <s v="Steve"/>
    <n v="4"/>
    <n v="4"/>
    <n v="289"/>
  </r>
  <r>
    <s v="0063"/>
    <x v="288"/>
    <n v="9"/>
    <x v="8"/>
    <x v="1"/>
    <x v="1"/>
    <x v="1"/>
    <n v="289"/>
    <n v="7"/>
    <s v="Steve"/>
    <n v="4"/>
    <n v="4"/>
    <n v="2023"/>
  </r>
  <r>
    <s v="0066"/>
    <x v="289"/>
    <n v="10"/>
    <x v="15"/>
    <x v="1"/>
    <x v="1"/>
    <x v="1"/>
    <n v="289"/>
    <n v="3"/>
    <s v="Steve"/>
    <n v="4"/>
    <n v="4"/>
    <n v="867"/>
  </r>
  <r>
    <s v="0074"/>
    <x v="290"/>
    <n v="20"/>
    <x v="0"/>
    <x v="6"/>
    <x v="0"/>
    <x v="1"/>
    <n v="289"/>
    <n v="1"/>
    <s v="Jeff"/>
    <n v="5"/>
    <n v="3"/>
    <n v="289"/>
  </r>
  <r>
    <s v="0075"/>
    <x v="290"/>
    <n v="13"/>
    <x v="7"/>
    <x v="3"/>
    <x v="3"/>
    <x v="1"/>
    <n v="289"/>
    <n v="5"/>
    <s v="Sara"/>
    <n v="5"/>
    <n v="5"/>
    <n v="1445"/>
  </r>
  <r>
    <s v="0078"/>
    <x v="10"/>
    <n v="5"/>
    <x v="3"/>
    <x v="4"/>
    <x v="2"/>
    <x v="1"/>
    <n v="289"/>
    <n v="1"/>
    <s v="Sara"/>
    <n v="2"/>
    <n v="5"/>
    <n v="289"/>
  </r>
  <r>
    <s v="0079"/>
    <x v="10"/>
    <n v="19"/>
    <x v="6"/>
    <x v="6"/>
    <x v="0"/>
    <x v="1"/>
    <n v="289"/>
    <n v="8"/>
    <s v="Jeff"/>
    <n v="5"/>
    <n v="3"/>
    <n v="2312"/>
  </r>
  <r>
    <s v="0080"/>
    <x v="10"/>
    <n v="10"/>
    <x v="15"/>
    <x v="7"/>
    <x v="1"/>
    <x v="1"/>
    <n v="289"/>
    <n v="3"/>
    <s v="Philip"/>
    <n v="8"/>
    <n v="8"/>
    <n v="867"/>
  </r>
  <r>
    <s v="0091"/>
    <x v="291"/>
    <n v="19"/>
    <x v="6"/>
    <x v="0"/>
    <x v="0"/>
    <x v="1"/>
    <n v="289"/>
    <n v="4"/>
    <s v="Jeff"/>
    <n v="3"/>
    <n v="3"/>
    <n v="1156"/>
  </r>
  <r>
    <s v="0118"/>
    <x v="292"/>
    <n v="5"/>
    <x v="3"/>
    <x v="2"/>
    <x v="2"/>
    <x v="1"/>
    <n v="289"/>
    <n v="2"/>
    <s v="Jeff"/>
    <n v="2"/>
    <n v="3"/>
    <n v="578"/>
  </r>
  <r>
    <s v="0123"/>
    <x v="19"/>
    <n v="2"/>
    <x v="16"/>
    <x v="2"/>
    <x v="2"/>
    <x v="1"/>
    <n v="289"/>
    <n v="6"/>
    <s v="Jeff"/>
    <n v="2"/>
    <n v="3"/>
    <n v="1734"/>
  </r>
  <r>
    <s v="0124"/>
    <x v="19"/>
    <n v="4"/>
    <x v="2"/>
    <x v="4"/>
    <x v="2"/>
    <x v="1"/>
    <n v="289"/>
    <n v="7"/>
    <s v="Sara"/>
    <n v="2"/>
    <n v="5"/>
    <n v="2023"/>
  </r>
  <r>
    <s v="0142"/>
    <x v="21"/>
    <n v="10"/>
    <x v="15"/>
    <x v="7"/>
    <x v="1"/>
    <x v="1"/>
    <n v="289"/>
    <n v="4"/>
    <s v="Philip"/>
    <n v="8"/>
    <n v="8"/>
    <n v="1156"/>
  </r>
  <r>
    <s v="0143"/>
    <x v="21"/>
    <n v="7"/>
    <x v="9"/>
    <x v="1"/>
    <x v="1"/>
    <x v="1"/>
    <n v="289"/>
    <n v="5"/>
    <s v="Steve"/>
    <n v="4"/>
    <n v="4"/>
    <n v="1445"/>
  </r>
  <r>
    <s v="0149"/>
    <x v="21"/>
    <n v="12"/>
    <x v="4"/>
    <x v="5"/>
    <x v="3"/>
    <x v="1"/>
    <n v="289"/>
    <n v="8"/>
    <s v="Steve"/>
    <n v="6"/>
    <n v="4"/>
    <n v="2312"/>
  </r>
  <r>
    <s v="0153"/>
    <x v="21"/>
    <n v="2"/>
    <x v="16"/>
    <x v="4"/>
    <x v="2"/>
    <x v="1"/>
    <n v="289"/>
    <n v="2"/>
    <s v="Sara"/>
    <n v="2"/>
    <n v="5"/>
    <n v="578"/>
  </r>
  <r>
    <s v="0157"/>
    <x v="293"/>
    <n v="13"/>
    <x v="7"/>
    <x v="3"/>
    <x v="3"/>
    <x v="1"/>
    <n v="289"/>
    <n v="3"/>
    <s v="Sara"/>
    <n v="5"/>
    <n v="5"/>
    <n v="867"/>
  </r>
  <r>
    <s v="0163"/>
    <x v="293"/>
    <n v="19"/>
    <x v="6"/>
    <x v="6"/>
    <x v="0"/>
    <x v="1"/>
    <n v="289"/>
    <n v="7"/>
    <s v="Jeff"/>
    <n v="5"/>
    <n v="3"/>
    <n v="2023"/>
  </r>
  <r>
    <s v="0175"/>
    <x v="294"/>
    <n v="11"/>
    <x v="19"/>
    <x v="3"/>
    <x v="3"/>
    <x v="1"/>
    <n v="289"/>
    <n v="5"/>
    <s v="Sara"/>
    <n v="5"/>
    <n v="5"/>
    <n v="1445"/>
  </r>
  <r>
    <s v="0177"/>
    <x v="295"/>
    <n v="8"/>
    <x v="17"/>
    <x v="1"/>
    <x v="1"/>
    <x v="1"/>
    <n v="289"/>
    <n v="1"/>
    <s v="Steve"/>
    <n v="4"/>
    <n v="4"/>
    <n v="289"/>
  </r>
  <r>
    <s v="0179"/>
    <x v="295"/>
    <n v="1"/>
    <x v="12"/>
    <x v="2"/>
    <x v="2"/>
    <x v="1"/>
    <n v="289"/>
    <n v="2"/>
    <s v="Jeff"/>
    <n v="2"/>
    <n v="3"/>
    <n v="578"/>
  </r>
  <r>
    <s v="0186"/>
    <x v="23"/>
    <n v="5"/>
    <x v="3"/>
    <x v="4"/>
    <x v="2"/>
    <x v="1"/>
    <n v="289"/>
    <n v="4"/>
    <s v="Sara"/>
    <n v="2"/>
    <n v="5"/>
    <n v="1156"/>
  </r>
  <r>
    <s v="0196"/>
    <x v="296"/>
    <n v="6"/>
    <x v="1"/>
    <x v="1"/>
    <x v="1"/>
    <x v="1"/>
    <n v="289"/>
    <n v="9"/>
    <s v="Steve"/>
    <n v="4"/>
    <n v="4"/>
    <n v="2601"/>
  </r>
  <r>
    <s v="0201"/>
    <x v="297"/>
    <n v="18"/>
    <x v="11"/>
    <x v="6"/>
    <x v="0"/>
    <x v="1"/>
    <n v="289"/>
    <n v="5"/>
    <s v="Jeff"/>
    <n v="5"/>
    <n v="3"/>
    <n v="1445"/>
  </r>
  <r>
    <s v="0203"/>
    <x v="298"/>
    <n v="12"/>
    <x v="4"/>
    <x v="3"/>
    <x v="3"/>
    <x v="1"/>
    <n v="289"/>
    <n v="7"/>
    <s v="Sara"/>
    <n v="5"/>
    <n v="5"/>
    <n v="2023"/>
  </r>
  <r>
    <s v="0217"/>
    <x v="28"/>
    <n v="12"/>
    <x v="4"/>
    <x v="5"/>
    <x v="3"/>
    <x v="1"/>
    <n v="289"/>
    <n v="4"/>
    <s v="Steve"/>
    <n v="6"/>
    <n v="4"/>
    <n v="1156"/>
  </r>
  <r>
    <s v="0228"/>
    <x v="299"/>
    <n v="1"/>
    <x v="12"/>
    <x v="4"/>
    <x v="2"/>
    <x v="1"/>
    <n v="289"/>
    <n v="2"/>
    <s v="Sara"/>
    <n v="2"/>
    <n v="5"/>
    <n v="578"/>
  </r>
  <r>
    <s v="0229"/>
    <x v="299"/>
    <n v="17"/>
    <x v="13"/>
    <x v="6"/>
    <x v="0"/>
    <x v="1"/>
    <n v="289"/>
    <n v="8"/>
    <s v="Jeff"/>
    <n v="5"/>
    <n v="3"/>
    <n v="2312"/>
  </r>
  <r>
    <s v="0235"/>
    <x v="32"/>
    <n v="2"/>
    <x v="16"/>
    <x v="2"/>
    <x v="2"/>
    <x v="1"/>
    <n v="289"/>
    <n v="3"/>
    <s v="Jeff"/>
    <n v="2"/>
    <n v="3"/>
    <n v="867"/>
  </r>
  <r>
    <s v="0242"/>
    <x v="300"/>
    <n v="2"/>
    <x v="16"/>
    <x v="2"/>
    <x v="2"/>
    <x v="1"/>
    <n v="289"/>
    <n v="0"/>
    <s v="Jeff"/>
    <n v="2"/>
    <n v="3"/>
    <n v="0"/>
  </r>
  <r>
    <s v="0246"/>
    <x v="33"/>
    <n v="20"/>
    <x v="0"/>
    <x v="6"/>
    <x v="0"/>
    <x v="1"/>
    <n v="289"/>
    <n v="4"/>
    <s v="Jeff"/>
    <n v="5"/>
    <n v="3"/>
    <n v="1156"/>
  </r>
  <r>
    <s v="0247"/>
    <x v="33"/>
    <n v="6"/>
    <x v="1"/>
    <x v="7"/>
    <x v="1"/>
    <x v="1"/>
    <n v="289"/>
    <n v="2"/>
    <s v="Philip"/>
    <n v="8"/>
    <n v="8"/>
    <n v="578"/>
  </r>
  <r>
    <s v="0259"/>
    <x v="34"/>
    <n v="16"/>
    <x v="18"/>
    <x v="6"/>
    <x v="0"/>
    <x v="1"/>
    <n v="289"/>
    <n v="1"/>
    <s v="Jeff"/>
    <n v="5"/>
    <n v="3"/>
    <n v="289"/>
  </r>
  <r>
    <s v="0265"/>
    <x v="301"/>
    <n v="17"/>
    <x v="13"/>
    <x v="6"/>
    <x v="0"/>
    <x v="1"/>
    <n v="289"/>
    <n v="7"/>
    <s v="Jeff"/>
    <n v="5"/>
    <n v="3"/>
    <n v="2023"/>
  </r>
  <r>
    <s v="0272"/>
    <x v="35"/>
    <n v="15"/>
    <x v="10"/>
    <x v="5"/>
    <x v="3"/>
    <x v="1"/>
    <n v="289"/>
    <n v="7"/>
    <s v="Steve"/>
    <n v="6"/>
    <n v="4"/>
    <n v="2023"/>
  </r>
  <r>
    <s v="0275"/>
    <x v="35"/>
    <n v="7"/>
    <x v="9"/>
    <x v="1"/>
    <x v="1"/>
    <x v="1"/>
    <n v="289"/>
    <n v="0"/>
    <s v="Steve"/>
    <n v="4"/>
    <n v="4"/>
    <n v="0"/>
  </r>
  <r>
    <s v="0277"/>
    <x v="36"/>
    <n v="16"/>
    <x v="18"/>
    <x v="6"/>
    <x v="0"/>
    <x v="1"/>
    <n v="289"/>
    <n v="3"/>
    <s v="Jeff"/>
    <n v="5"/>
    <n v="3"/>
    <n v="867"/>
  </r>
  <r>
    <s v="0285"/>
    <x v="302"/>
    <n v="11"/>
    <x v="19"/>
    <x v="3"/>
    <x v="3"/>
    <x v="1"/>
    <n v="289"/>
    <n v="3"/>
    <s v="Sara"/>
    <n v="5"/>
    <n v="5"/>
    <n v="867"/>
  </r>
  <r>
    <s v="0287"/>
    <x v="302"/>
    <n v="4"/>
    <x v="2"/>
    <x v="2"/>
    <x v="2"/>
    <x v="1"/>
    <n v="289"/>
    <n v="7"/>
    <s v="Jeff"/>
    <n v="2"/>
    <n v="3"/>
    <n v="2023"/>
  </r>
  <r>
    <s v="0289"/>
    <x v="303"/>
    <n v="20"/>
    <x v="0"/>
    <x v="0"/>
    <x v="0"/>
    <x v="1"/>
    <n v="289"/>
    <n v="1"/>
    <s v="Jeff"/>
    <n v="3"/>
    <n v="3"/>
    <n v="289"/>
  </r>
  <r>
    <s v="0305"/>
    <x v="304"/>
    <n v="8"/>
    <x v="17"/>
    <x v="1"/>
    <x v="1"/>
    <x v="1"/>
    <n v="289"/>
    <n v="9"/>
    <s v="Steve"/>
    <n v="4"/>
    <n v="4"/>
    <n v="2601"/>
  </r>
  <r>
    <s v="0309"/>
    <x v="305"/>
    <n v="15"/>
    <x v="10"/>
    <x v="3"/>
    <x v="3"/>
    <x v="1"/>
    <n v="289"/>
    <n v="8"/>
    <s v="Sara"/>
    <n v="5"/>
    <n v="5"/>
    <n v="2312"/>
  </r>
  <r>
    <s v="0311"/>
    <x v="306"/>
    <n v="19"/>
    <x v="6"/>
    <x v="6"/>
    <x v="0"/>
    <x v="1"/>
    <n v="289"/>
    <n v="5"/>
    <s v="Jeff"/>
    <n v="5"/>
    <n v="3"/>
    <n v="1445"/>
  </r>
  <r>
    <s v="0322"/>
    <x v="307"/>
    <n v="2"/>
    <x v="16"/>
    <x v="2"/>
    <x v="2"/>
    <x v="1"/>
    <n v="289"/>
    <n v="8"/>
    <s v="Jeff"/>
    <n v="2"/>
    <n v="3"/>
    <n v="2312"/>
  </r>
  <r>
    <s v="0323"/>
    <x v="307"/>
    <n v="19"/>
    <x v="6"/>
    <x v="6"/>
    <x v="0"/>
    <x v="1"/>
    <n v="289"/>
    <n v="3"/>
    <s v="Jeff"/>
    <n v="5"/>
    <n v="3"/>
    <n v="867"/>
  </r>
  <r>
    <s v="0329"/>
    <x v="40"/>
    <n v="14"/>
    <x v="14"/>
    <x v="3"/>
    <x v="3"/>
    <x v="1"/>
    <n v="289"/>
    <n v="4"/>
    <s v="Sara"/>
    <n v="5"/>
    <n v="5"/>
    <n v="1156"/>
  </r>
  <r>
    <s v="0334"/>
    <x v="308"/>
    <n v="4"/>
    <x v="2"/>
    <x v="4"/>
    <x v="2"/>
    <x v="1"/>
    <n v="289"/>
    <n v="6"/>
    <s v="Sara"/>
    <n v="2"/>
    <n v="5"/>
    <n v="1734"/>
  </r>
  <r>
    <s v="0341"/>
    <x v="42"/>
    <n v="1"/>
    <x v="12"/>
    <x v="2"/>
    <x v="2"/>
    <x v="1"/>
    <n v="289"/>
    <n v="3"/>
    <s v="Jeff"/>
    <n v="2"/>
    <n v="3"/>
    <n v="867"/>
  </r>
  <r>
    <s v="0348"/>
    <x v="42"/>
    <n v="19"/>
    <x v="6"/>
    <x v="6"/>
    <x v="0"/>
    <x v="1"/>
    <n v="289"/>
    <n v="1"/>
    <s v="Jeff"/>
    <n v="5"/>
    <n v="3"/>
    <n v="289"/>
  </r>
  <r>
    <s v="0365"/>
    <x v="309"/>
    <n v="7"/>
    <x v="9"/>
    <x v="7"/>
    <x v="1"/>
    <x v="1"/>
    <n v="289"/>
    <n v="9"/>
    <s v="Philip"/>
    <n v="8"/>
    <n v="8"/>
    <n v="2601"/>
  </r>
  <r>
    <s v="0367"/>
    <x v="310"/>
    <n v="7"/>
    <x v="9"/>
    <x v="7"/>
    <x v="1"/>
    <x v="1"/>
    <n v="289"/>
    <n v="2"/>
    <s v="Philip"/>
    <n v="8"/>
    <n v="8"/>
    <n v="578"/>
  </r>
  <r>
    <s v="0368"/>
    <x v="310"/>
    <n v="8"/>
    <x v="17"/>
    <x v="7"/>
    <x v="1"/>
    <x v="1"/>
    <n v="289"/>
    <n v="6"/>
    <s v="Philip"/>
    <n v="8"/>
    <n v="8"/>
    <n v="1734"/>
  </r>
  <r>
    <s v="0372"/>
    <x v="310"/>
    <n v="7"/>
    <x v="9"/>
    <x v="7"/>
    <x v="1"/>
    <x v="1"/>
    <n v="289"/>
    <n v="8"/>
    <s v="Philip"/>
    <n v="8"/>
    <n v="8"/>
    <n v="2312"/>
  </r>
  <r>
    <s v="0385"/>
    <x v="47"/>
    <n v="17"/>
    <x v="13"/>
    <x v="0"/>
    <x v="0"/>
    <x v="1"/>
    <n v="289"/>
    <n v="3"/>
    <s v="Jeff"/>
    <n v="3"/>
    <n v="3"/>
    <n v="867"/>
  </r>
  <r>
    <s v="0389"/>
    <x v="47"/>
    <n v="13"/>
    <x v="7"/>
    <x v="5"/>
    <x v="3"/>
    <x v="1"/>
    <n v="289"/>
    <n v="3"/>
    <s v="Steve"/>
    <n v="6"/>
    <n v="4"/>
    <n v="867"/>
  </r>
  <r>
    <s v="0390"/>
    <x v="47"/>
    <n v="1"/>
    <x v="12"/>
    <x v="4"/>
    <x v="2"/>
    <x v="1"/>
    <n v="289"/>
    <n v="4"/>
    <s v="Sara"/>
    <n v="2"/>
    <n v="5"/>
    <n v="1156"/>
  </r>
  <r>
    <s v="0392"/>
    <x v="311"/>
    <n v="8"/>
    <x v="17"/>
    <x v="7"/>
    <x v="1"/>
    <x v="1"/>
    <n v="289"/>
    <n v="0"/>
    <s v="Philip"/>
    <n v="8"/>
    <n v="8"/>
    <n v="0"/>
  </r>
  <r>
    <s v="0397"/>
    <x v="312"/>
    <n v="19"/>
    <x v="6"/>
    <x v="0"/>
    <x v="0"/>
    <x v="1"/>
    <n v="289"/>
    <n v="1"/>
    <s v="Jeff"/>
    <n v="3"/>
    <n v="3"/>
    <n v="289"/>
  </r>
  <r>
    <s v="0400"/>
    <x v="48"/>
    <n v="19"/>
    <x v="6"/>
    <x v="6"/>
    <x v="0"/>
    <x v="1"/>
    <n v="289"/>
    <n v="6"/>
    <s v="Jeff"/>
    <n v="5"/>
    <n v="3"/>
    <n v="1734"/>
  </r>
  <r>
    <s v="0402"/>
    <x v="49"/>
    <n v="16"/>
    <x v="18"/>
    <x v="0"/>
    <x v="0"/>
    <x v="1"/>
    <n v="289"/>
    <n v="8"/>
    <s v="Jeff"/>
    <n v="3"/>
    <n v="3"/>
    <n v="2312"/>
  </r>
  <r>
    <s v="0408"/>
    <x v="313"/>
    <n v="4"/>
    <x v="2"/>
    <x v="4"/>
    <x v="2"/>
    <x v="1"/>
    <n v="289"/>
    <n v="6"/>
    <s v="Sara"/>
    <n v="2"/>
    <n v="5"/>
    <n v="1734"/>
  </r>
  <r>
    <s v="0425"/>
    <x v="314"/>
    <n v="1"/>
    <x v="12"/>
    <x v="4"/>
    <x v="2"/>
    <x v="1"/>
    <n v="289"/>
    <n v="7"/>
    <s v="Sara"/>
    <n v="2"/>
    <n v="5"/>
    <n v="2023"/>
  </r>
  <r>
    <s v="0430"/>
    <x v="51"/>
    <n v="16"/>
    <x v="18"/>
    <x v="0"/>
    <x v="0"/>
    <x v="1"/>
    <n v="289"/>
    <n v="7"/>
    <s v="Jeff"/>
    <n v="3"/>
    <n v="3"/>
    <n v="2023"/>
  </r>
  <r>
    <s v="0431"/>
    <x v="51"/>
    <n v="4"/>
    <x v="2"/>
    <x v="4"/>
    <x v="2"/>
    <x v="1"/>
    <n v="289"/>
    <n v="6"/>
    <s v="Sara"/>
    <n v="2"/>
    <n v="5"/>
    <n v="1734"/>
  </r>
  <r>
    <s v="0433"/>
    <x v="51"/>
    <n v="3"/>
    <x v="5"/>
    <x v="2"/>
    <x v="2"/>
    <x v="1"/>
    <n v="289"/>
    <n v="0"/>
    <s v="Jeff"/>
    <n v="2"/>
    <n v="3"/>
    <n v="0"/>
  </r>
  <r>
    <s v="0434"/>
    <x v="51"/>
    <n v="9"/>
    <x v="8"/>
    <x v="7"/>
    <x v="1"/>
    <x v="1"/>
    <n v="289"/>
    <n v="5"/>
    <s v="Philip"/>
    <n v="8"/>
    <n v="8"/>
    <n v="1445"/>
  </r>
  <r>
    <s v="0435"/>
    <x v="51"/>
    <n v="8"/>
    <x v="17"/>
    <x v="1"/>
    <x v="1"/>
    <x v="1"/>
    <n v="289"/>
    <n v="5"/>
    <s v="Steve"/>
    <n v="4"/>
    <n v="4"/>
    <n v="1445"/>
  </r>
  <r>
    <s v="0449"/>
    <x v="52"/>
    <n v="10"/>
    <x v="15"/>
    <x v="7"/>
    <x v="1"/>
    <x v="1"/>
    <n v="289"/>
    <n v="6"/>
    <s v="Philip"/>
    <n v="8"/>
    <n v="8"/>
    <n v="1734"/>
  </r>
  <r>
    <s v="0450"/>
    <x v="52"/>
    <n v="5"/>
    <x v="3"/>
    <x v="4"/>
    <x v="2"/>
    <x v="1"/>
    <n v="289"/>
    <n v="8"/>
    <s v="Sara"/>
    <n v="2"/>
    <n v="5"/>
    <n v="2312"/>
  </r>
  <r>
    <s v="0464"/>
    <x v="55"/>
    <n v="4"/>
    <x v="2"/>
    <x v="4"/>
    <x v="2"/>
    <x v="1"/>
    <n v="289"/>
    <n v="2"/>
    <s v="Sara"/>
    <n v="2"/>
    <n v="5"/>
    <n v="578"/>
  </r>
  <r>
    <s v="0469"/>
    <x v="56"/>
    <n v="2"/>
    <x v="16"/>
    <x v="2"/>
    <x v="2"/>
    <x v="1"/>
    <n v="289"/>
    <n v="1"/>
    <s v="Jeff"/>
    <n v="2"/>
    <n v="3"/>
    <n v="289"/>
  </r>
  <r>
    <s v="0471"/>
    <x v="315"/>
    <n v="5"/>
    <x v="3"/>
    <x v="4"/>
    <x v="2"/>
    <x v="1"/>
    <n v="289"/>
    <n v="4"/>
    <s v="Sara"/>
    <n v="2"/>
    <n v="5"/>
    <n v="1156"/>
  </r>
  <r>
    <s v="0473"/>
    <x v="58"/>
    <n v="13"/>
    <x v="7"/>
    <x v="3"/>
    <x v="3"/>
    <x v="1"/>
    <n v="289"/>
    <n v="8"/>
    <s v="Sara"/>
    <n v="5"/>
    <n v="5"/>
    <n v="2312"/>
  </r>
  <r>
    <s v="0477"/>
    <x v="58"/>
    <n v="7"/>
    <x v="9"/>
    <x v="7"/>
    <x v="1"/>
    <x v="1"/>
    <n v="289"/>
    <n v="5"/>
    <s v="Philip"/>
    <n v="8"/>
    <n v="8"/>
    <n v="1445"/>
  </r>
  <r>
    <s v="0481"/>
    <x v="316"/>
    <n v="17"/>
    <x v="13"/>
    <x v="6"/>
    <x v="0"/>
    <x v="1"/>
    <n v="289"/>
    <n v="3"/>
    <s v="Jeff"/>
    <n v="5"/>
    <n v="3"/>
    <n v="867"/>
  </r>
  <r>
    <s v="0487"/>
    <x v="317"/>
    <n v="4"/>
    <x v="2"/>
    <x v="4"/>
    <x v="2"/>
    <x v="1"/>
    <n v="289"/>
    <n v="4"/>
    <s v="Sara"/>
    <n v="2"/>
    <n v="5"/>
    <n v="1156"/>
  </r>
  <r>
    <s v="0492"/>
    <x v="317"/>
    <n v="3"/>
    <x v="5"/>
    <x v="2"/>
    <x v="2"/>
    <x v="1"/>
    <n v="289"/>
    <n v="6"/>
    <s v="Jeff"/>
    <n v="2"/>
    <n v="3"/>
    <n v="1734"/>
  </r>
  <r>
    <s v="0496"/>
    <x v="59"/>
    <n v="9"/>
    <x v="8"/>
    <x v="7"/>
    <x v="1"/>
    <x v="1"/>
    <n v="289"/>
    <n v="6"/>
    <s v="Philip"/>
    <n v="8"/>
    <n v="8"/>
    <n v="1734"/>
  </r>
  <r>
    <s v="0497"/>
    <x v="59"/>
    <n v="4"/>
    <x v="2"/>
    <x v="4"/>
    <x v="2"/>
    <x v="1"/>
    <n v="289"/>
    <n v="1"/>
    <s v="Sara"/>
    <n v="2"/>
    <n v="5"/>
    <n v="289"/>
  </r>
  <r>
    <s v="0500"/>
    <x v="59"/>
    <n v="4"/>
    <x v="2"/>
    <x v="2"/>
    <x v="2"/>
    <x v="1"/>
    <n v="289"/>
    <n v="6"/>
    <s v="Jeff"/>
    <n v="2"/>
    <n v="3"/>
    <n v="1734"/>
  </r>
  <r>
    <s v="0503"/>
    <x v="318"/>
    <n v="10"/>
    <x v="15"/>
    <x v="1"/>
    <x v="1"/>
    <x v="1"/>
    <n v="289"/>
    <n v="8"/>
    <s v="Steve"/>
    <n v="4"/>
    <n v="4"/>
    <n v="2312"/>
  </r>
  <r>
    <s v="0511"/>
    <x v="319"/>
    <n v="19"/>
    <x v="6"/>
    <x v="6"/>
    <x v="0"/>
    <x v="1"/>
    <n v="289"/>
    <n v="9"/>
    <s v="Jeff"/>
    <n v="5"/>
    <n v="3"/>
    <n v="2601"/>
  </r>
  <r>
    <s v="0515"/>
    <x v="320"/>
    <n v="8"/>
    <x v="17"/>
    <x v="1"/>
    <x v="1"/>
    <x v="1"/>
    <n v="289"/>
    <n v="4"/>
    <s v="Steve"/>
    <n v="4"/>
    <n v="4"/>
    <n v="1156"/>
  </r>
  <r>
    <s v="0516"/>
    <x v="320"/>
    <n v="4"/>
    <x v="2"/>
    <x v="4"/>
    <x v="2"/>
    <x v="1"/>
    <n v="289"/>
    <n v="3"/>
    <s v="Sara"/>
    <n v="2"/>
    <n v="5"/>
    <n v="867"/>
  </r>
  <r>
    <s v="0517"/>
    <x v="321"/>
    <n v="19"/>
    <x v="6"/>
    <x v="6"/>
    <x v="0"/>
    <x v="1"/>
    <n v="289"/>
    <n v="4"/>
    <s v="Jeff"/>
    <n v="5"/>
    <n v="3"/>
    <n v="1156"/>
  </r>
  <r>
    <s v="0521"/>
    <x v="61"/>
    <n v="5"/>
    <x v="3"/>
    <x v="4"/>
    <x v="2"/>
    <x v="1"/>
    <n v="289"/>
    <n v="3"/>
    <s v="Sara"/>
    <n v="2"/>
    <n v="5"/>
    <n v="867"/>
  </r>
  <r>
    <s v="0523"/>
    <x v="61"/>
    <n v="18"/>
    <x v="11"/>
    <x v="6"/>
    <x v="0"/>
    <x v="1"/>
    <n v="289"/>
    <n v="7"/>
    <s v="Jeff"/>
    <n v="5"/>
    <n v="3"/>
    <n v="2023"/>
  </r>
  <r>
    <s v="0526"/>
    <x v="61"/>
    <n v="20"/>
    <x v="0"/>
    <x v="0"/>
    <x v="0"/>
    <x v="1"/>
    <n v="289"/>
    <n v="7"/>
    <s v="Jeff"/>
    <n v="3"/>
    <n v="3"/>
    <n v="2023"/>
  </r>
  <r>
    <s v="0527"/>
    <x v="61"/>
    <n v="1"/>
    <x v="12"/>
    <x v="4"/>
    <x v="2"/>
    <x v="1"/>
    <n v="289"/>
    <n v="7"/>
    <s v="Sara"/>
    <n v="2"/>
    <n v="5"/>
    <n v="2023"/>
  </r>
  <r>
    <s v="0528"/>
    <x v="61"/>
    <n v="4"/>
    <x v="2"/>
    <x v="2"/>
    <x v="2"/>
    <x v="1"/>
    <n v="289"/>
    <n v="9"/>
    <s v="Jeff"/>
    <n v="2"/>
    <n v="3"/>
    <n v="2601"/>
  </r>
  <r>
    <s v="0541"/>
    <x v="63"/>
    <n v="9"/>
    <x v="8"/>
    <x v="1"/>
    <x v="1"/>
    <x v="1"/>
    <n v="289"/>
    <n v="9"/>
    <s v="Steve"/>
    <n v="4"/>
    <n v="4"/>
    <n v="2601"/>
  </r>
  <r>
    <s v="0544"/>
    <x v="64"/>
    <n v="9"/>
    <x v="8"/>
    <x v="1"/>
    <x v="1"/>
    <x v="1"/>
    <n v="289"/>
    <n v="6"/>
    <s v="Steve"/>
    <n v="4"/>
    <n v="4"/>
    <n v="1734"/>
  </r>
  <r>
    <s v="0552"/>
    <x v="65"/>
    <n v="2"/>
    <x v="16"/>
    <x v="4"/>
    <x v="2"/>
    <x v="1"/>
    <n v="289"/>
    <n v="5"/>
    <s v="Sara"/>
    <n v="2"/>
    <n v="5"/>
    <n v="1445"/>
  </r>
  <r>
    <s v="0559"/>
    <x v="67"/>
    <n v="2"/>
    <x v="16"/>
    <x v="4"/>
    <x v="2"/>
    <x v="1"/>
    <n v="289"/>
    <n v="2"/>
    <s v="Sara"/>
    <n v="2"/>
    <n v="5"/>
    <n v="578"/>
  </r>
  <r>
    <s v="0560"/>
    <x v="67"/>
    <n v="15"/>
    <x v="10"/>
    <x v="5"/>
    <x v="3"/>
    <x v="1"/>
    <n v="289"/>
    <n v="5"/>
    <s v="Steve"/>
    <n v="6"/>
    <n v="4"/>
    <n v="1445"/>
  </r>
  <r>
    <s v="0561"/>
    <x v="322"/>
    <n v="13"/>
    <x v="7"/>
    <x v="3"/>
    <x v="3"/>
    <x v="1"/>
    <n v="289"/>
    <n v="3"/>
    <s v="Sara"/>
    <n v="5"/>
    <n v="5"/>
    <n v="867"/>
  </r>
  <r>
    <s v="0562"/>
    <x v="323"/>
    <n v="17"/>
    <x v="13"/>
    <x v="0"/>
    <x v="0"/>
    <x v="1"/>
    <n v="289"/>
    <n v="6"/>
    <s v="Jeff"/>
    <n v="3"/>
    <n v="3"/>
    <n v="1734"/>
  </r>
  <r>
    <s v="0570"/>
    <x v="324"/>
    <n v="3"/>
    <x v="5"/>
    <x v="4"/>
    <x v="2"/>
    <x v="1"/>
    <n v="289"/>
    <n v="3"/>
    <s v="Sara"/>
    <n v="2"/>
    <n v="5"/>
    <n v="867"/>
  </r>
  <r>
    <s v="0571"/>
    <x v="324"/>
    <n v="3"/>
    <x v="5"/>
    <x v="4"/>
    <x v="2"/>
    <x v="1"/>
    <n v="289"/>
    <n v="1"/>
    <s v="Sara"/>
    <n v="2"/>
    <n v="5"/>
    <n v="289"/>
  </r>
  <r>
    <s v="0586"/>
    <x v="71"/>
    <n v="4"/>
    <x v="2"/>
    <x v="2"/>
    <x v="2"/>
    <x v="1"/>
    <n v="289"/>
    <n v="5"/>
    <s v="Jeff"/>
    <n v="2"/>
    <n v="3"/>
    <n v="1445"/>
  </r>
  <r>
    <s v="0591"/>
    <x v="325"/>
    <n v="4"/>
    <x v="2"/>
    <x v="4"/>
    <x v="2"/>
    <x v="1"/>
    <n v="289"/>
    <n v="3"/>
    <s v="Sara"/>
    <n v="2"/>
    <n v="5"/>
    <n v="867"/>
  </r>
  <r>
    <s v="0592"/>
    <x v="73"/>
    <n v="6"/>
    <x v="1"/>
    <x v="1"/>
    <x v="1"/>
    <x v="1"/>
    <n v="289"/>
    <n v="9"/>
    <s v="Steve"/>
    <n v="4"/>
    <n v="4"/>
    <n v="2601"/>
  </r>
  <r>
    <s v="0594"/>
    <x v="73"/>
    <n v="2"/>
    <x v="16"/>
    <x v="4"/>
    <x v="2"/>
    <x v="1"/>
    <n v="289"/>
    <n v="1"/>
    <s v="Sara"/>
    <n v="2"/>
    <n v="5"/>
    <n v="289"/>
  </r>
  <r>
    <s v="0600"/>
    <x v="74"/>
    <n v="5"/>
    <x v="3"/>
    <x v="2"/>
    <x v="2"/>
    <x v="1"/>
    <n v="289"/>
    <n v="0"/>
    <s v="Jeff"/>
    <n v="2"/>
    <n v="3"/>
    <n v="0"/>
  </r>
  <r>
    <s v="0603"/>
    <x v="74"/>
    <n v="11"/>
    <x v="19"/>
    <x v="3"/>
    <x v="3"/>
    <x v="1"/>
    <n v="289"/>
    <n v="7"/>
    <s v="Sara"/>
    <n v="5"/>
    <n v="5"/>
    <n v="2023"/>
  </r>
  <r>
    <s v="0604"/>
    <x v="74"/>
    <n v="1"/>
    <x v="12"/>
    <x v="4"/>
    <x v="2"/>
    <x v="1"/>
    <n v="289"/>
    <n v="8"/>
    <s v="Sara"/>
    <n v="2"/>
    <n v="5"/>
    <n v="2312"/>
  </r>
  <r>
    <s v="0606"/>
    <x v="75"/>
    <n v="12"/>
    <x v="4"/>
    <x v="3"/>
    <x v="3"/>
    <x v="1"/>
    <n v="289"/>
    <n v="3"/>
    <s v="Sara"/>
    <n v="5"/>
    <n v="5"/>
    <n v="867"/>
  </r>
  <r>
    <s v="0611"/>
    <x v="326"/>
    <n v="10"/>
    <x v="15"/>
    <x v="1"/>
    <x v="1"/>
    <x v="1"/>
    <n v="289"/>
    <n v="9"/>
    <s v="Steve"/>
    <n v="4"/>
    <n v="4"/>
    <n v="2601"/>
  </r>
  <r>
    <s v="0612"/>
    <x v="326"/>
    <n v="17"/>
    <x v="13"/>
    <x v="6"/>
    <x v="0"/>
    <x v="1"/>
    <n v="289"/>
    <n v="9"/>
    <s v="Jeff"/>
    <n v="5"/>
    <n v="3"/>
    <n v="2601"/>
  </r>
  <r>
    <s v="0614"/>
    <x v="327"/>
    <n v="20"/>
    <x v="0"/>
    <x v="0"/>
    <x v="0"/>
    <x v="1"/>
    <n v="289"/>
    <n v="0"/>
    <s v="Jeff"/>
    <n v="3"/>
    <n v="3"/>
    <n v="0"/>
  </r>
  <r>
    <s v="0619"/>
    <x v="328"/>
    <n v="17"/>
    <x v="13"/>
    <x v="0"/>
    <x v="0"/>
    <x v="1"/>
    <n v="289"/>
    <n v="6"/>
    <s v="Jeff"/>
    <n v="3"/>
    <n v="3"/>
    <n v="1734"/>
  </r>
  <r>
    <s v="0626"/>
    <x v="77"/>
    <n v="1"/>
    <x v="12"/>
    <x v="2"/>
    <x v="2"/>
    <x v="1"/>
    <n v="289"/>
    <n v="0"/>
    <s v="Jeff"/>
    <n v="2"/>
    <n v="3"/>
    <n v="0"/>
  </r>
  <r>
    <s v="0640"/>
    <x v="80"/>
    <n v="20"/>
    <x v="0"/>
    <x v="0"/>
    <x v="0"/>
    <x v="1"/>
    <n v="289"/>
    <n v="4"/>
    <s v="Jeff"/>
    <n v="3"/>
    <n v="3"/>
    <n v="1156"/>
  </r>
  <r>
    <s v="0647"/>
    <x v="329"/>
    <n v="13"/>
    <x v="7"/>
    <x v="3"/>
    <x v="3"/>
    <x v="1"/>
    <n v="289"/>
    <n v="3"/>
    <s v="Sara"/>
    <n v="5"/>
    <n v="5"/>
    <n v="867"/>
  </r>
  <r>
    <s v="0650"/>
    <x v="82"/>
    <n v="13"/>
    <x v="7"/>
    <x v="5"/>
    <x v="3"/>
    <x v="1"/>
    <n v="289"/>
    <n v="3"/>
    <s v="Steve"/>
    <n v="6"/>
    <n v="4"/>
    <n v="867"/>
  </r>
  <r>
    <s v="0655"/>
    <x v="330"/>
    <n v="2"/>
    <x v="16"/>
    <x v="2"/>
    <x v="2"/>
    <x v="1"/>
    <n v="289"/>
    <n v="2"/>
    <s v="Jeff"/>
    <n v="2"/>
    <n v="3"/>
    <n v="578"/>
  </r>
  <r>
    <s v="0660"/>
    <x v="331"/>
    <n v="1"/>
    <x v="12"/>
    <x v="2"/>
    <x v="2"/>
    <x v="1"/>
    <n v="289"/>
    <n v="4"/>
    <s v="Jeff"/>
    <n v="2"/>
    <n v="3"/>
    <n v="1156"/>
  </r>
  <r>
    <s v="0674"/>
    <x v="332"/>
    <n v="18"/>
    <x v="11"/>
    <x v="0"/>
    <x v="0"/>
    <x v="1"/>
    <n v="289"/>
    <n v="8"/>
    <s v="Jeff"/>
    <n v="3"/>
    <n v="3"/>
    <n v="2312"/>
  </r>
  <r>
    <s v="0682"/>
    <x v="86"/>
    <n v="18"/>
    <x v="11"/>
    <x v="6"/>
    <x v="0"/>
    <x v="1"/>
    <n v="289"/>
    <n v="3"/>
    <s v="Jeff"/>
    <n v="5"/>
    <n v="3"/>
    <n v="867"/>
  </r>
  <r>
    <s v="0683"/>
    <x v="86"/>
    <n v="16"/>
    <x v="18"/>
    <x v="0"/>
    <x v="0"/>
    <x v="1"/>
    <n v="289"/>
    <n v="6"/>
    <s v="Jeff"/>
    <n v="3"/>
    <n v="3"/>
    <n v="1734"/>
  </r>
  <r>
    <s v="0691"/>
    <x v="86"/>
    <n v="19"/>
    <x v="6"/>
    <x v="6"/>
    <x v="0"/>
    <x v="1"/>
    <n v="289"/>
    <n v="2"/>
    <s v="Jeff"/>
    <n v="5"/>
    <n v="3"/>
    <n v="578"/>
  </r>
  <r>
    <s v="0692"/>
    <x v="86"/>
    <n v="7"/>
    <x v="9"/>
    <x v="1"/>
    <x v="1"/>
    <x v="1"/>
    <n v="289"/>
    <n v="4"/>
    <s v="Steve"/>
    <n v="4"/>
    <n v="4"/>
    <n v="1156"/>
  </r>
  <r>
    <s v="0695"/>
    <x v="333"/>
    <n v="12"/>
    <x v="4"/>
    <x v="5"/>
    <x v="3"/>
    <x v="1"/>
    <n v="289"/>
    <n v="7"/>
    <s v="Steve"/>
    <n v="6"/>
    <n v="4"/>
    <n v="2023"/>
  </r>
  <r>
    <s v="0698"/>
    <x v="334"/>
    <n v="8"/>
    <x v="17"/>
    <x v="1"/>
    <x v="1"/>
    <x v="1"/>
    <n v="289"/>
    <n v="9"/>
    <s v="Steve"/>
    <n v="4"/>
    <n v="4"/>
    <n v="2601"/>
  </r>
  <r>
    <s v="0700"/>
    <x v="335"/>
    <n v="20"/>
    <x v="0"/>
    <x v="0"/>
    <x v="0"/>
    <x v="1"/>
    <n v="289"/>
    <n v="0"/>
    <s v="Jeff"/>
    <n v="3"/>
    <n v="3"/>
    <n v="0"/>
  </r>
  <r>
    <s v="0701"/>
    <x v="336"/>
    <n v="15"/>
    <x v="10"/>
    <x v="3"/>
    <x v="3"/>
    <x v="1"/>
    <n v="289"/>
    <n v="2"/>
    <s v="Sara"/>
    <n v="5"/>
    <n v="5"/>
    <n v="578"/>
  </r>
  <r>
    <s v="0703"/>
    <x v="337"/>
    <n v="19"/>
    <x v="6"/>
    <x v="0"/>
    <x v="0"/>
    <x v="1"/>
    <n v="289"/>
    <n v="9"/>
    <s v="Jeff"/>
    <n v="3"/>
    <n v="3"/>
    <n v="2601"/>
  </r>
  <r>
    <s v="0704"/>
    <x v="337"/>
    <n v="15"/>
    <x v="10"/>
    <x v="3"/>
    <x v="3"/>
    <x v="1"/>
    <n v="289"/>
    <n v="6"/>
    <s v="Sara"/>
    <n v="5"/>
    <n v="5"/>
    <n v="1734"/>
  </r>
  <r>
    <s v="0705"/>
    <x v="337"/>
    <n v="14"/>
    <x v="14"/>
    <x v="3"/>
    <x v="3"/>
    <x v="1"/>
    <n v="289"/>
    <n v="0"/>
    <s v="Sara"/>
    <n v="5"/>
    <n v="5"/>
    <n v="0"/>
  </r>
  <r>
    <s v="0708"/>
    <x v="337"/>
    <n v="1"/>
    <x v="12"/>
    <x v="2"/>
    <x v="2"/>
    <x v="1"/>
    <n v="289"/>
    <n v="4"/>
    <s v="Jeff"/>
    <n v="2"/>
    <n v="3"/>
    <n v="1156"/>
  </r>
  <r>
    <s v="0710"/>
    <x v="337"/>
    <n v="13"/>
    <x v="7"/>
    <x v="3"/>
    <x v="3"/>
    <x v="1"/>
    <n v="289"/>
    <n v="8"/>
    <s v="Sara"/>
    <n v="5"/>
    <n v="5"/>
    <n v="2312"/>
  </r>
  <r>
    <s v="0714"/>
    <x v="338"/>
    <n v="4"/>
    <x v="2"/>
    <x v="2"/>
    <x v="2"/>
    <x v="1"/>
    <n v="289"/>
    <n v="6"/>
    <s v="Jeff"/>
    <n v="2"/>
    <n v="3"/>
    <n v="1734"/>
  </r>
  <r>
    <s v="0720"/>
    <x v="339"/>
    <n v="9"/>
    <x v="8"/>
    <x v="1"/>
    <x v="1"/>
    <x v="1"/>
    <n v="289"/>
    <n v="9"/>
    <s v="Steve"/>
    <n v="4"/>
    <n v="4"/>
    <n v="2601"/>
  </r>
  <r>
    <s v="0724"/>
    <x v="87"/>
    <n v="7"/>
    <x v="9"/>
    <x v="1"/>
    <x v="1"/>
    <x v="1"/>
    <n v="289"/>
    <n v="5"/>
    <s v="Steve"/>
    <n v="4"/>
    <n v="4"/>
    <n v="1445"/>
  </r>
  <r>
    <s v="0725"/>
    <x v="87"/>
    <n v="8"/>
    <x v="17"/>
    <x v="7"/>
    <x v="1"/>
    <x v="1"/>
    <n v="289"/>
    <n v="2"/>
    <s v="Philip"/>
    <n v="8"/>
    <n v="8"/>
    <n v="578"/>
  </r>
  <r>
    <s v="0726"/>
    <x v="87"/>
    <n v="8"/>
    <x v="17"/>
    <x v="1"/>
    <x v="1"/>
    <x v="1"/>
    <n v="289"/>
    <n v="1"/>
    <s v="Steve"/>
    <n v="4"/>
    <n v="4"/>
    <n v="289"/>
  </r>
  <r>
    <s v="0728"/>
    <x v="340"/>
    <n v="10"/>
    <x v="15"/>
    <x v="7"/>
    <x v="1"/>
    <x v="1"/>
    <n v="289"/>
    <n v="7"/>
    <s v="Philip"/>
    <n v="8"/>
    <n v="8"/>
    <n v="2023"/>
  </r>
  <r>
    <s v="0732"/>
    <x v="88"/>
    <n v="1"/>
    <x v="12"/>
    <x v="4"/>
    <x v="2"/>
    <x v="1"/>
    <n v="289"/>
    <n v="6"/>
    <s v="Sara"/>
    <n v="2"/>
    <n v="5"/>
    <n v="1734"/>
  </r>
  <r>
    <s v="0734"/>
    <x v="88"/>
    <n v="3"/>
    <x v="5"/>
    <x v="2"/>
    <x v="2"/>
    <x v="1"/>
    <n v="289"/>
    <n v="2"/>
    <s v="Jeff"/>
    <n v="2"/>
    <n v="3"/>
    <n v="578"/>
  </r>
  <r>
    <s v="0741"/>
    <x v="341"/>
    <n v="1"/>
    <x v="12"/>
    <x v="4"/>
    <x v="2"/>
    <x v="1"/>
    <n v="289"/>
    <n v="7"/>
    <s v="Sara"/>
    <n v="2"/>
    <n v="5"/>
    <n v="2023"/>
  </r>
  <r>
    <s v="0742"/>
    <x v="341"/>
    <n v="18"/>
    <x v="11"/>
    <x v="0"/>
    <x v="0"/>
    <x v="1"/>
    <n v="289"/>
    <n v="0"/>
    <s v="Jeff"/>
    <n v="3"/>
    <n v="3"/>
    <n v="0"/>
  </r>
  <r>
    <s v="0749"/>
    <x v="342"/>
    <n v="11"/>
    <x v="19"/>
    <x v="5"/>
    <x v="3"/>
    <x v="1"/>
    <n v="289"/>
    <n v="3"/>
    <s v="Steve"/>
    <n v="6"/>
    <n v="4"/>
    <n v="867"/>
  </r>
  <r>
    <s v="0751"/>
    <x v="342"/>
    <n v="10"/>
    <x v="15"/>
    <x v="7"/>
    <x v="1"/>
    <x v="1"/>
    <n v="289"/>
    <n v="5"/>
    <s v="Philip"/>
    <n v="8"/>
    <n v="8"/>
    <n v="1445"/>
  </r>
  <r>
    <s v="0757"/>
    <x v="93"/>
    <n v="13"/>
    <x v="7"/>
    <x v="5"/>
    <x v="3"/>
    <x v="1"/>
    <n v="289"/>
    <n v="0"/>
    <s v="Steve"/>
    <n v="6"/>
    <n v="4"/>
    <n v="0"/>
  </r>
  <r>
    <s v="0759"/>
    <x v="93"/>
    <n v="3"/>
    <x v="5"/>
    <x v="4"/>
    <x v="2"/>
    <x v="1"/>
    <n v="289"/>
    <n v="1"/>
    <s v="Sara"/>
    <n v="2"/>
    <n v="5"/>
    <n v="289"/>
  </r>
  <r>
    <s v="0762"/>
    <x v="94"/>
    <n v="16"/>
    <x v="18"/>
    <x v="0"/>
    <x v="0"/>
    <x v="1"/>
    <n v="289"/>
    <n v="2"/>
    <s v="Jeff"/>
    <n v="3"/>
    <n v="3"/>
    <n v="578"/>
  </r>
  <r>
    <s v="0771"/>
    <x v="97"/>
    <n v="4"/>
    <x v="2"/>
    <x v="2"/>
    <x v="2"/>
    <x v="1"/>
    <n v="289"/>
    <n v="2"/>
    <s v="Jeff"/>
    <n v="2"/>
    <n v="3"/>
    <n v="578"/>
  </r>
  <r>
    <s v="0772"/>
    <x v="97"/>
    <n v="6"/>
    <x v="1"/>
    <x v="1"/>
    <x v="1"/>
    <x v="1"/>
    <n v="289"/>
    <n v="3"/>
    <s v="Steve"/>
    <n v="4"/>
    <n v="4"/>
    <n v="867"/>
  </r>
  <r>
    <s v="0778"/>
    <x v="98"/>
    <n v="2"/>
    <x v="16"/>
    <x v="2"/>
    <x v="2"/>
    <x v="1"/>
    <n v="289"/>
    <n v="5"/>
    <s v="Jeff"/>
    <n v="2"/>
    <n v="3"/>
    <n v="1445"/>
  </r>
  <r>
    <s v="0779"/>
    <x v="98"/>
    <n v="14"/>
    <x v="14"/>
    <x v="5"/>
    <x v="3"/>
    <x v="1"/>
    <n v="289"/>
    <n v="6"/>
    <s v="Steve"/>
    <n v="6"/>
    <n v="4"/>
    <n v="1734"/>
  </r>
  <r>
    <s v="0786"/>
    <x v="99"/>
    <n v="4"/>
    <x v="2"/>
    <x v="4"/>
    <x v="2"/>
    <x v="1"/>
    <n v="289"/>
    <n v="6"/>
    <s v="Sara"/>
    <n v="2"/>
    <n v="5"/>
    <n v="1734"/>
  </r>
  <r>
    <s v="0796"/>
    <x v="101"/>
    <n v="18"/>
    <x v="11"/>
    <x v="0"/>
    <x v="0"/>
    <x v="1"/>
    <n v="289"/>
    <n v="4"/>
    <s v="Jeff"/>
    <n v="3"/>
    <n v="3"/>
    <n v="1156"/>
  </r>
  <r>
    <s v="0801"/>
    <x v="102"/>
    <n v="10"/>
    <x v="15"/>
    <x v="1"/>
    <x v="1"/>
    <x v="1"/>
    <n v="289"/>
    <n v="7"/>
    <s v="Steve"/>
    <n v="4"/>
    <n v="4"/>
    <n v="2023"/>
  </r>
  <r>
    <s v="0819"/>
    <x v="106"/>
    <n v="6"/>
    <x v="1"/>
    <x v="7"/>
    <x v="1"/>
    <x v="1"/>
    <n v="289"/>
    <n v="0"/>
    <s v="Philip"/>
    <n v="8"/>
    <n v="8"/>
    <n v="0"/>
  </r>
  <r>
    <s v="0824"/>
    <x v="107"/>
    <n v="8"/>
    <x v="17"/>
    <x v="7"/>
    <x v="1"/>
    <x v="1"/>
    <n v="289"/>
    <n v="0"/>
    <s v="Philip"/>
    <n v="8"/>
    <n v="8"/>
    <n v="0"/>
  </r>
  <r>
    <s v="0826"/>
    <x v="108"/>
    <n v="15"/>
    <x v="10"/>
    <x v="5"/>
    <x v="3"/>
    <x v="1"/>
    <n v="289"/>
    <n v="1"/>
    <s v="Steve"/>
    <n v="6"/>
    <n v="4"/>
    <n v="289"/>
  </r>
  <r>
    <s v="0832"/>
    <x v="343"/>
    <n v="3"/>
    <x v="5"/>
    <x v="4"/>
    <x v="2"/>
    <x v="1"/>
    <n v="289"/>
    <n v="1"/>
    <s v="Sara"/>
    <n v="2"/>
    <n v="5"/>
    <n v="289"/>
  </r>
  <r>
    <s v="0839"/>
    <x v="344"/>
    <n v="20"/>
    <x v="0"/>
    <x v="0"/>
    <x v="0"/>
    <x v="1"/>
    <n v="289"/>
    <n v="4"/>
    <s v="Jeff"/>
    <n v="3"/>
    <n v="3"/>
    <n v="1156"/>
  </r>
  <r>
    <s v="0841"/>
    <x v="345"/>
    <n v="7"/>
    <x v="9"/>
    <x v="7"/>
    <x v="1"/>
    <x v="1"/>
    <n v="289"/>
    <n v="2"/>
    <s v="Philip"/>
    <n v="8"/>
    <n v="8"/>
    <n v="578"/>
  </r>
  <r>
    <s v="0844"/>
    <x v="346"/>
    <n v="11"/>
    <x v="19"/>
    <x v="3"/>
    <x v="3"/>
    <x v="1"/>
    <n v="289"/>
    <n v="6"/>
    <s v="Sara"/>
    <n v="5"/>
    <n v="5"/>
    <n v="1734"/>
  </r>
  <r>
    <s v="0848"/>
    <x v="112"/>
    <n v="15"/>
    <x v="10"/>
    <x v="3"/>
    <x v="3"/>
    <x v="1"/>
    <n v="289"/>
    <n v="3"/>
    <s v="Sara"/>
    <n v="5"/>
    <n v="5"/>
    <n v="867"/>
  </r>
  <r>
    <s v="0850"/>
    <x v="112"/>
    <n v="10"/>
    <x v="15"/>
    <x v="1"/>
    <x v="1"/>
    <x v="1"/>
    <n v="289"/>
    <n v="0"/>
    <s v="Steve"/>
    <n v="4"/>
    <n v="4"/>
    <n v="0"/>
  </r>
  <r>
    <s v="0851"/>
    <x v="112"/>
    <n v="17"/>
    <x v="13"/>
    <x v="6"/>
    <x v="0"/>
    <x v="1"/>
    <n v="289"/>
    <n v="0"/>
    <s v="Jeff"/>
    <n v="5"/>
    <n v="3"/>
    <n v="0"/>
  </r>
  <r>
    <s v="0855"/>
    <x v="112"/>
    <n v="9"/>
    <x v="8"/>
    <x v="7"/>
    <x v="1"/>
    <x v="1"/>
    <n v="289"/>
    <n v="7"/>
    <s v="Philip"/>
    <n v="8"/>
    <n v="8"/>
    <n v="2023"/>
  </r>
  <r>
    <s v="0857"/>
    <x v="347"/>
    <n v="19"/>
    <x v="6"/>
    <x v="6"/>
    <x v="0"/>
    <x v="1"/>
    <n v="289"/>
    <n v="8"/>
    <s v="Jeff"/>
    <n v="5"/>
    <n v="3"/>
    <n v="2312"/>
  </r>
  <r>
    <s v="0859"/>
    <x v="113"/>
    <n v="19"/>
    <x v="6"/>
    <x v="0"/>
    <x v="0"/>
    <x v="1"/>
    <n v="289"/>
    <n v="4"/>
    <s v="Jeff"/>
    <n v="3"/>
    <n v="3"/>
    <n v="1156"/>
  </r>
  <r>
    <s v="0864"/>
    <x v="348"/>
    <n v="3"/>
    <x v="5"/>
    <x v="4"/>
    <x v="2"/>
    <x v="1"/>
    <n v="289"/>
    <n v="4"/>
    <s v="Sara"/>
    <n v="2"/>
    <n v="5"/>
    <n v="1156"/>
  </r>
  <r>
    <s v="0874"/>
    <x v="349"/>
    <n v="3"/>
    <x v="5"/>
    <x v="4"/>
    <x v="2"/>
    <x v="1"/>
    <n v="289"/>
    <n v="8"/>
    <s v="Sara"/>
    <n v="2"/>
    <n v="5"/>
    <n v="2312"/>
  </r>
  <r>
    <s v="0876"/>
    <x v="349"/>
    <n v="7"/>
    <x v="9"/>
    <x v="1"/>
    <x v="1"/>
    <x v="1"/>
    <n v="289"/>
    <n v="0"/>
    <s v="Steve"/>
    <n v="4"/>
    <n v="4"/>
    <n v="0"/>
  </r>
  <r>
    <s v="0877"/>
    <x v="350"/>
    <n v="11"/>
    <x v="19"/>
    <x v="3"/>
    <x v="3"/>
    <x v="1"/>
    <n v="289"/>
    <n v="1"/>
    <s v="Sara"/>
    <n v="5"/>
    <n v="5"/>
    <n v="289"/>
  </r>
  <r>
    <s v="0884"/>
    <x v="351"/>
    <n v="14"/>
    <x v="14"/>
    <x v="5"/>
    <x v="3"/>
    <x v="1"/>
    <n v="289"/>
    <n v="9"/>
    <s v="Steve"/>
    <n v="6"/>
    <n v="4"/>
    <n v="2601"/>
  </r>
  <r>
    <s v="0887"/>
    <x v="352"/>
    <n v="20"/>
    <x v="0"/>
    <x v="0"/>
    <x v="0"/>
    <x v="1"/>
    <n v="289"/>
    <n v="1"/>
    <s v="Jeff"/>
    <n v="3"/>
    <n v="3"/>
    <n v="289"/>
  </r>
  <r>
    <s v="0890"/>
    <x v="353"/>
    <n v="9"/>
    <x v="8"/>
    <x v="1"/>
    <x v="1"/>
    <x v="1"/>
    <n v="289"/>
    <n v="9"/>
    <s v="Steve"/>
    <n v="4"/>
    <n v="4"/>
    <n v="2601"/>
  </r>
  <r>
    <s v="0903"/>
    <x v="354"/>
    <n v="6"/>
    <x v="1"/>
    <x v="7"/>
    <x v="1"/>
    <x v="1"/>
    <n v="289"/>
    <n v="3"/>
    <s v="Philip"/>
    <n v="8"/>
    <n v="8"/>
    <n v="867"/>
  </r>
  <r>
    <s v="0904"/>
    <x v="354"/>
    <n v="5"/>
    <x v="3"/>
    <x v="2"/>
    <x v="2"/>
    <x v="1"/>
    <n v="289"/>
    <n v="1"/>
    <s v="Jeff"/>
    <n v="2"/>
    <n v="3"/>
    <n v="289"/>
  </r>
  <r>
    <s v="0905"/>
    <x v="355"/>
    <n v="13"/>
    <x v="7"/>
    <x v="3"/>
    <x v="3"/>
    <x v="1"/>
    <n v="289"/>
    <n v="7"/>
    <s v="Sara"/>
    <n v="5"/>
    <n v="5"/>
    <n v="2023"/>
  </r>
  <r>
    <s v="0908"/>
    <x v="356"/>
    <n v="20"/>
    <x v="0"/>
    <x v="6"/>
    <x v="0"/>
    <x v="1"/>
    <n v="289"/>
    <n v="3"/>
    <s v="Jeff"/>
    <n v="5"/>
    <n v="3"/>
    <n v="867"/>
  </r>
  <r>
    <s v="0912"/>
    <x v="357"/>
    <n v="13"/>
    <x v="7"/>
    <x v="3"/>
    <x v="3"/>
    <x v="1"/>
    <n v="289"/>
    <n v="8"/>
    <s v="Sara"/>
    <n v="5"/>
    <n v="5"/>
    <n v="2312"/>
  </r>
  <r>
    <s v="0916"/>
    <x v="358"/>
    <n v="10"/>
    <x v="15"/>
    <x v="1"/>
    <x v="1"/>
    <x v="1"/>
    <n v="289"/>
    <n v="5"/>
    <s v="Steve"/>
    <n v="4"/>
    <n v="4"/>
    <n v="1445"/>
  </r>
  <r>
    <s v="0922"/>
    <x v="120"/>
    <n v="1"/>
    <x v="12"/>
    <x v="2"/>
    <x v="2"/>
    <x v="1"/>
    <n v="289"/>
    <n v="7"/>
    <s v="Jeff"/>
    <n v="2"/>
    <n v="3"/>
    <n v="2023"/>
  </r>
  <r>
    <s v="0924"/>
    <x v="120"/>
    <n v="11"/>
    <x v="19"/>
    <x v="3"/>
    <x v="3"/>
    <x v="1"/>
    <n v="289"/>
    <n v="9"/>
    <s v="Sara"/>
    <n v="5"/>
    <n v="5"/>
    <n v="2601"/>
  </r>
  <r>
    <s v="0935"/>
    <x v="359"/>
    <n v="18"/>
    <x v="11"/>
    <x v="6"/>
    <x v="0"/>
    <x v="1"/>
    <n v="289"/>
    <n v="5"/>
    <s v="Jeff"/>
    <n v="5"/>
    <n v="3"/>
    <n v="1445"/>
  </r>
  <r>
    <s v="0939"/>
    <x v="122"/>
    <n v="1"/>
    <x v="12"/>
    <x v="4"/>
    <x v="2"/>
    <x v="1"/>
    <n v="289"/>
    <n v="7"/>
    <s v="Sara"/>
    <n v="2"/>
    <n v="5"/>
    <n v="2023"/>
  </r>
  <r>
    <s v="0957"/>
    <x v="126"/>
    <n v="17"/>
    <x v="13"/>
    <x v="0"/>
    <x v="0"/>
    <x v="1"/>
    <n v="289"/>
    <n v="9"/>
    <s v="Jeff"/>
    <n v="3"/>
    <n v="3"/>
    <n v="2601"/>
  </r>
  <r>
    <s v="0980"/>
    <x v="130"/>
    <n v="9"/>
    <x v="8"/>
    <x v="1"/>
    <x v="1"/>
    <x v="1"/>
    <n v="289"/>
    <n v="9"/>
    <s v="Steve"/>
    <n v="4"/>
    <n v="4"/>
    <n v="2601"/>
  </r>
  <r>
    <s v="0990"/>
    <x v="132"/>
    <n v="16"/>
    <x v="18"/>
    <x v="0"/>
    <x v="0"/>
    <x v="1"/>
    <n v="289"/>
    <n v="4"/>
    <s v="Jeff"/>
    <n v="3"/>
    <n v="3"/>
    <n v="1156"/>
  </r>
  <r>
    <s v="1001"/>
    <x v="360"/>
    <n v="15"/>
    <x v="10"/>
    <x v="3"/>
    <x v="3"/>
    <x v="1"/>
    <n v="289"/>
    <n v="7"/>
    <s v="Sara"/>
    <n v="5"/>
    <n v="5"/>
    <n v="2023"/>
  </r>
  <r>
    <s v="1008"/>
    <x v="134"/>
    <n v="15"/>
    <x v="10"/>
    <x v="3"/>
    <x v="3"/>
    <x v="1"/>
    <n v="289"/>
    <n v="1"/>
    <s v="Sara"/>
    <n v="5"/>
    <n v="5"/>
    <n v="289"/>
  </r>
  <r>
    <s v="1011"/>
    <x v="361"/>
    <n v="7"/>
    <x v="9"/>
    <x v="1"/>
    <x v="1"/>
    <x v="1"/>
    <n v="289"/>
    <n v="0"/>
    <s v="Steve"/>
    <n v="4"/>
    <n v="4"/>
    <n v="0"/>
  </r>
  <r>
    <s v="1012"/>
    <x v="361"/>
    <n v="3"/>
    <x v="5"/>
    <x v="4"/>
    <x v="2"/>
    <x v="1"/>
    <n v="289"/>
    <n v="4"/>
    <s v="Sara"/>
    <n v="2"/>
    <n v="5"/>
    <n v="1156"/>
  </r>
  <r>
    <s v="1016"/>
    <x v="135"/>
    <n v="6"/>
    <x v="1"/>
    <x v="7"/>
    <x v="1"/>
    <x v="1"/>
    <n v="289"/>
    <n v="5"/>
    <s v="Philip"/>
    <n v="8"/>
    <n v="8"/>
    <n v="1445"/>
  </r>
  <r>
    <s v="1037"/>
    <x v="139"/>
    <n v="12"/>
    <x v="4"/>
    <x v="3"/>
    <x v="3"/>
    <x v="1"/>
    <n v="289"/>
    <n v="6"/>
    <s v="Sara"/>
    <n v="5"/>
    <n v="5"/>
    <n v="1734"/>
  </r>
  <r>
    <s v="1039"/>
    <x v="140"/>
    <n v="13"/>
    <x v="7"/>
    <x v="5"/>
    <x v="3"/>
    <x v="1"/>
    <n v="289"/>
    <n v="1"/>
    <s v="Steve"/>
    <n v="6"/>
    <n v="4"/>
    <n v="289"/>
  </r>
  <r>
    <s v="1042"/>
    <x v="140"/>
    <n v="14"/>
    <x v="14"/>
    <x v="5"/>
    <x v="3"/>
    <x v="1"/>
    <n v="289"/>
    <n v="2"/>
    <s v="Steve"/>
    <n v="6"/>
    <n v="4"/>
    <n v="578"/>
  </r>
  <r>
    <s v="1047"/>
    <x v="362"/>
    <n v="6"/>
    <x v="1"/>
    <x v="1"/>
    <x v="1"/>
    <x v="1"/>
    <n v="289"/>
    <n v="1"/>
    <s v="Steve"/>
    <n v="4"/>
    <n v="4"/>
    <n v="289"/>
  </r>
  <r>
    <s v="1048"/>
    <x v="362"/>
    <n v="13"/>
    <x v="7"/>
    <x v="5"/>
    <x v="3"/>
    <x v="1"/>
    <n v="289"/>
    <n v="7"/>
    <s v="Steve"/>
    <n v="6"/>
    <n v="4"/>
    <n v="2023"/>
  </r>
  <r>
    <s v="1055"/>
    <x v="363"/>
    <n v="11"/>
    <x v="19"/>
    <x v="3"/>
    <x v="3"/>
    <x v="1"/>
    <n v="289"/>
    <n v="8"/>
    <s v="Sara"/>
    <n v="5"/>
    <n v="5"/>
    <n v="2312"/>
  </r>
  <r>
    <s v="1056"/>
    <x v="363"/>
    <n v="4"/>
    <x v="2"/>
    <x v="2"/>
    <x v="2"/>
    <x v="1"/>
    <n v="289"/>
    <n v="7"/>
    <s v="Jeff"/>
    <n v="2"/>
    <n v="3"/>
    <n v="2023"/>
  </r>
  <r>
    <s v="1059"/>
    <x v="143"/>
    <n v="12"/>
    <x v="4"/>
    <x v="5"/>
    <x v="3"/>
    <x v="1"/>
    <n v="289"/>
    <n v="9"/>
    <s v="Steve"/>
    <n v="6"/>
    <n v="4"/>
    <n v="2601"/>
  </r>
  <r>
    <s v="1062"/>
    <x v="144"/>
    <n v="17"/>
    <x v="13"/>
    <x v="0"/>
    <x v="0"/>
    <x v="1"/>
    <n v="289"/>
    <n v="0"/>
    <s v="Jeff"/>
    <n v="3"/>
    <n v="3"/>
    <n v="0"/>
  </r>
  <r>
    <s v="1064"/>
    <x v="364"/>
    <n v="1"/>
    <x v="12"/>
    <x v="4"/>
    <x v="2"/>
    <x v="1"/>
    <n v="289"/>
    <n v="4"/>
    <s v="Sara"/>
    <n v="2"/>
    <n v="5"/>
    <n v="1156"/>
  </r>
  <r>
    <s v="1065"/>
    <x v="364"/>
    <n v="19"/>
    <x v="6"/>
    <x v="6"/>
    <x v="0"/>
    <x v="1"/>
    <n v="289"/>
    <n v="2"/>
    <s v="Jeff"/>
    <n v="5"/>
    <n v="3"/>
    <n v="578"/>
  </r>
  <r>
    <s v="1073"/>
    <x v="365"/>
    <n v="9"/>
    <x v="8"/>
    <x v="7"/>
    <x v="1"/>
    <x v="1"/>
    <n v="289"/>
    <n v="7"/>
    <s v="Philip"/>
    <n v="8"/>
    <n v="8"/>
    <n v="2023"/>
  </r>
  <r>
    <s v="1076"/>
    <x v="366"/>
    <n v="20"/>
    <x v="0"/>
    <x v="6"/>
    <x v="0"/>
    <x v="1"/>
    <n v="289"/>
    <n v="8"/>
    <s v="Jeff"/>
    <n v="5"/>
    <n v="3"/>
    <n v="2312"/>
  </r>
  <r>
    <s v="1077"/>
    <x v="367"/>
    <n v="11"/>
    <x v="19"/>
    <x v="3"/>
    <x v="3"/>
    <x v="1"/>
    <n v="289"/>
    <n v="9"/>
    <s v="Sara"/>
    <n v="5"/>
    <n v="5"/>
    <n v="2601"/>
  </r>
  <r>
    <s v="1078"/>
    <x v="368"/>
    <n v="13"/>
    <x v="7"/>
    <x v="3"/>
    <x v="3"/>
    <x v="1"/>
    <n v="289"/>
    <n v="8"/>
    <s v="Sara"/>
    <n v="5"/>
    <n v="5"/>
    <n v="2312"/>
  </r>
  <r>
    <s v="1080"/>
    <x v="368"/>
    <n v="19"/>
    <x v="6"/>
    <x v="6"/>
    <x v="0"/>
    <x v="1"/>
    <n v="289"/>
    <n v="9"/>
    <s v="Jeff"/>
    <n v="5"/>
    <n v="3"/>
    <n v="2601"/>
  </r>
  <r>
    <s v="1081"/>
    <x v="369"/>
    <n v="14"/>
    <x v="14"/>
    <x v="3"/>
    <x v="3"/>
    <x v="1"/>
    <n v="289"/>
    <n v="5"/>
    <s v="Sara"/>
    <n v="5"/>
    <n v="5"/>
    <n v="1445"/>
  </r>
  <r>
    <s v="1083"/>
    <x v="148"/>
    <n v="13"/>
    <x v="7"/>
    <x v="3"/>
    <x v="3"/>
    <x v="1"/>
    <n v="289"/>
    <n v="5"/>
    <s v="Sara"/>
    <n v="5"/>
    <n v="5"/>
    <n v="1445"/>
  </r>
  <r>
    <s v="1090"/>
    <x v="370"/>
    <n v="18"/>
    <x v="11"/>
    <x v="6"/>
    <x v="0"/>
    <x v="1"/>
    <n v="289"/>
    <n v="9"/>
    <s v="Jeff"/>
    <n v="5"/>
    <n v="3"/>
    <n v="2601"/>
  </r>
  <r>
    <s v="1091"/>
    <x v="371"/>
    <n v="15"/>
    <x v="10"/>
    <x v="5"/>
    <x v="3"/>
    <x v="1"/>
    <n v="289"/>
    <n v="9"/>
    <s v="Steve"/>
    <n v="6"/>
    <n v="4"/>
    <n v="2601"/>
  </r>
  <r>
    <s v="1092"/>
    <x v="371"/>
    <n v="8"/>
    <x v="17"/>
    <x v="7"/>
    <x v="1"/>
    <x v="1"/>
    <n v="289"/>
    <n v="2"/>
    <s v="Philip"/>
    <n v="8"/>
    <n v="8"/>
    <n v="578"/>
  </r>
  <r>
    <s v="1095"/>
    <x v="372"/>
    <n v="20"/>
    <x v="0"/>
    <x v="0"/>
    <x v="0"/>
    <x v="1"/>
    <n v="289"/>
    <n v="3"/>
    <s v="Jeff"/>
    <n v="3"/>
    <n v="3"/>
    <n v="867"/>
  </r>
  <r>
    <s v="1106"/>
    <x v="150"/>
    <n v="20"/>
    <x v="0"/>
    <x v="6"/>
    <x v="0"/>
    <x v="1"/>
    <n v="289"/>
    <n v="4"/>
    <s v="Jeff"/>
    <n v="5"/>
    <n v="3"/>
    <n v="1156"/>
  </r>
  <r>
    <s v="1117"/>
    <x v="151"/>
    <n v="9"/>
    <x v="8"/>
    <x v="7"/>
    <x v="1"/>
    <x v="1"/>
    <n v="289"/>
    <n v="5"/>
    <s v="Philip"/>
    <n v="8"/>
    <n v="8"/>
    <n v="1445"/>
  </r>
  <r>
    <s v="1126"/>
    <x v="373"/>
    <n v="11"/>
    <x v="19"/>
    <x v="3"/>
    <x v="3"/>
    <x v="1"/>
    <n v="289"/>
    <n v="9"/>
    <s v="Sara"/>
    <n v="5"/>
    <n v="5"/>
    <n v="2601"/>
  </r>
  <r>
    <s v="1135"/>
    <x v="374"/>
    <n v="5"/>
    <x v="3"/>
    <x v="2"/>
    <x v="2"/>
    <x v="1"/>
    <n v="289"/>
    <n v="4"/>
    <s v="Jeff"/>
    <n v="2"/>
    <n v="3"/>
    <n v="1156"/>
  </r>
  <r>
    <s v="1137"/>
    <x v="374"/>
    <n v="3"/>
    <x v="5"/>
    <x v="4"/>
    <x v="2"/>
    <x v="1"/>
    <n v="289"/>
    <n v="6"/>
    <s v="Sara"/>
    <n v="2"/>
    <n v="5"/>
    <n v="1734"/>
  </r>
  <r>
    <s v="1139"/>
    <x v="375"/>
    <n v="11"/>
    <x v="19"/>
    <x v="3"/>
    <x v="3"/>
    <x v="1"/>
    <n v="289"/>
    <n v="2"/>
    <s v="Sara"/>
    <n v="5"/>
    <n v="5"/>
    <n v="578"/>
  </r>
  <r>
    <s v="1151"/>
    <x v="376"/>
    <n v="1"/>
    <x v="12"/>
    <x v="4"/>
    <x v="2"/>
    <x v="1"/>
    <n v="289"/>
    <n v="4"/>
    <s v="Sara"/>
    <n v="2"/>
    <n v="5"/>
    <n v="1156"/>
  </r>
  <r>
    <s v="1156"/>
    <x v="377"/>
    <n v="15"/>
    <x v="10"/>
    <x v="5"/>
    <x v="3"/>
    <x v="1"/>
    <n v="289"/>
    <n v="0"/>
    <s v="Steve"/>
    <n v="6"/>
    <n v="4"/>
    <n v="0"/>
  </r>
  <r>
    <s v="1161"/>
    <x v="378"/>
    <n v="10"/>
    <x v="15"/>
    <x v="1"/>
    <x v="1"/>
    <x v="1"/>
    <n v="289"/>
    <n v="3"/>
    <s v="Steve"/>
    <n v="4"/>
    <n v="4"/>
    <n v="867"/>
  </r>
  <r>
    <s v="1166"/>
    <x v="379"/>
    <n v="13"/>
    <x v="7"/>
    <x v="5"/>
    <x v="3"/>
    <x v="1"/>
    <n v="289"/>
    <n v="9"/>
    <s v="Steve"/>
    <n v="6"/>
    <n v="4"/>
    <n v="2601"/>
  </r>
  <r>
    <s v="1182"/>
    <x v="159"/>
    <n v="15"/>
    <x v="10"/>
    <x v="5"/>
    <x v="3"/>
    <x v="1"/>
    <n v="289"/>
    <n v="2"/>
    <s v="Steve"/>
    <n v="6"/>
    <n v="4"/>
    <n v="578"/>
  </r>
  <r>
    <s v="1194"/>
    <x v="160"/>
    <n v="12"/>
    <x v="4"/>
    <x v="5"/>
    <x v="3"/>
    <x v="1"/>
    <n v="289"/>
    <n v="7"/>
    <s v="Steve"/>
    <n v="6"/>
    <n v="4"/>
    <n v="2023"/>
  </r>
  <r>
    <s v="1196"/>
    <x v="380"/>
    <n v="16"/>
    <x v="18"/>
    <x v="0"/>
    <x v="0"/>
    <x v="1"/>
    <n v="289"/>
    <n v="9"/>
    <s v="Jeff"/>
    <n v="3"/>
    <n v="3"/>
    <n v="2601"/>
  </r>
  <r>
    <s v="1202"/>
    <x v="161"/>
    <n v="18"/>
    <x v="11"/>
    <x v="0"/>
    <x v="0"/>
    <x v="1"/>
    <n v="289"/>
    <n v="2"/>
    <s v="Jeff"/>
    <n v="3"/>
    <n v="3"/>
    <n v="578"/>
  </r>
  <r>
    <s v="1205"/>
    <x v="161"/>
    <n v="7"/>
    <x v="9"/>
    <x v="7"/>
    <x v="1"/>
    <x v="1"/>
    <n v="289"/>
    <n v="5"/>
    <s v="Philip"/>
    <n v="8"/>
    <n v="8"/>
    <n v="1445"/>
  </r>
  <r>
    <s v="1214"/>
    <x v="381"/>
    <n v="8"/>
    <x v="17"/>
    <x v="1"/>
    <x v="1"/>
    <x v="1"/>
    <n v="289"/>
    <n v="4"/>
    <s v="Steve"/>
    <n v="4"/>
    <n v="4"/>
    <n v="1156"/>
  </r>
  <r>
    <s v="1219"/>
    <x v="382"/>
    <n v="2"/>
    <x v="16"/>
    <x v="4"/>
    <x v="2"/>
    <x v="1"/>
    <n v="289"/>
    <n v="5"/>
    <s v="Sara"/>
    <n v="2"/>
    <n v="5"/>
    <n v="1445"/>
  </r>
  <r>
    <s v="1220"/>
    <x v="382"/>
    <n v="7"/>
    <x v="9"/>
    <x v="7"/>
    <x v="1"/>
    <x v="1"/>
    <n v="289"/>
    <n v="7"/>
    <s v="Philip"/>
    <n v="8"/>
    <n v="8"/>
    <n v="2023"/>
  </r>
  <r>
    <s v="1228"/>
    <x v="383"/>
    <n v="17"/>
    <x v="13"/>
    <x v="6"/>
    <x v="0"/>
    <x v="1"/>
    <n v="289"/>
    <n v="2"/>
    <s v="Jeff"/>
    <n v="5"/>
    <n v="3"/>
    <n v="578"/>
  </r>
  <r>
    <s v="1235"/>
    <x v="384"/>
    <n v="9"/>
    <x v="8"/>
    <x v="1"/>
    <x v="1"/>
    <x v="1"/>
    <n v="289"/>
    <n v="1"/>
    <s v="Steve"/>
    <n v="4"/>
    <n v="4"/>
    <n v="289"/>
  </r>
  <r>
    <s v="1238"/>
    <x v="385"/>
    <n v="13"/>
    <x v="7"/>
    <x v="5"/>
    <x v="3"/>
    <x v="1"/>
    <n v="289"/>
    <n v="9"/>
    <s v="Steve"/>
    <n v="6"/>
    <n v="4"/>
    <n v="2601"/>
  </r>
  <r>
    <s v="1239"/>
    <x v="386"/>
    <n v="8"/>
    <x v="17"/>
    <x v="7"/>
    <x v="1"/>
    <x v="1"/>
    <n v="289"/>
    <n v="3"/>
    <s v="Philip"/>
    <n v="8"/>
    <n v="8"/>
    <n v="867"/>
  </r>
  <r>
    <s v="1242"/>
    <x v="387"/>
    <n v="9"/>
    <x v="8"/>
    <x v="1"/>
    <x v="1"/>
    <x v="1"/>
    <n v="289"/>
    <n v="0"/>
    <s v="Steve"/>
    <n v="4"/>
    <n v="4"/>
    <n v="0"/>
  </r>
  <r>
    <s v="1243"/>
    <x v="167"/>
    <n v="16"/>
    <x v="18"/>
    <x v="0"/>
    <x v="0"/>
    <x v="1"/>
    <n v="289"/>
    <n v="9"/>
    <s v="Jeff"/>
    <n v="3"/>
    <n v="3"/>
    <n v="2601"/>
  </r>
  <r>
    <s v="1244"/>
    <x v="167"/>
    <n v="16"/>
    <x v="18"/>
    <x v="6"/>
    <x v="0"/>
    <x v="1"/>
    <n v="289"/>
    <n v="9"/>
    <s v="Jeff"/>
    <n v="5"/>
    <n v="3"/>
    <n v="2601"/>
  </r>
  <r>
    <s v="1246"/>
    <x v="167"/>
    <n v="3"/>
    <x v="5"/>
    <x v="4"/>
    <x v="2"/>
    <x v="1"/>
    <n v="289"/>
    <n v="9"/>
    <s v="Sara"/>
    <n v="2"/>
    <n v="5"/>
    <n v="2601"/>
  </r>
  <r>
    <s v="1252"/>
    <x v="388"/>
    <n v="9"/>
    <x v="8"/>
    <x v="7"/>
    <x v="1"/>
    <x v="1"/>
    <n v="289"/>
    <n v="4"/>
    <s v="Philip"/>
    <n v="8"/>
    <n v="8"/>
    <n v="1156"/>
  </r>
  <r>
    <s v="1270"/>
    <x v="389"/>
    <n v="1"/>
    <x v="12"/>
    <x v="4"/>
    <x v="2"/>
    <x v="1"/>
    <n v="289"/>
    <n v="7"/>
    <s v="Sara"/>
    <n v="2"/>
    <n v="5"/>
    <n v="2023"/>
  </r>
  <r>
    <s v="1272"/>
    <x v="390"/>
    <n v="11"/>
    <x v="19"/>
    <x v="5"/>
    <x v="3"/>
    <x v="1"/>
    <n v="289"/>
    <n v="4"/>
    <s v="Steve"/>
    <n v="6"/>
    <n v="4"/>
    <n v="1156"/>
  </r>
  <r>
    <s v="1274"/>
    <x v="173"/>
    <n v="5"/>
    <x v="3"/>
    <x v="4"/>
    <x v="2"/>
    <x v="1"/>
    <n v="289"/>
    <n v="0"/>
    <s v="Sara"/>
    <n v="2"/>
    <n v="5"/>
    <n v="0"/>
  </r>
  <r>
    <s v="1280"/>
    <x v="174"/>
    <n v="3"/>
    <x v="5"/>
    <x v="2"/>
    <x v="2"/>
    <x v="1"/>
    <n v="289"/>
    <n v="7"/>
    <s v="Jeff"/>
    <n v="2"/>
    <n v="3"/>
    <n v="2023"/>
  </r>
  <r>
    <s v="1286"/>
    <x v="174"/>
    <n v="3"/>
    <x v="5"/>
    <x v="2"/>
    <x v="2"/>
    <x v="1"/>
    <n v="289"/>
    <n v="7"/>
    <s v="Jeff"/>
    <n v="2"/>
    <n v="3"/>
    <n v="2023"/>
  </r>
  <r>
    <s v="1290"/>
    <x v="174"/>
    <n v="14"/>
    <x v="14"/>
    <x v="5"/>
    <x v="3"/>
    <x v="1"/>
    <n v="289"/>
    <n v="9"/>
    <s v="Steve"/>
    <n v="6"/>
    <n v="4"/>
    <n v="2601"/>
  </r>
  <r>
    <s v="1291"/>
    <x v="391"/>
    <n v="8"/>
    <x v="17"/>
    <x v="1"/>
    <x v="1"/>
    <x v="1"/>
    <n v="289"/>
    <n v="5"/>
    <s v="Steve"/>
    <n v="4"/>
    <n v="4"/>
    <n v="1445"/>
  </r>
  <r>
    <s v="1294"/>
    <x v="175"/>
    <n v="8"/>
    <x v="17"/>
    <x v="1"/>
    <x v="1"/>
    <x v="1"/>
    <n v="289"/>
    <n v="1"/>
    <s v="Steve"/>
    <n v="4"/>
    <n v="4"/>
    <n v="289"/>
  </r>
  <r>
    <s v="1296"/>
    <x v="176"/>
    <n v="20"/>
    <x v="0"/>
    <x v="6"/>
    <x v="0"/>
    <x v="1"/>
    <n v="289"/>
    <n v="0"/>
    <s v="Jeff"/>
    <n v="5"/>
    <n v="3"/>
    <n v="0"/>
  </r>
  <r>
    <s v="1297"/>
    <x v="176"/>
    <n v="13"/>
    <x v="7"/>
    <x v="3"/>
    <x v="3"/>
    <x v="1"/>
    <n v="289"/>
    <n v="7"/>
    <s v="Sara"/>
    <n v="5"/>
    <n v="5"/>
    <n v="2023"/>
  </r>
  <r>
    <s v="1300"/>
    <x v="176"/>
    <n v="16"/>
    <x v="18"/>
    <x v="6"/>
    <x v="0"/>
    <x v="1"/>
    <n v="289"/>
    <n v="3"/>
    <s v="Jeff"/>
    <n v="5"/>
    <n v="3"/>
    <n v="867"/>
  </r>
  <r>
    <s v="1302"/>
    <x v="176"/>
    <n v="20"/>
    <x v="0"/>
    <x v="0"/>
    <x v="0"/>
    <x v="1"/>
    <n v="289"/>
    <n v="0"/>
    <s v="Jeff"/>
    <n v="3"/>
    <n v="3"/>
    <n v="0"/>
  </r>
  <r>
    <s v="1303"/>
    <x v="176"/>
    <n v="3"/>
    <x v="5"/>
    <x v="2"/>
    <x v="2"/>
    <x v="1"/>
    <n v="289"/>
    <n v="7"/>
    <s v="Jeff"/>
    <n v="2"/>
    <n v="3"/>
    <n v="2023"/>
  </r>
  <r>
    <s v="1310"/>
    <x v="178"/>
    <n v="8"/>
    <x v="17"/>
    <x v="1"/>
    <x v="1"/>
    <x v="1"/>
    <n v="289"/>
    <n v="0"/>
    <s v="Steve"/>
    <n v="4"/>
    <n v="4"/>
    <n v="0"/>
  </r>
  <r>
    <s v="1317"/>
    <x v="179"/>
    <n v="3"/>
    <x v="5"/>
    <x v="2"/>
    <x v="2"/>
    <x v="1"/>
    <n v="289"/>
    <n v="3"/>
    <s v="Jeff"/>
    <n v="2"/>
    <n v="3"/>
    <n v="867"/>
  </r>
  <r>
    <s v="1323"/>
    <x v="180"/>
    <n v="12"/>
    <x v="4"/>
    <x v="3"/>
    <x v="3"/>
    <x v="1"/>
    <n v="289"/>
    <n v="1"/>
    <s v="Sara"/>
    <n v="5"/>
    <n v="5"/>
    <n v="289"/>
  </r>
  <r>
    <s v="1329"/>
    <x v="182"/>
    <n v="19"/>
    <x v="6"/>
    <x v="0"/>
    <x v="0"/>
    <x v="1"/>
    <n v="289"/>
    <n v="7"/>
    <s v="Jeff"/>
    <n v="3"/>
    <n v="3"/>
    <n v="2023"/>
  </r>
  <r>
    <s v="1331"/>
    <x v="392"/>
    <n v="5"/>
    <x v="3"/>
    <x v="4"/>
    <x v="2"/>
    <x v="1"/>
    <n v="289"/>
    <n v="5"/>
    <s v="Sara"/>
    <n v="2"/>
    <n v="5"/>
    <n v="1445"/>
  </r>
  <r>
    <s v="1332"/>
    <x v="393"/>
    <n v="2"/>
    <x v="16"/>
    <x v="2"/>
    <x v="2"/>
    <x v="1"/>
    <n v="289"/>
    <n v="0"/>
    <s v="Jeff"/>
    <n v="2"/>
    <n v="3"/>
    <n v="0"/>
  </r>
  <r>
    <s v="1351"/>
    <x v="185"/>
    <n v="8"/>
    <x v="17"/>
    <x v="1"/>
    <x v="1"/>
    <x v="1"/>
    <n v="289"/>
    <n v="9"/>
    <s v="Steve"/>
    <n v="4"/>
    <n v="4"/>
    <n v="2601"/>
  </r>
  <r>
    <s v="1355"/>
    <x v="186"/>
    <n v="16"/>
    <x v="18"/>
    <x v="6"/>
    <x v="0"/>
    <x v="1"/>
    <n v="289"/>
    <n v="6"/>
    <s v="Jeff"/>
    <n v="5"/>
    <n v="3"/>
    <n v="1734"/>
  </r>
  <r>
    <s v="1357"/>
    <x v="186"/>
    <n v="4"/>
    <x v="2"/>
    <x v="2"/>
    <x v="2"/>
    <x v="1"/>
    <n v="289"/>
    <n v="6"/>
    <s v="Jeff"/>
    <n v="2"/>
    <n v="3"/>
    <n v="1734"/>
  </r>
  <r>
    <s v="1359"/>
    <x v="186"/>
    <n v="4"/>
    <x v="2"/>
    <x v="2"/>
    <x v="2"/>
    <x v="1"/>
    <n v="289"/>
    <n v="2"/>
    <s v="Jeff"/>
    <n v="2"/>
    <n v="3"/>
    <n v="578"/>
  </r>
  <r>
    <s v="1361"/>
    <x v="186"/>
    <n v="3"/>
    <x v="5"/>
    <x v="2"/>
    <x v="2"/>
    <x v="1"/>
    <n v="289"/>
    <n v="5"/>
    <s v="Jeff"/>
    <n v="2"/>
    <n v="3"/>
    <n v="1445"/>
  </r>
  <r>
    <s v="1379"/>
    <x v="189"/>
    <n v="14"/>
    <x v="14"/>
    <x v="3"/>
    <x v="3"/>
    <x v="1"/>
    <n v="289"/>
    <n v="6"/>
    <s v="Sara"/>
    <n v="5"/>
    <n v="5"/>
    <n v="1734"/>
  </r>
  <r>
    <s v="1394"/>
    <x v="394"/>
    <n v="1"/>
    <x v="12"/>
    <x v="4"/>
    <x v="2"/>
    <x v="1"/>
    <n v="289"/>
    <n v="3"/>
    <s v="Sara"/>
    <n v="2"/>
    <n v="5"/>
    <n v="867"/>
  </r>
  <r>
    <s v="1398"/>
    <x v="192"/>
    <n v="17"/>
    <x v="13"/>
    <x v="6"/>
    <x v="0"/>
    <x v="1"/>
    <n v="289"/>
    <n v="2"/>
    <s v="Jeff"/>
    <n v="5"/>
    <n v="3"/>
    <n v="578"/>
  </r>
  <r>
    <s v="1401"/>
    <x v="192"/>
    <n v="15"/>
    <x v="10"/>
    <x v="5"/>
    <x v="3"/>
    <x v="1"/>
    <n v="289"/>
    <n v="6"/>
    <s v="Steve"/>
    <n v="6"/>
    <n v="4"/>
    <n v="1734"/>
  </r>
  <r>
    <s v="1404"/>
    <x v="192"/>
    <n v="5"/>
    <x v="3"/>
    <x v="2"/>
    <x v="2"/>
    <x v="1"/>
    <n v="289"/>
    <n v="6"/>
    <s v="Jeff"/>
    <n v="2"/>
    <n v="3"/>
    <n v="1734"/>
  </r>
  <r>
    <s v="1410"/>
    <x v="194"/>
    <n v="12"/>
    <x v="4"/>
    <x v="5"/>
    <x v="3"/>
    <x v="1"/>
    <n v="289"/>
    <n v="6"/>
    <s v="Steve"/>
    <n v="6"/>
    <n v="4"/>
    <n v="1734"/>
  </r>
  <r>
    <s v="1412"/>
    <x v="395"/>
    <n v="19"/>
    <x v="6"/>
    <x v="0"/>
    <x v="0"/>
    <x v="1"/>
    <n v="289"/>
    <n v="3"/>
    <s v="Jeff"/>
    <n v="3"/>
    <n v="3"/>
    <n v="867"/>
  </r>
  <r>
    <s v="1414"/>
    <x v="195"/>
    <n v="6"/>
    <x v="1"/>
    <x v="1"/>
    <x v="1"/>
    <x v="1"/>
    <n v="289"/>
    <n v="7"/>
    <s v="Steve"/>
    <n v="4"/>
    <n v="4"/>
    <n v="2023"/>
  </r>
  <r>
    <s v="1416"/>
    <x v="195"/>
    <n v="13"/>
    <x v="7"/>
    <x v="5"/>
    <x v="3"/>
    <x v="1"/>
    <n v="289"/>
    <n v="9"/>
    <s v="Steve"/>
    <n v="6"/>
    <n v="4"/>
    <n v="2601"/>
  </r>
  <r>
    <s v="1418"/>
    <x v="396"/>
    <n v="1"/>
    <x v="12"/>
    <x v="4"/>
    <x v="2"/>
    <x v="1"/>
    <n v="289"/>
    <n v="9"/>
    <s v="Sara"/>
    <n v="2"/>
    <n v="5"/>
    <n v="2601"/>
  </r>
  <r>
    <s v="1424"/>
    <x v="197"/>
    <n v="19"/>
    <x v="6"/>
    <x v="0"/>
    <x v="0"/>
    <x v="1"/>
    <n v="289"/>
    <n v="8"/>
    <s v="Jeff"/>
    <n v="3"/>
    <n v="3"/>
    <n v="2312"/>
  </r>
  <r>
    <s v="1435"/>
    <x v="397"/>
    <n v="19"/>
    <x v="6"/>
    <x v="6"/>
    <x v="0"/>
    <x v="1"/>
    <n v="289"/>
    <n v="2"/>
    <s v="Jeff"/>
    <n v="5"/>
    <n v="3"/>
    <n v="578"/>
  </r>
  <r>
    <s v="1443"/>
    <x v="398"/>
    <n v="15"/>
    <x v="10"/>
    <x v="5"/>
    <x v="3"/>
    <x v="1"/>
    <n v="289"/>
    <n v="8"/>
    <s v="Steve"/>
    <n v="6"/>
    <n v="4"/>
    <n v="2312"/>
  </r>
  <r>
    <s v="1444"/>
    <x v="399"/>
    <n v="3"/>
    <x v="5"/>
    <x v="2"/>
    <x v="2"/>
    <x v="1"/>
    <n v="289"/>
    <n v="2"/>
    <s v="Jeff"/>
    <n v="2"/>
    <n v="3"/>
    <n v="578"/>
  </r>
  <r>
    <s v="1454"/>
    <x v="201"/>
    <n v="7"/>
    <x v="9"/>
    <x v="1"/>
    <x v="1"/>
    <x v="1"/>
    <n v="289"/>
    <n v="3"/>
    <s v="Steve"/>
    <n v="4"/>
    <n v="4"/>
    <n v="867"/>
  </r>
  <r>
    <s v="1462"/>
    <x v="400"/>
    <n v="19"/>
    <x v="6"/>
    <x v="0"/>
    <x v="0"/>
    <x v="1"/>
    <n v="289"/>
    <n v="3"/>
    <s v="Jeff"/>
    <n v="3"/>
    <n v="3"/>
    <n v="867"/>
  </r>
  <r>
    <s v="1464"/>
    <x v="400"/>
    <n v="5"/>
    <x v="3"/>
    <x v="4"/>
    <x v="2"/>
    <x v="1"/>
    <n v="289"/>
    <n v="5"/>
    <s v="Sara"/>
    <n v="2"/>
    <n v="5"/>
    <n v="1445"/>
  </r>
  <r>
    <s v="1473"/>
    <x v="205"/>
    <n v="12"/>
    <x v="4"/>
    <x v="3"/>
    <x v="3"/>
    <x v="1"/>
    <n v="289"/>
    <n v="5"/>
    <s v="Sara"/>
    <n v="5"/>
    <n v="5"/>
    <n v="1445"/>
  </r>
  <r>
    <s v="1485"/>
    <x v="401"/>
    <n v="6"/>
    <x v="1"/>
    <x v="1"/>
    <x v="1"/>
    <x v="1"/>
    <n v="289"/>
    <n v="5"/>
    <s v="Steve"/>
    <n v="4"/>
    <n v="4"/>
    <n v="1445"/>
  </r>
  <r>
    <s v="1494"/>
    <x v="402"/>
    <n v="3"/>
    <x v="5"/>
    <x v="4"/>
    <x v="2"/>
    <x v="1"/>
    <n v="289"/>
    <n v="6"/>
    <s v="Sara"/>
    <n v="2"/>
    <n v="5"/>
    <n v="1734"/>
  </r>
  <r>
    <s v="1498"/>
    <x v="403"/>
    <n v="1"/>
    <x v="12"/>
    <x v="4"/>
    <x v="2"/>
    <x v="1"/>
    <n v="289"/>
    <n v="4"/>
    <s v="Sara"/>
    <n v="2"/>
    <n v="5"/>
    <n v="1156"/>
  </r>
  <r>
    <s v="1500"/>
    <x v="404"/>
    <n v="18"/>
    <x v="11"/>
    <x v="0"/>
    <x v="0"/>
    <x v="1"/>
    <n v="289"/>
    <n v="8"/>
    <s v="Jeff"/>
    <n v="3"/>
    <n v="3"/>
    <n v="2312"/>
  </r>
  <r>
    <s v="1503"/>
    <x v="210"/>
    <n v="6"/>
    <x v="1"/>
    <x v="1"/>
    <x v="1"/>
    <x v="1"/>
    <n v="289"/>
    <n v="7"/>
    <s v="Steve"/>
    <n v="4"/>
    <n v="4"/>
    <n v="2023"/>
  </r>
  <r>
    <s v="1505"/>
    <x v="210"/>
    <n v="9"/>
    <x v="8"/>
    <x v="7"/>
    <x v="1"/>
    <x v="1"/>
    <n v="289"/>
    <n v="6"/>
    <s v="Philip"/>
    <n v="8"/>
    <n v="8"/>
    <n v="1734"/>
  </r>
  <r>
    <s v="1507"/>
    <x v="405"/>
    <n v="1"/>
    <x v="12"/>
    <x v="4"/>
    <x v="2"/>
    <x v="1"/>
    <n v="289"/>
    <n v="6"/>
    <s v="Sara"/>
    <n v="2"/>
    <n v="5"/>
    <n v="1734"/>
  </r>
  <r>
    <s v="1509"/>
    <x v="406"/>
    <n v="17"/>
    <x v="13"/>
    <x v="6"/>
    <x v="0"/>
    <x v="1"/>
    <n v="289"/>
    <n v="7"/>
    <s v="Jeff"/>
    <n v="5"/>
    <n v="3"/>
    <n v="2023"/>
  </r>
  <r>
    <s v="1512"/>
    <x v="211"/>
    <n v="12"/>
    <x v="4"/>
    <x v="5"/>
    <x v="3"/>
    <x v="1"/>
    <n v="289"/>
    <n v="1"/>
    <s v="Steve"/>
    <n v="6"/>
    <n v="4"/>
    <n v="289"/>
  </r>
  <r>
    <s v="1526"/>
    <x v="213"/>
    <n v="4"/>
    <x v="2"/>
    <x v="4"/>
    <x v="2"/>
    <x v="1"/>
    <n v="289"/>
    <n v="5"/>
    <s v="Sara"/>
    <n v="2"/>
    <n v="5"/>
    <n v="1445"/>
  </r>
  <r>
    <s v="1532"/>
    <x v="407"/>
    <n v="11"/>
    <x v="19"/>
    <x v="5"/>
    <x v="3"/>
    <x v="1"/>
    <n v="289"/>
    <n v="1"/>
    <s v="Steve"/>
    <n v="6"/>
    <n v="4"/>
    <n v="289"/>
  </r>
  <r>
    <s v="1541"/>
    <x v="408"/>
    <n v="3"/>
    <x v="5"/>
    <x v="2"/>
    <x v="2"/>
    <x v="1"/>
    <n v="289"/>
    <n v="9"/>
    <s v="Jeff"/>
    <n v="2"/>
    <n v="3"/>
    <n v="2601"/>
  </r>
  <r>
    <s v="1549"/>
    <x v="409"/>
    <n v="3"/>
    <x v="5"/>
    <x v="2"/>
    <x v="2"/>
    <x v="1"/>
    <n v="289"/>
    <n v="4"/>
    <s v="Jeff"/>
    <n v="2"/>
    <n v="3"/>
    <n v="1156"/>
  </r>
  <r>
    <s v="1552"/>
    <x v="217"/>
    <n v="1"/>
    <x v="12"/>
    <x v="2"/>
    <x v="2"/>
    <x v="1"/>
    <n v="289"/>
    <n v="9"/>
    <s v="Jeff"/>
    <n v="2"/>
    <n v="3"/>
    <n v="2601"/>
  </r>
  <r>
    <s v="1553"/>
    <x v="217"/>
    <n v="10"/>
    <x v="15"/>
    <x v="1"/>
    <x v="1"/>
    <x v="1"/>
    <n v="289"/>
    <n v="2"/>
    <s v="Steve"/>
    <n v="4"/>
    <n v="4"/>
    <n v="578"/>
  </r>
  <r>
    <s v="1555"/>
    <x v="217"/>
    <n v="14"/>
    <x v="14"/>
    <x v="3"/>
    <x v="3"/>
    <x v="1"/>
    <n v="289"/>
    <n v="6"/>
    <s v="Sara"/>
    <n v="5"/>
    <n v="5"/>
    <n v="1734"/>
  </r>
  <r>
    <s v="1561"/>
    <x v="219"/>
    <n v="1"/>
    <x v="12"/>
    <x v="2"/>
    <x v="2"/>
    <x v="1"/>
    <n v="289"/>
    <n v="1"/>
    <s v="Jeff"/>
    <n v="2"/>
    <n v="3"/>
    <n v="289"/>
  </r>
  <r>
    <s v="1565"/>
    <x v="220"/>
    <n v="7"/>
    <x v="9"/>
    <x v="7"/>
    <x v="1"/>
    <x v="1"/>
    <n v="289"/>
    <n v="8"/>
    <s v="Philip"/>
    <n v="8"/>
    <n v="8"/>
    <n v="2312"/>
  </r>
  <r>
    <s v="1566"/>
    <x v="410"/>
    <n v="5"/>
    <x v="3"/>
    <x v="2"/>
    <x v="2"/>
    <x v="1"/>
    <n v="289"/>
    <n v="2"/>
    <s v="Jeff"/>
    <n v="2"/>
    <n v="3"/>
    <n v="578"/>
  </r>
  <r>
    <s v="1568"/>
    <x v="411"/>
    <n v="10"/>
    <x v="15"/>
    <x v="7"/>
    <x v="1"/>
    <x v="1"/>
    <n v="289"/>
    <n v="7"/>
    <s v="Philip"/>
    <n v="8"/>
    <n v="8"/>
    <n v="2023"/>
  </r>
  <r>
    <s v="1574"/>
    <x v="222"/>
    <n v="17"/>
    <x v="13"/>
    <x v="6"/>
    <x v="0"/>
    <x v="1"/>
    <n v="289"/>
    <n v="3"/>
    <s v="Jeff"/>
    <n v="5"/>
    <n v="3"/>
    <n v="867"/>
  </r>
  <r>
    <s v="1582"/>
    <x v="222"/>
    <n v="16"/>
    <x v="18"/>
    <x v="6"/>
    <x v="0"/>
    <x v="1"/>
    <n v="289"/>
    <n v="1"/>
    <s v="Jeff"/>
    <n v="5"/>
    <n v="3"/>
    <n v="289"/>
  </r>
  <r>
    <s v="1583"/>
    <x v="222"/>
    <n v="1"/>
    <x v="12"/>
    <x v="4"/>
    <x v="2"/>
    <x v="1"/>
    <n v="289"/>
    <n v="9"/>
    <s v="Sara"/>
    <n v="2"/>
    <n v="5"/>
    <n v="2601"/>
  </r>
  <r>
    <s v="1586"/>
    <x v="412"/>
    <n v="4"/>
    <x v="2"/>
    <x v="2"/>
    <x v="2"/>
    <x v="1"/>
    <n v="289"/>
    <n v="2"/>
    <s v="Jeff"/>
    <n v="2"/>
    <n v="3"/>
    <n v="578"/>
  </r>
  <r>
    <s v="1593"/>
    <x v="412"/>
    <n v="16"/>
    <x v="18"/>
    <x v="0"/>
    <x v="0"/>
    <x v="1"/>
    <n v="289"/>
    <n v="9"/>
    <s v="Jeff"/>
    <n v="3"/>
    <n v="3"/>
    <n v="2601"/>
  </r>
  <r>
    <s v="1607"/>
    <x v="413"/>
    <n v="5"/>
    <x v="3"/>
    <x v="2"/>
    <x v="2"/>
    <x v="1"/>
    <n v="289"/>
    <n v="3"/>
    <s v="Jeff"/>
    <n v="2"/>
    <n v="3"/>
    <n v="867"/>
  </r>
  <r>
    <s v="1613"/>
    <x v="414"/>
    <n v="17"/>
    <x v="13"/>
    <x v="0"/>
    <x v="0"/>
    <x v="1"/>
    <n v="289"/>
    <n v="0"/>
    <s v="Jeff"/>
    <n v="3"/>
    <n v="3"/>
    <n v="0"/>
  </r>
  <r>
    <s v="1614"/>
    <x v="415"/>
    <n v="8"/>
    <x v="17"/>
    <x v="1"/>
    <x v="1"/>
    <x v="1"/>
    <n v="289"/>
    <n v="4"/>
    <s v="Steve"/>
    <n v="4"/>
    <n v="4"/>
    <n v="1156"/>
  </r>
  <r>
    <s v="1622"/>
    <x v="225"/>
    <n v="11"/>
    <x v="19"/>
    <x v="3"/>
    <x v="3"/>
    <x v="1"/>
    <n v="289"/>
    <n v="2"/>
    <s v="Sara"/>
    <n v="5"/>
    <n v="5"/>
    <n v="578"/>
  </r>
  <r>
    <s v="1624"/>
    <x v="226"/>
    <n v="6"/>
    <x v="1"/>
    <x v="1"/>
    <x v="1"/>
    <x v="1"/>
    <n v="289"/>
    <n v="1"/>
    <s v="Steve"/>
    <n v="4"/>
    <n v="4"/>
    <n v="289"/>
  </r>
  <r>
    <s v="1635"/>
    <x v="226"/>
    <n v="3"/>
    <x v="5"/>
    <x v="2"/>
    <x v="2"/>
    <x v="1"/>
    <n v="289"/>
    <n v="9"/>
    <s v="Jeff"/>
    <n v="2"/>
    <n v="3"/>
    <n v="2601"/>
  </r>
  <r>
    <s v="1656"/>
    <x v="232"/>
    <n v="16"/>
    <x v="18"/>
    <x v="0"/>
    <x v="0"/>
    <x v="1"/>
    <n v="289"/>
    <n v="9"/>
    <s v="Jeff"/>
    <n v="3"/>
    <n v="3"/>
    <n v="2601"/>
  </r>
  <r>
    <s v="1660"/>
    <x v="233"/>
    <n v="13"/>
    <x v="7"/>
    <x v="3"/>
    <x v="3"/>
    <x v="1"/>
    <n v="289"/>
    <n v="4"/>
    <s v="Sara"/>
    <n v="5"/>
    <n v="5"/>
    <n v="1156"/>
  </r>
  <r>
    <s v="1663"/>
    <x v="233"/>
    <n v="2"/>
    <x v="16"/>
    <x v="2"/>
    <x v="2"/>
    <x v="1"/>
    <n v="289"/>
    <n v="5"/>
    <s v="Jeff"/>
    <n v="2"/>
    <n v="3"/>
    <n v="1445"/>
  </r>
  <r>
    <s v="1670"/>
    <x v="416"/>
    <n v="1"/>
    <x v="12"/>
    <x v="2"/>
    <x v="2"/>
    <x v="1"/>
    <n v="289"/>
    <n v="5"/>
    <s v="Jeff"/>
    <n v="2"/>
    <n v="3"/>
    <n v="1445"/>
  </r>
  <r>
    <s v="1671"/>
    <x v="416"/>
    <n v="17"/>
    <x v="13"/>
    <x v="0"/>
    <x v="0"/>
    <x v="1"/>
    <n v="289"/>
    <n v="1"/>
    <s v="Jeff"/>
    <n v="3"/>
    <n v="3"/>
    <n v="289"/>
  </r>
  <r>
    <s v="1691"/>
    <x v="238"/>
    <n v="2"/>
    <x v="16"/>
    <x v="4"/>
    <x v="2"/>
    <x v="1"/>
    <n v="289"/>
    <n v="7"/>
    <s v="Sara"/>
    <n v="2"/>
    <n v="5"/>
    <n v="2023"/>
  </r>
  <r>
    <s v="1693"/>
    <x v="417"/>
    <n v="20"/>
    <x v="0"/>
    <x v="0"/>
    <x v="0"/>
    <x v="1"/>
    <n v="289"/>
    <n v="8"/>
    <s v="Jeff"/>
    <n v="3"/>
    <n v="3"/>
    <n v="2312"/>
  </r>
  <r>
    <s v="1700"/>
    <x v="418"/>
    <n v="12"/>
    <x v="4"/>
    <x v="3"/>
    <x v="3"/>
    <x v="1"/>
    <n v="289"/>
    <n v="5"/>
    <s v="Sara"/>
    <n v="5"/>
    <n v="5"/>
    <n v="1445"/>
  </r>
  <r>
    <s v="1719"/>
    <x v="244"/>
    <n v="5"/>
    <x v="3"/>
    <x v="4"/>
    <x v="2"/>
    <x v="1"/>
    <n v="289"/>
    <n v="0"/>
    <s v="Sara"/>
    <n v="2"/>
    <n v="5"/>
    <n v="0"/>
  </r>
  <r>
    <s v="1720"/>
    <x v="244"/>
    <n v="1"/>
    <x v="12"/>
    <x v="4"/>
    <x v="2"/>
    <x v="1"/>
    <n v="289"/>
    <n v="3"/>
    <s v="Sara"/>
    <n v="2"/>
    <n v="5"/>
    <n v="867"/>
  </r>
  <r>
    <s v="1725"/>
    <x v="245"/>
    <n v="4"/>
    <x v="2"/>
    <x v="2"/>
    <x v="2"/>
    <x v="1"/>
    <n v="289"/>
    <n v="8"/>
    <s v="Jeff"/>
    <n v="2"/>
    <n v="3"/>
    <n v="2312"/>
  </r>
  <r>
    <s v="1736"/>
    <x v="249"/>
    <n v="7"/>
    <x v="9"/>
    <x v="1"/>
    <x v="1"/>
    <x v="1"/>
    <n v="289"/>
    <n v="7"/>
    <s v="Steve"/>
    <n v="4"/>
    <n v="4"/>
    <n v="2023"/>
  </r>
  <r>
    <s v="1741"/>
    <x v="419"/>
    <n v="17"/>
    <x v="13"/>
    <x v="6"/>
    <x v="0"/>
    <x v="1"/>
    <n v="289"/>
    <n v="2"/>
    <s v="Jeff"/>
    <n v="5"/>
    <n v="3"/>
    <n v="578"/>
  </r>
  <r>
    <s v="1742"/>
    <x v="420"/>
    <n v="14"/>
    <x v="14"/>
    <x v="5"/>
    <x v="3"/>
    <x v="1"/>
    <n v="289"/>
    <n v="9"/>
    <s v="Steve"/>
    <n v="6"/>
    <n v="4"/>
    <n v="2601"/>
  </r>
  <r>
    <s v="1752"/>
    <x v="251"/>
    <n v="6"/>
    <x v="1"/>
    <x v="7"/>
    <x v="1"/>
    <x v="1"/>
    <n v="289"/>
    <n v="7"/>
    <s v="Philip"/>
    <n v="8"/>
    <n v="8"/>
    <n v="2023"/>
  </r>
  <r>
    <s v="1755"/>
    <x v="251"/>
    <n v="15"/>
    <x v="10"/>
    <x v="5"/>
    <x v="3"/>
    <x v="1"/>
    <n v="289"/>
    <n v="4"/>
    <s v="Steve"/>
    <n v="6"/>
    <n v="4"/>
    <n v="1156"/>
  </r>
  <r>
    <s v="1757"/>
    <x v="251"/>
    <n v="4"/>
    <x v="2"/>
    <x v="2"/>
    <x v="2"/>
    <x v="1"/>
    <n v="289"/>
    <n v="2"/>
    <s v="Jeff"/>
    <n v="2"/>
    <n v="3"/>
    <n v="578"/>
  </r>
  <r>
    <s v="1776"/>
    <x v="421"/>
    <n v="2"/>
    <x v="16"/>
    <x v="2"/>
    <x v="2"/>
    <x v="1"/>
    <n v="289"/>
    <n v="8"/>
    <s v="Jeff"/>
    <n v="2"/>
    <n v="3"/>
    <n v="2312"/>
  </r>
  <r>
    <s v="1780"/>
    <x v="422"/>
    <n v="18"/>
    <x v="11"/>
    <x v="0"/>
    <x v="0"/>
    <x v="1"/>
    <n v="289"/>
    <n v="0"/>
    <s v="Jeff"/>
    <n v="3"/>
    <n v="3"/>
    <n v="0"/>
  </r>
  <r>
    <s v="1781"/>
    <x v="422"/>
    <n v="19"/>
    <x v="6"/>
    <x v="6"/>
    <x v="0"/>
    <x v="1"/>
    <n v="289"/>
    <n v="8"/>
    <s v="Jeff"/>
    <n v="5"/>
    <n v="3"/>
    <n v="2312"/>
  </r>
  <r>
    <s v="1787"/>
    <x v="256"/>
    <n v="15"/>
    <x v="10"/>
    <x v="5"/>
    <x v="3"/>
    <x v="1"/>
    <n v="289"/>
    <n v="8"/>
    <s v="Steve"/>
    <n v="6"/>
    <n v="4"/>
    <n v="2312"/>
  </r>
  <r>
    <s v="1796"/>
    <x v="258"/>
    <n v="2"/>
    <x v="16"/>
    <x v="4"/>
    <x v="2"/>
    <x v="1"/>
    <n v="289"/>
    <n v="5"/>
    <s v="Sara"/>
    <n v="2"/>
    <n v="5"/>
    <n v="1445"/>
  </r>
  <r>
    <s v="1798"/>
    <x v="258"/>
    <n v="13"/>
    <x v="7"/>
    <x v="5"/>
    <x v="3"/>
    <x v="1"/>
    <n v="289"/>
    <n v="4"/>
    <s v="Steve"/>
    <n v="6"/>
    <n v="4"/>
    <n v="1156"/>
  </r>
  <r>
    <s v="1810"/>
    <x v="423"/>
    <n v="3"/>
    <x v="5"/>
    <x v="4"/>
    <x v="2"/>
    <x v="1"/>
    <n v="289"/>
    <n v="3"/>
    <s v="Sara"/>
    <n v="2"/>
    <n v="5"/>
    <n v="867"/>
  </r>
  <r>
    <s v="1822"/>
    <x v="424"/>
    <n v="17"/>
    <x v="13"/>
    <x v="6"/>
    <x v="0"/>
    <x v="1"/>
    <n v="289"/>
    <n v="7"/>
    <s v="Jeff"/>
    <n v="5"/>
    <n v="3"/>
    <n v="2023"/>
  </r>
  <r>
    <s v="1826"/>
    <x v="425"/>
    <n v="18"/>
    <x v="11"/>
    <x v="0"/>
    <x v="0"/>
    <x v="1"/>
    <n v="289"/>
    <n v="4"/>
    <s v="Jeff"/>
    <n v="3"/>
    <n v="3"/>
    <n v="1156"/>
  </r>
  <r>
    <s v="1827"/>
    <x v="425"/>
    <n v="2"/>
    <x v="16"/>
    <x v="2"/>
    <x v="2"/>
    <x v="1"/>
    <n v="289"/>
    <n v="2"/>
    <s v="Jeff"/>
    <n v="2"/>
    <n v="3"/>
    <n v="578"/>
  </r>
  <r>
    <s v="1830"/>
    <x v="426"/>
    <n v="5"/>
    <x v="3"/>
    <x v="2"/>
    <x v="2"/>
    <x v="1"/>
    <n v="289"/>
    <n v="2"/>
    <s v="Jeff"/>
    <n v="2"/>
    <n v="3"/>
    <n v="578"/>
  </r>
  <r>
    <s v="1835"/>
    <x v="427"/>
    <n v="5"/>
    <x v="3"/>
    <x v="4"/>
    <x v="2"/>
    <x v="1"/>
    <n v="289"/>
    <n v="3"/>
    <s v="Sara"/>
    <n v="2"/>
    <n v="5"/>
    <n v="867"/>
  </r>
  <r>
    <s v="1839"/>
    <x v="259"/>
    <n v="19"/>
    <x v="6"/>
    <x v="6"/>
    <x v="0"/>
    <x v="1"/>
    <n v="289"/>
    <n v="5"/>
    <s v="Jeff"/>
    <n v="5"/>
    <n v="3"/>
    <n v="1445"/>
  </r>
  <r>
    <s v="1862"/>
    <x v="261"/>
    <n v="10"/>
    <x v="15"/>
    <x v="7"/>
    <x v="1"/>
    <x v="1"/>
    <n v="289"/>
    <n v="3"/>
    <s v="Philip"/>
    <n v="8"/>
    <n v="8"/>
    <n v="867"/>
  </r>
  <r>
    <s v="1864"/>
    <x v="263"/>
    <n v="16"/>
    <x v="18"/>
    <x v="6"/>
    <x v="0"/>
    <x v="1"/>
    <n v="289"/>
    <n v="3"/>
    <s v="Jeff"/>
    <n v="5"/>
    <n v="3"/>
    <n v="867"/>
  </r>
  <r>
    <s v="1867"/>
    <x v="428"/>
    <n v="3"/>
    <x v="5"/>
    <x v="2"/>
    <x v="2"/>
    <x v="1"/>
    <n v="289"/>
    <n v="6"/>
    <s v="Jeff"/>
    <n v="2"/>
    <n v="3"/>
    <n v="1734"/>
  </r>
  <r>
    <s v="1874"/>
    <x v="266"/>
    <n v="9"/>
    <x v="8"/>
    <x v="7"/>
    <x v="1"/>
    <x v="1"/>
    <n v="289"/>
    <n v="2"/>
    <s v="Philip"/>
    <n v="8"/>
    <n v="8"/>
    <n v="578"/>
  </r>
  <r>
    <s v="1886"/>
    <x v="267"/>
    <n v="10"/>
    <x v="15"/>
    <x v="1"/>
    <x v="1"/>
    <x v="1"/>
    <n v="289"/>
    <n v="2"/>
    <s v="Steve"/>
    <n v="4"/>
    <n v="4"/>
    <n v="578"/>
  </r>
  <r>
    <s v="1896"/>
    <x v="269"/>
    <n v="20"/>
    <x v="0"/>
    <x v="0"/>
    <x v="0"/>
    <x v="1"/>
    <n v="289"/>
    <n v="0"/>
    <s v="Jeff"/>
    <n v="3"/>
    <n v="3"/>
    <n v="0"/>
  </r>
  <r>
    <s v="1912"/>
    <x v="429"/>
    <n v="6"/>
    <x v="1"/>
    <x v="7"/>
    <x v="1"/>
    <x v="1"/>
    <n v="289"/>
    <n v="7"/>
    <s v="Philip"/>
    <n v="8"/>
    <n v="8"/>
    <n v="2023"/>
  </r>
  <r>
    <s v="1917"/>
    <x v="273"/>
    <n v="4"/>
    <x v="2"/>
    <x v="2"/>
    <x v="2"/>
    <x v="1"/>
    <n v="289"/>
    <n v="8"/>
    <s v="Jeff"/>
    <n v="2"/>
    <n v="3"/>
    <n v="2312"/>
  </r>
  <r>
    <s v="1925"/>
    <x v="430"/>
    <n v="19"/>
    <x v="6"/>
    <x v="6"/>
    <x v="0"/>
    <x v="1"/>
    <n v="289"/>
    <n v="1"/>
    <s v="Jeff"/>
    <n v="5"/>
    <n v="3"/>
    <n v="289"/>
  </r>
  <r>
    <s v="1927"/>
    <x v="274"/>
    <n v="6"/>
    <x v="1"/>
    <x v="1"/>
    <x v="1"/>
    <x v="1"/>
    <n v="289"/>
    <n v="2"/>
    <s v="Steve"/>
    <n v="4"/>
    <n v="4"/>
    <n v="578"/>
  </r>
  <r>
    <s v="1934"/>
    <x v="431"/>
    <n v="6"/>
    <x v="1"/>
    <x v="1"/>
    <x v="1"/>
    <x v="1"/>
    <n v="289"/>
    <n v="8"/>
    <s v="Steve"/>
    <n v="4"/>
    <n v="4"/>
    <n v="2312"/>
  </r>
  <r>
    <s v="1935"/>
    <x v="431"/>
    <n v="12"/>
    <x v="4"/>
    <x v="3"/>
    <x v="3"/>
    <x v="1"/>
    <n v="289"/>
    <n v="5"/>
    <s v="Sara"/>
    <n v="5"/>
    <n v="5"/>
    <n v="1445"/>
  </r>
  <r>
    <s v="1936"/>
    <x v="432"/>
    <n v="17"/>
    <x v="13"/>
    <x v="0"/>
    <x v="0"/>
    <x v="1"/>
    <n v="289"/>
    <n v="6"/>
    <s v="Jeff"/>
    <n v="3"/>
    <n v="3"/>
    <n v="1734"/>
  </r>
  <r>
    <s v="1937"/>
    <x v="276"/>
    <n v="15"/>
    <x v="10"/>
    <x v="3"/>
    <x v="3"/>
    <x v="1"/>
    <n v="289"/>
    <n v="2"/>
    <s v="Sara"/>
    <n v="5"/>
    <n v="5"/>
    <n v="578"/>
  </r>
  <r>
    <s v="1938"/>
    <x v="276"/>
    <n v="13"/>
    <x v="7"/>
    <x v="5"/>
    <x v="3"/>
    <x v="1"/>
    <n v="289"/>
    <n v="5"/>
    <s v="Steve"/>
    <n v="6"/>
    <n v="4"/>
    <n v="1445"/>
  </r>
  <r>
    <s v="1945"/>
    <x v="277"/>
    <n v="19"/>
    <x v="6"/>
    <x v="6"/>
    <x v="0"/>
    <x v="1"/>
    <n v="289"/>
    <n v="0"/>
    <s v="Jeff"/>
    <n v="5"/>
    <n v="3"/>
    <n v="0"/>
  </r>
  <r>
    <s v="1948"/>
    <x v="277"/>
    <n v="1"/>
    <x v="12"/>
    <x v="2"/>
    <x v="2"/>
    <x v="1"/>
    <n v="289"/>
    <n v="8"/>
    <s v="Jeff"/>
    <n v="2"/>
    <n v="3"/>
    <n v="2312"/>
  </r>
  <r>
    <s v="1952"/>
    <x v="278"/>
    <n v="8"/>
    <x v="17"/>
    <x v="7"/>
    <x v="1"/>
    <x v="1"/>
    <n v="289"/>
    <n v="5"/>
    <s v="Philip"/>
    <n v="8"/>
    <n v="8"/>
    <n v="1445"/>
  </r>
  <r>
    <s v="1957"/>
    <x v="433"/>
    <n v="17"/>
    <x v="13"/>
    <x v="6"/>
    <x v="0"/>
    <x v="1"/>
    <n v="289"/>
    <n v="6"/>
    <s v="Jeff"/>
    <n v="5"/>
    <n v="3"/>
    <n v="1734"/>
  </r>
  <r>
    <s v="1961"/>
    <x v="280"/>
    <n v="9"/>
    <x v="8"/>
    <x v="7"/>
    <x v="1"/>
    <x v="1"/>
    <n v="289"/>
    <n v="8"/>
    <s v="Philip"/>
    <n v="8"/>
    <n v="8"/>
    <n v="2312"/>
  </r>
  <r>
    <s v="1963"/>
    <x v="281"/>
    <n v="20"/>
    <x v="0"/>
    <x v="0"/>
    <x v="0"/>
    <x v="1"/>
    <n v="289"/>
    <n v="1"/>
    <s v="Jeff"/>
    <n v="3"/>
    <n v="3"/>
    <n v="289"/>
  </r>
  <r>
    <s v="1964"/>
    <x v="281"/>
    <n v="4"/>
    <x v="2"/>
    <x v="2"/>
    <x v="2"/>
    <x v="1"/>
    <n v="289"/>
    <n v="3"/>
    <s v="Jeff"/>
    <n v="2"/>
    <n v="3"/>
    <n v="867"/>
  </r>
  <r>
    <s v="1974"/>
    <x v="434"/>
    <n v="19"/>
    <x v="6"/>
    <x v="6"/>
    <x v="0"/>
    <x v="1"/>
    <n v="289"/>
    <n v="1"/>
    <s v="Jeff"/>
    <n v="5"/>
    <n v="3"/>
    <n v="289"/>
  </r>
  <r>
    <s v="1981"/>
    <x v="435"/>
    <n v="12"/>
    <x v="4"/>
    <x v="3"/>
    <x v="3"/>
    <x v="1"/>
    <n v="289"/>
    <n v="0"/>
    <s v="Sara"/>
    <n v="5"/>
    <n v="5"/>
    <n v="0"/>
  </r>
  <r>
    <s v="1987"/>
    <x v="436"/>
    <n v="9"/>
    <x v="8"/>
    <x v="7"/>
    <x v="1"/>
    <x v="1"/>
    <n v="289"/>
    <n v="0"/>
    <s v="Philip"/>
    <n v="8"/>
    <n v="8"/>
    <n v="0"/>
  </r>
  <r>
    <s v="1989"/>
    <x v="436"/>
    <n v="12"/>
    <x v="4"/>
    <x v="5"/>
    <x v="3"/>
    <x v="1"/>
    <n v="289"/>
    <n v="3"/>
    <s v="Steve"/>
    <n v="6"/>
    <n v="4"/>
    <n v="867"/>
  </r>
  <r>
    <s v="1999"/>
    <x v="284"/>
    <n v="6"/>
    <x v="1"/>
    <x v="1"/>
    <x v="1"/>
    <x v="1"/>
    <n v="289"/>
    <n v="1"/>
    <s v="Steve"/>
    <n v="4"/>
    <n v="4"/>
    <n v="289"/>
  </r>
  <r>
    <s v="0001"/>
    <x v="437"/>
    <n v="11"/>
    <x v="19"/>
    <x v="3"/>
    <x v="3"/>
    <x v="2"/>
    <n v="199"/>
    <n v="3"/>
    <s v="Sara"/>
    <n v="5"/>
    <n v="5"/>
    <n v="597"/>
  </r>
  <r>
    <s v="0006"/>
    <x v="287"/>
    <n v="13"/>
    <x v="7"/>
    <x v="3"/>
    <x v="3"/>
    <x v="2"/>
    <n v="199"/>
    <n v="2"/>
    <s v="Sara"/>
    <n v="5"/>
    <n v="5"/>
    <n v="398"/>
  </r>
  <r>
    <s v="0008"/>
    <x v="0"/>
    <n v="14"/>
    <x v="14"/>
    <x v="3"/>
    <x v="3"/>
    <x v="2"/>
    <n v="199"/>
    <n v="5"/>
    <s v="Sara"/>
    <n v="5"/>
    <n v="5"/>
    <n v="995"/>
  </r>
  <r>
    <s v="0010"/>
    <x v="0"/>
    <n v="3"/>
    <x v="5"/>
    <x v="2"/>
    <x v="2"/>
    <x v="2"/>
    <n v="199"/>
    <n v="0"/>
    <s v="Jeff"/>
    <n v="2"/>
    <n v="3"/>
    <n v="0"/>
  </r>
  <r>
    <s v="0013"/>
    <x v="0"/>
    <n v="9"/>
    <x v="8"/>
    <x v="7"/>
    <x v="1"/>
    <x v="2"/>
    <n v="199"/>
    <n v="6"/>
    <s v="Philip"/>
    <n v="8"/>
    <n v="8"/>
    <n v="1194"/>
  </r>
  <r>
    <s v="0015"/>
    <x v="0"/>
    <n v="6"/>
    <x v="1"/>
    <x v="7"/>
    <x v="1"/>
    <x v="2"/>
    <n v="199"/>
    <n v="2"/>
    <s v="Philip"/>
    <n v="8"/>
    <n v="8"/>
    <n v="398"/>
  </r>
  <r>
    <s v="0027"/>
    <x v="2"/>
    <n v="14"/>
    <x v="14"/>
    <x v="5"/>
    <x v="3"/>
    <x v="2"/>
    <n v="199"/>
    <n v="1"/>
    <s v="Steve"/>
    <n v="6"/>
    <n v="4"/>
    <n v="199"/>
  </r>
  <r>
    <s v="0029"/>
    <x v="3"/>
    <n v="10"/>
    <x v="15"/>
    <x v="1"/>
    <x v="1"/>
    <x v="2"/>
    <n v="199"/>
    <n v="3"/>
    <s v="Steve"/>
    <n v="4"/>
    <n v="4"/>
    <n v="597"/>
  </r>
  <r>
    <s v="0034"/>
    <x v="4"/>
    <n v="1"/>
    <x v="12"/>
    <x v="4"/>
    <x v="2"/>
    <x v="2"/>
    <n v="199"/>
    <n v="8"/>
    <s v="Sara"/>
    <n v="2"/>
    <n v="5"/>
    <n v="1592"/>
  </r>
  <r>
    <s v="0035"/>
    <x v="4"/>
    <n v="16"/>
    <x v="18"/>
    <x v="0"/>
    <x v="0"/>
    <x v="2"/>
    <n v="199"/>
    <n v="5"/>
    <s v="Jeff"/>
    <n v="3"/>
    <n v="3"/>
    <n v="995"/>
  </r>
  <r>
    <s v="0057"/>
    <x v="7"/>
    <n v="8"/>
    <x v="17"/>
    <x v="1"/>
    <x v="1"/>
    <x v="2"/>
    <n v="199"/>
    <n v="5"/>
    <s v="Steve"/>
    <n v="4"/>
    <n v="4"/>
    <n v="995"/>
  </r>
  <r>
    <s v="0060"/>
    <x v="7"/>
    <n v="10"/>
    <x v="15"/>
    <x v="1"/>
    <x v="1"/>
    <x v="2"/>
    <n v="199"/>
    <n v="3"/>
    <s v="Steve"/>
    <n v="4"/>
    <n v="4"/>
    <n v="597"/>
  </r>
  <r>
    <s v="0065"/>
    <x v="289"/>
    <n v="9"/>
    <x v="8"/>
    <x v="1"/>
    <x v="1"/>
    <x v="2"/>
    <n v="199"/>
    <n v="6"/>
    <s v="Steve"/>
    <n v="4"/>
    <n v="4"/>
    <n v="1194"/>
  </r>
  <r>
    <s v="0068"/>
    <x v="438"/>
    <n v="13"/>
    <x v="7"/>
    <x v="5"/>
    <x v="3"/>
    <x v="2"/>
    <n v="199"/>
    <n v="8"/>
    <s v="Steve"/>
    <n v="6"/>
    <n v="4"/>
    <n v="1592"/>
  </r>
  <r>
    <s v="0069"/>
    <x v="439"/>
    <n v="19"/>
    <x v="6"/>
    <x v="0"/>
    <x v="0"/>
    <x v="2"/>
    <n v="199"/>
    <n v="8"/>
    <s v="Jeff"/>
    <n v="3"/>
    <n v="3"/>
    <n v="1592"/>
  </r>
  <r>
    <s v="0070"/>
    <x v="439"/>
    <n v="6"/>
    <x v="1"/>
    <x v="1"/>
    <x v="1"/>
    <x v="2"/>
    <n v="199"/>
    <n v="0"/>
    <s v="Steve"/>
    <n v="4"/>
    <n v="4"/>
    <n v="0"/>
  </r>
  <r>
    <s v="0089"/>
    <x v="291"/>
    <n v="8"/>
    <x v="17"/>
    <x v="7"/>
    <x v="1"/>
    <x v="2"/>
    <n v="199"/>
    <n v="5"/>
    <s v="Philip"/>
    <n v="8"/>
    <n v="8"/>
    <n v="995"/>
  </r>
  <r>
    <s v="0094"/>
    <x v="14"/>
    <n v="8"/>
    <x v="17"/>
    <x v="7"/>
    <x v="1"/>
    <x v="2"/>
    <n v="199"/>
    <n v="2"/>
    <s v="Philip"/>
    <n v="8"/>
    <n v="8"/>
    <n v="398"/>
  </r>
  <r>
    <s v="0099"/>
    <x v="440"/>
    <n v="8"/>
    <x v="17"/>
    <x v="1"/>
    <x v="1"/>
    <x v="2"/>
    <n v="199"/>
    <n v="9"/>
    <s v="Steve"/>
    <n v="4"/>
    <n v="4"/>
    <n v="1791"/>
  </r>
  <r>
    <s v="0100"/>
    <x v="440"/>
    <n v="12"/>
    <x v="4"/>
    <x v="3"/>
    <x v="3"/>
    <x v="2"/>
    <n v="199"/>
    <n v="5"/>
    <s v="Sara"/>
    <n v="5"/>
    <n v="5"/>
    <n v="995"/>
  </r>
  <r>
    <s v="0110"/>
    <x v="16"/>
    <n v="16"/>
    <x v="18"/>
    <x v="6"/>
    <x v="0"/>
    <x v="2"/>
    <n v="199"/>
    <n v="6"/>
    <s v="Jeff"/>
    <n v="5"/>
    <n v="3"/>
    <n v="1194"/>
  </r>
  <r>
    <s v="0119"/>
    <x v="292"/>
    <n v="5"/>
    <x v="3"/>
    <x v="2"/>
    <x v="2"/>
    <x v="2"/>
    <n v="199"/>
    <n v="2"/>
    <s v="Jeff"/>
    <n v="2"/>
    <n v="3"/>
    <n v="398"/>
  </r>
  <r>
    <s v="0121"/>
    <x v="441"/>
    <n v="15"/>
    <x v="10"/>
    <x v="3"/>
    <x v="3"/>
    <x v="2"/>
    <n v="199"/>
    <n v="3"/>
    <s v="Sara"/>
    <n v="5"/>
    <n v="5"/>
    <n v="597"/>
  </r>
  <r>
    <s v="0128"/>
    <x v="442"/>
    <n v="11"/>
    <x v="19"/>
    <x v="5"/>
    <x v="3"/>
    <x v="2"/>
    <n v="199"/>
    <n v="0"/>
    <s v="Steve"/>
    <n v="6"/>
    <n v="4"/>
    <n v="0"/>
  </r>
  <r>
    <s v="0129"/>
    <x v="443"/>
    <n v="6"/>
    <x v="1"/>
    <x v="7"/>
    <x v="1"/>
    <x v="2"/>
    <n v="199"/>
    <n v="8"/>
    <s v="Philip"/>
    <n v="8"/>
    <n v="8"/>
    <n v="1592"/>
  </r>
  <r>
    <s v="0130"/>
    <x v="20"/>
    <n v="16"/>
    <x v="18"/>
    <x v="6"/>
    <x v="0"/>
    <x v="2"/>
    <n v="199"/>
    <n v="0"/>
    <s v="Jeff"/>
    <n v="5"/>
    <n v="3"/>
    <n v="0"/>
  </r>
  <r>
    <s v="0136"/>
    <x v="21"/>
    <n v="6"/>
    <x v="1"/>
    <x v="1"/>
    <x v="1"/>
    <x v="2"/>
    <n v="199"/>
    <n v="9"/>
    <s v="Steve"/>
    <n v="4"/>
    <n v="4"/>
    <n v="1791"/>
  </r>
  <r>
    <s v="0145"/>
    <x v="21"/>
    <n v="6"/>
    <x v="1"/>
    <x v="7"/>
    <x v="1"/>
    <x v="2"/>
    <n v="199"/>
    <n v="6"/>
    <s v="Philip"/>
    <n v="8"/>
    <n v="8"/>
    <n v="1194"/>
  </r>
  <r>
    <s v="0146"/>
    <x v="21"/>
    <n v="8"/>
    <x v="17"/>
    <x v="1"/>
    <x v="1"/>
    <x v="2"/>
    <n v="199"/>
    <n v="2"/>
    <s v="Steve"/>
    <n v="4"/>
    <n v="4"/>
    <n v="398"/>
  </r>
  <r>
    <s v="0150"/>
    <x v="21"/>
    <n v="8"/>
    <x v="17"/>
    <x v="1"/>
    <x v="1"/>
    <x v="2"/>
    <n v="199"/>
    <n v="1"/>
    <s v="Steve"/>
    <n v="4"/>
    <n v="4"/>
    <n v="199"/>
  </r>
  <r>
    <s v="0151"/>
    <x v="21"/>
    <n v="20"/>
    <x v="0"/>
    <x v="6"/>
    <x v="0"/>
    <x v="2"/>
    <n v="199"/>
    <n v="8"/>
    <s v="Jeff"/>
    <n v="5"/>
    <n v="3"/>
    <n v="1592"/>
  </r>
  <r>
    <s v="0155"/>
    <x v="444"/>
    <n v="15"/>
    <x v="10"/>
    <x v="3"/>
    <x v="3"/>
    <x v="2"/>
    <n v="199"/>
    <n v="9"/>
    <s v="Sara"/>
    <n v="5"/>
    <n v="5"/>
    <n v="1791"/>
  </r>
  <r>
    <s v="0158"/>
    <x v="293"/>
    <n v="11"/>
    <x v="19"/>
    <x v="5"/>
    <x v="3"/>
    <x v="2"/>
    <n v="199"/>
    <n v="4"/>
    <s v="Steve"/>
    <n v="6"/>
    <n v="4"/>
    <n v="796"/>
  </r>
  <r>
    <s v="0160"/>
    <x v="293"/>
    <n v="1"/>
    <x v="12"/>
    <x v="2"/>
    <x v="2"/>
    <x v="2"/>
    <n v="199"/>
    <n v="9"/>
    <s v="Jeff"/>
    <n v="2"/>
    <n v="3"/>
    <n v="1791"/>
  </r>
  <r>
    <s v="0161"/>
    <x v="293"/>
    <n v="8"/>
    <x v="17"/>
    <x v="1"/>
    <x v="1"/>
    <x v="2"/>
    <n v="199"/>
    <n v="2"/>
    <s v="Steve"/>
    <n v="4"/>
    <n v="4"/>
    <n v="398"/>
  </r>
  <r>
    <s v="0176"/>
    <x v="295"/>
    <n v="13"/>
    <x v="7"/>
    <x v="5"/>
    <x v="3"/>
    <x v="2"/>
    <n v="199"/>
    <n v="6"/>
    <s v="Steve"/>
    <n v="6"/>
    <n v="4"/>
    <n v="1194"/>
  </r>
  <r>
    <s v="0183"/>
    <x v="445"/>
    <n v="10"/>
    <x v="15"/>
    <x v="7"/>
    <x v="1"/>
    <x v="2"/>
    <n v="199"/>
    <n v="2"/>
    <s v="Philip"/>
    <n v="8"/>
    <n v="8"/>
    <n v="398"/>
  </r>
  <r>
    <s v="0188"/>
    <x v="24"/>
    <n v="17"/>
    <x v="13"/>
    <x v="0"/>
    <x v="0"/>
    <x v="2"/>
    <n v="199"/>
    <n v="6"/>
    <s v="Jeff"/>
    <n v="3"/>
    <n v="3"/>
    <n v="1194"/>
  </r>
  <r>
    <s v="0190"/>
    <x v="25"/>
    <n v="5"/>
    <x v="3"/>
    <x v="2"/>
    <x v="2"/>
    <x v="2"/>
    <n v="199"/>
    <n v="5"/>
    <s v="Jeff"/>
    <n v="2"/>
    <n v="3"/>
    <n v="995"/>
  </r>
  <r>
    <s v="0194"/>
    <x v="446"/>
    <n v="4"/>
    <x v="2"/>
    <x v="2"/>
    <x v="2"/>
    <x v="2"/>
    <n v="199"/>
    <n v="0"/>
    <s v="Jeff"/>
    <n v="2"/>
    <n v="3"/>
    <n v="0"/>
  </r>
  <r>
    <s v="0200"/>
    <x v="447"/>
    <n v="12"/>
    <x v="4"/>
    <x v="5"/>
    <x v="3"/>
    <x v="2"/>
    <n v="199"/>
    <n v="4"/>
    <s v="Steve"/>
    <n v="6"/>
    <n v="4"/>
    <n v="796"/>
  </r>
  <r>
    <s v="0202"/>
    <x v="448"/>
    <n v="9"/>
    <x v="8"/>
    <x v="7"/>
    <x v="1"/>
    <x v="2"/>
    <n v="199"/>
    <n v="0"/>
    <s v="Philip"/>
    <n v="8"/>
    <n v="8"/>
    <n v="0"/>
  </r>
  <r>
    <s v="0204"/>
    <x v="449"/>
    <n v="2"/>
    <x v="16"/>
    <x v="2"/>
    <x v="2"/>
    <x v="2"/>
    <n v="199"/>
    <n v="2"/>
    <s v="Jeff"/>
    <n v="2"/>
    <n v="3"/>
    <n v="398"/>
  </r>
  <r>
    <s v="0205"/>
    <x v="27"/>
    <n v="19"/>
    <x v="6"/>
    <x v="0"/>
    <x v="0"/>
    <x v="2"/>
    <n v="199"/>
    <n v="5"/>
    <s v="Jeff"/>
    <n v="3"/>
    <n v="3"/>
    <n v="995"/>
  </r>
  <r>
    <s v="0207"/>
    <x v="27"/>
    <n v="18"/>
    <x v="11"/>
    <x v="6"/>
    <x v="0"/>
    <x v="2"/>
    <n v="199"/>
    <n v="6"/>
    <s v="Jeff"/>
    <n v="5"/>
    <n v="3"/>
    <n v="1194"/>
  </r>
  <r>
    <s v="0208"/>
    <x v="27"/>
    <n v="6"/>
    <x v="1"/>
    <x v="7"/>
    <x v="1"/>
    <x v="2"/>
    <n v="199"/>
    <n v="9"/>
    <s v="Philip"/>
    <n v="8"/>
    <n v="8"/>
    <n v="1791"/>
  </r>
  <r>
    <s v="0212"/>
    <x v="27"/>
    <n v="2"/>
    <x v="16"/>
    <x v="2"/>
    <x v="2"/>
    <x v="2"/>
    <n v="199"/>
    <n v="0"/>
    <s v="Jeff"/>
    <n v="2"/>
    <n v="3"/>
    <n v="0"/>
  </r>
  <r>
    <s v="0215"/>
    <x v="28"/>
    <n v="3"/>
    <x v="5"/>
    <x v="2"/>
    <x v="2"/>
    <x v="2"/>
    <n v="199"/>
    <n v="3"/>
    <s v="Jeff"/>
    <n v="2"/>
    <n v="3"/>
    <n v="597"/>
  </r>
  <r>
    <s v="0222"/>
    <x v="28"/>
    <n v="4"/>
    <x v="2"/>
    <x v="2"/>
    <x v="2"/>
    <x v="2"/>
    <n v="199"/>
    <n v="8"/>
    <s v="Jeff"/>
    <n v="2"/>
    <n v="3"/>
    <n v="1592"/>
  </r>
  <r>
    <s v="0231"/>
    <x v="31"/>
    <n v="19"/>
    <x v="6"/>
    <x v="6"/>
    <x v="0"/>
    <x v="2"/>
    <n v="199"/>
    <n v="6"/>
    <s v="Jeff"/>
    <n v="5"/>
    <n v="3"/>
    <n v="1194"/>
  </r>
  <r>
    <s v="0234"/>
    <x v="32"/>
    <n v="15"/>
    <x v="10"/>
    <x v="5"/>
    <x v="3"/>
    <x v="2"/>
    <n v="199"/>
    <n v="2"/>
    <s v="Steve"/>
    <n v="6"/>
    <n v="4"/>
    <n v="398"/>
  </r>
  <r>
    <s v="0238"/>
    <x v="32"/>
    <n v="7"/>
    <x v="9"/>
    <x v="7"/>
    <x v="1"/>
    <x v="2"/>
    <n v="199"/>
    <n v="3"/>
    <s v="Philip"/>
    <n v="8"/>
    <n v="8"/>
    <n v="597"/>
  </r>
  <r>
    <s v="0240"/>
    <x v="32"/>
    <n v="18"/>
    <x v="11"/>
    <x v="0"/>
    <x v="0"/>
    <x v="2"/>
    <n v="199"/>
    <n v="5"/>
    <s v="Jeff"/>
    <n v="3"/>
    <n v="3"/>
    <n v="995"/>
  </r>
  <r>
    <s v="0243"/>
    <x v="300"/>
    <n v="20"/>
    <x v="0"/>
    <x v="6"/>
    <x v="0"/>
    <x v="2"/>
    <n v="199"/>
    <n v="4"/>
    <s v="Jeff"/>
    <n v="5"/>
    <n v="3"/>
    <n v="796"/>
  </r>
  <r>
    <s v="0252"/>
    <x v="33"/>
    <n v="14"/>
    <x v="14"/>
    <x v="3"/>
    <x v="3"/>
    <x v="2"/>
    <n v="199"/>
    <n v="2"/>
    <s v="Sara"/>
    <n v="5"/>
    <n v="5"/>
    <n v="398"/>
  </r>
  <r>
    <s v="0255"/>
    <x v="450"/>
    <n v="5"/>
    <x v="3"/>
    <x v="4"/>
    <x v="2"/>
    <x v="2"/>
    <n v="199"/>
    <n v="9"/>
    <s v="Sara"/>
    <n v="2"/>
    <n v="5"/>
    <n v="1791"/>
  </r>
  <r>
    <s v="0261"/>
    <x v="451"/>
    <n v="4"/>
    <x v="2"/>
    <x v="2"/>
    <x v="2"/>
    <x v="2"/>
    <n v="199"/>
    <n v="8"/>
    <s v="Jeff"/>
    <n v="2"/>
    <n v="3"/>
    <n v="1592"/>
  </r>
  <r>
    <s v="0264"/>
    <x v="301"/>
    <n v="17"/>
    <x v="13"/>
    <x v="0"/>
    <x v="0"/>
    <x v="2"/>
    <n v="199"/>
    <n v="1"/>
    <s v="Jeff"/>
    <n v="3"/>
    <n v="3"/>
    <n v="199"/>
  </r>
  <r>
    <s v="0267"/>
    <x v="35"/>
    <n v="16"/>
    <x v="18"/>
    <x v="6"/>
    <x v="0"/>
    <x v="2"/>
    <n v="199"/>
    <n v="8"/>
    <s v="Jeff"/>
    <n v="5"/>
    <n v="3"/>
    <n v="1592"/>
  </r>
  <r>
    <s v="0268"/>
    <x v="35"/>
    <n v="4"/>
    <x v="2"/>
    <x v="4"/>
    <x v="2"/>
    <x v="2"/>
    <n v="199"/>
    <n v="1"/>
    <s v="Sara"/>
    <n v="2"/>
    <n v="5"/>
    <n v="199"/>
  </r>
  <r>
    <s v="0269"/>
    <x v="35"/>
    <n v="20"/>
    <x v="0"/>
    <x v="6"/>
    <x v="0"/>
    <x v="2"/>
    <n v="199"/>
    <n v="6"/>
    <s v="Jeff"/>
    <n v="5"/>
    <n v="3"/>
    <n v="1194"/>
  </r>
  <r>
    <s v="0271"/>
    <x v="35"/>
    <n v="14"/>
    <x v="14"/>
    <x v="3"/>
    <x v="3"/>
    <x v="2"/>
    <n v="199"/>
    <n v="3"/>
    <s v="Sara"/>
    <n v="5"/>
    <n v="5"/>
    <n v="597"/>
  </r>
  <r>
    <s v="0273"/>
    <x v="35"/>
    <n v="3"/>
    <x v="5"/>
    <x v="4"/>
    <x v="2"/>
    <x v="2"/>
    <n v="199"/>
    <n v="9"/>
    <s v="Sara"/>
    <n v="2"/>
    <n v="5"/>
    <n v="1791"/>
  </r>
  <r>
    <s v="0274"/>
    <x v="35"/>
    <n v="7"/>
    <x v="9"/>
    <x v="7"/>
    <x v="1"/>
    <x v="2"/>
    <n v="199"/>
    <n v="3"/>
    <s v="Philip"/>
    <n v="8"/>
    <n v="8"/>
    <n v="597"/>
  </r>
  <r>
    <s v="0280"/>
    <x v="36"/>
    <n v="16"/>
    <x v="18"/>
    <x v="0"/>
    <x v="0"/>
    <x v="2"/>
    <n v="199"/>
    <n v="1"/>
    <s v="Jeff"/>
    <n v="3"/>
    <n v="3"/>
    <n v="199"/>
  </r>
  <r>
    <s v="0293"/>
    <x v="452"/>
    <n v="2"/>
    <x v="16"/>
    <x v="2"/>
    <x v="2"/>
    <x v="2"/>
    <n v="199"/>
    <n v="7"/>
    <s v="Jeff"/>
    <n v="2"/>
    <n v="3"/>
    <n v="1393"/>
  </r>
  <r>
    <s v="0299"/>
    <x v="37"/>
    <n v="12"/>
    <x v="4"/>
    <x v="3"/>
    <x v="3"/>
    <x v="2"/>
    <n v="199"/>
    <n v="8"/>
    <s v="Sara"/>
    <n v="5"/>
    <n v="5"/>
    <n v="1592"/>
  </r>
  <r>
    <s v="0307"/>
    <x v="304"/>
    <n v="4"/>
    <x v="2"/>
    <x v="2"/>
    <x v="2"/>
    <x v="2"/>
    <n v="199"/>
    <n v="5"/>
    <s v="Jeff"/>
    <n v="2"/>
    <n v="3"/>
    <n v="995"/>
  </r>
  <r>
    <s v="0308"/>
    <x v="304"/>
    <n v="12"/>
    <x v="4"/>
    <x v="3"/>
    <x v="3"/>
    <x v="2"/>
    <n v="199"/>
    <n v="6"/>
    <s v="Sara"/>
    <n v="5"/>
    <n v="5"/>
    <n v="1194"/>
  </r>
  <r>
    <s v="0312"/>
    <x v="306"/>
    <n v="18"/>
    <x v="11"/>
    <x v="6"/>
    <x v="0"/>
    <x v="2"/>
    <n v="199"/>
    <n v="0"/>
    <s v="Jeff"/>
    <n v="5"/>
    <n v="3"/>
    <n v="0"/>
  </r>
  <r>
    <s v="0313"/>
    <x v="306"/>
    <n v="7"/>
    <x v="9"/>
    <x v="7"/>
    <x v="1"/>
    <x v="2"/>
    <n v="199"/>
    <n v="9"/>
    <s v="Philip"/>
    <n v="8"/>
    <n v="8"/>
    <n v="1791"/>
  </r>
  <r>
    <s v="0314"/>
    <x v="306"/>
    <n v="2"/>
    <x v="16"/>
    <x v="4"/>
    <x v="2"/>
    <x v="2"/>
    <n v="199"/>
    <n v="5"/>
    <s v="Sara"/>
    <n v="2"/>
    <n v="5"/>
    <n v="995"/>
  </r>
  <r>
    <s v="0315"/>
    <x v="453"/>
    <n v="19"/>
    <x v="6"/>
    <x v="6"/>
    <x v="0"/>
    <x v="2"/>
    <n v="199"/>
    <n v="9"/>
    <s v="Jeff"/>
    <n v="5"/>
    <n v="3"/>
    <n v="1791"/>
  </r>
  <r>
    <s v="0316"/>
    <x v="453"/>
    <n v="19"/>
    <x v="6"/>
    <x v="6"/>
    <x v="0"/>
    <x v="2"/>
    <n v="199"/>
    <n v="8"/>
    <s v="Jeff"/>
    <n v="5"/>
    <n v="3"/>
    <n v="1592"/>
  </r>
  <r>
    <s v="0317"/>
    <x v="454"/>
    <n v="2"/>
    <x v="16"/>
    <x v="2"/>
    <x v="2"/>
    <x v="2"/>
    <n v="199"/>
    <n v="3"/>
    <s v="Jeff"/>
    <n v="2"/>
    <n v="3"/>
    <n v="597"/>
  </r>
  <r>
    <s v="0318"/>
    <x v="454"/>
    <n v="5"/>
    <x v="3"/>
    <x v="4"/>
    <x v="2"/>
    <x v="2"/>
    <n v="199"/>
    <n v="4"/>
    <s v="Sara"/>
    <n v="2"/>
    <n v="5"/>
    <n v="796"/>
  </r>
  <r>
    <s v="0327"/>
    <x v="40"/>
    <n v="9"/>
    <x v="8"/>
    <x v="1"/>
    <x v="1"/>
    <x v="2"/>
    <n v="199"/>
    <n v="9"/>
    <s v="Steve"/>
    <n v="4"/>
    <n v="4"/>
    <n v="1791"/>
  </r>
  <r>
    <s v="0328"/>
    <x v="40"/>
    <n v="8"/>
    <x v="17"/>
    <x v="7"/>
    <x v="1"/>
    <x v="2"/>
    <n v="199"/>
    <n v="2"/>
    <s v="Philip"/>
    <n v="8"/>
    <n v="8"/>
    <n v="398"/>
  </r>
  <r>
    <s v="0332"/>
    <x v="40"/>
    <n v="6"/>
    <x v="1"/>
    <x v="1"/>
    <x v="1"/>
    <x v="2"/>
    <n v="199"/>
    <n v="8"/>
    <s v="Steve"/>
    <n v="4"/>
    <n v="4"/>
    <n v="1592"/>
  </r>
  <r>
    <s v="0344"/>
    <x v="42"/>
    <n v="9"/>
    <x v="8"/>
    <x v="7"/>
    <x v="1"/>
    <x v="2"/>
    <n v="199"/>
    <n v="6"/>
    <s v="Philip"/>
    <n v="8"/>
    <n v="8"/>
    <n v="1194"/>
  </r>
  <r>
    <s v="0345"/>
    <x v="42"/>
    <n v="13"/>
    <x v="7"/>
    <x v="3"/>
    <x v="3"/>
    <x v="2"/>
    <n v="199"/>
    <n v="2"/>
    <s v="Sara"/>
    <n v="5"/>
    <n v="5"/>
    <n v="398"/>
  </r>
  <r>
    <s v="0347"/>
    <x v="42"/>
    <n v="18"/>
    <x v="11"/>
    <x v="6"/>
    <x v="0"/>
    <x v="2"/>
    <n v="199"/>
    <n v="0"/>
    <s v="Jeff"/>
    <n v="5"/>
    <n v="3"/>
    <n v="0"/>
  </r>
  <r>
    <s v="0356"/>
    <x v="44"/>
    <n v="18"/>
    <x v="11"/>
    <x v="0"/>
    <x v="0"/>
    <x v="2"/>
    <n v="199"/>
    <n v="8"/>
    <s v="Jeff"/>
    <n v="3"/>
    <n v="3"/>
    <n v="1592"/>
  </r>
  <r>
    <s v="0360"/>
    <x v="45"/>
    <n v="19"/>
    <x v="6"/>
    <x v="6"/>
    <x v="0"/>
    <x v="2"/>
    <n v="199"/>
    <n v="9"/>
    <s v="Jeff"/>
    <n v="5"/>
    <n v="3"/>
    <n v="1791"/>
  </r>
  <r>
    <s v="0370"/>
    <x v="310"/>
    <n v="15"/>
    <x v="10"/>
    <x v="5"/>
    <x v="3"/>
    <x v="2"/>
    <n v="199"/>
    <n v="4"/>
    <s v="Steve"/>
    <n v="6"/>
    <n v="4"/>
    <n v="796"/>
  </r>
  <r>
    <s v="0373"/>
    <x v="310"/>
    <n v="15"/>
    <x v="10"/>
    <x v="3"/>
    <x v="3"/>
    <x v="2"/>
    <n v="199"/>
    <n v="6"/>
    <s v="Sara"/>
    <n v="5"/>
    <n v="5"/>
    <n v="1194"/>
  </r>
  <r>
    <s v="0377"/>
    <x v="46"/>
    <n v="12"/>
    <x v="4"/>
    <x v="5"/>
    <x v="3"/>
    <x v="2"/>
    <n v="199"/>
    <n v="6"/>
    <s v="Steve"/>
    <n v="6"/>
    <n v="4"/>
    <n v="1194"/>
  </r>
  <r>
    <s v="0391"/>
    <x v="47"/>
    <n v="10"/>
    <x v="15"/>
    <x v="1"/>
    <x v="1"/>
    <x v="2"/>
    <n v="199"/>
    <n v="0"/>
    <s v="Steve"/>
    <n v="4"/>
    <n v="4"/>
    <n v="0"/>
  </r>
  <r>
    <s v="0394"/>
    <x v="455"/>
    <n v="18"/>
    <x v="11"/>
    <x v="6"/>
    <x v="0"/>
    <x v="2"/>
    <n v="199"/>
    <n v="3"/>
    <s v="Jeff"/>
    <n v="5"/>
    <n v="3"/>
    <n v="597"/>
  </r>
  <r>
    <s v="0409"/>
    <x v="313"/>
    <n v="16"/>
    <x v="18"/>
    <x v="6"/>
    <x v="0"/>
    <x v="2"/>
    <n v="199"/>
    <n v="3"/>
    <s v="Jeff"/>
    <n v="5"/>
    <n v="3"/>
    <n v="597"/>
  </r>
  <r>
    <s v="0413"/>
    <x v="313"/>
    <n v="3"/>
    <x v="5"/>
    <x v="4"/>
    <x v="2"/>
    <x v="2"/>
    <n v="199"/>
    <n v="1"/>
    <s v="Sara"/>
    <n v="2"/>
    <n v="5"/>
    <n v="199"/>
  </r>
  <r>
    <s v="0416"/>
    <x v="456"/>
    <n v="13"/>
    <x v="7"/>
    <x v="3"/>
    <x v="3"/>
    <x v="2"/>
    <n v="199"/>
    <n v="1"/>
    <s v="Sara"/>
    <n v="5"/>
    <n v="5"/>
    <n v="199"/>
  </r>
  <r>
    <s v="0419"/>
    <x v="457"/>
    <n v="14"/>
    <x v="14"/>
    <x v="3"/>
    <x v="3"/>
    <x v="2"/>
    <n v="199"/>
    <n v="3"/>
    <s v="Sara"/>
    <n v="5"/>
    <n v="5"/>
    <n v="597"/>
  </r>
  <r>
    <s v="0426"/>
    <x v="314"/>
    <n v="17"/>
    <x v="13"/>
    <x v="0"/>
    <x v="0"/>
    <x v="2"/>
    <n v="199"/>
    <n v="8"/>
    <s v="Jeff"/>
    <n v="3"/>
    <n v="3"/>
    <n v="1592"/>
  </r>
  <r>
    <s v="0427"/>
    <x v="458"/>
    <n v="5"/>
    <x v="3"/>
    <x v="2"/>
    <x v="2"/>
    <x v="2"/>
    <n v="199"/>
    <n v="6"/>
    <s v="Jeff"/>
    <n v="2"/>
    <n v="3"/>
    <n v="1194"/>
  </r>
  <r>
    <s v="0436"/>
    <x v="51"/>
    <n v="17"/>
    <x v="13"/>
    <x v="0"/>
    <x v="0"/>
    <x v="2"/>
    <n v="199"/>
    <n v="0"/>
    <s v="Jeff"/>
    <n v="3"/>
    <n v="3"/>
    <n v="0"/>
  </r>
  <r>
    <s v="0441"/>
    <x v="51"/>
    <n v="18"/>
    <x v="11"/>
    <x v="0"/>
    <x v="0"/>
    <x v="2"/>
    <n v="199"/>
    <n v="6"/>
    <s v="Jeff"/>
    <n v="3"/>
    <n v="3"/>
    <n v="1194"/>
  </r>
  <r>
    <s v="0445"/>
    <x v="52"/>
    <n v="9"/>
    <x v="8"/>
    <x v="1"/>
    <x v="1"/>
    <x v="2"/>
    <n v="199"/>
    <n v="2"/>
    <s v="Steve"/>
    <n v="4"/>
    <n v="4"/>
    <n v="398"/>
  </r>
  <r>
    <s v="0458"/>
    <x v="53"/>
    <n v="12"/>
    <x v="4"/>
    <x v="5"/>
    <x v="3"/>
    <x v="2"/>
    <n v="199"/>
    <n v="3"/>
    <s v="Steve"/>
    <n v="6"/>
    <n v="4"/>
    <n v="597"/>
  </r>
  <r>
    <s v="0467"/>
    <x v="55"/>
    <n v="4"/>
    <x v="2"/>
    <x v="2"/>
    <x v="2"/>
    <x v="2"/>
    <n v="199"/>
    <n v="0"/>
    <s v="Jeff"/>
    <n v="2"/>
    <n v="3"/>
    <n v="0"/>
  </r>
  <r>
    <s v="0475"/>
    <x v="58"/>
    <n v="13"/>
    <x v="7"/>
    <x v="3"/>
    <x v="3"/>
    <x v="2"/>
    <n v="199"/>
    <n v="2"/>
    <s v="Sara"/>
    <n v="5"/>
    <n v="5"/>
    <n v="398"/>
  </r>
  <r>
    <s v="0484"/>
    <x v="316"/>
    <n v="4"/>
    <x v="2"/>
    <x v="4"/>
    <x v="2"/>
    <x v="2"/>
    <n v="199"/>
    <n v="4"/>
    <s v="Sara"/>
    <n v="2"/>
    <n v="5"/>
    <n v="796"/>
  </r>
  <r>
    <s v="0485"/>
    <x v="317"/>
    <n v="16"/>
    <x v="18"/>
    <x v="6"/>
    <x v="0"/>
    <x v="2"/>
    <n v="199"/>
    <n v="7"/>
    <s v="Jeff"/>
    <n v="5"/>
    <n v="3"/>
    <n v="1393"/>
  </r>
  <r>
    <s v="0495"/>
    <x v="59"/>
    <n v="13"/>
    <x v="7"/>
    <x v="3"/>
    <x v="3"/>
    <x v="2"/>
    <n v="199"/>
    <n v="5"/>
    <s v="Sara"/>
    <n v="5"/>
    <n v="5"/>
    <n v="995"/>
  </r>
  <r>
    <s v="0499"/>
    <x v="59"/>
    <n v="18"/>
    <x v="11"/>
    <x v="6"/>
    <x v="0"/>
    <x v="2"/>
    <n v="199"/>
    <n v="8"/>
    <s v="Jeff"/>
    <n v="5"/>
    <n v="3"/>
    <n v="1592"/>
  </r>
  <r>
    <s v="0501"/>
    <x v="318"/>
    <n v="2"/>
    <x v="16"/>
    <x v="2"/>
    <x v="2"/>
    <x v="2"/>
    <n v="199"/>
    <n v="5"/>
    <s v="Jeff"/>
    <n v="2"/>
    <n v="3"/>
    <n v="995"/>
  </r>
  <r>
    <s v="0502"/>
    <x v="318"/>
    <n v="2"/>
    <x v="16"/>
    <x v="2"/>
    <x v="2"/>
    <x v="2"/>
    <n v="199"/>
    <n v="0"/>
    <s v="Jeff"/>
    <n v="2"/>
    <n v="3"/>
    <n v="0"/>
  </r>
  <r>
    <s v="0504"/>
    <x v="459"/>
    <n v="9"/>
    <x v="8"/>
    <x v="7"/>
    <x v="1"/>
    <x v="2"/>
    <n v="199"/>
    <n v="6"/>
    <s v="Philip"/>
    <n v="8"/>
    <n v="8"/>
    <n v="1194"/>
  </r>
  <r>
    <s v="0505"/>
    <x v="60"/>
    <n v="12"/>
    <x v="4"/>
    <x v="5"/>
    <x v="3"/>
    <x v="2"/>
    <n v="199"/>
    <n v="2"/>
    <s v="Steve"/>
    <n v="6"/>
    <n v="4"/>
    <n v="398"/>
  </r>
  <r>
    <s v="0518"/>
    <x v="321"/>
    <n v="9"/>
    <x v="8"/>
    <x v="7"/>
    <x v="1"/>
    <x v="2"/>
    <n v="199"/>
    <n v="7"/>
    <s v="Philip"/>
    <n v="8"/>
    <n v="8"/>
    <n v="1393"/>
  </r>
  <r>
    <s v="0519"/>
    <x v="61"/>
    <n v="5"/>
    <x v="3"/>
    <x v="4"/>
    <x v="2"/>
    <x v="2"/>
    <n v="199"/>
    <n v="9"/>
    <s v="Sara"/>
    <n v="2"/>
    <n v="5"/>
    <n v="1791"/>
  </r>
  <r>
    <s v="0522"/>
    <x v="61"/>
    <n v="12"/>
    <x v="4"/>
    <x v="5"/>
    <x v="3"/>
    <x v="2"/>
    <n v="199"/>
    <n v="9"/>
    <s v="Steve"/>
    <n v="6"/>
    <n v="4"/>
    <n v="1791"/>
  </r>
  <r>
    <s v="0529"/>
    <x v="61"/>
    <n v="13"/>
    <x v="7"/>
    <x v="5"/>
    <x v="3"/>
    <x v="2"/>
    <n v="199"/>
    <n v="8"/>
    <s v="Steve"/>
    <n v="6"/>
    <n v="4"/>
    <n v="1592"/>
  </r>
  <r>
    <s v="0531"/>
    <x v="62"/>
    <n v="8"/>
    <x v="17"/>
    <x v="7"/>
    <x v="1"/>
    <x v="2"/>
    <n v="199"/>
    <n v="3"/>
    <s v="Philip"/>
    <n v="8"/>
    <n v="8"/>
    <n v="597"/>
  </r>
  <r>
    <s v="0533"/>
    <x v="460"/>
    <n v="8"/>
    <x v="17"/>
    <x v="1"/>
    <x v="1"/>
    <x v="2"/>
    <n v="199"/>
    <n v="5"/>
    <s v="Steve"/>
    <n v="4"/>
    <n v="4"/>
    <n v="995"/>
  </r>
  <r>
    <s v="0535"/>
    <x v="460"/>
    <n v="19"/>
    <x v="6"/>
    <x v="6"/>
    <x v="0"/>
    <x v="2"/>
    <n v="199"/>
    <n v="2"/>
    <s v="Jeff"/>
    <n v="5"/>
    <n v="3"/>
    <n v="398"/>
  </r>
  <r>
    <s v="0537"/>
    <x v="461"/>
    <n v="9"/>
    <x v="8"/>
    <x v="1"/>
    <x v="1"/>
    <x v="2"/>
    <n v="199"/>
    <n v="1"/>
    <s v="Steve"/>
    <n v="4"/>
    <n v="4"/>
    <n v="199"/>
  </r>
  <r>
    <s v="0538"/>
    <x v="461"/>
    <n v="8"/>
    <x v="17"/>
    <x v="1"/>
    <x v="1"/>
    <x v="2"/>
    <n v="199"/>
    <n v="2"/>
    <s v="Steve"/>
    <n v="4"/>
    <n v="4"/>
    <n v="398"/>
  </r>
  <r>
    <s v="0539"/>
    <x v="462"/>
    <n v="19"/>
    <x v="6"/>
    <x v="6"/>
    <x v="0"/>
    <x v="2"/>
    <n v="199"/>
    <n v="0"/>
    <s v="Jeff"/>
    <n v="5"/>
    <n v="3"/>
    <n v="0"/>
  </r>
  <r>
    <s v="0546"/>
    <x v="463"/>
    <n v="4"/>
    <x v="2"/>
    <x v="4"/>
    <x v="2"/>
    <x v="2"/>
    <n v="199"/>
    <n v="5"/>
    <s v="Sara"/>
    <n v="2"/>
    <n v="5"/>
    <n v="995"/>
  </r>
  <r>
    <s v="0548"/>
    <x v="65"/>
    <n v="2"/>
    <x v="16"/>
    <x v="4"/>
    <x v="2"/>
    <x v="2"/>
    <n v="199"/>
    <n v="7"/>
    <s v="Sara"/>
    <n v="2"/>
    <n v="5"/>
    <n v="1393"/>
  </r>
  <r>
    <s v="0549"/>
    <x v="65"/>
    <n v="17"/>
    <x v="13"/>
    <x v="6"/>
    <x v="0"/>
    <x v="2"/>
    <n v="199"/>
    <n v="2"/>
    <s v="Jeff"/>
    <n v="5"/>
    <n v="3"/>
    <n v="398"/>
  </r>
  <r>
    <s v="0554"/>
    <x v="66"/>
    <n v="19"/>
    <x v="6"/>
    <x v="6"/>
    <x v="0"/>
    <x v="2"/>
    <n v="199"/>
    <n v="4"/>
    <s v="Jeff"/>
    <n v="5"/>
    <n v="3"/>
    <n v="796"/>
  </r>
  <r>
    <s v="0555"/>
    <x v="66"/>
    <n v="6"/>
    <x v="1"/>
    <x v="7"/>
    <x v="1"/>
    <x v="2"/>
    <n v="199"/>
    <n v="9"/>
    <s v="Philip"/>
    <n v="8"/>
    <n v="8"/>
    <n v="1791"/>
  </r>
  <r>
    <s v="0565"/>
    <x v="68"/>
    <n v="1"/>
    <x v="12"/>
    <x v="2"/>
    <x v="2"/>
    <x v="2"/>
    <n v="199"/>
    <n v="0"/>
    <s v="Jeff"/>
    <n v="2"/>
    <n v="3"/>
    <n v="0"/>
  </r>
  <r>
    <s v="0585"/>
    <x v="71"/>
    <n v="5"/>
    <x v="3"/>
    <x v="2"/>
    <x v="2"/>
    <x v="2"/>
    <n v="199"/>
    <n v="1"/>
    <s v="Jeff"/>
    <n v="2"/>
    <n v="3"/>
    <n v="199"/>
  </r>
  <r>
    <s v="0595"/>
    <x v="73"/>
    <n v="10"/>
    <x v="15"/>
    <x v="1"/>
    <x v="1"/>
    <x v="2"/>
    <n v="199"/>
    <n v="6"/>
    <s v="Steve"/>
    <n v="4"/>
    <n v="4"/>
    <n v="1194"/>
  </r>
  <r>
    <s v="0602"/>
    <x v="74"/>
    <n v="12"/>
    <x v="4"/>
    <x v="5"/>
    <x v="3"/>
    <x v="2"/>
    <n v="199"/>
    <n v="3"/>
    <s v="Steve"/>
    <n v="6"/>
    <n v="4"/>
    <n v="597"/>
  </r>
  <r>
    <s v="0617"/>
    <x v="76"/>
    <n v="19"/>
    <x v="6"/>
    <x v="0"/>
    <x v="0"/>
    <x v="2"/>
    <n v="199"/>
    <n v="8"/>
    <s v="Jeff"/>
    <n v="3"/>
    <n v="3"/>
    <n v="1592"/>
  </r>
  <r>
    <s v="0623"/>
    <x v="328"/>
    <n v="14"/>
    <x v="14"/>
    <x v="5"/>
    <x v="3"/>
    <x v="2"/>
    <n v="199"/>
    <n v="0"/>
    <s v="Steve"/>
    <n v="6"/>
    <n v="4"/>
    <n v="0"/>
  </r>
  <r>
    <s v="0624"/>
    <x v="77"/>
    <n v="3"/>
    <x v="5"/>
    <x v="4"/>
    <x v="2"/>
    <x v="2"/>
    <n v="199"/>
    <n v="4"/>
    <s v="Sara"/>
    <n v="2"/>
    <n v="5"/>
    <n v="796"/>
  </r>
  <r>
    <s v="0631"/>
    <x v="464"/>
    <n v="13"/>
    <x v="7"/>
    <x v="3"/>
    <x v="3"/>
    <x v="2"/>
    <n v="199"/>
    <n v="4"/>
    <s v="Sara"/>
    <n v="5"/>
    <n v="5"/>
    <n v="796"/>
  </r>
  <r>
    <s v="0644"/>
    <x v="329"/>
    <n v="6"/>
    <x v="1"/>
    <x v="1"/>
    <x v="1"/>
    <x v="2"/>
    <n v="199"/>
    <n v="6"/>
    <s v="Steve"/>
    <n v="4"/>
    <n v="4"/>
    <n v="1194"/>
  </r>
  <r>
    <s v="0646"/>
    <x v="329"/>
    <n v="14"/>
    <x v="14"/>
    <x v="3"/>
    <x v="3"/>
    <x v="2"/>
    <n v="199"/>
    <n v="0"/>
    <s v="Sara"/>
    <n v="5"/>
    <n v="5"/>
    <n v="0"/>
  </r>
  <r>
    <s v="0648"/>
    <x v="329"/>
    <n v="8"/>
    <x v="17"/>
    <x v="7"/>
    <x v="1"/>
    <x v="2"/>
    <n v="199"/>
    <n v="1"/>
    <s v="Philip"/>
    <n v="8"/>
    <n v="8"/>
    <n v="199"/>
  </r>
  <r>
    <s v="0659"/>
    <x v="331"/>
    <n v="15"/>
    <x v="10"/>
    <x v="5"/>
    <x v="3"/>
    <x v="2"/>
    <n v="199"/>
    <n v="1"/>
    <s v="Steve"/>
    <n v="6"/>
    <n v="4"/>
    <n v="199"/>
  </r>
  <r>
    <s v="0670"/>
    <x v="85"/>
    <n v="2"/>
    <x v="16"/>
    <x v="2"/>
    <x v="2"/>
    <x v="2"/>
    <n v="199"/>
    <n v="1"/>
    <s v="Jeff"/>
    <n v="2"/>
    <n v="3"/>
    <n v="199"/>
  </r>
  <r>
    <s v="0685"/>
    <x v="86"/>
    <n v="11"/>
    <x v="19"/>
    <x v="5"/>
    <x v="3"/>
    <x v="2"/>
    <n v="199"/>
    <n v="4"/>
    <s v="Steve"/>
    <n v="6"/>
    <n v="4"/>
    <n v="796"/>
  </r>
  <r>
    <s v="0688"/>
    <x v="86"/>
    <n v="19"/>
    <x v="6"/>
    <x v="6"/>
    <x v="0"/>
    <x v="2"/>
    <n v="199"/>
    <n v="5"/>
    <s v="Jeff"/>
    <n v="5"/>
    <n v="3"/>
    <n v="995"/>
  </r>
  <r>
    <s v="0693"/>
    <x v="86"/>
    <n v="11"/>
    <x v="19"/>
    <x v="3"/>
    <x v="3"/>
    <x v="2"/>
    <n v="199"/>
    <n v="5"/>
    <s v="Sara"/>
    <n v="5"/>
    <n v="5"/>
    <n v="995"/>
  </r>
  <r>
    <s v="0696"/>
    <x v="465"/>
    <n v="3"/>
    <x v="5"/>
    <x v="4"/>
    <x v="2"/>
    <x v="2"/>
    <n v="199"/>
    <n v="8"/>
    <s v="Sara"/>
    <n v="2"/>
    <n v="5"/>
    <n v="1592"/>
  </r>
  <r>
    <s v="0699"/>
    <x v="466"/>
    <n v="5"/>
    <x v="3"/>
    <x v="4"/>
    <x v="2"/>
    <x v="2"/>
    <n v="199"/>
    <n v="3"/>
    <s v="Sara"/>
    <n v="2"/>
    <n v="5"/>
    <n v="597"/>
  </r>
  <r>
    <s v="0702"/>
    <x v="337"/>
    <n v="6"/>
    <x v="1"/>
    <x v="1"/>
    <x v="1"/>
    <x v="2"/>
    <n v="199"/>
    <n v="3"/>
    <s v="Steve"/>
    <n v="4"/>
    <n v="4"/>
    <n v="597"/>
  </r>
  <r>
    <s v="0707"/>
    <x v="337"/>
    <n v="10"/>
    <x v="15"/>
    <x v="1"/>
    <x v="1"/>
    <x v="2"/>
    <n v="199"/>
    <n v="1"/>
    <s v="Steve"/>
    <n v="4"/>
    <n v="4"/>
    <n v="199"/>
  </r>
  <r>
    <s v="0711"/>
    <x v="337"/>
    <n v="19"/>
    <x v="6"/>
    <x v="6"/>
    <x v="0"/>
    <x v="2"/>
    <n v="199"/>
    <n v="1"/>
    <s v="Jeff"/>
    <n v="5"/>
    <n v="3"/>
    <n v="199"/>
  </r>
  <r>
    <s v="0717"/>
    <x v="338"/>
    <n v="12"/>
    <x v="4"/>
    <x v="3"/>
    <x v="3"/>
    <x v="2"/>
    <n v="199"/>
    <n v="2"/>
    <s v="Sara"/>
    <n v="5"/>
    <n v="5"/>
    <n v="398"/>
  </r>
  <r>
    <s v="0729"/>
    <x v="340"/>
    <n v="6"/>
    <x v="1"/>
    <x v="1"/>
    <x v="1"/>
    <x v="2"/>
    <n v="199"/>
    <n v="7"/>
    <s v="Steve"/>
    <n v="4"/>
    <n v="4"/>
    <n v="1393"/>
  </r>
  <r>
    <s v="0740"/>
    <x v="467"/>
    <n v="19"/>
    <x v="6"/>
    <x v="0"/>
    <x v="0"/>
    <x v="2"/>
    <n v="199"/>
    <n v="4"/>
    <s v="Jeff"/>
    <n v="3"/>
    <n v="3"/>
    <n v="796"/>
  </r>
  <r>
    <s v="0747"/>
    <x v="468"/>
    <n v="6"/>
    <x v="1"/>
    <x v="7"/>
    <x v="1"/>
    <x v="2"/>
    <n v="199"/>
    <n v="3"/>
    <s v="Philip"/>
    <n v="8"/>
    <n v="8"/>
    <n v="597"/>
  </r>
  <r>
    <s v="0748"/>
    <x v="342"/>
    <n v="8"/>
    <x v="17"/>
    <x v="7"/>
    <x v="1"/>
    <x v="2"/>
    <n v="199"/>
    <n v="7"/>
    <s v="Philip"/>
    <n v="8"/>
    <n v="8"/>
    <n v="1393"/>
  </r>
  <r>
    <s v="0754"/>
    <x v="93"/>
    <n v="14"/>
    <x v="14"/>
    <x v="5"/>
    <x v="3"/>
    <x v="2"/>
    <n v="199"/>
    <n v="2"/>
    <s v="Steve"/>
    <n v="6"/>
    <n v="4"/>
    <n v="398"/>
  </r>
  <r>
    <s v="0755"/>
    <x v="93"/>
    <n v="20"/>
    <x v="0"/>
    <x v="6"/>
    <x v="0"/>
    <x v="2"/>
    <n v="199"/>
    <n v="6"/>
    <s v="Jeff"/>
    <n v="5"/>
    <n v="3"/>
    <n v="1194"/>
  </r>
  <r>
    <s v="0767"/>
    <x v="469"/>
    <n v="13"/>
    <x v="7"/>
    <x v="3"/>
    <x v="3"/>
    <x v="2"/>
    <n v="199"/>
    <n v="1"/>
    <s v="Sara"/>
    <n v="5"/>
    <n v="5"/>
    <n v="199"/>
  </r>
  <r>
    <s v="0784"/>
    <x v="99"/>
    <n v="2"/>
    <x v="16"/>
    <x v="2"/>
    <x v="2"/>
    <x v="2"/>
    <n v="199"/>
    <n v="5"/>
    <s v="Jeff"/>
    <n v="2"/>
    <n v="3"/>
    <n v="995"/>
  </r>
  <r>
    <s v="0788"/>
    <x v="470"/>
    <n v="14"/>
    <x v="14"/>
    <x v="5"/>
    <x v="3"/>
    <x v="2"/>
    <n v="199"/>
    <n v="6"/>
    <s v="Steve"/>
    <n v="6"/>
    <n v="4"/>
    <n v="1194"/>
  </r>
  <r>
    <s v="0794"/>
    <x v="101"/>
    <n v="11"/>
    <x v="19"/>
    <x v="3"/>
    <x v="3"/>
    <x v="2"/>
    <n v="199"/>
    <n v="8"/>
    <s v="Sara"/>
    <n v="5"/>
    <n v="5"/>
    <n v="1592"/>
  </r>
  <r>
    <s v="0795"/>
    <x v="101"/>
    <n v="13"/>
    <x v="7"/>
    <x v="5"/>
    <x v="3"/>
    <x v="2"/>
    <n v="199"/>
    <n v="9"/>
    <s v="Steve"/>
    <n v="6"/>
    <n v="4"/>
    <n v="1791"/>
  </r>
  <r>
    <s v="0803"/>
    <x v="102"/>
    <n v="17"/>
    <x v="13"/>
    <x v="0"/>
    <x v="0"/>
    <x v="2"/>
    <n v="199"/>
    <n v="5"/>
    <s v="Jeff"/>
    <n v="3"/>
    <n v="3"/>
    <n v="995"/>
  </r>
  <r>
    <s v="0809"/>
    <x v="471"/>
    <n v="19"/>
    <x v="6"/>
    <x v="6"/>
    <x v="0"/>
    <x v="2"/>
    <n v="199"/>
    <n v="9"/>
    <s v="Jeff"/>
    <n v="5"/>
    <n v="3"/>
    <n v="1791"/>
  </r>
  <r>
    <s v="0828"/>
    <x v="472"/>
    <n v="5"/>
    <x v="3"/>
    <x v="2"/>
    <x v="2"/>
    <x v="2"/>
    <n v="199"/>
    <n v="3"/>
    <s v="Jeff"/>
    <n v="2"/>
    <n v="3"/>
    <n v="597"/>
  </r>
  <r>
    <s v="0831"/>
    <x v="343"/>
    <n v="1"/>
    <x v="12"/>
    <x v="2"/>
    <x v="2"/>
    <x v="2"/>
    <n v="199"/>
    <n v="1"/>
    <s v="Jeff"/>
    <n v="2"/>
    <n v="3"/>
    <n v="199"/>
  </r>
  <r>
    <s v="0837"/>
    <x v="473"/>
    <n v="3"/>
    <x v="5"/>
    <x v="4"/>
    <x v="2"/>
    <x v="2"/>
    <n v="199"/>
    <n v="6"/>
    <s v="Sara"/>
    <n v="2"/>
    <n v="5"/>
    <n v="1194"/>
  </r>
  <r>
    <s v="0842"/>
    <x v="345"/>
    <n v="12"/>
    <x v="4"/>
    <x v="5"/>
    <x v="3"/>
    <x v="2"/>
    <n v="199"/>
    <n v="4"/>
    <s v="Steve"/>
    <n v="6"/>
    <n v="4"/>
    <n v="796"/>
  </r>
  <r>
    <s v="0843"/>
    <x v="345"/>
    <n v="4"/>
    <x v="2"/>
    <x v="2"/>
    <x v="2"/>
    <x v="2"/>
    <n v="199"/>
    <n v="7"/>
    <s v="Jeff"/>
    <n v="2"/>
    <n v="3"/>
    <n v="1393"/>
  </r>
  <r>
    <s v="0846"/>
    <x v="112"/>
    <n v="8"/>
    <x v="17"/>
    <x v="1"/>
    <x v="1"/>
    <x v="2"/>
    <n v="199"/>
    <n v="8"/>
    <s v="Steve"/>
    <n v="4"/>
    <n v="4"/>
    <n v="1592"/>
  </r>
  <r>
    <s v="0849"/>
    <x v="112"/>
    <n v="4"/>
    <x v="2"/>
    <x v="2"/>
    <x v="2"/>
    <x v="2"/>
    <n v="199"/>
    <n v="8"/>
    <s v="Jeff"/>
    <n v="2"/>
    <n v="3"/>
    <n v="1592"/>
  </r>
  <r>
    <s v="0854"/>
    <x v="112"/>
    <n v="7"/>
    <x v="9"/>
    <x v="7"/>
    <x v="1"/>
    <x v="2"/>
    <n v="199"/>
    <n v="5"/>
    <s v="Philip"/>
    <n v="8"/>
    <n v="8"/>
    <n v="995"/>
  </r>
  <r>
    <s v="0860"/>
    <x v="113"/>
    <n v="6"/>
    <x v="1"/>
    <x v="1"/>
    <x v="1"/>
    <x v="2"/>
    <n v="199"/>
    <n v="8"/>
    <s v="Steve"/>
    <n v="4"/>
    <n v="4"/>
    <n v="1592"/>
  </r>
  <r>
    <s v="0863"/>
    <x v="348"/>
    <n v="16"/>
    <x v="18"/>
    <x v="6"/>
    <x v="0"/>
    <x v="2"/>
    <n v="199"/>
    <n v="0"/>
    <s v="Jeff"/>
    <n v="5"/>
    <n v="3"/>
    <n v="0"/>
  </r>
  <r>
    <s v="0867"/>
    <x v="474"/>
    <n v="7"/>
    <x v="9"/>
    <x v="1"/>
    <x v="1"/>
    <x v="2"/>
    <n v="199"/>
    <n v="6"/>
    <s v="Steve"/>
    <n v="4"/>
    <n v="4"/>
    <n v="1194"/>
  </r>
  <r>
    <s v="0873"/>
    <x v="349"/>
    <n v="20"/>
    <x v="0"/>
    <x v="6"/>
    <x v="0"/>
    <x v="2"/>
    <n v="199"/>
    <n v="3"/>
    <s v="Jeff"/>
    <n v="5"/>
    <n v="3"/>
    <n v="597"/>
  </r>
  <r>
    <s v="0879"/>
    <x v="350"/>
    <n v="20"/>
    <x v="0"/>
    <x v="0"/>
    <x v="0"/>
    <x v="2"/>
    <n v="199"/>
    <n v="1"/>
    <s v="Jeff"/>
    <n v="3"/>
    <n v="3"/>
    <n v="199"/>
  </r>
  <r>
    <s v="0880"/>
    <x v="350"/>
    <n v="6"/>
    <x v="1"/>
    <x v="7"/>
    <x v="1"/>
    <x v="2"/>
    <n v="199"/>
    <n v="7"/>
    <s v="Philip"/>
    <n v="8"/>
    <n v="8"/>
    <n v="1393"/>
  </r>
  <r>
    <s v="0883"/>
    <x v="351"/>
    <n v="3"/>
    <x v="5"/>
    <x v="4"/>
    <x v="2"/>
    <x v="2"/>
    <n v="199"/>
    <n v="5"/>
    <s v="Sara"/>
    <n v="2"/>
    <n v="5"/>
    <n v="995"/>
  </r>
  <r>
    <s v="0888"/>
    <x v="352"/>
    <n v="15"/>
    <x v="10"/>
    <x v="3"/>
    <x v="3"/>
    <x v="2"/>
    <n v="199"/>
    <n v="3"/>
    <s v="Sara"/>
    <n v="5"/>
    <n v="5"/>
    <n v="597"/>
  </r>
  <r>
    <s v="0889"/>
    <x v="353"/>
    <n v="20"/>
    <x v="0"/>
    <x v="6"/>
    <x v="0"/>
    <x v="2"/>
    <n v="199"/>
    <n v="3"/>
    <s v="Jeff"/>
    <n v="5"/>
    <n v="3"/>
    <n v="597"/>
  </r>
  <r>
    <s v="0891"/>
    <x v="353"/>
    <n v="4"/>
    <x v="2"/>
    <x v="2"/>
    <x v="2"/>
    <x v="2"/>
    <n v="199"/>
    <n v="9"/>
    <s v="Jeff"/>
    <n v="2"/>
    <n v="3"/>
    <n v="1791"/>
  </r>
  <r>
    <s v="0895"/>
    <x v="116"/>
    <n v="9"/>
    <x v="8"/>
    <x v="7"/>
    <x v="1"/>
    <x v="2"/>
    <n v="199"/>
    <n v="2"/>
    <s v="Philip"/>
    <n v="8"/>
    <n v="8"/>
    <n v="398"/>
  </r>
  <r>
    <s v="0896"/>
    <x v="116"/>
    <n v="6"/>
    <x v="1"/>
    <x v="1"/>
    <x v="1"/>
    <x v="2"/>
    <n v="199"/>
    <n v="8"/>
    <s v="Steve"/>
    <n v="4"/>
    <n v="4"/>
    <n v="1592"/>
  </r>
  <r>
    <s v="0898"/>
    <x v="116"/>
    <n v="17"/>
    <x v="13"/>
    <x v="0"/>
    <x v="0"/>
    <x v="2"/>
    <n v="199"/>
    <n v="2"/>
    <s v="Jeff"/>
    <n v="3"/>
    <n v="3"/>
    <n v="398"/>
  </r>
  <r>
    <s v="0899"/>
    <x v="475"/>
    <n v="1"/>
    <x v="12"/>
    <x v="4"/>
    <x v="2"/>
    <x v="2"/>
    <n v="199"/>
    <n v="4"/>
    <s v="Sara"/>
    <n v="2"/>
    <n v="5"/>
    <n v="796"/>
  </r>
  <r>
    <s v="0906"/>
    <x v="355"/>
    <n v="19"/>
    <x v="6"/>
    <x v="6"/>
    <x v="0"/>
    <x v="2"/>
    <n v="199"/>
    <n v="5"/>
    <s v="Jeff"/>
    <n v="5"/>
    <n v="3"/>
    <n v="995"/>
  </r>
  <r>
    <s v="0907"/>
    <x v="356"/>
    <n v="10"/>
    <x v="15"/>
    <x v="7"/>
    <x v="1"/>
    <x v="2"/>
    <n v="199"/>
    <n v="1"/>
    <s v="Philip"/>
    <n v="8"/>
    <n v="8"/>
    <n v="199"/>
  </r>
  <r>
    <s v="0910"/>
    <x v="357"/>
    <n v="19"/>
    <x v="6"/>
    <x v="6"/>
    <x v="0"/>
    <x v="2"/>
    <n v="199"/>
    <n v="3"/>
    <s v="Jeff"/>
    <n v="5"/>
    <n v="3"/>
    <n v="597"/>
  </r>
  <r>
    <s v="0913"/>
    <x v="357"/>
    <n v="9"/>
    <x v="8"/>
    <x v="1"/>
    <x v="1"/>
    <x v="2"/>
    <n v="199"/>
    <n v="5"/>
    <s v="Steve"/>
    <n v="4"/>
    <n v="4"/>
    <n v="995"/>
  </r>
  <r>
    <s v="0920"/>
    <x v="119"/>
    <n v="2"/>
    <x v="16"/>
    <x v="4"/>
    <x v="2"/>
    <x v="2"/>
    <n v="199"/>
    <n v="3"/>
    <s v="Sara"/>
    <n v="2"/>
    <n v="5"/>
    <n v="597"/>
  </r>
  <r>
    <s v="0925"/>
    <x v="120"/>
    <n v="12"/>
    <x v="4"/>
    <x v="3"/>
    <x v="3"/>
    <x v="2"/>
    <n v="199"/>
    <n v="7"/>
    <s v="Sara"/>
    <n v="5"/>
    <n v="5"/>
    <n v="1393"/>
  </r>
  <r>
    <s v="0926"/>
    <x v="476"/>
    <n v="1"/>
    <x v="12"/>
    <x v="4"/>
    <x v="2"/>
    <x v="2"/>
    <n v="199"/>
    <n v="0"/>
    <s v="Sara"/>
    <n v="2"/>
    <n v="5"/>
    <n v="0"/>
  </r>
  <r>
    <s v="0927"/>
    <x v="476"/>
    <n v="8"/>
    <x v="17"/>
    <x v="1"/>
    <x v="1"/>
    <x v="2"/>
    <n v="199"/>
    <n v="8"/>
    <s v="Steve"/>
    <n v="4"/>
    <n v="4"/>
    <n v="1592"/>
  </r>
  <r>
    <s v="0930"/>
    <x v="476"/>
    <n v="10"/>
    <x v="15"/>
    <x v="1"/>
    <x v="1"/>
    <x v="2"/>
    <n v="199"/>
    <n v="3"/>
    <s v="Steve"/>
    <n v="4"/>
    <n v="4"/>
    <n v="597"/>
  </r>
  <r>
    <s v="0932"/>
    <x v="477"/>
    <n v="5"/>
    <x v="3"/>
    <x v="4"/>
    <x v="2"/>
    <x v="2"/>
    <n v="199"/>
    <n v="6"/>
    <s v="Sara"/>
    <n v="2"/>
    <n v="5"/>
    <n v="1194"/>
  </r>
  <r>
    <s v="0940"/>
    <x v="122"/>
    <n v="5"/>
    <x v="3"/>
    <x v="2"/>
    <x v="2"/>
    <x v="2"/>
    <n v="199"/>
    <n v="5"/>
    <s v="Jeff"/>
    <n v="2"/>
    <n v="3"/>
    <n v="995"/>
  </r>
  <r>
    <s v="0945"/>
    <x v="478"/>
    <n v="17"/>
    <x v="13"/>
    <x v="0"/>
    <x v="0"/>
    <x v="2"/>
    <n v="199"/>
    <n v="5"/>
    <s v="Jeff"/>
    <n v="3"/>
    <n v="3"/>
    <n v="995"/>
  </r>
  <r>
    <s v="0946"/>
    <x v="479"/>
    <n v="1"/>
    <x v="12"/>
    <x v="2"/>
    <x v="2"/>
    <x v="2"/>
    <n v="199"/>
    <n v="1"/>
    <s v="Jeff"/>
    <n v="2"/>
    <n v="3"/>
    <n v="199"/>
  </r>
  <r>
    <s v="0948"/>
    <x v="479"/>
    <n v="9"/>
    <x v="8"/>
    <x v="1"/>
    <x v="1"/>
    <x v="2"/>
    <n v="199"/>
    <n v="5"/>
    <s v="Steve"/>
    <n v="4"/>
    <n v="4"/>
    <n v="995"/>
  </r>
  <r>
    <s v="0951"/>
    <x v="125"/>
    <n v="17"/>
    <x v="13"/>
    <x v="0"/>
    <x v="0"/>
    <x v="2"/>
    <n v="199"/>
    <n v="1"/>
    <s v="Jeff"/>
    <n v="3"/>
    <n v="3"/>
    <n v="199"/>
  </r>
  <r>
    <s v="0953"/>
    <x v="125"/>
    <n v="3"/>
    <x v="5"/>
    <x v="4"/>
    <x v="2"/>
    <x v="2"/>
    <n v="199"/>
    <n v="1"/>
    <s v="Sara"/>
    <n v="2"/>
    <n v="5"/>
    <n v="199"/>
  </r>
  <r>
    <s v="0954"/>
    <x v="125"/>
    <n v="4"/>
    <x v="2"/>
    <x v="2"/>
    <x v="2"/>
    <x v="2"/>
    <n v="199"/>
    <n v="8"/>
    <s v="Jeff"/>
    <n v="2"/>
    <n v="3"/>
    <n v="1592"/>
  </r>
  <r>
    <s v="0955"/>
    <x v="480"/>
    <n v="10"/>
    <x v="15"/>
    <x v="7"/>
    <x v="1"/>
    <x v="2"/>
    <n v="199"/>
    <n v="0"/>
    <s v="Philip"/>
    <n v="8"/>
    <n v="8"/>
    <n v="0"/>
  </r>
  <r>
    <s v="0965"/>
    <x v="126"/>
    <n v="2"/>
    <x v="16"/>
    <x v="4"/>
    <x v="2"/>
    <x v="2"/>
    <n v="199"/>
    <n v="7"/>
    <s v="Sara"/>
    <n v="2"/>
    <n v="5"/>
    <n v="1393"/>
  </r>
  <r>
    <s v="0971"/>
    <x v="481"/>
    <n v="14"/>
    <x v="14"/>
    <x v="5"/>
    <x v="3"/>
    <x v="2"/>
    <n v="199"/>
    <n v="0"/>
    <s v="Steve"/>
    <n v="6"/>
    <n v="4"/>
    <n v="0"/>
  </r>
  <r>
    <s v="0977"/>
    <x v="482"/>
    <n v="5"/>
    <x v="3"/>
    <x v="4"/>
    <x v="2"/>
    <x v="2"/>
    <n v="199"/>
    <n v="9"/>
    <s v="Sara"/>
    <n v="2"/>
    <n v="5"/>
    <n v="1791"/>
  </r>
  <r>
    <s v="0982"/>
    <x v="131"/>
    <n v="8"/>
    <x v="17"/>
    <x v="1"/>
    <x v="1"/>
    <x v="2"/>
    <n v="199"/>
    <n v="1"/>
    <s v="Steve"/>
    <n v="4"/>
    <n v="4"/>
    <n v="199"/>
  </r>
  <r>
    <s v="0987"/>
    <x v="132"/>
    <n v="8"/>
    <x v="17"/>
    <x v="7"/>
    <x v="1"/>
    <x v="2"/>
    <n v="199"/>
    <n v="7"/>
    <s v="Philip"/>
    <n v="8"/>
    <n v="8"/>
    <n v="1393"/>
  </r>
  <r>
    <s v="0988"/>
    <x v="132"/>
    <n v="17"/>
    <x v="13"/>
    <x v="6"/>
    <x v="0"/>
    <x v="2"/>
    <n v="199"/>
    <n v="2"/>
    <s v="Jeff"/>
    <n v="5"/>
    <n v="3"/>
    <n v="398"/>
  </r>
  <r>
    <s v="0992"/>
    <x v="133"/>
    <n v="19"/>
    <x v="6"/>
    <x v="0"/>
    <x v="0"/>
    <x v="2"/>
    <n v="199"/>
    <n v="8"/>
    <s v="Jeff"/>
    <n v="3"/>
    <n v="3"/>
    <n v="1592"/>
  </r>
  <r>
    <s v="0996"/>
    <x v="483"/>
    <n v="7"/>
    <x v="9"/>
    <x v="7"/>
    <x v="1"/>
    <x v="2"/>
    <n v="199"/>
    <n v="0"/>
    <s v="Philip"/>
    <n v="8"/>
    <n v="8"/>
    <n v="0"/>
  </r>
  <r>
    <s v="0997"/>
    <x v="483"/>
    <n v="13"/>
    <x v="7"/>
    <x v="5"/>
    <x v="3"/>
    <x v="2"/>
    <n v="199"/>
    <n v="9"/>
    <s v="Steve"/>
    <n v="6"/>
    <n v="4"/>
    <n v="1791"/>
  </r>
  <r>
    <s v="0998"/>
    <x v="484"/>
    <n v="14"/>
    <x v="14"/>
    <x v="5"/>
    <x v="3"/>
    <x v="2"/>
    <n v="199"/>
    <n v="5"/>
    <s v="Steve"/>
    <n v="6"/>
    <n v="4"/>
    <n v="995"/>
  </r>
  <r>
    <s v="0999"/>
    <x v="485"/>
    <n v="2"/>
    <x v="16"/>
    <x v="2"/>
    <x v="2"/>
    <x v="2"/>
    <n v="199"/>
    <n v="3"/>
    <s v="Jeff"/>
    <n v="2"/>
    <n v="3"/>
    <n v="597"/>
  </r>
  <r>
    <s v="1000"/>
    <x v="486"/>
    <n v="1"/>
    <x v="12"/>
    <x v="4"/>
    <x v="2"/>
    <x v="2"/>
    <n v="199"/>
    <n v="7"/>
    <s v="Sara"/>
    <n v="2"/>
    <n v="5"/>
    <n v="1393"/>
  </r>
  <r>
    <s v="1002"/>
    <x v="360"/>
    <n v="2"/>
    <x v="16"/>
    <x v="4"/>
    <x v="2"/>
    <x v="2"/>
    <n v="199"/>
    <n v="2"/>
    <s v="Sara"/>
    <n v="2"/>
    <n v="5"/>
    <n v="398"/>
  </r>
  <r>
    <s v="1004"/>
    <x v="360"/>
    <n v="17"/>
    <x v="13"/>
    <x v="6"/>
    <x v="0"/>
    <x v="2"/>
    <n v="199"/>
    <n v="9"/>
    <s v="Jeff"/>
    <n v="5"/>
    <n v="3"/>
    <n v="1791"/>
  </r>
  <r>
    <s v="1005"/>
    <x v="360"/>
    <n v="10"/>
    <x v="15"/>
    <x v="7"/>
    <x v="1"/>
    <x v="2"/>
    <n v="199"/>
    <n v="1"/>
    <s v="Philip"/>
    <n v="8"/>
    <n v="8"/>
    <n v="199"/>
  </r>
  <r>
    <s v="1007"/>
    <x v="360"/>
    <n v="6"/>
    <x v="1"/>
    <x v="7"/>
    <x v="1"/>
    <x v="2"/>
    <n v="199"/>
    <n v="7"/>
    <s v="Philip"/>
    <n v="8"/>
    <n v="8"/>
    <n v="1393"/>
  </r>
  <r>
    <s v="1010"/>
    <x v="361"/>
    <n v="1"/>
    <x v="12"/>
    <x v="2"/>
    <x v="2"/>
    <x v="2"/>
    <n v="199"/>
    <n v="2"/>
    <s v="Jeff"/>
    <n v="2"/>
    <n v="3"/>
    <n v="398"/>
  </r>
  <r>
    <s v="1014"/>
    <x v="487"/>
    <n v="2"/>
    <x v="16"/>
    <x v="4"/>
    <x v="2"/>
    <x v="2"/>
    <n v="199"/>
    <n v="6"/>
    <s v="Sara"/>
    <n v="2"/>
    <n v="5"/>
    <n v="1194"/>
  </r>
  <r>
    <s v="1017"/>
    <x v="135"/>
    <n v="12"/>
    <x v="4"/>
    <x v="3"/>
    <x v="3"/>
    <x v="2"/>
    <n v="199"/>
    <n v="4"/>
    <s v="Sara"/>
    <n v="5"/>
    <n v="5"/>
    <n v="796"/>
  </r>
  <r>
    <s v="1025"/>
    <x v="138"/>
    <n v="2"/>
    <x v="16"/>
    <x v="4"/>
    <x v="2"/>
    <x v="2"/>
    <n v="199"/>
    <n v="9"/>
    <s v="Sara"/>
    <n v="2"/>
    <n v="5"/>
    <n v="1791"/>
  </r>
  <r>
    <s v="1032"/>
    <x v="138"/>
    <n v="13"/>
    <x v="7"/>
    <x v="3"/>
    <x v="3"/>
    <x v="2"/>
    <n v="199"/>
    <n v="7"/>
    <s v="Sara"/>
    <n v="5"/>
    <n v="5"/>
    <n v="1393"/>
  </r>
  <r>
    <s v="1038"/>
    <x v="139"/>
    <n v="17"/>
    <x v="13"/>
    <x v="0"/>
    <x v="0"/>
    <x v="2"/>
    <n v="199"/>
    <n v="3"/>
    <s v="Jeff"/>
    <n v="3"/>
    <n v="3"/>
    <n v="597"/>
  </r>
  <r>
    <s v="1040"/>
    <x v="140"/>
    <n v="7"/>
    <x v="9"/>
    <x v="1"/>
    <x v="1"/>
    <x v="2"/>
    <n v="199"/>
    <n v="5"/>
    <s v="Steve"/>
    <n v="4"/>
    <n v="4"/>
    <n v="995"/>
  </r>
  <r>
    <s v="1057"/>
    <x v="143"/>
    <n v="8"/>
    <x v="17"/>
    <x v="1"/>
    <x v="1"/>
    <x v="2"/>
    <n v="199"/>
    <n v="3"/>
    <s v="Steve"/>
    <n v="4"/>
    <n v="4"/>
    <n v="597"/>
  </r>
  <r>
    <s v="1069"/>
    <x v="488"/>
    <n v="4"/>
    <x v="2"/>
    <x v="2"/>
    <x v="2"/>
    <x v="2"/>
    <n v="199"/>
    <n v="2"/>
    <s v="Jeff"/>
    <n v="2"/>
    <n v="3"/>
    <n v="398"/>
  </r>
  <r>
    <s v="1070"/>
    <x v="488"/>
    <n v="14"/>
    <x v="14"/>
    <x v="3"/>
    <x v="3"/>
    <x v="2"/>
    <n v="199"/>
    <n v="3"/>
    <s v="Sara"/>
    <n v="5"/>
    <n v="5"/>
    <n v="597"/>
  </r>
  <r>
    <s v="1071"/>
    <x v="488"/>
    <n v="4"/>
    <x v="2"/>
    <x v="2"/>
    <x v="2"/>
    <x v="2"/>
    <n v="199"/>
    <n v="5"/>
    <s v="Jeff"/>
    <n v="2"/>
    <n v="3"/>
    <n v="995"/>
  </r>
  <r>
    <s v="1084"/>
    <x v="148"/>
    <n v="2"/>
    <x v="16"/>
    <x v="2"/>
    <x v="2"/>
    <x v="2"/>
    <n v="199"/>
    <n v="4"/>
    <s v="Jeff"/>
    <n v="2"/>
    <n v="3"/>
    <n v="796"/>
  </r>
  <r>
    <s v="1085"/>
    <x v="148"/>
    <n v="5"/>
    <x v="3"/>
    <x v="4"/>
    <x v="2"/>
    <x v="2"/>
    <n v="199"/>
    <n v="9"/>
    <s v="Sara"/>
    <n v="2"/>
    <n v="5"/>
    <n v="1791"/>
  </r>
  <r>
    <s v="1098"/>
    <x v="150"/>
    <n v="10"/>
    <x v="15"/>
    <x v="7"/>
    <x v="1"/>
    <x v="2"/>
    <n v="199"/>
    <n v="3"/>
    <s v="Philip"/>
    <n v="8"/>
    <n v="8"/>
    <n v="597"/>
  </r>
  <r>
    <s v="1104"/>
    <x v="150"/>
    <n v="12"/>
    <x v="4"/>
    <x v="5"/>
    <x v="3"/>
    <x v="2"/>
    <n v="199"/>
    <n v="2"/>
    <s v="Steve"/>
    <n v="6"/>
    <n v="4"/>
    <n v="398"/>
  </r>
  <r>
    <s v="1107"/>
    <x v="150"/>
    <n v="7"/>
    <x v="9"/>
    <x v="1"/>
    <x v="1"/>
    <x v="2"/>
    <n v="199"/>
    <n v="9"/>
    <s v="Steve"/>
    <n v="4"/>
    <n v="4"/>
    <n v="1791"/>
  </r>
  <r>
    <s v="1115"/>
    <x v="151"/>
    <n v="20"/>
    <x v="0"/>
    <x v="0"/>
    <x v="0"/>
    <x v="2"/>
    <n v="199"/>
    <n v="1"/>
    <s v="Jeff"/>
    <n v="3"/>
    <n v="3"/>
    <n v="199"/>
  </r>
  <r>
    <s v="1119"/>
    <x v="151"/>
    <n v="10"/>
    <x v="15"/>
    <x v="7"/>
    <x v="1"/>
    <x v="2"/>
    <n v="199"/>
    <n v="6"/>
    <s v="Philip"/>
    <n v="8"/>
    <n v="8"/>
    <n v="1194"/>
  </r>
  <r>
    <s v="1127"/>
    <x v="373"/>
    <n v="17"/>
    <x v="13"/>
    <x v="0"/>
    <x v="0"/>
    <x v="2"/>
    <n v="199"/>
    <n v="9"/>
    <s v="Jeff"/>
    <n v="3"/>
    <n v="3"/>
    <n v="1791"/>
  </r>
  <r>
    <s v="1130"/>
    <x v="374"/>
    <n v="18"/>
    <x v="11"/>
    <x v="0"/>
    <x v="0"/>
    <x v="2"/>
    <n v="199"/>
    <n v="8"/>
    <s v="Jeff"/>
    <n v="3"/>
    <n v="3"/>
    <n v="1592"/>
  </r>
  <r>
    <s v="1132"/>
    <x v="374"/>
    <n v="17"/>
    <x v="13"/>
    <x v="6"/>
    <x v="0"/>
    <x v="2"/>
    <n v="199"/>
    <n v="3"/>
    <s v="Jeff"/>
    <n v="5"/>
    <n v="3"/>
    <n v="597"/>
  </r>
  <r>
    <s v="1146"/>
    <x v="489"/>
    <n v="4"/>
    <x v="2"/>
    <x v="2"/>
    <x v="2"/>
    <x v="2"/>
    <n v="199"/>
    <n v="8"/>
    <s v="Jeff"/>
    <n v="2"/>
    <n v="3"/>
    <n v="1592"/>
  </r>
  <r>
    <s v="1148"/>
    <x v="490"/>
    <n v="19"/>
    <x v="6"/>
    <x v="0"/>
    <x v="0"/>
    <x v="2"/>
    <n v="199"/>
    <n v="0"/>
    <s v="Jeff"/>
    <n v="3"/>
    <n v="3"/>
    <n v="0"/>
  </r>
  <r>
    <s v="1158"/>
    <x v="377"/>
    <n v="17"/>
    <x v="13"/>
    <x v="6"/>
    <x v="0"/>
    <x v="2"/>
    <n v="199"/>
    <n v="6"/>
    <s v="Jeff"/>
    <n v="5"/>
    <n v="3"/>
    <n v="1194"/>
  </r>
  <r>
    <s v="1160"/>
    <x v="378"/>
    <n v="20"/>
    <x v="0"/>
    <x v="0"/>
    <x v="0"/>
    <x v="2"/>
    <n v="199"/>
    <n v="0"/>
    <s v="Jeff"/>
    <n v="3"/>
    <n v="3"/>
    <n v="0"/>
  </r>
  <r>
    <s v="1162"/>
    <x v="378"/>
    <n v="15"/>
    <x v="10"/>
    <x v="5"/>
    <x v="3"/>
    <x v="2"/>
    <n v="199"/>
    <n v="7"/>
    <s v="Steve"/>
    <n v="6"/>
    <n v="4"/>
    <n v="1393"/>
  </r>
  <r>
    <s v="1163"/>
    <x v="379"/>
    <n v="17"/>
    <x v="13"/>
    <x v="0"/>
    <x v="0"/>
    <x v="2"/>
    <n v="199"/>
    <n v="0"/>
    <s v="Jeff"/>
    <n v="3"/>
    <n v="3"/>
    <n v="0"/>
  </r>
  <r>
    <s v="1165"/>
    <x v="379"/>
    <n v="6"/>
    <x v="1"/>
    <x v="7"/>
    <x v="1"/>
    <x v="2"/>
    <n v="199"/>
    <n v="1"/>
    <s v="Philip"/>
    <n v="8"/>
    <n v="8"/>
    <n v="199"/>
  </r>
  <r>
    <s v="1171"/>
    <x v="491"/>
    <n v="14"/>
    <x v="14"/>
    <x v="3"/>
    <x v="3"/>
    <x v="2"/>
    <n v="199"/>
    <n v="7"/>
    <s v="Sara"/>
    <n v="5"/>
    <n v="5"/>
    <n v="1393"/>
  </r>
  <r>
    <s v="1173"/>
    <x v="491"/>
    <n v="6"/>
    <x v="1"/>
    <x v="1"/>
    <x v="1"/>
    <x v="2"/>
    <n v="199"/>
    <n v="2"/>
    <s v="Steve"/>
    <n v="4"/>
    <n v="4"/>
    <n v="398"/>
  </r>
  <r>
    <s v="1174"/>
    <x v="492"/>
    <n v="11"/>
    <x v="19"/>
    <x v="3"/>
    <x v="3"/>
    <x v="2"/>
    <n v="199"/>
    <n v="6"/>
    <s v="Sara"/>
    <n v="5"/>
    <n v="5"/>
    <n v="1194"/>
  </r>
  <r>
    <s v="1177"/>
    <x v="158"/>
    <n v="5"/>
    <x v="3"/>
    <x v="4"/>
    <x v="2"/>
    <x v="2"/>
    <n v="199"/>
    <n v="9"/>
    <s v="Sara"/>
    <n v="2"/>
    <n v="5"/>
    <n v="1791"/>
  </r>
  <r>
    <s v="1184"/>
    <x v="159"/>
    <n v="15"/>
    <x v="10"/>
    <x v="5"/>
    <x v="3"/>
    <x v="2"/>
    <n v="199"/>
    <n v="3"/>
    <s v="Steve"/>
    <n v="6"/>
    <n v="4"/>
    <n v="597"/>
  </r>
  <r>
    <s v="1197"/>
    <x v="493"/>
    <n v="6"/>
    <x v="1"/>
    <x v="7"/>
    <x v="1"/>
    <x v="2"/>
    <n v="199"/>
    <n v="2"/>
    <s v="Philip"/>
    <n v="8"/>
    <n v="8"/>
    <n v="398"/>
  </r>
  <r>
    <s v="1210"/>
    <x v="162"/>
    <n v="11"/>
    <x v="19"/>
    <x v="5"/>
    <x v="3"/>
    <x v="2"/>
    <n v="199"/>
    <n v="7"/>
    <s v="Steve"/>
    <n v="6"/>
    <n v="4"/>
    <n v="1393"/>
  </r>
  <r>
    <s v="1224"/>
    <x v="164"/>
    <n v="4"/>
    <x v="2"/>
    <x v="2"/>
    <x v="2"/>
    <x v="2"/>
    <n v="199"/>
    <n v="5"/>
    <s v="Jeff"/>
    <n v="2"/>
    <n v="3"/>
    <n v="995"/>
  </r>
  <r>
    <s v="1229"/>
    <x v="165"/>
    <n v="12"/>
    <x v="4"/>
    <x v="5"/>
    <x v="3"/>
    <x v="2"/>
    <n v="199"/>
    <n v="4"/>
    <s v="Steve"/>
    <n v="6"/>
    <n v="4"/>
    <n v="796"/>
  </r>
  <r>
    <s v="1240"/>
    <x v="494"/>
    <n v="12"/>
    <x v="4"/>
    <x v="3"/>
    <x v="3"/>
    <x v="2"/>
    <n v="199"/>
    <n v="3"/>
    <s v="Sara"/>
    <n v="5"/>
    <n v="5"/>
    <n v="597"/>
  </r>
  <r>
    <s v="1245"/>
    <x v="167"/>
    <n v="8"/>
    <x v="17"/>
    <x v="7"/>
    <x v="1"/>
    <x v="2"/>
    <n v="199"/>
    <n v="0"/>
    <s v="Philip"/>
    <n v="8"/>
    <n v="8"/>
    <n v="0"/>
  </r>
  <r>
    <s v="1251"/>
    <x v="167"/>
    <n v="3"/>
    <x v="5"/>
    <x v="4"/>
    <x v="2"/>
    <x v="2"/>
    <n v="199"/>
    <n v="1"/>
    <s v="Sara"/>
    <n v="2"/>
    <n v="5"/>
    <n v="199"/>
  </r>
  <r>
    <s v="1254"/>
    <x v="168"/>
    <n v="15"/>
    <x v="10"/>
    <x v="3"/>
    <x v="3"/>
    <x v="2"/>
    <n v="199"/>
    <n v="8"/>
    <s v="Sara"/>
    <n v="5"/>
    <n v="5"/>
    <n v="1592"/>
  </r>
  <r>
    <s v="1260"/>
    <x v="169"/>
    <n v="8"/>
    <x v="17"/>
    <x v="1"/>
    <x v="1"/>
    <x v="2"/>
    <n v="199"/>
    <n v="3"/>
    <s v="Steve"/>
    <n v="4"/>
    <n v="4"/>
    <n v="597"/>
  </r>
  <r>
    <s v="1261"/>
    <x v="495"/>
    <n v="5"/>
    <x v="3"/>
    <x v="4"/>
    <x v="2"/>
    <x v="2"/>
    <n v="199"/>
    <n v="5"/>
    <s v="Sara"/>
    <n v="2"/>
    <n v="5"/>
    <n v="995"/>
  </r>
  <r>
    <s v="1266"/>
    <x v="496"/>
    <n v="8"/>
    <x v="17"/>
    <x v="1"/>
    <x v="1"/>
    <x v="2"/>
    <n v="199"/>
    <n v="7"/>
    <s v="Steve"/>
    <n v="4"/>
    <n v="4"/>
    <n v="1393"/>
  </r>
  <r>
    <s v="1267"/>
    <x v="496"/>
    <n v="17"/>
    <x v="13"/>
    <x v="6"/>
    <x v="0"/>
    <x v="2"/>
    <n v="199"/>
    <n v="9"/>
    <s v="Jeff"/>
    <n v="5"/>
    <n v="3"/>
    <n v="1791"/>
  </r>
  <r>
    <s v="1271"/>
    <x v="497"/>
    <n v="16"/>
    <x v="18"/>
    <x v="6"/>
    <x v="0"/>
    <x v="2"/>
    <n v="199"/>
    <n v="1"/>
    <s v="Jeff"/>
    <n v="5"/>
    <n v="3"/>
    <n v="199"/>
  </r>
  <r>
    <s v="1273"/>
    <x v="173"/>
    <n v="20"/>
    <x v="0"/>
    <x v="0"/>
    <x v="0"/>
    <x v="2"/>
    <n v="199"/>
    <n v="5"/>
    <s v="Jeff"/>
    <n v="3"/>
    <n v="3"/>
    <n v="995"/>
  </r>
  <r>
    <s v="1281"/>
    <x v="174"/>
    <n v="19"/>
    <x v="6"/>
    <x v="6"/>
    <x v="0"/>
    <x v="2"/>
    <n v="199"/>
    <n v="0"/>
    <s v="Jeff"/>
    <n v="5"/>
    <n v="3"/>
    <n v="0"/>
  </r>
  <r>
    <s v="1284"/>
    <x v="174"/>
    <n v="8"/>
    <x v="17"/>
    <x v="1"/>
    <x v="1"/>
    <x v="2"/>
    <n v="199"/>
    <n v="5"/>
    <s v="Steve"/>
    <n v="4"/>
    <n v="4"/>
    <n v="995"/>
  </r>
  <r>
    <s v="1288"/>
    <x v="174"/>
    <n v="7"/>
    <x v="9"/>
    <x v="1"/>
    <x v="1"/>
    <x v="2"/>
    <n v="199"/>
    <n v="1"/>
    <s v="Steve"/>
    <n v="4"/>
    <n v="4"/>
    <n v="199"/>
  </r>
  <r>
    <s v="1289"/>
    <x v="174"/>
    <n v="17"/>
    <x v="13"/>
    <x v="0"/>
    <x v="0"/>
    <x v="2"/>
    <n v="199"/>
    <n v="4"/>
    <s v="Jeff"/>
    <n v="3"/>
    <n v="3"/>
    <n v="796"/>
  </r>
  <r>
    <s v="1292"/>
    <x v="391"/>
    <n v="2"/>
    <x v="16"/>
    <x v="2"/>
    <x v="2"/>
    <x v="2"/>
    <n v="199"/>
    <n v="3"/>
    <s v="Jeff"/>
    <n v="2"/>
    <n v="3"/>
    <n v="597"/>
  </r>
  <r>
    <s v="1299"/>
    <x v="176"/>
    <n v="16"/>
    <x v="18"/>
    <x v="0"/>
    <x v="0"/>
    <x v="2"/>
    <n v="199"/>
    <n v="2"/>
    <s v="Jeff"/>
    <n v="3"/>
    <n v="3"/>
    <n v="398"/>
  </r>
  <r>
    <s v="1301"/>
    <x v="176"/>
    <n v="3"/>
    <x v="5"/>
    <x v="4"/>
    <x v="2"/>
    <x v="2"/>
    <n v="199"/>
    <n v="9"/>
    <s v="Sara"/>
    <n v="2"/>
    <n v="5"/>
    <n v="1791"/>
  </r>
  <r>
    <s v="1305"/>
    <x v="177"/>
    <n v="6"/>
    <x v="1"/>
    <x v="1"/>
    <x v="1"/>
    <x v="2"/>
    <n v="199"/>
    <n v="8"/>
    <s v="Steve"/>
    <n v="4"/>
    <n v="4"/>
    <n v="1592"/>
  </r>
  <r>
    <s v="1314"/>
    <x v="179"/>
    <n v="11"/>
    <x v="19"/>
    <x v="3"/>
    <x v="3"/>
    <x v="2"/>
    <n v="199"/>
    <n v="9"/>
    <s v="Sara"/>
    <n v="5"/>
    <n v="5"/>
    <n v="1791"/>
  </r>
  <r>
    <s v="1319"/>
    <x v="498"/>
    <n v="11"/>
    <x v="19"/>
    <x v="5"/>
    <x v="3"/>
    <x v="2"/>
    <n v="199"/>
    <n v="9"/>
    <s v="Steve"/>
    <n v="6"/>
    <n v="4"/>
    <n v="1791"/>
  </r>
  <r>
    <s v="1327"/>
    <x v="181"/>
    <n v="3"/>
    <x v="5"/>
    <x v="2"/>
    <x v="2"/>
    <x v="2"/>
    <n v="199"/>
    <n v="6"/>
    <s v="Jeff"/>
    <n v="2"/>
    <n v="3"/>
    <n v="1194"/>
  </r>
  <r>
    <s v="1333"/>
    <x v="183"/>
    <n v="16"/>
    <x v="18"/>
    <x v="0"/>
    <x v="0"/>
    <x v="2"/>
    <n v="199"/>
    <n v="5"/>
    <s v="Jeff"/>
    <n v="3"/>
    <n v="3"/>
    <n v="995"/>
  </r>
  <r>
    <s v="1340"/>
    <x v="184"/>
    <n v="2"/>
    <x v="16"/>
    <x v="2"/>
    <x v="2"/>
    <x v="2"/>
    <n v="199"/>
    <n v="7"/>
    <s v="Jeff"/>
    <n v="2"/>
    <n v="3"/>
    <n v="1393"/>
  </r>
  <r>
    <s v="1343"/>
    <x v="184"/>
    <n v="4"/>
    <x v="2"/>
    <x v="4"/>
    <x v="2"/>
    <x v="2"/>
    <n v="199"/>
    <n v="1"/>
    <s v="Sara"/>
    <n v="2"/>
    <n v="5"/>
    <n v="199"/>
  </r>
  <r>
    <s v="1344"/>
    <x v="184"/>
    <n v="6"/>
    <x v="1"/>
    <x v="7"/>
    <x v="1"/>
    <x v="2"/>
    <n v="199"/>
    <n v="0"/>
    <s v="Philip"/>
    <n v="8"/>
    <n v="8"/>
    <n v="0"/>
  </r>
  <r>
    <s v="1348"/>
    <x v="499"/>
    <n v="4"/>
    <x v="2"/>
    <x v="4"/>
    <x v="2"/>
    <x v="2"/>
    <n v="199"/>
    <n v="6"/>
    <s v="Sara"/>
    <n v="2"/>
    <n v="5"/>
    <n v="1194"/>
  </r>
  <r>
    <s v="1349"/>
    <x v="499"/>
    <n v="19"/>
    <x v="6"/>
    <x v="0"/>
    <x v="0"/>
    <x v="2"/>
    <n v="199"/>
    <n v="4"/>
    <s v="Jeff"/>
    <n v="3"/>
    <n v="3"/>
    <n v="796"/>
  </r>
  <r>
    <s v="1350"/>
    <x v="499"/>
    <n v="8"/>
    <x v="17"/>
    <x v="7"/>
    <x v="1"/>
    <x v="2"/>
    <n v="199"/>
    <n v="7"/>
    <s v="Philip"/>
    <n v="8"/>
    <n v="8"/>
    <n v="1393"/>
  </r>
  <r>
    <s v="1352"/>
    <x v="185"/>
    <n v="15"/>
    <x v="10"/>
    <x v="5"/>
    <x v="3"/>
    <x v="2"/>
    <n v="199"/>
    <n v="2"/>
    <s v="Steve"/>
    <n v="6"/>
    <n v="4"/>
    <n v="398"/>
  </r>
  <r>
    <s v="1365"/>
    <x v="186"/>
    <n v="14"/>
    <x v="14"/>
    <x v="3"/>
    <x v="3"/>
    <x v="2"/>
    <n v="199"/>
    <n v="1"/>
    <s v="Sara"/>
    <n v="5"/>
    <n v="5"/>
    <n v="199"/>
  </r>
  <r>
    <s v="1367"/>
    <x v="186"/>
    <n v="8"/>
    <x v="17"/>
    <x v="7"/>
    <x v="1"/>
    <x v="2"/>
    <n v="199"/>
    <n v="5"/>
    <s v="Philip"/>
    <n v="8"/>
    <n v="8"/>
    <n v="995"/>
  </r>
  <r>
    <s v="1369"/>
    <x v="188"/>
    <n v="11"/>
    <x v="19"/>
    <x v="3"/>
    <x v="3"/>
    <x v="2"/>
    <n v="199"/>
    <n v="0"/>
    <s v="Sara"/>
    <n v="5"/>
    <n v="5"/>
    <n v="0"/>
  </r>
  <r>
    <s v="1373"/>
    <x v="500"/>
    <n v="1"/>
    <x v="12"/>
    <x v="4"/>
    <x v="2"/>
    <x v="2"/>
    <n v="199"/>
    <n v="4"/>
    <s v="Sara"/>
    <n v="2"/>
    <n v="5"/>
    <n v="796"/>
  </r>
  <r>
    <s v="1384"/>
    <x v="190"/>
    <n v="15"/>
    <x v="10"/>
    <x v="3"/>
    <x v="3"/>
    <x v="2"/>
    <n v="199"/>
    <n v="9"/>
    <s v="Sara"/>
    <n v="5"/>
    <n v="5"/>
    <n v="1791"/>
  </r>
  <r>
    <s v="1386"/>
    <x v="190"/>
    <n v="2"/>
    <x v="16"/>
    <x v="4"/>
    <x v="2"/>
    <x v="2"/>
    <n v="199"/>
    <n v="8"/>
    <s v="Sara"/>
    <n v="2"/>
    <n v="5"/>
    <n v="1592"/>
  </r>
  <r>
    <s v="1395"/>
    <x v="501"/>
    <n v="4"/>
    <x v="2"/>
    <x v="2"/>
    <x v="2"/>
    <x v="2"/>
    <n v="199"/>
    <n v="3"/>
    <s v="Jeff"/>
    <n v="2"/>
    <n v="3"/>
    <n v="597"/>
  </r>
  <r>
    <s v="1399"/>
    <x v="192"/>
    <n v="2"/>
    <x v="16"/>
    <x v="4"/>
    <x v="2"/>
    <x v="2"/>
    <n v="199"/>
    <n v="8"/>
    <s v="Sara"/>
    <n v="2"/>
    <n v="5"/>
    <n v="1592"/>
  </r>
  <r>
    <s v="1405"/>
    <x v="192"/>
    <n v="11"/>
    <x v="19"/>
    <x v="5"/>
    <x v="3"/>
    <x v="2"/>
    <n v="199"/>
    <n v="8"/>
    <s v="Steve"/>
    <n v="6"/>
    <n v="4"/>
    <n v="1592"/>
  </r>
  <r>
    <s v="1411"/>
    <x v="395"/>
    <n v="8"/>
    <x v="17"/>
    <x v="1"/>
    <x v="1"/>
    <x v="2"/>
    <n v="199"/>
    <n v="1"/>
    <s v="Steve"/>
    <n v="4"/>
    <n v="4"/>
    <n v="199"/>
  </r>
  <r>
    <s v="1417"/>
    <x v="195"/>
    <n v="18"/>
    <x v="11"/>
    <x v="6"/>
    <x v="0"/>
    <x v="2"/>
    <n v="199"/>
    <n v="2"/>
    <s v="Jeff"/>
    <n v="5"/>
    <n v="3"/>
    <n v="398"/>
  </r>
  <r>
    <s v="1420"/>
    <x v="502"/>
    <n v="18"/>
    <x v="11"/>
    <x v="0"/>
    <x v="0"/>
    <x v="2"/>
    <n v="199"/>
    <n v="0"/>
    <s v="Jeff"/>
    <n v="3"/>
    <n v="3"/>
    <n v="0"/>
  </r>
  <r>
    <s v="1421"/>
    <x v="502"/>
    <n v="2"/>
    <x v="16"/>
    <x v="2"/>
    <x v="2"/>
    <x v="2"/>
    <n v="199"/>
    <n v="0"/>
    <s v="Jeff"/>
    <n v="2"/>
    <n v="3"/>
    <n v="0"/>
  </r>
  <r>
    <s v="1422"/>
    <x v="196"/>
    <n v="2"/>
    <x v="16"/>
    <x v="4"/>
    <x v="2"/>
    <x v="2"/>
    <n v="199"/>
    <n v="9"/>
    <s v="Sara"/>
    <n v="2"/>
    <n v="5"/>
    <n v="1791"/>
  </r>
  <r>
    <s v="1428"/>
    <x v="197"/>
    <n v="5"/>
    <x v="3"/>
    <x v="4"/>
    <x v="2"/>
    <x v="2"/>
    <n v="199"/>
    <n v="9"/>
    <s v="Sara"/>
    <n v="2"/>
    <n v="5"/>
    <n v="1791"/>
  </r>
  <r>
    <s v="1430"/>
    <x v="198"/>
    <n v="10"/>
    <x v="15"/>
    <x v="7"/>
    <x v="1"/>
    <x v="2"/>
    <n v="199"/>
    <n v="6"/>
    <s v="Philip"/>
    <n v="8"/>
    <n v="8"/>
    <n v="1194"/>
  </r>
  <r>
    <s v="1437"/>
    <x v="398"/>
    <n v="7"/>
    <x v="9"/>
    <x v="1"/>
    <x v="1"/>
    <x v="2"/>
    <n v="199"/>
    <n v="8"/>
    <s v="Steve"/>
    <n v="4"/>
    <n v="4"/>
    <n v="1592"/>
  </r>
  <r>
    <s v="1439"/>
    <x v="398"/>
    <n v="16"/>
    <x v="18"/>
    <x v="0"/>
    <x v="0"/>
    <x v="2"/>
    <n v="199"/>
    <n v="9"/>
    <s v="Jeff"/>
    <n v="3"/>
    <n v="3"/>
    <n v="1791"/>
  </r>
  <r>
    <s v="1440"/>
    <x v="398"/>
    <n v="18"/>
    <x v="11"/>
    <x v="0"/>
    <x v="0"/>
    <x v="2"/>
    <n v="199"/>
    <n v="2"/>
    <s v="Jeff"/>
    <n v="3"/>
    <n v="3"/>
    <n v="398"/>
  </r>
  <r>
    <s v="1441"/>
    <x v="398"/>
    <n v="13"/>
    <x v="7"/>
    <x v="5"/>
    <x v="3"/>
    <x v="2"/>
    <n v="199"/>
    <n v="5"/>
    <s v="Steve"/>
    <n v="6"/>
    <n v="4"/>
    <n v="995"/>
  </r>
  <r>
    <s v="1445"/>
    <x v="399"/>
    <n v="1"/>
    <x v="12"/>
    <x v="4"/>
    <x v="2"/>
    <x v="2"/>
    <n v="199"/>
    <n v="3"/>
    <s v="Sara"/>
    <n v="2"/>
    <n v="5"/>
    <n v="597"/>
  </r>
  <r>
    <s v="1450"/>
    <x v="200"/>
    <n v="4"/>
    <x v="2"/>
    <x v="4"/>
    <x v="2"/>
    <x v="2"/>
    <n v="199"/>
    <n v="5"/>
    <s v="Sara"/>
    <n v="2"/>
    <n v="5"/>
    <n v="995"/>
  </r>
  <r>
    <s v="1456"/>
    <x v="201"/>
    <n v="17"/>
    <x v="13"/>
    <x v="6"/>
    <x v="0"/>
    <x v="2"/>
    <n v="199"/>
    <n v="7"/>
    <s v="Jeff"/>
    <n v="5"/>
    <n v="3"/>
    <n v="1393"/>
  </r>
  <r>
    <s v="1459"/>
    <x v="503"/>
    <n v="17"/>
    <x v="13"/>
    <x v="0"/>
    <x v="0"/>
    <x v="2"/>
    <n v="199"/>
    <n v="5"/>
    <s v="Jeff"/>
    <n v="3"/>
    <n v="3"/>
    <n v="995"/>
  </r>
  <r>
    <s v="1460"/>
    <x v="504"/>
    <n v="13"/>
    <x v="7"/>
    <x v="3"/>
    <x v="3"/>
    <x v="2"/>
    <n v="199"/>
    <n v="9"/>
    <s v="Sara"/>
    <n v="5"/>
    <n v="5"/>
    <n v="1791"/>
  </r>
  <r>
    <s v="1463"/>
    <x v="400"/>
    <n v="13"/>
    <x v="7"/>
    <x v="3"/>
    <x v="3"/>
    <x v="2"/>
    <n v="199"/>
    <n v="3"/>
    <s v="Sara"/>
    <n v="5"/>
    <n v="5"/>
    <n v="597"/>
  </r>
  <r>
    <s v="1467"/>
    <x v="204"/>
    <n v="3"/>
    <x v="5"/>
    <x v="4"/>
    <x v="2"/>
    <x v="2"/>
    <n v="199"/>
    <n v="5"/>
    <s v="Sara"/>
    <n v="2"/>
    <n v="5"/>
    <n v="995"/>
  </r>
  <r>
    <s v="1488"/>
    <x v="208"/>
    <n v="12"/>
    <x v="4"/>
    <x v="5"/>
    <x v="3"/>
    <x v="2"/>
    <n v="199"/>
    <n v="8"/>
    <s v="Steve"/>
    <n v="6"/>
    <n v="4"/>
    <n v="1592"/>
  </r>
  <r>
    <s v="1497"/>
    <x v="403"/>
    <n v="13"/>
    <x v="7"/>
    <x v="5"/>
    <x v="3"/>
    <x v="2"/>
    <n v="199"/>
    <n v="5"/>
    <s v="Steve"/>
    <n v="6"/>
    <n v="4"/>
    <n v="995"/>
  </r>
  <r>
    <s v="1508"/>
    <x v="405"/>
    <n v="2"/>
    <x v="16"/>
    <x v="2"/>
    <x v="2"/>
    <x v="2"/>
    <n v="199"/>
    <n v="4"/>
    <s v="Jeff"/>
    <n v="2"/>
    <n v="3"/>
    <n v="796"/>
  </r>
  <r>
    <s v="1514"/>
    <x v="211"/>
    <n v="11"/>
    <x v="19"/>
    <x v="3"/>
    <x v="3"/>
    <x v="2"/>
    <n v="199"/>
    <n v="2"/>
    <s v="Sara"/>
    <n v="5"/>
    <n v="5"/>
    <n v="398"/>
  </r>
  <r>
    <s v="1529"/>
    <x v="213"/>
    <n v="18"/>
    <x v="11"/>
    <x v="0"/>
    <x v="0"/>
    <x v="2"/>
    <n v="199"/>
    <n v="1"/>
    <s v="Jeff"/>
    <n v="3"/>
    <n v="3"/>
    <n v="199"/>
  </r>
  <r>
    <s v="1531"/>
    <x v="505"/>
    <n v="4"/>
    <x v="2"/>
    <x v="2"/>
    <x v="2"/>
    <x v="2"/>
    <n v="199"/>
    <n v="7"/>
    <s v="Jeff"/>
    <n v="2"/>
    <n v="3"/>
    <n v="1393"/>
  </r>
  <r>
    <s v="1539"/>
    <x v="506"/>
    <n v="15"/>
    <x v="10"/>
    <x v="5"/>
    <x v="3"/>
    <x v="2"/>
    <n v="199"/>
    <n v="7"/>
    <s v="Steve"/>
    <n v="6"/>
    <n v="4"/>
    <n v="1393"/>
  </r>
  <r>
    <s v="1542"/>
    <x v="215"/>
    <n v="5"/>
    <x v="3"/>
    <x v="4"/>
    <x v="2"/>
    <x v="2"/>
    <n v="199"/>
    <n v="6"/>
    <s v="Sara"/>
    <n v="2"/>
    <n v="5"/>
    <n v="1194"/>
  </r>
  <r>
    <s v="1544"/>
    <x v="215"/>
    <n v="19"/>
    <x v="6"/>
    <x v="0"/>
    <x v="0"/>
    <x v="2"/>
    <n v="199"/>
    <n v="5"/>
    <s v="Jeff"/>
    <n v="3"/>
    <n v="3"/>
    <n v="995"/>
  </r>
  <r>
    <s v="1546"/>
    <x v="507"/>
    <n v="15"/>
    <x v="10"/>
    <x v="5"/>
    <x v="3"/>
    <x v="2"/>
    <n v="199"/>
    <n v="7"/>
    <s v="Steve"/>
    <n v="6"/>
    <n v="4"/>
    <n v="1393"/>
  </r>
  <r>
    <s v="1550"/>
    <x v="217"/>
    <n v="15"/>
    <x v="10"/>
    <x v="3"/>
    <x v="3"/>
    <x v="2"/>
    <n v="199"/>
    <n v="3"/>
    <s v="Sara"/>
    <n v="5"/>
    <n v="5"/>
    <n v="597"/>
  </r>
  <r>
    <s v="1556"/>
    <x v="217"/>
    <n v="17"/>
    <x v="13"/>
    <x v="6"/>
    <x v="0"/>
    <x v="2"/>
    <n v="199"/>
    <n v="2"/>
    <s v="Jeff"/>
    <n v="5"/>
    <n v="3"/>
    <n v="398"/>
  </r>
  <r>
    <s v="1560"/>
    <x v="219"/>
    <n v="20"/>
    <x v="0"/>
    <x v="6"/>
    <x v="0"/>
    <x v="2"/>
    <n v="199"/>
    <n v="2"/>
    <s v="Jeff"/>
    <n v="5"/>
    <n v="3"/>
    <n v="398"/>
  </r>
  <r>
    <s v="1564"/>
    <x v="220"/>
    <n v="2"/>
    <x v="16"/>
    <x v="2"/>
    <x v="2"/>
    <x v="2"/>
    <n v="199"/>
    <n v="9"/>
    <s v="Jeff"/>
    <n v="2"/>
    <n v="3"/>
    <n v="1791"/>
  </r>
  <r>
    <s v="1577"/>
    <x v="222"/>
    <n v="13"/>
    <x v="7"/>
    <x v="5"/>
    <x v="3"/>
    <x v="2"/>
    <n v="199"/>
    <n v="0"/>
    <s v="Steve"/>
    <n v="6"/>
    <n v="4"/>
    <n v="0"/>
  </r>
  <r>
    <s v="1579"/>
    <x v="222"/>
    <n v="1"/>
    <x v="12"/>
    <x v="4"/>
    <x v="2"/>
    <x v="2"/>
    <n v="199"/>
    <n v="1"/>
    <s v="Sara"/>
    <n v="2"/>
    <n v="5"/>
    <n v="199"/>
  </r>
  <r>
    <s v="1580"/>
    <x v="222"/>
    <n v="11"/>
    <x v="19"/>
    <x v="5"/>
    <x v="3"/>
    <x v="2"/>
    <n v="199"/>
    <n v="6"/>
    <s v="Steve"/>
    <n v="6"/>
    <n v="4"/>
    <n v="1194"/>
  </r>
  <r>
    <s v="1584"/>
    <x v="222"/>
    <n v="5"/>
    <x v="3"/>
    <x v="4"/>
    <x v="2"/>
    <x v="2"/>
    <n v="199"/>
    <n v="8"/>
    <s v="Sara"/>
    <n v="2"/>
    <n v="5"/>
    <n v="1592"/>
  </r>
  <r>
    <s v="1587"/>
    <x v="412"/>
    <n v="11"/>
    <x v="19"/>
    <x v="5"/>
    <x v="3"/>
    <x v="2"/>
    <n v="199"/>
    <n v="1"/>
    <s v="Steve"/>
    <n v="6"/>
    <n v="4"/>
    <n v="199"/>
  </r>
  <r>
    <s v="1595"/>
    <x v="223"/>
    <n v="19"/>
    <x v="6"/>
    <x v="6"/>
    <x v="0"/>
    <x v="2"/>
    <n v="199"/>
    <n v="0"/>
    <s v="Jeff"/>
    <n v="5"/>
    <n v="3"/>
    <n v="0"/>
  </r>
  <r>
    <s v="1597"/>
    <x v="508"/>
    <n v="16"/>
    <x v="18"/>
    <x v="6"/>
    <x v="0"/>
    <x v="2"/>
    <n v="199"/>
    <n v="8"/>
    <s v="Jeff"/>
    <n v="5"/>
    <n v="3"/>
    <n v="1592"/>
  </r>
  <r>
    <s v="1600"/>
    <x v="508"/>
    <n v="9"/>
    <x v="8"/>
    <x v="1"/>
    <x v="1"/>
    <x v="2"/>
    <n v="199"/>
    <n v="1"/>
    <s v="Steve"/>
    <n v="4"/>
    <n v="4"/>
    <n v="199"/>
  </r>
  <r>
    <s v="1602"/>
    <x v="224"/>
    <n v="4"/>
    <x v="2"/>
    <x v="4"/>
    <x v="2"/>
    <x v="2"/>
    <n v="199"/>
    <n v="1"/>
    <s v="Sara"/>
    <n v="2"/>
    <n v="5"/>
    <n v="199"/>
  </r>
  <r>
    <s v="1603"/>
    <x v="224"/>
    <n v="18"/>
    <x v="11"/>
    <x v="6"/>
    <x v="0"/>
    <x v="2"/>
    <n v="199"/>
    <n v="8"/>
    <s v="Jeff"/>
    <n v="5"/>
    <n v="3"/>
    <n v="1592"/>
  </r>
  <r>
    <s v="1604"/>
    <x v="224"/>
    <n v="13"/>
    <x v="7"/>
    <x v="5"/>
    <x v="3"/>
    <x v="2"/>
    <n v="199"/>
    <n v="7"/>
    <s v="Steve"/>
    <n v="6"/>
    <n v="4"/>
    <n v="1393"/>
  </r>
  <r>
    <s v="1625"/>
    <x v="226"/>
    <n v="14"/>
    <x v="14"/>
    <x v="5"/>
    <x v="3"/>
    <x v="2"/>
    <n v="199"/>
    <n v="7"/>
    <s v="Steve"/>
    <n v="6"/>
    <n v="4"/>
    <n v="1393"/>
  </r>
  <r>
    <s v="1626"/>
    <x v="226"/>
    <n v="15"/>
    <x v="10"/>
    <x v="3"/>
    <x v="3"/>
    <x v="2"/>
    <n v="199"/>
    <n v="6"/>
    <s v="Sara"/>
    <n v="5"/>
    <n v="5"/>
    <n v="1194"/>
  </r>
  <r>
    <s v="1638"/>
    <x v="227"/>
    <n v="4"/>
    <x v="2"/>
    <x v="4"/>
    <x v="2"/>
    <x v="2"/>
    <n v="199"/>
    <n v="1"/>
    <s v="Sara"/>
    <n v="2"/>
    <n v="5"/>
    <n v="199"/>
  </r>
  <r>
    <s v="1643"/>
    <x v="227"/>
    <n v="7"/>
    <x v="9"/>
    <x v="1"/>
    <x v="1"/>
    <x v="2"/>
    <n v="199"/>
    <n v="9"/>
    <s v="Steve"/>
    <n v="4"/>
    <n v="4"/>
    <n v="1791"/>
  </r>
  <r>
    <s v="1646"/>
    <x v="229"/>
    <n v="11"/>
    <x v="19"/>
    <x v="3"/>
    <x v="3"/>
    <x v="2"/>
    <n v="199"/>
    <n v="4"/>
    <s v="Sara"/>
    <n v="5"/>
    <n v="5"/>
    <n v="796"/>
  </r>
  <r>
    <s v="1652"/>
    <x v="230"/>
    <n v="9"/>
    <x v="8"/>
    <x v="1"/>
    <x v="1"/>
    <x v="2"/>
    <n v="199"/>
    <n v="5"/>
    <s v="Steve"/>
    <n v="4"/>
    <n v="4"/>
    <n v="995"/>
  </r>
  <r>
    <s v="1655"/>
    <x v="232"/>
    <n v="17"/>
    <x v="13"/>
    <x v="0"/>
    <x v="0"/>
    <x v="2"/>
    <n v="199"/>
    <n v="8"/>
    <s v="Jeff"/>
    <n v="3"/>
    <n v="3"/>
    <n v="1592"/>
  </r>
  <r>
    <s v="1665"/>
    <x v="233"/>
    <n v="17"/>
    <x v="13"/>
    <x v="0"/>
    <x v="0"/>
    <x v="2"/>
    <n v="199"/>
    <n v="3"/>
    <s v="Jeff"/>
    <n v="3"/>
    <n v="3"/>
    <n v="597"/>
  </r>
  <r>
    <s v="1666"/>
    <x v="234"/>
    <n v="20"/>
    <x v="0"/>
    <x v="0"/>
    <x v="0"/>
    <x v="2"/>
    <n v="199"/>
    <n v="7"/>
    <s v="Jeff"/>
    <n v="3"/>
    <n v="3"/>
    <n v="1393"/>
  </r>
  <r>
    <s v="1675"/>
    <x v="509"/>
    <n v="13"/>
    <x v="7"/>
    <x v="3"/>
    <x v="3"/>
    <x v="2"/>
    <n v="199"/>
    <n v="0"/>
    <s v="Sara"/>
    <n v="5"/>
    <n v="5"/>
    <n v="0"/>
  </r>
  <r>
    <s v="1676"/>
    <x v="509"/>
    <n v="11"/>
    <x v="19"/>
    <x v="3"/>
    <x v="3"/>
    <x v="2"/>
    <n v="199"/>
    <n v="7"/>
    <s v="Sara"/>
    <n v="5"/>
    <n v="5"/>
    <n v="1393"/>
  </r>
  <r>
    <s v="1679"/>
    <x v="510"/>
    <n v="20"/>
    <x v="0"/>
    <x v="6"/>
    <x v="0"/>
    <x v="2"/>
    <n v="199"/>
    <n v="7"/>
    <s v="Jeff"/>
    <n v="5"/>
    <n v="3"/>
    <n v="1393"/>
  </r>
  <r>
    <s v="1682"/>
    <x v="511"/>
    <n v="3"/>
    <x v="5"/>
    <x v="4"/>
    <x v="2"/>
    <x v="2"/>
    <n v="199"/>
    <n v="5"/>
    <s v="Sara"/>
    <n v="2"/>
    <n v="5"/>
    <n v="995"/>
  </r>
  <r>
    <s v="1695"/>
    <x v="239"/>
    <n v="8"/>
    <x v="17"/>
    <x v="1"/>
    <x v="1"/>
    <x v="2"/>
    <n v="199"/>
    <n v="3"/>
    <s v="Steve"/>
    <n v="4"/>
    <n v="4"/>
    <n v="597"/>
  </r>
  <r>
    <s v="1698"/>
    <x v="512"/>
    <n v="8"/>
    <x v="17"/>
    <x v="1"/>
    <x v="1"/>
    <x v="2"/>
    <n v="199"/>
    <n v="3"/>
    <s v="Steve"/>
    <n v="4"/>
    <n v="4"/>
    <n v="597"/>
  </r>
  <r>
    <s v="1702"/>
    <x v="241"/>
    <n v="8"/>
    <x v="17"/>
    <x v="7"/>
    <x v="1"/>
    <x v="2"/>
    <n v="199"/>
    <n v="5"/>
    <s v="Philip"/>
    <n v="8"/>
    <n v="8"/>
    <n v="995"/>
  </r>
  <r>
    <s v="1705"/>
    <x v="513"/>
    <n v="9"/>
    <x v="8"/>
    <x v="7"/>
    <x v="1"/>
    <x v="2"/>
    <n v="199"/>
    <n v="2"/>
    <s v="Philip"/>
    <n v="8"/>
    <n v="8"/>
    <n v="398"/>
  </r>
  <r>
    <s v="1708"/>
    <x v="242"/>
    <n v="5"/>
    <x v="3"/>
    <x v="2"/>
    <x v="2"/>
    <x v="2"/>
    <n v="199"/>
    <n v="3"/>
    <s v="Jeff"/>
    <n v="2"/>
    <n v="3"/>
    <n v="597"/>
  </r>
  <r>
    <s v="1709"/>
    <x v="242"/>
    <n v="8"/>
    <x v="17"/>
    <x v="1"/>
    <x v="1"/>
    <x v="2"/>
    <n v="199"/>
    <n v="6"/>
    <s v="Steve"/>
    <n v="4"/>
    <n v="4"/>
    <n v="1194"/>
  </r>
  <r>
    <s v="1714"/>
    <x v="244"/>
    <n v="13"/>
    <x v="7"/>
    <x v="3"/>
    <x v="3"/>
    <x v="2"/>
    <n v="199"/>
    <n v="3"/>
    <s v="Sara"/>
    <n v="5"/>
    <n v="5"/>
    <n v="597"/>
  </r>
  <r>
    <s v="1721"/>
    <x v="514"/>
    <n v="6"/>
    <x v="1"/>
    <x v="1"/>
    <x v="1"/>
    <x v="2"/>
    <n v="199"/>
    <n v="1"/>
    <s v="Steve"/>
    <n v="4"/>
    <n v="4"/>
    <n v="199"/>
  </r>
  <r>
    <s v="1722"/>
    <x v="245"/>
    <n v="16"/>
    <x v="18"/>
    <x v="0"/>
    <x v="0"/>
    <x v="2"/>
    <n v="199"/>
    <n v="8"/>
    <s v="Jeff"/>
    <n v="3"/>
    <n v="3"/>
    <n v="1592"/>
  </r>
  <r>
    <s v="1723"/>
    <x v="245"/>
    <n v="10"/>
    <x v="15"/>
    <x v="1"/>
    <x v="1"/>
    <x v="2"/>
    <n v="199"/>
    <n v="2"/>
    <s v="Steve"/>
    <n v="4"/>
    <n v="4"/>
    <n v="398"/>
  </r>
  <r>
    <s v="1727"/>
    <x v="245"/>
    <n v="4"/>
    <x v="2"/>
    <x v="2"/>
    <x v="2"/>
    <x v="2"/>
    <n v="199"/>
    <n v="3"/>
    <s v="Jeff"/>
    <n v="2"/>
    <n v="3"/>
    <n v="597"/>
  </r>
  <r>
    <s v="1740"/>
    <x v="419"/>
    <n v="2"/>
    <x v="16"/>
    <x v="2"/>
    <x v="2"/>
    <x v="2"/>
    <n v="199"/>
    <n v="4"/>
    <s v="Jeff"/>
    <n v="2"/>
    <n v="3"/>
    <n v="796"/>
  </r>
  <r>
    <s v="1745"/>
    <x v="420"/>
    <n v="9"/>
    <x v="8"/>
    <x v="1"/>
    <x v="1"/>
    <x v="2"/>
    <n v="199"/>
    <n v="5"/>
    <s v="Steve"/>
    <n v="4"/>
    <n v="4"/>
    <n v="995"/>
  </r>
  <r>
    <s v="1747"/>
    <x v="515"/>
    <n v="6"/>
    <x v="1"/>
    <x v="1"/>
    <x v="1"/>
    <x v="2"/>
    <n v="199"/>
    <n v="0"/>
    <s v="Steve"/>
    <n v="4"/>
    <n v="4"/>
    <n v="0"/>
  </r>
  <r>
    <s v="1760"/>
    <x v="516"/>
    <n v="18"/>
    <x v="11"/>
    <x v="6"/>
    <x v="0"/>
    <x v="2"/>
    <n v="199"/>
    <n v="0"/>
    <s v="Jeff"/>
    <n v="5"/>
    <n v="3"/>
    <n v="0"/>
  </r>
  <r>
    <s v="1761"/>
    <x v="517"/>
    <n v="11"/>
    <x v="19"/>
    <x v="3"/>
    <x v="3"/>
    <x v="2"/>
    <n v="199"/>
    <n v="4"/>
    <s v="Sara"/>
    <n v="5"/>
    <n v="5"/>
    <n v="796"/>
  </r>
  <r>
    <s v="1763"/>
    <x v="518"/>
    <n v="2"/>
    <x v="16"/>
    <x v="2"/>
    <x v="2"/>
    <x v="2"/>
    <n v="199"/>
    <n v="7"/>
    <s v="Jeff"/>
    <n v="2"/>
    <n v="3"/>
    <n v="1393"/>
  </r>
  <r>
    <s v="1765"/>
    <x v="519"/>
    <n v="9"/>
    <x v="8"/>
    <x v="1"/>
    <x v="1"/>
    <x v="2"/>
    <n v="199"/>
    <n v="3"/>
    <s v="Steve"/>
    <n v="4"/>
    <n v="4"/>
    <n v="597"/>
  </r>
  <r>
    <s v="1771"/>
    <x v="520"/>
    <n v="4"/>
    <x v="2"/>
    <x v="2"/>
    <x v="2"/>
    <x v="2"/>
    <n v="199"/>
    <n v="7"/>
    <s v="Jeff"/>
    <n v="2"/>
    <n v="3"/>
    <n v="1393"/>
  </r>
  <r>
    <s v="1772"/>
    <x v="521"/>
    <n v="18"/>
    <x v="11"/>
    <x v="0"/>
    <x v="0"/>
    <x v="2"/>
    <n v="199"/>
    <n v="8"/>
    <s v="Jeff"/>
    <n v="3"/>
    <n v="3"/>
    <n v="1592"/>
  </r>
  <r>
    <s v="1773"/>
    <x v="521"/>
    <n v="5"/>
    <x v="3"/>
    <x v="2"/>
    <x v="2"/>
    <x v="2"/>
    <n v="199"/>
    <n v="2"/>
    <s v="Jeff"/>
    <n v="2"/>
    <n v="3"/>
    <n v="398"/>
  </r>
  <r>
    <s v="1774"/>
    <x v="521"/>
    <n v="8"/>
    <x v="17"/>
    <x v="1"/>
    <x v="1"/>
    <x v="2"/>
    <n v="199"/>
    <n v="1"/>
    <s v="Steve"/>
    <n v="4"/>
    <n v="4"/>
    <n v="199"/>
  </r>
  <r>
    <s v="1782"/>
    <x v="255"/>
    <n v="13"/>
    <x v="7"/>
    <x v="3"/>
    <x v="3"/>
    <x v="2"/>
    <n v="199"/>
    <n v="3"/>
    <s v="Sara"/>
    <n v="5"/>
    <n v="5"/>
    <n v="597"/>
  </r>
  <r>
    <s v="1789"/>
    <x v="522"/>
    <n v="4"/>
    <x v="2"/>
    <x v="4"/>
    <x v="2"/>
    <x v="2"/>
    <n v="199"/>
    <n v="9"/>
    <s v="Sara"/>
    <n v="2"/>
    <n v="5"/>
    <n v="1791"/>
  </r>
  <r>
    <s v="1797"/>
    <x v="258"/>
    <n v="10"/>
    <x v="15"/>
    <x v="7"/>
    <x v="1"/>
    <x v="2"/>
    <n v="199"/>
    <n v="2"/>
    <s v="Philip"/>
    <n v="8"/>
    <n v="8"/>
    <n v="398"/>
  </r>
  <r>
    <s v="1800"/>
    <x v="258"/>
    <n v="9"/>
    <x v="8"/>
    <x v="7"/>
    <x v="1"/>
    <x v="2"/>
    <n v="199"/>
    <n v="8"/>
    <s v="Philip"/>
    <n v="8"/>
    <n v="8"/>
    <n v="1592"/>
  </r>
  <r>
    <s v="1802"/>
    <x v="258"/>
    <n v="6"/>
    <x v="1"/>
    <x v="1"/>
    <x v="1"/>
    <x v="2"/>
    <n v="199"/>
    <n v="6"/>
    <s v="Steve"/>
    <n v="4"/>
    <n v="4"/>
    <n v="1194"/>
  </r>
  <r>
    <s v="1804"/>
    <x v="258"/>
    <n v="8"/>
    <x v="17"/>
    <x v="1"/>
    <x v="1"/>
    <x v="2"/>
    <n v="199"/>
    <n v="6"/>
    <s v="Steve"/>
    <n v="4"/>
    <n v="4"/>
    <n v="1194"/>
  </r>
  <r>
    <s v="1808"/>
    <x v="523"/>
    <n v="9"/>
    <x v="8"/>
    <x v="1"/>
    <x v="1"/>
    <x v="2"/>
    <n v="199"/>
    <n v="3"/>
    <s v="Steve"/>
    <n v="4"/>
    <n v="4"/>
    <n v="597"/>
  </r>
  <r>
    <s v="1815"/>
    <x v="524"/>
    <n v="5"/>
    <x v="3"/>
    <x v="4"/>
    <x v="2"/>
    <x v="2"/>
    <n v="199"/>
    <n v="2"/>
    <s v="Sara"/>
    <n v="2"/>
    <n v="5"/>
    <n v="398"/>
  </r>
  <r>
    <s v="1818"/>
    <x v="525"/>
    <n v="5"/>
    <x v="3"/>
    <x v="2"/>
    <x v="2"/>
    <x v="2"/>
    <n v="199"/>
    <n v="4"/>
    <s v="Jeff"/>
    <n v="2"/>
    <n v="3"/>
    <n v="796"/>
  </r>
  <r>
    <s v="1819"/>
    <x v="525"/>
    <n v="9"/>
    <x v="8"/>
    <x v="7"/>
    <x v="1"/>
    <x v="2"/>
    <n v="199"/>
    <n v="9"/>
    <s v="Philip"/>
    <n v="8"/>
    <n v="8"/>
    <n v="1791"/>
  </r>
  <r>
    <s v="1821"/>
    <x v="525"/>
    <n v="7"/>
    <x v="9"/>
    <x v="1"/>
    <x v="1"/>
    <x v="2"/>
    <n v="199"/>
    <n v="6"/>
    <s v="Steve"/>
    <n v="4"/>
    <n v="4"/>
    <n v="1194"/>
  </r>
  <r>
    <s v="1823"/>
    <x v="424"/>
    <n v="9"/>
    <x v="8"/>
    <x v="7"/>
    <x v="1"/>
    <x v="2"/>
    <n v="199"/>
    <n v="3"/>
    <s v="Philip"/>
    <n v="8"/>
    <n v="8"/>
    <n v="597"/>
  </r>
  <r>
    <s v="1825"/>
    <x v="425"/>
    <n v="11"/>
    <x v="19"/>
    <x v="3"/>
    <x v="3"/>
    <x v="2"/>
    <n v="199"/>
    <n v="5"/>
    <s v="Sara"/>
    <n v="5"/>
    <n v="5"/>
    <n v="995"/>
  </r>
  <r>
    <s v="1831"/>
    <x v="427"/>
    <n v="8"/>
    <x v="17"/>
    <x v="7"/>
    <x v="1"/>
    <x v="2"/>
    <n v="199"/>
    <n v="3"/>
    <s v="Philip"/>
    <n v="8"/>
    <n v="8"/>
    <n v="597"/>
  </r>
  <r>
    <s v="1834"/>
    <x v="427"/>
    <n v="5"/>
    <x v="3"/>
    <x v="4"/>
    <x v="2"/>
    <x v="2"/>
    <n v="199"/>
    <n v="7"/>
    <s v="Sara"/>
    <n v="2"/>
    <n v="5"/>
    <n v="1393"/>
  </r>
  <r>
    <s v="1836"/>
    <x v="427"/>
    <n v="9"/>
    <x v="8"/>
    <x v="1"/>
    <x v="1"/>
    <x v="2"/>
    <n v="199"/>
    <n v="5"/>
    <s v="Steve"/>
    <n v="4"/>
    <n v="4"/>
    <n v="995"/>
  </r>
  <r>
    <s v="1840"/>
    <x v="259"/>
    <n v="17"/>
    <x v="13"/>
    <x v="0"/>
    <x v="0"/>
    <x v="2"/>
    <n v="199"/>
    <n v="5"/>
    <s v="Jeff"/>
    <n v="3"/>
    <n v="3"/>
    <n v="995"/>
  </r>
  <r>
    <s v="1841"/>
    <x v="259"/>
    <n v="3"/>
    <x v="5"/>
    <x v="4"/>
    <x v="2"/>
    <x v="2"/>
    <n v="199"/>
    <n v="4"/>
    <s v="Sara"/>
    <n v="2"/>
    <n v="5"/>
    <n v="796"/>
  </r>
  <r>
    <s v="1843"/>
    <x v="259"/>
    <n v="20"/>
    <x v="0"/>
    <x v="6"/>
    <x v="0"/>
    <x v="2"/>
    <n v="199"/>
    <n v="1"/>
    <s v="Jeff"/>
    <n v="5"/>
    <n v="3"/>
    <n v="199"/>
  </r>
  <r>
    <s v="1844"/>
    <x v="259"/>
    <n v="5"/>
    <x v="3"/>
    <x v="2"/>
    <x v="2"/>
    <x v="2"/>
    <n v="199"/>
    <n v="4"/>
    <s v="Jeff"/>
    <n v="2"/>
    <n v="3"/>
    <n v="796"/>
  </r>
  <r>
    <s v="1857"/>
    <x v="261"/>
    <n v="7"/>
    <x v="9"/>
    <x v="1"/>
    <x v="1"/>
    <x v="2"/>
    <n v="199"/>
    <n v="1"/>
    <s v="Steve"/>
    <n v="4"/>
    <n v="4"/>
    <n v="199"/>
  </r>
  <r>
    <s v="1868"/>
    <x v="428"/>
    <n v="15"/>
    <x v="10"/>
    <x v="3"/>
    <x v="3"/>
    <x v="2"/>
    <n v="199"/>
    <n v="5"/>
    <s v="Sara"/>
    <n v="5"/>
    <n v="5"/>
    <n v="995"/>
  </r>
  <r>
    <s v="1873"/>
    <x v="526"/>
    <n v="8"/>
    <x v="17"/>
    <x v="1"/>
    <x v="1"/>
    <x v="2"/>
    <n v="199"/>
    <n v="6"/>
    <s v="Steve"/>
    <n v="4"/>
    <n v="4"/>
    <n v="1194"/>
  </r>
  <r>
    <s v="1876"/>
    <x v="266"/>
    <n v="16"/>
    <x v="18"/>
    <x v="6"/>
    <x v="0"/>
    <x v="2"/>
    <n v="199"/>
    <n v="8"/>
    <s v="Jeff"/>
    <n v="5"/>
    <n v="3"/>
    <n v="1592"/>
  </r>
  <r>
    <s v="1882"/>
    <x v="527"/>
    <n v="2"/>
    <x v="16"/>
    <x v="2"/>
    <x v="2"/>
    <x v="2"/>
    <n v="199"/>
    <n v="1"/>
    <s v="Jeff"/>
    <n v="2"/>
    <n v="3"/>
    <n v="199"/>
  </r>
  <r>
    <s v="1885"/>
    <x v="267"/>
    <n v="14"/>
    <x v="14"/>
    <x v="5"/>
    <x v="3"/>
    <x v="2"/>
    <n v="199"/>
    <n v="3"/>
    <s v="Steve"/>
    <n v="6"/>
    <n v="4"/>
    <n v="597"/>
  </r>
  <r>
    <s v="1890"/>
    <x v="528"/>
    <n v="10"/>
    <x v="15"/>
    <x v="1"/>
    <x v="1"/>
    <x v="2"/>
    <n v="199"/>
    <n v="5"/>
    <s v="Steve"/>
    <n v="4"/>
    <n v="4"/>
    <n v="995"/>
  </r>
  <r>
    <s v="1893"/>
    <x v="268"/>
    <n v="15"/>
    <x v="10"/>
    <x v="5"/>
    <x v="3"/>
    <x v="2"/>
    <n v="199"/>
    <n v="1"/>
    <s v="Steve"/>
    <n v="6"/>
    <n v="4"/>
    <n v="199"/>
  </r>
  <r>
    <s v="1898"/>
    <x v="529"/>
    <n v="3"/>
    <x v="5"/>
    <x v="4"/>
    <x v="2"/>
    <x v="2"/>
    <n v="199"/>
    <n v="1"/>
    <s v="Sara"/>
    <n v="2"/>
    <n v="5"/>
    <n v="199"/>
  </r>
  <r>
    <s v="1899"/>
    <x v="530"/>
    <n v="9"/>
    <x v="8"/>
    <x v="1"/>
    <x v="1"/>
    <x v="2"/>
    <n v="199"/>
    <n v="0"/>
    <s v="Steve"/>
    <n v="4"/>
    <n v="4"/>
    <n v="0"/>
  </r>
  <r>
    <s v="1900"/>
    <x v="531"/>
    <n v="2"/>
    <x v="16"/>
    <x v="2"/>
    <x v="2"/>
    <x v="2"/>
    <n v="199"/>
    <n v="6"/>
    <s v="Jeff"/>
    <n v="2"/>
    <n v="3"/>
    <n v="1194"/>
  </r>
  <r>
    <s v="1908"/>
    <x v="272"/>
    <n v="20"/>
    <x v="0"/>
    <x v="0"/>
    <x v="0"/>
    <x v="2"/>
    <n v="199"/>
    <n v="7"/>
    <s v="Jeff"/>
    <n v="3"/>
    <n v="3"/>
    <n v="1393"/>
  </r>
  <r>
    <s v="1915"/>
    <x v="429"/>
    <n v="11"/>
    <x v="19"/>
    <x v="3"/>
    <x v="3"/>
    <x v="2"/>
    <n v="199"/>
    <n v="9"/>
    <s v="Sara"/>
    <n v="5"/>
    <n v="5"/>
    <n v="1791"/>
  </r>
  <r>
    <s v="1919"/>
    <x v="273"/>
    <n v="11"/>
    <x v="19"/>
    <x v="5"/>
    <x v="3"/>
    <x v="2"/>
    <n v="199"/>
    <n v="4"/>
    <s v="Steve"/>
    <n v="6"/>
    <n v="4"/>
    <n v="796"/>
  </r>
  <r>
    <s v="1924"/>
    <x v="273"/>
    <n v="6"/>
    <x v="1"/>
    <x v="7"/>
    <x v="1"/>
    <x v="2"/>
    <n v="199"/>
    <n v="0"/>
    <s v="Philip"/>
    <n v="8"/>
    <n v="8"/>
    <n v="0"/>
  </r>
  <r>
    <s v="1926"/>
    <x v="274"/>
    <n v="1"/>
    <x v="12"/>
    <x v="2"/>
    <x v="2"/>
    <x v="2"/>
    <n v="199"/>
    <n v="3"/>
    <s v="Jeff"/>
    <n v="2"/>
    <n v="3"/>
    <n v="597"/>
  </r>
  <r>
    <s v="1929"/>
    <x v="274"/>
    <n v="9"/>
    <x v="8"/>
    <x v="1"/>
    <x v="1"/>
    <x v="2"/>
    <n v="199"/>
    <n v="3"/>
    <s v="Steve"/>
    <n v="4"/>
    <n v="4"/>
    <n v="597"/>
  </r>
  <r>
    <s v="1942"/>
    <x v="532"/>
    <n v="4"/>
    <x v="2"/>
    <x v="2"/>
    <x v="2"/>
    <x v="2"/>
    <n v="199"/>
    <n v="0"/>
    <s v="Jeff"/>
    <n v="2"/>
    <n v="3"/>
    <n v="0"/>
  </r>
  <r>
    <s v="1944"/>
    <x v="277"/>
    <n v="12"/>
    <x v="4"/>
    <x v="5"/>
    <x v="3"/>
    <x v="2"/>
    <n v="199"/>
    <n v="2"/>
    <s v="Steve"/>
    <n v="6"/>
    <n v="4"/>
    <n v="398"/>
  </r>
  <r>
    <s v="1946"/>
    <x v="277"/>
    <n v="16"/>
    <x v="18"/>
    <x v="0"/>
    <x v="0"/>
    <x v="2"/>
    <n v="199"/>
    <n v="4"/>
    <s v="Jeff"/>
    <n v="3"/>
    <n v="3"/>
    <n v="796"/>
  </r>
  <r>
    <s v="1947"/>
    <x v="277"/>
    <n v="19"/>
    <x v="6"/>
    <x v="0"/>
    <x v="0"/>
    <x v="2"/>
    <n v="199"/>
    <n v="2"/>
    <s v="Jeff"/>
    <n v="3"/>
    <n v="3"/>
    <n v="398"/>
  </r>
  <r>
    <s v="1955"/>
    <x v="433"/>
    <n v="10"/>
    <x v="15"/>
    <x v="7"/>
    <x v="1"/>
    <x v="2"/>
    <n v="199"/>
    <n v="7"/>
    <s v="Philip"/>
    <n v="8"/>
    <n v="8"/>
    <n v="1393"/>
  </r>
  <r>
    <s v="1965"/>
    <x v="281"/>
    <n v="4"/>
    <x v="2"/>
    <x v="4"/>
    <x v="2"/>
    <x v="2"/>
    <n v="199"/>
    <n v="2"/>
    <s v="Sara"/>
    <n v="2"/>
    <n v="5"/>
    <n v="398"/>
  </r>
  <r>
    <s v="1969"/>
    <x v="281"/>
    <n v="3"/>
    <x v="5"/>
    <x v="4"/>
    <x v="2"/>
    <x v="2"/>
    <n v="199"/>
    <n v="1"/>
    <s v="Sara"/>
    <n v="2"/>
    <n v="5"/>
    <n v="199"/>
  </r>
  <r>
    <s v="1978"/>
    <x v="533"/>
    <n v="14"/>
    <x v="14"/>
    <x v="5"/>
    <x v="3"/>
    <x v="2"/>
    <n v="199"/>
    <n v="0"/>
    <s v="Steve"/>
    <n v="6"/>
    <n v="4"/>
    <n v="0"/>
  </r>
  <r>
    <s v="1984"/>
    <x v="534"/>
    <n v="20"/>
    <x v="0"/>
    <x v="6"/>
    <x v="0"/>
    <x v="2"/>
    <n v="199"/>
    <n v="1"/>
    <s v="Jeff"/>
    <n v="5"/>
    <n v="3"/>
    <n v="199"/>
  </r>
  <r>
    <s v="1988"/>
    <x v="436"/>
    <n v="2"/>
    <x v="16"/>
    <x v="4"/>
    <x v="2"/>
    <x v="2"/>
    <n v="199"/>
    <n v="5"/>
    <s v="Sara"/>
    <n v="2"/>
    <n v="5"/>
    <n v="995"/>
  </r>
  <r>
    <s v="1990"/>
    <x v="436"/>
    <n v="11"/>
    <x v="19"/>
    <x v="3"/>
    <x v="3"/>
    <x v="2"/>
    <n v="199"/>
    <n v="4"/>
    <s v="Sara"/>
    <n v="5"/>
    <n v="5"/>
    <n v="796"/>
  </r>
  <r>
    <s v="1991"/>
    <x v="535"/>
    <n v="3"/>
    <x v="5"/>
    <x v="2"/>
    <x v="2"/>
    <x v="2"/>
    <n v="199"/>
    <n v="7"/>
    <s v="Jeff"/>
    <n v="2"/>
    <n v="3"/>
    <n v="1393"/>
  </r>
  <r>
    <s v="1993"/>
    <x v="284"/>
    <n v="15"/>
    <x v="10"/>
    <x v="5"/>
    <x v="3"/>
    <x v="2"/>
    <n v="199"/>
    <n v="1"/>
    <s v="Steve"/>
    <n v="6"/>
    <n v="4"/>
    <n v="199"/>
  </r>
  <r>
    <s v="1995"/>
    <x v="284"/>
    <n v="1"/>
    <x v="12"/>
    <x v="2"/>
    <x v="2"/>
    <x v="2"/>
    <n v="199"/>
    <n v="8"/>
    <s v="Jeff"/>
    <n v="2"/>
    <n v="3"/>
    <n v="1592"/>
  </r>
  <r>
    <s v="2000"/>
    <x v="284"/>
    <n v="14"/>
    <x v="14"/>
    <x v="3"/>
    <x v="3"/>
    <x v="2"/>
    <n v="199"/>
    <n v="4"/>
    <s v="Sara"/>
    <n v="5"/>
    <n v="5"/>
    <n v="796"/>
  </r>
  <r>
    <s v="0003"/>
    <x v="286"/>
    <n v="9"/>
    <x v="8"/>
    <x v="7"/>
    <x v="1"/>
    <x v="3"/>
    <n v="159"/>
    <n v="3"/>
    <s v="Philip"/>
    <n v="8"/>
    <n v="8"/>
    <n v="477"/>
  </r>
  <r>
    <s v="0018"/>
    <x v="1"/>
    <n v="19"/>
    <x v="6"/>
    <x v="6"/>
    <x v="0"/>
    <x v="3"/>
    <n v="159"/>
    <n v="5"/>
    <s v="Jeff"/>
    <n v="5"/>
    <n v="3"/>
    <n v="795"/>
  </r>
  <r>
    <s v="0023"/>
    <x v="1"/>
    <n v="8"/>
    <x v="17"/>
    <x v="1"/>
    <x v="1"/>
    <x v="3"/>
    <n v="159"/>
    <n v="4"/>
    <s v="Steve"/>
    <n v="4"/>
    <n v="4"/>
    <n v="636"/>
  </r>
  <r>
    <s v="0031"/>
    <x v="3"/>
    <n v="6"/>
    <x v="1"/>
    <x v="7"/>
    <x v="1"/>
    <x v="3"/>
    <n v="159"/>
    <n v="2"/>
    <s v="Philip"/>
    <n v="8"/>
    <n v="8"/>
    <n v="318"/>
  </r>
  <r>
    <s v="0043"/>
    <x v="6"/>
    <n v="13"/>
    <x v="7"/>
    <x v="5"/>
    <x v="3"/>
    <x v="3"/>
    <n v="159"/>
    <n v="8"/>
    <s v="Steve"/>
    <n v="6"/>
    <n v="4"/>
    <n v="1272"/>
  </r>
  <r>
    <s v="0046"/>
    <x v="6"/>
    <n v="14"/>
    <x v="14"/>
    <x v="3"/>
    <x v="3"/>
    <x v="3"/>
    <n v="159"/>
    <n v="7"/>
    <s v="Sara"/>
    <n v="5"/>
    <n v="5"/>
    <n v="1113"/>
  </r>
  <r>
    <s v="0049"/>
    <x v="6"/>
    <n v="4"/>
    <x v="2"/>
    <x v="4"/>
    <x v="2"/>
    <x v="3"/>
    <n v="159"/>
    <n v="5"/>
    <s v="Sara"/>
    <n v="2"/>
    <n v="5"/>
    <n v="795"/>
  </r>
  <r>
    <s v="0050"/>
    <x v="6"/>
    <n v="5"/>
    <x v="3"/>
    <x v="4"/>
    <x v="2"/>
    <x v="3"/>
    <n v="159"/>
    <n v="7"/>
    <s v="Sara"/>
    <n v="2"/>
    <n v="5"/>
    <n v="1113"/>
  </r>
  <r>
    <s v="0061"/>
    <x v="536"/>
    <n v="2"/>
    <x v="16"/>
    <x v="2"/>
    <x v="2"/>
    <x v="3"/>
    <n v="159"/>
    <n v="8"/>
    <s v="Jeff"/>
    <n v="2"/>
    <n v="3"/>
    <n v="1272"/>
  </r>
  <r>
    <s v="0062"/>
    <x v="288"/>
    <n v="20"/>
    <x v="0"/>
    <x v="0"/>
    <x v="0"/>
    <x v="3"/>
    <n v="159"/>
    <n v="9"/>
    <s v="Jeff"/>
    <n v="3"/>
    <n v="3"/>
    <n v="1431"/>
  </r>
  <r>
    <s v="0071"/>
    <x v="439"/>
    <n v="17"/>
    <x v="13"/>
    <x v="6"/>
    <x v="0"/>
    <x v="3"/>
    <n v="159"/>
    <n v="4"/>
    <s v="Jeff"/>
    <n v="5"/>
    <n v="3"/>
    <n v="636"/>
  </r>
  <r>
    <s v="0073"/>
    <x v="290"/>
    <n v="15"/>
    <x v="10"/>
    <x v="5"/>
    <x v="3"/>
    <x v="3"/>
    <n v="159"/>
    <n v="1"/>
    <s v="Steve"/>
    <n v="6"/>
    <n v="4"/>
    <n v="159"/>
  </r>
  <r>
    <s v="0087"/>
    <x v="291"/>
    <n v="17"/>
    <x v="13"/>
    <x v="0"/>
    <x v="0"/>
    <x v="3"/>
    <n v="159"/>
    <n v="3"/>
    <s v="Jeff"/>
    <n v="3"/>
    <n v="3"/>
    <n v="477"/>
  </r>
  <r>
    <s v="0098"/>
    <x v="440"/>
    <n v="19"/>
    <x v="6"/>
    <x v="6"/>
    <x v="0"/>
    <x v="3"/>
    <n v="159"/>
    <n v="8"/>
    <s v="Jeff"/>
    <n v="5"/>
    <n v="3"/>
    <n v="1272"/>
  </r>
  <r>
    <s v="0105"/>
    <x v="15"/>
    <n v="11"/>
    <x v="19"/>
    <x v="3"/>
    <x v="3"/>
    <x v="3"/>
    <n v="159"/>
    <n v="0"/>
    <s v="Sara"/>
    <n v="5"/>
    <n v="5"/>
    <n v="0"/>
  </r>
  <r>
    <s v="0106"/>
    <x v="15"/>
    <n v="2"/>
    <x v="16"/>
    <x v="4"/>
    <x v="2"/>
    <x v="3"/>
    <n v="159"/>
    <n v="5"/>
    <s v="Sara"/>
    <n v="2"/>
    <n v="5"/>
    <n v="795"/>
  </r>
  <r>
    <s v="0107"/>
    <x v="15"/>
    <n v="7"/>
    <x v="9"/>
    <x v="7"/>
    <x v="1"/>
    <x v="3"/>
    <n v="159"/>
    <n v="5"/>
    <s v="Philip"/>
    <n v="8"/>
    <n v="8"/>
    <n v="795"/>
  </r>
  <r>
    <s v="0109"/>
    <x v="15"/>
    <n v="20"/>
    <x v="0"/>
    <x v="6"/>
    <x v="0"/>
    <x v="3"/>
    <n v="159"/>
    <n v="7"/>
    <s v="Jeff"/>
    <n v="5"/>
    <n v="3"/>
    <n v="1113"/>
  </r>
  <r>
    <s v="0114"/>
    <x v="18"/>
    <n v="9"/>
    <x v="8"/>
    <x v="7"/>
    <x v="1"/>
    <x v="3"/>
    <n v="159"/>
    <n v="4"/>
    <s v="Philip"/>
    <n v="8"/>
    <n v="8"/>
    <n v="636"/>
  </r>
  <r>
    <s v="0120"/>
    <x v="292"/>
    <n v="14"/>
    <x v="14"/>
    <x v="3"/>
    <x v="3"/>
    <x v="3"/>
    <n v="159"/>
    <n v="3"/>
    <s v="Sara"/>
    <n v="5"/>
    <n v="5"/>
    <n v="477"/>
  </r>
  <r>
    <s v="0125"/>
    <x v="19"/>
    <n v="10"/>
    <x v="15"/>
    <x v="7"/>
    <x v="1"/>
    <x v="3"/>
    <n v="159"/>
    <n v="0"/>
    <s v="Philip"/>
    <n v="8"/>
    <n v="8"/>
    <n v="0"/>
  </r>
  <r>
    <s v="0127"/>
    <x v="19"/>
    <n v="8"/>
    <x v="17"/>
    <x v="1"/>
    <x v="1"/>
    <x v="3"/>
    <n v="159"/>
    <n v="4"/>
    <s v="Steve"/>
    <n v="4"/>
    <n v="4"/>
    <n v="636"/>
  </r>
  <r>
    <s v="0132"/>
    <x v="20"/>
    <n v="7"/>
    <x v="9"/>
    <x v="7"/>
    <x v="1"/>
    <x v="3"/>
    <n v="159"/>
    <n v="9"/>
    <s v="Philip"/>
    <n v="8"/>
    <n v="8"/>
    <n v="1431"/>
  </r>
  <r>
    <s v="0134"/>
    <x v="537"/>
    <n v="13"/>
    <x v="7"/>
    <x v="3"/>
    <x v="3"/>
    <x v="3"/>
    <n v="159"/>
    <n v="7"/>
    <s v="Sara"/>
    <n v="5"/>
    <n v="5"/>
    <n v="1113"/>
  </r>
  <r>
    <s v="0141"/>
    <x v="21"/>
    <n v="10"/>
    <x v="15"/>
    <x v="7"/>
    <x v="1"/>
    <x v="3"/>
    <n v="159"/>
    <n v="8"/>
    <s v="Philip"/>
    <n v="8"/>
    <n v="8"/>
    <n v="1272"/>
  </r>
  <r>
    <s v="0144"/>
    <x v="21"/>
    <n v="13"/>
    <x v="7"/>
    <x v="5"/>
    <x v="3"/>
    <x v="3"/>
    <n v="159"/>
    <n v="2"/>
    <s v="Steve"/>
    <n v="6"/>
    <n v="4"/>
    <n v="318"/>
  </r>
  <r>
    <s v="0147"/>
    <x v="21"/>
    <n v="13"/>
    <x v="7"/>
    <x v="5"/>
    <x v="3"/>
    <x v="3"/>
    <n v="159"/>
    <n v="5"/>
    <s v="Steve"/>
    <n v="6"/>
    <n v="4"/>
    <n v="795"/>
  </r>
  <r>
    <s v="0152"/>
    <x v="21"/>
    <n v="12"/>
    <x v="4"/>
    <x v="3"/>
    <x v="3"/>
    <x v="3"/>
    <n v="159"/>
    <n v="6"/>
    <s v="Sara"/>
    <n v="5"/>
    <n v="5"/>
    <n v="954"/>
  </r>
  <r>
    <s v="0156"/>
    <x v="444"/>
    <n v="18"/>
    <x v="11"/>
    <x v="0"/>
    <x v="0"/>
    <x v="3"/>
    <n v="159"/>
    <n v="4"/>
    <s v="Jeff"/>
    <n v="3"/>
    <n v="3"/>
    <n v="636"/>
  </r>
  <r>
    <s v="0159"/>
    <x v="293"/>
    <n v="20"/>
    <x v="0"/>
    <x v="6"/>
    <x v="0"/>
    <x v="3"/>
    <n v="159"/>
    <n v="6"/>
    <s v="Jeff"/>
    <n v="5"/>
    <n v="3"/>
    <n v="954"/>
  </r>
  <r>
    <s v="0165"/>
    <x v="538"/>
    <n v="4"/>
    <x v="2"/>
    <x v="2"/>
    <x v="2"/>
    <x v="3"/>
    <n v="159"/>
    <n v="1"/>
    <s v="Jeff"/>
    <n v="2"/>
    <n v="3"/>
    <n v="159"/>
  </r>
  <r>
    <s v="0168"/>
    <x v="539"/>
    <n v="7"/>
    <x v="9"/>
    <x v="7"/>
    <x v="1"/>
    <x v="3"/>
    <n v="159"/>
    <n v="2"/>
    <s v="Philip"/>
    <n v="8"/>
    <n v="8"/>
    <n v="318"/>
  </r>
  <r>
    <s v="0178"/>
    <x v="295"/>
    <n v="13"/>
    <x v="7"/>
    <x v="3"/>
    <x v="3"/>
    <x v="3"/>
    <n v="159"/>
    <n v="1"/>
    <s v="Sara"/>
    <n v="5"/>
    <n v="5"/>
    <n v="159"/>
  </r>
  <r>
    <s v="0182"/>
    <x v="295"/>
    <n v="1"/>
    <x v="12"/>
    <x v="2"/>
    <x v="2"/>
    <x v="3"/>
    <n v="159"/>
    <n v="2"/>
    <s v="Jeff"/>
    <n v="2"/>
    <n v="3"/>
    <n v="318"/>
  </r>
  <r>
    <s v="0184"/>
    <x v="23"/>
    <n v="12"/>
    <x v="4"/>
    <x v="5"/>
    <x v="3"/>
    <x v="3"/>
    <n v="159"/>
    <n v="7"/>
    <s v="Steve"/>
    <n v="6"/>
    <n v="4"/>
    <n v="1113"/>
  </r>
  <r>
    <s v="0191"/>
    <x v="25"/>
    <n v="11"/>
    <x v="19"/>
    <x v="3"/>
    <x v="3"/>
    <x v="3"/>
    <n v="159"/>
    <n v="4"/>
    <s v="Sara"/>
    <n v="5"/>
    <n v="5"/>
    <n v="636"/>
  </r>
  <r>
    <s v="0193"/>
    <x v="446"/>
    <n v="9"/>
    <x v="8"/>
    <x v="1"/>
    <x v="1"/>
    <x v="3"/>
    <n v="159"/>
    <n v="1"/>
    <s v="Steve"/>
    <n v="4"/>
    <n v="4"/>
    <n v="159"/>
  </r>
  <r>
    <s v="0195"/>
    <x v="446"/>
    <n v="15"/>
    <x v="10"/>
    <x v="5"/>
    <x v="3"/>
    <x v="3"/>
    <n v="159"/>
    <n v="8"/>
    <s v="Steve"/>
    <n v="6"/>
    <n v="4"/>
    <n v="1272"/>
  </r>
  <r>
    <s v="0198"/>
    <x v="540"/>
    <n v="18"/>
    <x v="11"/>
    <x v="6"/>
    <x v="0"/>
    <x v="3"/>
    <n v="159"/>
    <n v="6"/>
    <s v="Jeff"/>
    <n v="5"/>
    <n v="3"/>
    <n v="954"/>
  </r>
  <r>
    <s v="0199"/>
    <x v="541"/>
    <n v="17"/>
    <x v="13"/>
    <x v="0"/>
    <x v="0"/>
    <x v="3"/>
    <n v="159"/>
    <n v="4"/>
    <s v="Jeff"/>
    <n v="3"/>
    <n v="3"/>
    <n v="636"/>
  </r>
  <r>
    <s v="0209"/>
    <x v="27"/>
    <n v="16"/>
    <x v="18"/>
    <x v="0"/>
    <x v="0"/>
    <x v="3"/>
    <n v="159"/>
    <n v="3"/>
    <s v="Jeff"/>
    <n v="3"/>
    <n v="3"/>
    <n v="477"/>
  </r>
  <r>
    <s v="0213"/>
    <x v="542"/>
    <n v="1"/>
    <x v="12"/>
    <x v="4"/>
    <x v="2"/>
    <x v="3"/>
    <n v="159"/>
    <n v="2"/>
    <s v="Sara"/>
    <n v="2"/>
    <n v="5"/>
    <n v="318"/>
  </r>
  <r>
    <s v="0218"/>
    <x v="28"/>
    <n v="8"/>
    <x v="17"/>
    <x v="1"/>
    <x v="1"/>
    <x v="3"/>
    <n v="159"/>
    <n v="2"/>
    <s v="Steve"/>
    <n v="4"/>
    <n v="4"/>
    <n v="318"/>
  </r>
  <r>
    <s v="0219"/>
    <x v="28"/>
    <n v="7"/>
    <x v="9"/>
    <x v="1"/>
    <x v="1"/>
    <x v="3"/>
    <n v="159"/>
    <n v="1"/>
    <s v="Steve"/>
    <n v="4"/>
    <n v="4"/>
    <n v="159"/>
  </r>
  <r>
    <s v="0220"/>
    <x v="28"/>
    <n v="17"/>
    <x v="13"/>
    <x v="0"/>
    <x v="0"/>
    <x v="3"/>
    <n v="159"/>
    <n v="2"/>
    <s v="Jeff"/>
    <n v="3"/>
    <n v="3"/>
    <n v="318"/>
  </r>
  <r>
    <s v="0221"/>
    <x v="28"/>
    <n v="13"/>
    <x v="7"/>
    <x v="3"/>
    <x v="3"/>
    <x v="3"/>
    <n v="159"/>
    <n v="3"/>
    <s v="Sara"/>
    <n v="5"/>
    <n v="5"/>
    <n v="477"/>
  </r>
  <r>
    <s v="0223"/>
    <x v="28"/>
    <n v="10"/>
    <x v="15"/>
    <x v="1"/>
    <x v="1"/>
    <x v="3"/>
    <n v="159"/>
    <n v="8"/>
    <s v="Steve"/>
    <n v="4"/>
    <n v="4"/>
    <n v="1272"/>
  </r>
  <r>
    <s v="0244"/>
    <x v="300"/>
    <n v="4"/>
    <x v="2"/>
    <x v="2"/>
    <x v="2"/>
    <x v="3"/>
    <n v="159"/>
    <n v="2"/>
    <s v="Jeff"/>
    <n v="2"/>
    <n v="3"/>
    <n v="318"/>
  </r>
  <r>
    <s v="0245"/>
    <x v="33"/>
    <n v="19"/>
    <x v="6"/>
    <x v="6"/>
    <x v="0"/>
    <x v="3"/>
    <n v="159"/>
    <n v="0"/>
    <s v="Jeff"/>
    <n v="5"/>
    <n v="3"/>
    <n v="0"/>
  </r>
  <r>
    <s v="0250"/>
    <x v="33"/>
    <n v="8"/>
    <x v="17"/>
    <x v="7"/>
    <x v="1"/>
    <x v="3"/>
    <n v="159"/>
    <n v="7"/>
    <s v="Philip"/>
    <n v="8"/>
    <n v="8"/>
    <n v="1113"/>
  </r>
  <r>
    <s v="0254"/>
    <x v="450"/>
    <n v="6"/>
    <x v="1"/>
    <x v="7"/>
    <x v="1"/>
    <x v="3"/>
    <n v="159"/>
    <n v="4"/>
    <s v="Philip"/>
    <n v="8"/>
    <n v="8"/>
    <n v="636"/>
  </r>
  <r>
    <s v="0256"/>
    <x v="450"/>
    <n v="18"/>
    <x v="11"/>
    <x v="6"/>
    <x v="0"/>
    <x v="3"/>
    <n v="159"/>
    <n v="2"/>
    <s v="Jeff"/>
    <n v="5"/>
    <n v="3"/>
    <n v="318"/>
  </r>
  <r>
    <s v="0262"/>
    <x v="543"/>
    <n v="8"/>
    <x v="17"/>
    <x v="1"/>
    <x v="1"/>
    <x v="3"/>
    <n v="159"/>
    <n v="1"/>
    <s v="Steve"/>
    <n v="4"/>
    <n v="4"/>
    <n v="159"/>
  </r>
  <r>
    <s v="0263"/>
    <x v="544"/>
    <n v="7"/>
    <x v="9"/>
    <x v="1"/>
    <x v="1"/>
    <x v="3"/>
    <n v="159"/>
    <n v="5"/>
    <s v="Steve"/>
    <n v="4"/>
    <n v="4"/>
    <n v="795"/>
  </r>
  <r>
    <s v="0276"/>
    <x v="35"/>
    <n v="2"/>
    <x v="16"/>
    <x v="2"/>
    <x v="2"/>
    <x v="3"/>
    <n v="159"/>
    <n v="7"/>
    <s v="Jeff"/>
    <n v="2"/>
    <n v="3"/>
    <n v="1113"/>
  </r>
  <r>
    <s v="0282"/>
    <x v="302"/>
    <n v="16"/>
    <x v="18"/>
    <x v="6"/>
    <x v="0"/>
    <x v="3"/>
    <n v="159"/>
    <n v="6"/>
    <s v="Jeff"/>
    <n v="5"/>
    <n v="3"/>
    <n v="954"/>
  </r>
  <r>
    <s v="0283"/>
    <x v="302"/>
    <n v="20"/>
    <x v="0"/>
    <x v="0"/>
    <x v="0"/>
    <x v="3"/>
    <n v="159"/>
    <n v="0"/>
    <s v="Jeff"/>
    <n v="3"/>
    <n v="3"/>
    <n v="0"/>
  </r>
  <r>
    <s v="0284"/>
    <x v="302"/>
    <n v="2"/>
    <x v="16"/>
    <x v="2"/>
    <x v="2"/>
    <x v="3"/>
    <n v="159"/>
    <n v="4"/>
    <s v="Jeff"/>
    <n v="2"/>
    <n v="3"/>
    <n v="636"/>
  </r>
  <r>
    <s v="0288"/>
    <x v="302"/>
    <n v="3"/>
    <x v="5"/>
    <x v="4"/>
    <x v="2"/>
    <x v="3"/>
    <n v="159"/>
    <n v="2"/>
    <s v="Sara"/>
    <n v="2"/>
    <n v="5"/>
    <n v="318"/>
  </r>
  <r>
    <s v="0290"/>
    <x v="545"/>
    <n v="3"/>
    <x v="5"/>
    <x v="2"/>
    <x v="2"/>
    <x v="3"/>
    <n v="159"/>
    <n v="9"/>
    <s v="Jeff"/>
    <n v="2"/>
    <n v="3"/>
    <n v="1431"/>
  </r>
  <r>
    <s v="0292"/>
    <x v="452"/>
    <n v="1"/>
    <x v="12"/>
    <x v="4"/>
    <x v="2"/>
    <x v="3"/>
    <n v="159"/>
    <n v="0"/>
    <s v="Sara"/>
    <n v="2"/>
    <n v="5"/>
    <n v="0"/>
  </r>
  <r>
    <s v="0294"/>
    <x v="452"/>
    <n v="16"/>
    <x v="18"/>
    <x v="6"/>
    <x v="0"/>
    <x v="3"/>
    <n v="159"/>
    <n v="2"/>
    <s v="Jeff"/>
    <n v="5"/>
    <n v="3"/>
    <n v="318"/>
  </r>
  <r>
    <s v="0303"/>
    <x v="546"/>
    <n v="20"/>
    <x v="0"/>
    <x v="6"/>
    <x v="0"/>
    <x v="3"/>
    <n v="159"/>
    <n v="0"/>
    <s v="Jeff"/>
    <n v="5"/>
    <n v="3"/>
    <n v="0"/>
  </r>
  <r>
    <s v="0306"/>
    <x v="304"/>
    <n v="1"/>
    <x v="12"/>
    <x v="2"/>
    <x v="2"/>
    <x v="3"/>
    <n v="159"/>
    <n v="3"/>
    <s v="Jeff"/>
    <n v="2"/>
    <n v="3"/>
    <n v="477"/>
  </r>
  <r>
    <s v="0324"/>
    <x v="40"/>
    <n v="17"/>
    <x v="13"/>
    <x v="0"/>
    <x v="0"/>
    <x v="3"/>
    <n v="159"/>
    <n v="4"/>
    <s v="Jeff"/>
    <n v="3"/>
    <n v="3"/>
    <n v="636"/>
  </r>
  <r>
    <s v="0336"/>
    <x v="547"/>
    <n v="4"/>
    <x v="2"/>
    <x v="2"/>
    <x v="2"/>
    <x v="3"/>
    <n v="159"/>
    <n v="9"/>
    <s v="Jeff"/>
    <n v="2"/>
    <n v="3"/>
    <n v="1431"/>
  </r>
  <r>
    <s v="0340"/>
    <x v="42"/>
    <n v="8"/>
    <x v="17"/>
    <x v="1"/>
    <x v="1"/>
    <x v="3"/>
    <n v="159"/>
    <n v="6"/>
    <s v="Steve"/>
    <n v="4"/>
    <n v="4"/>
    <n v="954"/>
  </r>
  <r>
    <s v="0343"/>
    <x v="42"/>
    <n v="5"/>
    <x v="3"/>
    <x v="2"/>
    <x v="2"/>
    <x v="3"/>
    <n v="159"/>
    <n v="0"/>
    <s v="Jeff"/>
    <n v="2"/>
    <n v="3"/>
    <n v="0"/>
  </r>
  <r>
    <s v="0349"/>
    <x v="42"/>
    <n v="13"/>
    <x v="7"/>
    <x v="5"/>
    <x v="3"/>
    <x v="3"/>
    <n v="159"/>
    <n v="5"/>
    <s v="Steve"/>
    <n v="6"/>
    <n v="4"/>
    <n v="795"/>
  </r>
  <r>
    <s v="0352"/>
    <x v="42"/>
    <n v="10"/>
    <x v="15"/>
    <x v="1"/>
    <x v="1"/>
    <x v="3"/>
    <n v="159"/>
    <n v="9"/>
    <s v="Steve"/>
    <n v="4"/>
    <n v="4"/>
    <n v="1431"/>
  </r>
  <r>
    <s v="0363"/>
    <x v="45"/>
    <n v="5"/>
    <x v="3"/>
    <x v="4"/>
    <x v="2"/>
    <x v="3"/>
    <n v="159"/>
    <n v="5"/>
    <s v="Sara"/>
    <n v="2"/>
    <n v="5"/>
    <n v="795"/>
  </r>
  <r>
    <s v="0364"/>
    <x v="45"/>
    <n v="16"/>
    <x v="18"/>
    <x v="0"/>
    <x v="0"/>
    <x v="3"/>
    <n v="159"/>
    <n v="9"/>
    <s v="Jeff"/>
    <n v="3"/>
    <n v="3"/>
    <n v="1431"/>
  </r>
  <r>
    <s v="0369"/>
    <x v="310"/>
    <n v="6"/>
    <x v="1"/>
    <x v="1"/>
    <x v="1"/>
    <x v="3"/>
    <n v="159"/>
    <n v="7"/>
    <s v="Steve"/>
    <n v="4"/>
    <n v="4"/>
    <n v="1113"/>
  </r>
  <r>
    <s v="0371"/>
    <x v="310"/>
    <n v="18"/>
    <x v="11"/>
    <x v="0"/>
    <x v="0"/>
    <x v="3"/>
    <n v="159"/>
    <n v="8"/>
    <s v="Jeff"/>
    <n v="3"/>
    <n v="3"/>
    <n v="1272"/>
  </r>
  <r>
    <s v="0375"/>
    <x v="46"/>
    <n v="15"/>
    <x v="10"/>
    <x v="5"/>
    <x v="3"/>
    <x v="3"/>
    <n v="159"/>
    <n v="4"/>
    <s v="Steve"/>
    <n v="6"/>
    <n v="4"/>
    <n v="636"/>
  </r>
  <r>
    <s v="0379"/>
    <x v="46"/>
    <n v="15"/>
    <x v="10"/>
    <x v="3"/>
    <x v="3"/>
    <x v="3"/>
    <n v="159"/>
    <n v="0"/>
    <s v="Sara"/>
    <n v="5"/>
    <n v="5"/>
    <n v="0"/>
  </r>
  <r>
    <s v="0380"/>
    <x v="548"/>
    <n v="19"/>
    <x v="6"/>
    <x v="0"/>
    <x v="0"/>
    <x v="3"/>
    <n v="159"/>
    <n v="5"/>
    <s v="Jeff"/>
    <n v="3"/>
    <n v="3"/>
    <n v="795"/>
  </r>
  <r>
    <s v="0383"/>
    <x v="47"/>
    <n v="2"/>
    <x v="16"/>
    <x v="2"/>
    <x v="2"/>
    <x v="3"/>
    <n v="159"/>
    <n v="7"/>
    <s v="Jeff"/>
    <n v="2"/>
    <n v="3"/>
    <n v="1113"/>
  </r>
  <r>
    <s v="0384"/>
    <x v="47"/>
    <n v="1"/>
    <x v="12"/>
    <x v="4"/>
    <x v="2"/>
    <x v="3"/>
    <n v="159"/>
    <n v="5"/>
    <s v="Sara"/>
    <n v="2"/>
    <n v="5"/>
    <n v="795"/>
  </r>
  <r>
    <s v="0387"/>
    <x v="47"/>
    <n v="9"/>
    <x v="8"/>
    <x v="1"/>
    <x v="1"/>
    <x v="3"/>
    <n v="159"/>
    <n v="8"/>
    <s v="Steve"/>
    <n v="4"/>
    <n v="4"/>
    <n v="1272"/>
  </r>
  <r>
    <s v="0396"/>
    <x v="312"/>
    <n v="14"/>
    <x v="14"/>
    <x v="5"/>
    <x v="3"/>
    <x v="3"/>
    <n v="159"/>
    <n v="5"/>
    <s v="Steve"/>
    <n v="6"/>
    <n v="4"/>
    <n v="795"/>
  </r>
  <r>
    <s v="0398"/>
    <x v="48"/>
    <n v="18"/>
    <x v="11"/>
    <x v="0"/>
    <x v="0"/>
    <x v="3"/>
    <n v="159"/>
    <n v="0"/>
    <s v="Jeff"/>
    <n v="3"/>
    <n v="3"/>
    <n v="0"/>
  </r>
  <r>
    <s v="0404"/>
    <x v="313"/>
    <n v="5"/>
    <x v="3"/>
    <x v="2"/>
    <x v="2"/>
    <x v="3"/>
    <n v="159"/>
    <n v="9"/>
    <s v="Jeff"/>
    <n v="2"/>
    <n v="3"/>
    <n v="1431"/>
  </r>
  <r>
    <s v="0405"/>
    <x v="313"/>
    <n v="1"/>
    <x v="12"/>
    <x v="2"/>
    <x v="2"/>
    <x v="3"/>
    <n v="159"/>
    <n v="5"/>
    <s v="Jeff"/>
    <n v="2"/>
    <n v="3"/>
    <n v="795"/>
  </r>
  <r>
    <s v="0406"/>
    <x v="313"/>
    <n v="6"/>
    <x v="1"/>
    <x v="1"/>
    <x v="1"/>
    <x v="3"/>
    <n v="159"/>
    <n v="8"/>
    <s v="Steve"/>
    <n v="4"/>
    <n v="4"/>
    <n v="1272"/>
  </r>
  <r>
    <s v="0410"/>
    <x v="313"/>
    <n v="16"/>
    <x v="18"/>
    <x v="0"/>
    <x v="0"/>
    <x v="3"/>
    <n v="159"/>
    <n v="4"/>
    <s v="Jeff"/>
    <n v="3"/>
    <n v="3"/>
    <n v="636"/>
  </r>
  <r>
    <s v="0411"/>
    <x v="313"/>
    <n v="8"/>
    <x v="17"/>
    <x v="1"/>
    <x v="1"/>
    <x v="3"/>
    <n v="159"/>
    <n v="4"/>
    <s v="Steve"/>
    <n v="4"/>
    <n v="4"/>
    <n v="636"/>
  </r>
  <r>
    <s v="0415"/>
    <x v="456"/>
    <n v="17"/>
    <x v="13"/>
    <x v="0"/>
    <x v="0"/>
    <x v="3"/>
    <n v="159"/>
    <n v="7"/>
    <s v="Jeff"/>
    <n v="3"/>
    <n v="3"/>
    <n v="1113"/>
  </r>
  <r>
    <s v="0418"/>
    <x v="457"/>
    <n v="6"/>
    <x v="1"/>
    <x v="1"/>
    <x v="1"/>
    <x v="3"/>
    <n v="159"/>
    <n v="9"/>
    <s v="Steve"/>
    <n v="4"/>
    <n v="4"/>
    <n v="1431"/>
  </r>
  <r>
    <s v="0420"/>
    <x v="549"/>
    <n v="18"/>
    <x v="11"/>
    <x v="0"/>
    <x v="0"/>
    <x v="3"/>
    <n v="159"/>
    <n v="9"/>
    <s v="Jeff"/>
    <n v="3"/>
    <n v="3"/>
    <n v="1431"/>
  </r>
  <r>
    <s v="0421"/>
    <x v="549"/>
    <n v="6"/>
    <x v="1"/>
    <x v="1"/>
    <x v="1"/>
    <x v="3"/>
    <n v="159"/>
    <n v="4"/>
    <s v="Steve"/>
    <n v="4"/>
    <n v="4"/>
    <n v="636"/>
  </r>
  <r>
    <s v="0422"/>
    <x v="314"/>
    <n v="4"/>
    <x v="2"/>
    <x v="4"/>
    <x v="2"/>
    <x v="3"/>
    <n v="159"/>
    <n v="9"/>
    <s v="Sara"/>
    <n v="2"/>
    <n v="5"/>
    <n v="1431"/>
  </r>
  <r>
    <s v="0439"/>
    <x v="51"/>
    <n v="16"/>
    <x v="18"/>
    <x v="0"/>
    <x v="0"/>
    <x v="3"/>
    <n v="159"/>
    <n v="1"/>
    <s v="Jeff"/>
    <n v="3"/>
    <n v="3"/>
    <n v="159"/>
  </r>
  <r>
    <s v="0448"/>
    <x v="52"/>
    <n v="10"/>
    <x v="15"/>
    <x v="7"/>
    <x v="1"/>
    <x v="3"/>
    <n v="159"/>
    <n v="1"/>
    <s v="Philip"/>
    <n v="8"/>
    <n v="8"/>
    <n v="159"/>
  </r>
  <r>
    <s v="0454"/>
    <x v="52"/>
    <n v="13"/>
    <x v="7"/>
    <x v="3"/>
    <x v="3"/>
    <x v="3"/>
    <n v="159"/>
    <n v="8"/>
    <s v="Sara"/>
    <n v="5"/>
    <n v="5"/>
    <n v="1272"/>
  </r>
  <r>
    <s v="0457"/>
    <x v="53"/>
    <n v="3"/>
    <x v="5"/>
    <x v="2"/>
    <x v="2"/>
    <x v="3"/>
    <n v="159"/>
    <n v="9"/>
    <s v="Jeff"/>
    <n v="2"/>
    <n v="3"/>
    <n v="1431"/>
  </r>
  <r>
    <s v="0459"/>
    <x v="53"/>
    <n v="5"/>
    <x v="3"/>
    <x v="4"/>
    <x v="2"/>
    <x v="3"/>
    <n v="159"/>
    <n v="1"/>
    <s v="Sara"/>
    <n v="2"/>
    <n v="5"/>
    <n v="159"/>
  </r>
  <r>
    <s v="0460"/>
    <x v="54"/>
    <n v="11"/>
    <x v="19"/>
    <x v="5"/>
    <x v="3"/>
    <x v="3"/>
    <n v="159"/>
    <n v="4"/>
    <s v="Steve"/>
    <n v="6"/>
    <n v="4"/>
    <n v="636"/>
  </r>
  <r>
    <s v="0465"/>
    <x v="55"/>
    <n v="11"/>
    <x v="19"/>
    <x v="5"/>
    <x v="3"/>
    <x v="3"/>
    <n v="159"/>
    <n v="9"/>
    <s v="Steve"/>
    <n v="6"/>
    <n v="4"/>
    <n v="1431"/>
  </r>
  <r>
    <s v="0466"/>
    <x v="55"/>
    <n v="2"/>
    <x v="16"/>
    <x v="2"/>
    <x v="2"/>
    <x v="3"/>
    <n v="159"/>
    <n v="3"/>
    <s v="Jeff"/>
    <n v="2"/>
    <n v="3"/>
    <n v="477"/>
  </r>
  <r>
    <s v="0468"/>
    <x v="55"/>
    <n v="18"/>
    <x v="11"/>
    <x v="0"/>
    <x v="0"/>
    <x v="3"/>
    <n v="159"/>
    <n v="9"/>
    <s v="Jeff"/>
    <n v="3"/>
    <n v="3"/>
    <n v="1431"/>
  </r>
  <r>
    <s v="0476"/>
    <x v="58"/>
    <n v="8"/>
    <x v="17"/>
    <x v="7"/>
    <x v="1"/>
    <x v="3"/>
    <n v="159"/>
    <n v="3"/>
    <s v="Philip"/>
    <n v="8"/>
    <n v="8"/>
    <n v="477"/>
  </r>
  <r>
    <s v="0478"/>
    <x v="58"/>
    <n v="6"/>
    <x v="1"/>
    <x v="7"/>
    <x v="1"/>
    <x v="3"/>
    <n v="159"/>
    <n v="3"/>
    <s v="Philip"/>
    <n v="8"/>
    <n v="8"/>
    <n v="477"/>
  </r>
  <r>
    <s v="0479"/>
    <x v="58"/>
    <n v="7"/>
    <x v="9"/>
    <x v="7"/>
    <x v="1"/>
    <x v="3"/>
    <n v="159"/>
    <n v="2"/>
    <s v="Philip"/>
    <n v="8"/>
    <n v="8"/>
    <n v="318"/>
  </r>
  <r>
    <s v="0486"/>
    <x v="317"/>
    <n v="8"/>
    <x v="17"/>
    <x v="7"/>
    <x v="1"/>
    <x v="3"/>
    <n v="159"/>
    <n v="4"/>
    <s v="Philip"/>
    <n v="8"/>
    <n v="8"/>
    <n v="636"/>
  </r>
  <r>
    <s v="0488"/>
    <x v="317"/>
    <n v="20"/>
    <x v="0"/>
    <x v="6"/>
    <x v="0"/>
    <x v="3"/>
    <n v="159"/>
    <n v="2"/>
    <s v="Jeff"/>
    <n v="5"/>
    <n v="3"/>
    <n v="318"/>
  </r>
  <r>
    <s v="0489"/>
    <x v="317"/>
    <n v="13"/>
    <x v="7"/>
    <x v="3"/>
    <x v="3"/>
    <x v="3"/>
    <n v="159"/>
    <n v="7"/>
    <s v="Sara"/>
    <n v="5"/>
    <n v="5"/>
    <n v="1113"/>
  </r>
  <r>
    <s v="0490"/>
    <x v="317"/>
    <n v="13"/>
    <x v="7"/>
    <x v="3"/>
    <x v="3"/>
    <x v="3"/>
    <n v="159"/>
    <n v="4"/>
    <s v="Sara"/>
    <n v="5"/>
    <n v="5"/>
    <n v="636"/>
  </r>
  <r>
    <s v="0494"/>
    <x v="59"/>
    <n v="16"/>
    <x v="18"/>
    <x v="0"/>
    <x v="0"/>
    <x v="3"/>
    <n v="159"/>
    <n v="9"/>
    <s v="Jeff"/>
    <n v="3"/>
    <n v="3"/>
    <n v="1431"/>
  </r>
  <r>
    <s v="0509"/>
    <x v="319"/>
    <n v="19"/>
    <x v="6"/>
    <x v="6"/>
    <x v="0"/>
    <x v="3"/>
    <n v="159"/>
    <n v="8"/>
    <s v="Jeff"/>
    <n v="5"/>
    <n v="3"/>
    <n v="1272"/>
  </r>
  <r>
    <s v="0525"/>
    <x v="61"/>
    <n v="7"/>
    <x v="9"/>
    <x v="7"/>
    <x v="1"/>
    <x v="3"/>
    <n v="159"/>
    <n v="3"/>
    <s v="Philip"/>
    <n v="8"/>
    <n v="8"/>
    <n v="477"/>
  </r>
  <r>
    <s v="0534"/>
    <x v="460"/>
    <n v="7"/>
    <x v="9"/>
    <x v="1"/>
    <x v="1"/>
    <x v="3"/>
    <n v="159"/>
    <n v="9"/>
    <s v="Steve"/>
    <n v="4"/>
    <n v="4"/>
    <n v="1431"/>
  </r>
  <r>
    <s v="0540"/>
    <x v="63"/>
    <n v="9"/>
    <x v="8"/>
    <x v="1"/>
    <x v="1"/>
    <x v="3"/>
    <n v="159"/>
    <n v="3"/>
    <s v="Steve"/>
    <n v="4"/>
    <n v="4"/>
    <n v="477"/>
  </r>
  <r>
    <s v="0543"/>
    <x v="63"/>
    <n v="20"/>
    <x v="0"/>
    <x v="0"/>
    <x v="0"/>
    <x v="3"/>
    <n v="159"/>
    <n v="5"/>
    <s v="Jeff"/>
    <n v="3"/>
    <n v="3"/>
    <n v="795"/>
  </r>
  <r>
    <s v="0550"/>
    <x v="65"/>
    <n v="18"/>
    <x v="11"/>
    <x v="6"/>
    <x v="0"/>
    <x v="3"/>
    <n v="159"/>
    <n v="0"/>
    <s v="Jeff"/>
    <n v="5"/>
    <n v="3"/>
    <n v="0"/>
  </r>
  <r>
    <s v="0557"/>
    <x v="66"/>
    <n v="5"/>
    <x v="3"/>
    <x v="4"/>
    <x v="2"/>
    <x v="3"/>
    <n v="159"/>
    <n v="1"/>
    <s v="Sara"/>
    <n v="2"/>
    <n v="5"/>
    <n v="159"/>
  </r>
  <r>
    <s v="0566"/>
    <x v="68"/>
    <n v="10"/>
    <x v="15"/>
    <x v="7"/>
    <x v="1"/>
    <x v="3"/>
    <n v="159"/>
    <n v="8"/>
    <s v="Philip"/>
    <n v="8"/>
    <n v="8"/>
    <n v="1272"/>
  </r>
  <r>
    <s v="0567"/>
    <x v="68"/>
    <n v="1"/>
    <x v="12"/>
    <x v="4"/>
    <x v="2"/>
    <x v="3"/>
    <n v="159"/>
    <n v="8"/>
    <s v="Sara"/>
    <n v="2"/>
    <n v="5"/>
    <n v="1272"/>
  </r>
  <r>
    <s v="0569"/>
    <x v="550"/>
    <n v="18"/>
    <x v="11"/>
    <x v="6"/>
    <x v="0"/>
    <x v="3"/>
    <n v="159"/>
    <n v="7"/>
    <s v="Jeff"/>
    <n v="5"/>
    <n v="3"/>
    <n v="1113"/>
  </r>
  <r>
    <s v="0572"/>
    <x v="324"/>
    <n v="11"/>
    <x v="19"/>
    <x v="5"/>
    <x v="3"/>
    <x v="3"/>
    <n v="159"/>
    <n v="4"/>
    <s v="Steve"/>
    <n v="6"/>
    <n v="4"/>
    <n v="636"/>
  </r>
  <r>
    <s v="0574"/>
    <x v="551"/>
    <n v="5"/>
    <x v="3"/>
    <x v="2"/>
    <x v="2"/>
    <x v="3"/>
    <n v="159"/>
    <n v="3"/>
    <s v="Jeff"/>
    <n v="2"/>
    <n v="3"/>
    <n v="477"/>
  </r>
  <r>
    <s v="0577"/>
    <x v="551"/>
    <n v="12"/>
    <x v="4"/>
    <x v="3"/>
    <x v="3"/>
    <x v="3"/>
    <n v="159"/>
    <n v="6"/>
    <s v="Sara"/>
    <n v="5"/>
    <n v="5"/>
    <n v="954"/>
  </r>
  <r>
    <s v="0580"/>
    <x v="71"/>
    <n v="15"/>
    <x v="10"/>
    <x v="5"/>
    <x v="3"/>
    <x v="3"/>
    <n v="159"/>
    <n v="6"/>
    <s v="Steve"/>
    <n v="6"/>
    <n v="4"/>
    <n v="954"/>
  </r>
  <r>
    <s v="0581"/>
    <x v="71"/>
    <n v="15"/>
    <x v="10"/>
    <x v="3"/>
    <x v="3"/>
    <x v="3"/>
    <n v="159"/>
    <n v="8"/>
    <s v="Sara"/>
    <n v="5"/>
    <n v="5"/>
    <n v="1272"/>
  </r>
  <r>
    <s v="0590"/>
    <x v="72"/>
    <n v="18"/>
    <x v="11"/>
    <x v="0"/>
    <x v="0"/>
    <x v="3"/>
    <n v="159"/>
    <n v="5"/>
    <s v="Jeff"/>
    <n v="3"/>
    <n v="3"/>
    <n v="795"/>
  </r>
  <r>
    <s v="0599"/>
    <x v="74"/>
    <n v="2"/>
    <x v="16"/>
    <x v="2"/>
    <x v="2"/>
    <x v="3"/>
    <n v="159"/>
    <n v="5"/>
    <s v="Jeff"/>
    <n v="2"/>
    <n v="3"/>
    <n v="795"/>
  </r>
  <r>
    <s v="0605"/>
    <x v="552"/>
    <n v="15"/>
    <x v="10"/>
    <x v="5"/>
    <x v="3"/>
    <x v="3"/>
    <n v="159"/>
    <n v="5"/>
    <s v="Steve"/>
    <n v="6"/>
    <n v="4"/>
    <n v="795"/>
  </r>
  <r>
    <s v="0615"/>
    <x v="553"/>
    <n v="10"/>
    <x v="15"/>
    <x v="7"/>
    <x v="1"/>
    <x v="3"/>
    <n v="159"/>
    <n v="2"/>
    <s v="Philip"/>
    <n v="8"/>
    <n v="8"/>
    <n v="318"/>
  </r>
  <r>
    <s v="0620"/>
    <x v="328"/>
    <n v="20"/>
    <x v="0"/>
    <x v="0"/>
    <x v="0"/>
    <x v="3"/>
    <n v="159"/>
    <n v="9"/>
    <s v="Jeff"/>
    <n v="3"/>
    <n v="3"/>
    <n v="1431"/>
  </r>
  <r>
    <s v="0621"/>
    <x v="328"/>
    <n v="10"/>
    <x v="15"/>
    <x v="1"/>
    <x v="1"/>
    <x v="3"/>
    <n v="159"/>
    <n v="7"/>
    <s v="Steve"/>
    <n v="4"/>
    <n v="4"/>
    <n v="1113"/>
  </r>
  <r>
    <s v="0622"/>
    <x v="328"/>
    <n v="13"/>
    <x v="7"/>
    <x v="5"/>
    <x v="3"/>
    <x v="3"/>
    <n v="159"/>
    <n v="9"/>
    <s v="Steve"/>
    <n v="6"/>
    <n v="4"/>
    <n v="1431"/>
  </r>
  <r>
    <s v="0630"/>
    <x v="554"/>
    <n v="10"/>
    <x v="15"/>
    <x v="7"/>
    <x v="1"/>
    <x v="3"/>
    <n v="159"/>
    <n v="3"/>
    <s v="Philip"/>
    <n v="8"/>
    <n v="8"/>
    <n v="477"/>
  </r>
  <r>
    <s v="0633"/>
    <x v="78"/>
    <n v="20"/>
    <x v="0"/>
    <x v="6"/>
    <x v="0"/>
    <x v="3"/>
    <n v="159"/>
    <n v="3"/>
    <s v="Jeff"/>
    <n v="5"/>
    <n v="3"/>
    <n v="477"/>
  </r>
  <r>
    <s v="0635"/>
    <x v="78"/>
    <n v="3"/>
    <x v="5"/>
    <x v="2"/>
    <x v="2"/>
    <x v="3"/>
    <n v="159"/>
    <n v="5"/>
    <s v="Jeff"/>
    <n v="2"/>
    <n v="3"/>
    <n v="795"/>
  </r>
  <r>
    <s v="0637"/>
    <x v="79"/>
    <n v="17"/>
    <x v="13"/>
    <x v="6"/>
    <x v="0"/>
    <x v="3"/>
    <n v="159"/>
    <n v="6"/>
    <s v="Jeff"/>
    <n v="5"/>
    <n v="3"/>
    <n v="954"/>
  </r>
  <r>
    <s v="0638"/>
    <x v="79"/>
    <n v="11"/>
    <x v="19"/>
    <x v="3"/>
    <x v="3"/>
    <x v="3"/>
    <n v="159"/>
    <n v="5"/>
    <s v="Sara"/>
    <n v="5"/>
    <n v="5"/>
    <n v="795"/>
  </r>
  <r>
    <s v="0651"/>
    <x v="82"/>
    <n v="17"/>
    <x v="13"/>
    <x v="0"/>
    <x v="0"/>
    <x v="3"/>
    <n v="159"/>
    <n v="2"/>
    <s v="Jeff"/>
    <n v="3"/>
    <n v="3"/>
    <n v="318"/>
  </r>
  <r>
    <s v="0652"/>
    <x v="82"/>
    <n v="15"/>
    <x v="10"/>
    <x v="5"/>
    <x v="3"/>
    <x v="3"/>
    <n v="159"/>
    <n v="3"/>
    <s v="Steve"/>
    <n v="6"/>
    <n v="4"/>
    <n v="477"/>
  </r>
  <r>
    <s v="0653"/>
    <x v="330"/>
    <n v="5"/>
    <x v="3"/>
    <x v="4"/>
    <x v="2"/>
    <x v="3"/>
    <n v="159"/>
    <n v="1"/>
    <s v="Sara"/>
    <n v="2"/>
    <n v="5"/>
    <n v="159"/>
  </r>
  <r>
    <s v="0656"/>
    <x v="330"/>
    <n v="12"/>
    <x v="4"/>
    <x v="5"/>
    <x v="3"/>
    <x v="3"/>
    <n v="159"/>
    <n v="5"/>
    <s v="Steve"/>
    <n v="6"/>
    <n v="4"/>
    <n v="795"/>
  </r>
  <r>
    <s v="0658"/>
    <x v="330"/>
    <n v="5"/>
    <x v="3"/>
    <x v="2"/>
    <x v="2"/>
    <x v="3"/>
    <n v="159"/>
    <n v="9"/>
    <s v="Jeff"/>
    <n v="2"/>
    <n v="3"/>
    <n v="1431"/>
  </r>
  <r>
    <s v="0661"/>
    <x v="555"/>
    <n v="16"/>
    <x v="18"/>
    <x v="6"/>
    <x v="0"/>
    <x v="3"/>
    <n v="159"/>
    <n v="3"/>
    <s v="Jeff"/>
    <n v="5"/>
    <n v="3"/>
    <n v="477"/>
  </r>
  <r>
    <s v="0663"/>
    <x v="555"/>
    <n v="20"/>
    <x v="0"/>
    <x v="6"/>
    <x v="0"/>
    <x v="3"/>
    <n v="159"/>
    <n v="4"/>
    <s v="Jeff"/>
    <n v="5"/>
    <n v="3"/>
    <n v="636"/>
  </r>
  <r>
    <s v="0672"/>
    <x v="556"/>
    <n v="12"/>
    <x v="4"/>
    <x v="3"/>
    <x v="3"/>
    <x v="3"/>
    <n v="159"/>
    <n v="7"/>
    <s v="Sara"/>
    <n v="5"/>
    <n v="5"/>
    <n v="1113"/>
  </r>
  <r>
    <s v="0673"/>
    <x v="556"/>
    <n v="17"/>
    <x v="13"/>
    <x v="6"/>
    <x v="0"/>
    <x v="3"/>
    <n v="159"/>
    <n v="8"/>
    <s v="Jeff"/>
    <n v="5"/>
    <n v="3"/>
    <n v="1272"/>
  </r>
  <r>
    <s v="0675"/>
    <x v="332"/>
    <n v="13"/>
    <x v="7"/>
    <x v="3"/>
    <x v="3"/>
    <x v="3"/>
    <n v="159"/>
    <n v="4"/>
    <s v="Sara"/>
    <n v="5"/>
    <n v="5"/>
    <n v="636"/>
  </r>
  <r>
    <s v="0677"/>
    <x v="332"/>
    <n v="15"/>
    <x v="10"/>
    <x v="3"/>
    <x v="3"/>
    <x v="3"/>
    <n v="159"/>
    <n v="9"/>
    <s v="Sara"/>
    <n v="5"/>
    <n v="5"/>
    <n v="1431"/>
  </r>
  <r>
    <s v="0679"/>
    <x v="332"/>
    <n v="7"/>
    <x v="9"/>
    <x v="7"/>
    <x v="1"/>
    <x v="3"/>
    <n v="159"/>
    <n v="6"/>
    <s v="Philip"/>
    <n v="8"/>
    <n v="8"/>
    <n v="954"/>
  </r>
  <r>
    <s v="0684"/>
    <x v="86"/>
    <n v="18"/>
    <x v="11"/>
    <x v="6"/>
    <x v="0"/>
    <x v="3"/>
    <n v="159"/>
    <n v="3"/>
    <s v="Jeff"/>
    <n v="5"/>
    <n v="3"/>
    <n v="477"/>
  </r>
  <r>
    <s v="0689"/>
    <x v="86"/>
    <n v="19"/>
    <x v="6"/>
    <x v="0"/>
    <x v="0"/>
    <x v="3"/>
    <n v="159"/>
    <n v="8"/>
    <s v="Jeff"/>
    <n v="3"/>
    <n v="3"/>
    <n v="1272"/>
  </r>
  <r>
    <s v="0694"/>
    <x v="86"/>
    <n v="8"/>
    <x v="17"/>
    <x v="1"/>
    <x v="1"/>
    <x v="3"/>
    <n v="159"/>
    <n v="8"/>
    <s v="Steve"/>
    <n v="4"/>
    <n v="4"/>
    <n v="1272"/>
  </r>
  <r>
    <s v="0697"/>
    <x v="465"/>
    <n v="5"/>
    <x v="3"/>
    <x v="4"/>
    <x v="2"/>
    <x v="3"/>
    <n v="159"/>
    <n v="1"/>
    <s v="Sara"/>
    <n v="2"/>
    <n v="5"/>
    <n v="159"/>
  </r>
  <r>
    <s v="0706"/>
    <x v="337"/>
    <n v="7"/>
    <x v="9"/>
    <x v="1"/>
    <x v="1"/>
    <x v="3"/>
    <n v="159"/>
    <n v="2"/>
    <s v="Steve"/>
    <n v="4"/>
    <n v="4"/>
    <n v="318"/>
  </r>
  <r>
    <s v="0709"/>
    <x v="337"/>
    <n v="1"/>
    <x v="12"/>
    <x v="2"/>
    <x v="2"/>
    <x v="3"/>
    <n v="159"/>
    <n v="9"/>
    <s v="Jeff"/>
    <n v="2"/>
    <n v="3"/>
    <n v="1431"/>
  </r>
  <r>
    <s v="0712"/>
    <x v="557"/>
    <n v="12"/>
    <x v="4"/>
    <x v="3"/>
    <x v="3"/>
    <x v="3"/>
    <n v="159"/>
    <n v="0"/>
    <s v="Sara"/>
    <n v="5"/>
    <n v="5"/>
    <n v="0"/>
  </r>
  <r>
    <s v="0713"/>
    <x v="557"/>
    <n v="19"/>
    <x v="6"/>
    <x v="6"/>
    <x v="0"/>
    <x v="3"/>
    <n v="159"/>
    <n v="8"/>
    <s v="Jeff"/>
    <n v="5"/>
    <n v="3"/>
    <n v="1272"/>
  </r>
  <r>
    <s v="0715"/>
    <x v="338"/>
    <n v="13"/>
    <x v="7"/>
    <x v="5"/>
    <x v="3"/>
    <x v="3"/>
    <n v="159"/>
    <n v="5"/>
    <s v="Steve"/>
    <n v="6"/>
    <n v="4"/>
    <n v="795"/>
  </r>
  <r>
    <s v="0718"/>
    <x v="558"/>
    <n v="13"/>
    <x v="7"/>
    <x v="5"/>
    <x v="3"/>
    <x v="3"/>
    <n v="159"/>
    <n v="3"/>
    <s v="Steve"/>
    <n v="6"/>
    <n v="4"/>
    <n v="477"/>
  </r>
  <r>
    <s v="0719"/>
    <x v="558"/>
    <n v="2"/>
    <x v="16"/>
    <x v="4"/>
    <x v="2"/>
    <x v="3"/>
    <n v="159"/>
    <n v="4"/>
    <s v="Sara"/>
    <n v="2"/>
    <n v="5"/>
    <n v="636"/>
  </r>
  <r>
    <s v="0721"/>
    <x v="339"/>
    <n v="7"/>
    <x v="9"/>
    <x v="1"/>
    <x v="1"/>
    <x v="3"/>
    <n v="159"/>
    <n v="5"/>
    <s v="Steve"/>
    <n v="4"/>
    <n v="4"/>
    <n v="795"/>
  </r>
  <r>
    <s v="0722"/>
    <x v="339"/>
    <n v="11"/>
    <x v="19"/>
    <x v="5"/>
    <x v="3"/>
    <x v="3"/>
    <n v="159"/>
    <n v="4"/>
    <s v="Steve"/>
    <n v="6"/>
    <n v="4"/>
    <n v="636"/>
  </r>
  <r>
    <s v="0733"/>
    <x v="88"/>
    <n v="17"/>
    <x v="13"/>
    <x v="0"/>
    <x v="0"/>
    <x v="3"/>
    <n v="159"/>
    <n v="4"/>
    <s v="Jeff"/>
    <n v="3"/>
    <n v="3"/>
    <n v="636"/>
  </r>
  <r>
    <s v="0736"/>
    <x v="89"/>
    <n v="14"/>
    <x v="14"/>
    <x v="3"/>
    <x v="3"/>
    <x v="3"/>
    <n v="159"/>
    <n v="6"/>
    <s v="Sara"/>
    <n v="5"/>
    <n v="5"/>
    <n v="954"/>
  </r>
  <r>
    <s v="0737"/>
    <x v="89"/>
    <n v="12"/>
    <x v="4"/>
    <x v="5"/>
    <x v="3"/>
    <x v="3"/>
    <n v="159"/>
    <n v="5"/>
    <s v="Steve"/>
    <n v="6"/>
    <n v="4"/>
    <n v="795"/>
  </r>
  <r>
    <s v="0746"/>
    <x v="468"/>
    <n v="2"/>
    <x v="16"/>
    <x v="4"/>
    <x v="2"/>
    <x v="3"/>
    <n v="159"/>
    <n v="8"/>
    <s v="Sara"/>
    <n v="2"/>
    <n v="5"/>
    <n v="1272"/>
  </r>
  <r>
    <s v="0750"/>
    <x v="342"/>
    <n v="20"/>
    <x v="0"/>
    <x v="0"/>
    <x v="0"/>
    <x v="3"/>
    <n v="159"/>
    <n v="9"/>
    <s v="Jeff"/>
    <n v="3"/>
    <n v="3"/>
    <n v="1431"/>
  </r>
  <r>
    <s v="0761"/>
    <x v="94"/>
    <n v="16"/>
    <x v="18"/>
    <x v="0"/>
    <x v="0"/>
    <x v="3"/>
    <n v="159"/>
    <n v="6"/>
    <s v="Jeff"/>
    <n v="3"/>
    <n v="3"/>
    <n v="954"/>
  </r>
  <r>
    <s v="0765"/>
    <x v="95"/>
    <n v="19"/>
    <x v="6"/>
    <x v="0"/>
    <x v="0"/>
    <x v="3"/>
    <n v="159"/>
    <n v="8"/>
    <s v="Jeff"/>
    <n v="3"/>
    <n v="3"/>
    <n v="1272"/>
  </r>
  <r>
    <s v="0768"/>
    <x v="559"/>
    <n v="15"/>
    <x v="10"/>
    <x v="5"/>
    <x v="3"/>
    <x v="3"/>
    <n v="159"/>
    <n v="1"/>
    <s v="Steve"/>
    <n v="6"/>
    <n v="4"/>
    <n v="159"/>
  </r>
  <r>
    <s v="0782"/>
    <x v="99"/>
    <n v="1"/>
    <x v="12"/>
    <x v="2"/>
    <x v="2"/>
    <x v="3"/>
    <n v="159"/>
    <n v="9"/>
    <s v="Jeff"/>
    <n v="2"/>
    <n v="3"/>
    <n v="1431"/>
  </r>
  <r>
    <s v="0789"/>
    <x v="470"/>
    <n v="6"/>
    <x v="1"/>
    <x v="1"/>
    <x v="1"/>
    <x v="3"/>
    <n v="159"/>
    <n v="8"/>
    <s v="Steve"/>
    <n v="4"/>
    <n v="4"/>
    <n v="1272"/>
  </r>
  <r>
    <s v="0790"/>
    <x v="470"/>
    <n v="13"/>
    <x v="7"/>
    <x v="5"/>
    <x v="3"/>
    <x v="3"/>
    <n v="159"/>
    <n v="8"/>
    <s v="Steve"/>
    <n v="6"/>
    <n v="4"/>
    <n v="1272"/>
  </r>
  <r>
    <s v="0792"/>
    <x v="100"/>
    <n v="16"/>
    <x v="18"/>
    <x v="6"/>
    <x v="0"/>
    <x v="3"/>
    <n v="159"/>
    <n v="9"/>
    <s v="Jeff"/>
    <n v="5"/>
    <n v="3"/>
    <n v="1431"/>
  </r>
  <r>
    <s v="0800"/>
    <x v="102"/>
    <n v="3"/>
    <x v="5"/>
    <x v="4"/>
    <x v="2"/>
    <x v="3"/>
    <n v="159"/>
    <n v="4"/>
    <s v="Sara"/>
    <n v="2"/>
    <n v="5"/>
    <n v="636"/>
  </r>
  <r>
    <s v="0807"/>
    <x v="103"/>
    <n v="11"/>
    <x v="19"/>
    <x v="3"/>
    <x v="3"/>
    <x v="3"/>
    <n v="159"/>
    <n v="5"/>
    <s v="Sara"/>
    <n v="5"/>
    <n v="5"/>
    <n v="795"/>
  </r>
  <r>
    <s v="0813"/>
    <x v="105"/>
    <n v="16"/>
    <x v="18"/>
    <x v="0"/>
    <x v="0"/>
    <x v="3"/>
    <n v="159"/>
    <n v="8"/>
    <s v="Jeff"/>
    <n v="3"/>
    <n v="3"/>
    <n v="1272"/>
  </r>
  <r>
    <s v="0814"/>
    <x v="105"/>
    <n v="16"/>
    <x v="18"/>
    <x v="6"/>
    <x v="0"/>
    <x v="3"/>
    <n v="159"/>
    <n v="4"/>
    <s v="Jeff"/>
    <n v="5"/>
    <n v="3"/>
    <n v="636"/>
  </r>
  <r>
    <s v="0815"/>
    <x v="105"/>
    <n v="3"/>
    <x v="5"/>
    <x v="2"/>
    <x v="2"/>
    <x v="3"/>
    <n v="159"/>
    <n v="8"/>
    <s v="Jeff"/>
    <n v="2"/>
    <n v="3"/>
    <n v="1272"/>
  </r>
  <r>
    <s v="0820"/>
    <x v="107"/>
    <n v="11"/>
    <x v="19"/>
    <x v="5"/>
    <x v="3"/>
    <x v="3"/>
    <n v="159"/>
    <n v="4"/>
    <s v="Steve"/>
    <n v="6"/>
    <n v="4"/>
    <n v="636"/>
  </r>
  <r>
    <s v="0821"/>
    <x v="107"/>
    <n v="12"/>
    <x v="4"/>
    <x v="3"/>
    <x v="3"/>
    <x v="3"/>
    <n v="159"/>
    <n v="4"/>
    <s v="Sara"/>
    <n v="5"/>
    <n v="5"/>
    <n v="636"/>
  </r>
  <r>
    <s v="0827"/>
    <x v="108"/>
    <n v="1"/>
    <x v="12"/>
    <x v="2"/>
    <x v="2"/>
    <x v="3"/>
    <n v="159"/>
    <n v="3"/>
    <s v="Jeff"/>
    <n v="2"/>
    <n v="3"/>
    <n v="477"/>
  </r>
  <r>
    <s v="0840"/>
    <x v="345"/>
    <n v="6"/>
    <x v="1"/>
    <x v="1"/>
    <x v="1"/>
    <x v="3"/>
    <n v="159"/>
    <n v="8"/>
    <s v="Steve"/>
    <n v="4"/>
    <n v="4"/>
    <n v="1272"/>
  </r>
  <r>
    <s v="0845"/>
    <x v="346"/>
    <n v="8"/>
    <x v="17"/>
    <x v="1"/>
    <x v="1"/>
    <x v="3"/>
    <n v="159"/>
    <n v="7"/>
    <s v="Steve"/>
    <n v="4"/>
    <n v="4"/>
    <n v="1113"/>
  </r>
  <r>
    <s v="0847"/>
    <x v="112"/>
    <n v="5"/>
    <x v="3"/>
    <x v="2"/>
    <x v="2"/>
    <x v="3"/>
    <n v="159"/>
    <n v="0"/>
    <s v="Jeff"/>
    <n v="2"/>
    <n v="3"/>
    <n v="0"/>
  </r>
  <r>
    <s v="0856"/>
    <x v="112"/>
    <n v="19"/>
    <x v="6"/>
    <x v="0"/>
    <x v="0"/>
    <x v="3"/>
    <n v="159"/>
    <n v="3"/>
    <s v="Jeff"/>
    <n v="3"/>
    <n v="3"/>
    <n v="477"/>
  </r>
  <r>
    <s v="0870"/>
    <x v="114"/>
    <n v="3"/>
    <x v="5"/>
    <x v="4"/>
    <x v="2"/>
    <x v="3"/>
    <n v="159"/>
    <n v="5"/>
    <s v="Sara"/>
    <n v="2"/>
    <n v="5"/>
    <n v="795"/>
  </r>
  <r>
    <s v="0872"/>
    <x v="114"/>
    <n v="1"/>
    <x v="12"/>
    <x v="2"/>
    <x v="2"/>
    <x v="3"/>
    <n v="159"/>
    <n v="5"/>
    <s v="Jeff"/>
    <n v="2"/>
    <n v="3"/>
    <n v="795"/>
  </r>
  <r>
    <s v="0878"/>
    <x v="350"/>
    <n v="15"/>
    <x v="10"/>
    <x v="5"/>
    <x v="3"/>
    <x v="3"/>
    <n v="159"/>
    <n v="0"/>
    <s v="Steve"/>
    <n v="6"/>
    <n v="4"/>
    <n v="0"/>
  </r>
  <r>
    <s v="0882"/>
    <x v="115"/>
    <n v="7"/>
    <x v="9"/>
    <x v="1"/>
    <x v="1"/>
    <x v="3"/>
    <n v="159"/>
    <n v="2"/>
    <s v="Steve"/>
    <n v="4"/>
    <n v="4"/>
    <n v="318"/>
  </r>
  <r>
    <s v="0885"/>
    <x v="351"/>
    <n v="15"/>
    <x v="10"/>
    <x v="5"/>
    <x v="3"/>
    <x v="3"/>
    <n v="159"/>
    <n v="8"/>
    <s v="Steve"/>
    <n v="6"/>
    <n v="4"/>
    <n v="1272"/>
  </r>
  <r>
    <s v="0886"/>
    <x v="560"/>
    <n v="20"/>
    <x v="0"/>
    <x v="6"/>
    <x v="0"/>
    <x v="3"/>
    <n v="159"/>
    <n v="1"/>
    <s v="Jeff"/>
    <n v="5"/>
    <n v="3"/>
    <n v="159"/>
  </r>
  <r>
    <s v="0892"/>
    <x v="353"/>
    <n v="16"/>
    <x v="18"/>
    <x v="0"/>
    <x v="0"/>
    <x v="3"/>
    <n v="159"/>
    <n v="7"/>
    <s v="Jeff"/>
    <n v="3"/>
    <n v="3"/>
    <n v="1113"/>
  </r>
  <r>
    <s v="0894"/>
    <x v="116"/>
    <n v="11"/>
    <x v="19"/>
    <x v="5"/>
    <x v="3"/>
    <x v="3"/>
    <n v="159"/>
    <n v="6"/>
    <s v="Steve"/>
    <n v="6"/>
    <n v="4"/>
    <n v="954"/>
  </r>
  <r>
    <s v="0900"/>
    <x v="475"/>
    <n v="4"/>
    <x v="2"/>
    <x v="2"/>
    <x v="2"/>
    <x v="3"/>
    <n v="159"/>
    <n v="5"/>
    <s v="Jeff"/>
    <n v="2"/>
    <n v="3"/>
    <n v="795"/>
  </r>
  <r>
    <s v="0909"/>
    <x v="357"/>
    <n v="7"/>
    <x v="9"/>
    <x v="1"/>
    <x v="1"/>
    <x v="3"/>
    <n v="159"/>
    <n v="8"/>
    <s v="Steve"/>
    <n v="4"/>
    <n v="4"/>
    <n v="1272"/>
  </r>
  <r>
    <s v="0914"/>
    <x v="357"/>
    <n v="14"/>
    <x v="14"/>
    <x v="3"/>
    <x v="3"/>
    <x v="3"/>
    <n v="159"/>
    <n v="7"/>
    <s v="Sara"/>
    <n v="5"/>
    <n v="5"/>
    <n v="1113"/>
  </r>
  <r>
    <s v="0918"/>
    <x v="119"/>
    <n v="18"/>
    <x v="11"/>
    <x v="0"/>
    <x v="0"/>
    <x v="3"/>
    <n v="159"/>
    <n v="5"/>
    <s v="Jeff"/>
    <n v="3"/>
    <n v="3"/>
    <n v="795"/>
  </r>
  <r>
    <s v="0923"/>
    <x v="120"/>
    <n v="15"/>
    <x v="10"/>
    <x v="5"/>
    <x v="3"/>
    <x v="3"/>
    <n v="159"/>
    <n v="3"/>
    <s v="Steve"/>
    <n v="6"/>
    <n v="4"/>
    <n v="477"/>
  </r>
  <r>
    <s v="0928"/>
    <x v="476"/>
    <n v="20"/>
    <x v="0"/>
    <x v="0"/>
    <x v="0"/>
    <x v="3"/>
    <n v="159"/>
    <n v="8"/>
    <s v="Jeff"/>
    <n v="3"/>
    <n v="3"/>
    <n v="1272"/>
  </r>
  <r>
    <s v="0929"/>
    <x v="476"/>
    <n v="14"/>
    <x v="14"/>
    <x v="5"/>
    <x v="3"/>
    <x v="3"/>
    <n v="159"/>
    <n v="5"/>
    <s v="Steve"/>
    <n v="6"/>
    <n v="4"/>
    <n v="795"/>
  </r>
  <r>
    <s v="0933"/>
    <x v="477"/>
    <n v="10"/>
    <x v="15"/>
    <x v="1"/>
    <x v="1"/>
    <x v="3"/>
    <n v="159"/>
    <n v="6"/>
    <s v="Steve"/>
    <n v="4"/>
    <n v="4"/>
    <n v="954"/>
  </r>
  <r>
    <s v="0934"/>
    <x v="359"/>
    <n v="17"/>
    <x v="13"/>
    <x v="0"/>
    <x v="0"/>
    <x v="3"/>
    <n v="159"/>
    <n v="1"/>
    <s v="Jeff"/>
    <n v="3"/>
    <n v="3"/>
    <n v="159"/>
  </r>
  <r>
    <s v="0941"/>
    <x v="122"/>
    <n v="20"/>
    <x v="0"/>
    <x v="6"/>
    <x v="0"/>
    <x v="3"/>
    <n v="159"/>
    <n v="5"/>
    <s v="Jeff"/>
    <n v="5"/>
    <n v="3"/>
    <n v="795"/>
  </r>
  <r>
    <s v="0943"/>
    <x v="122"/>
    <n v="6"/>
    <x v="1"/>
    <x v="7"/>
    <x v="1"/>
    <x v="3"/>
    <n v="159"/>
    <n v="6"/>
    <s v="Philip"/>
    <n v="8"/>
    <n v="8"/>
    <n v="954"/>
  </r>
  <r>
    <s v="0956"/>
    <x v="126"/>
    <n v="6"/>
    <x v="1"/>
    <x v="7"/>
    <x v="1"/>
    <x v="3"/>
    <n v="159"/>
    <n v="4"/>
    <s v="Philip"/>
    <n v="8"/>
    <n v="8"/>
    <n v="636"/>
  </r>
  <r>
    <s v="0963"/>
    <x v="126"/>
    <n v="14"/>
    <x v="14"/>
    <x v="3"/>
    <x v="3"/>
    <x v="3"/>
    <n v="159"/>
    <n v="1"/>
    <s v="Sara"/>
    <n v="5"/>
    <n v="5"/>
    <n v="159"/>
  </r>
  <r>
    <s v="0966"/>
    <x v="126"/>
    <n v="18"/>
    <x v="11"/>
    <x v="0"/>
    <x v="0"/>
    <x v="3"/>
    <n v="159"/>
    <n v="7"/>
    <s v="Jeff"/>
    <n v="3"/>
    <n v="3"/>
    <n v="1113"/>
  </r>
  <r>
    <s v="0969"/>
    <x v="127"/>
    <n v="7"/>
    <x v="9"/>
    <x v="1"/>
    <x v="1"/>
    <x v="3"/>
    <n v="159"/>
    <n v="1"/>
    <s v="Steve"/>
    <n v="4"/>
    <n v="4"/>
    <n v="159"/>
  </r>
  <r>
    <s v="0972"/>
    <x v="561"/>
    <n v="19"/>
    <x v="6"/>
    <x v="6"/>
    <x v="0"/>
    <x v="3"/>
    <n v="159"/>
    <n v="4"/>
    <s v="Jeff"/>
    <n v="5"/>
    <n v="3"/>
    <n v="636"/>
  </r>
  <r>
    <s v="0975"/>
    <x v="562"/>
    <n v="13"/>
    <x v="7"/>
    <x v="5"/>
    <x v="3"/>
    <x v="3"/>
    <n v="159"/>
    <n v="2"/>
    <s v="Steve"/>
    <n v="6"/>
    <n v="4"/>
    <n v="318"/>
  </r>
  <r>
    <s v="0978"/>
    <x v="563"/>
    <n v="20"/>
    <x v="0"/>
    <x v="6"/>
    <x v="0"/>
    <x v="3"/>
    <n v="159"/>
    <n v="0"/>
    <s v="Jeff"/>
    <n v="5"/>
    <n v="3"/>
    <n v="0"/>
  </r>
  <r>
    <s v="0985"/>
    <x v="131"/>
    <n v="10"/>
    <x v="15"/>
    <x v="7"/>
    <x v="1"/>
    <x v="3"/>
    <n v="159"/>
    <n v="9"/>
    <s v="Philip"/>
    <n v="8"/>
    <n v="8"/>
    <n v="1431"/>
  </r>
  <r>
    <s v="0986"/>
    <x v="131"/>
    <n v="9"/>
    <x v="8"/>
    <x v="1"/>
    <x v="1"/>
    <x v="3"/>
    <n v="159"/>
    <n v="7"/>
    <s v="Steve"/>
    <n v="4"/>
    <n v="4"/>
    <n v="1113"/>
  </r>
  <r>
    <s v="0989"/>
    <x v="132"/>
    <n v="4"/>
    <x v="2"/>
    <x v="2"/>
    <x v="2"/>
    <x v="3"/>
    <n v="159"/>
    <n v="9"/>
    <s v="Jeff"/>
    <n v="2"/>
    <n v="3"/>
    <n v="1431"/>
  </r>
  <r>
    <s v="0994"/>
    <x v="133"/>
    <n v="5"/>
    <x v="3"/>
    <x v="2"/>
    <x v="2"/>
    <x v="3"/>
    <n v="159"/>
    <n v="4"/>
    <s v="Jeff"/>
    <n v="2"/>
    <n v="3"/>
    <n v="636"/>
  </r>
  <r>
    <s v="1003"/>
    <x v="360"/>
    <n v="10"/>
    <x v="15"/>
    <x v="1"/>
    <x v="1"/>
    <x v="3"/>
    <n v="159"/>
    <n v="4"/>
    <s v="Steve"/>
    <n v="4"/>
    <n v="4"/>
    <n v="636"/>
  </r>
  <r>
    <s v="1006"/>
    <x v="360"/>
    <n v="19"/>
    <x v="6"/>
    <x v="6"/>
    <x v="0"/>
    <x v="3"/>
    <n v="159"/>
    <n v="2"/>
    <s v="Jeff"/>
    <n v="5"/>
    <n v="3"/>
    <n v="318"/>
  </r>
  <r>
    <s v="1022"/>
    <x v="138"/>
    <n v="1"/>
    <x v="12"/>
    <x v="4"/>
    <x v="2"/>
    <x v="3"/>
    <n v="159"/>
    <n v="6"/>
    <s v="Sara"/>
    <n v="2"/>
    <n v="5"/>
    <n v="954"/>
  </r>
  <r>
    <s v="1026"/>
    <x v="138"/>
    <n v="8"/>
    <x v="17"/>
    <x v="7"/>
    <x v="1"/>
    <x v="3"/>
    <n v="159"/>
    <n v="6"/>
    <s v="Philip"/>
    <n v="8"/>
    <n v="8"/>
    <n v="954"/>
  </r>
  <r>
    <s v="1028"/>
    <x v="138"/>
    <n v="20"/>
    <x v="0"/>
    <x v="6"/>
    <x v="0"/>
    <x v="3"/>
    <n v="159"/>
    <n v="0"/>
    <s v="Jeff"/>
    <n v="5"/>
    <n v="3"/>
    <n v="0"/>
  </r>
  <r>
    <s v="1041"/>
    <x v="140"/>
    <n v="18"/>
    <x v="11"/>
    <x v="0"/>
    <x v="0"/>
    <x v="3"/>
    <n v="159"/>
    <n v="2"/>
    <s v="Jeff"/>
    <n v="3"/>
    <n v="3"/>
    <n v="318"/>
  </r>
  <r>
    <s v="1054"/>
    <x v="363"/>
    <n v="6"/>
    <x v="1"/>
    <x v="1"/>
    <x v="1"/>
    <x v="3"/>
    <n v="159"/>
    <n v="2"/>
    <s v="Steve"/>
    <n v="4"/>
    <n v="4"/>
    <n v="318"/>
  </r>
  <r>
    <s v="1060"/>
    <x v="564"/>
    <n v="2"/>
    <x v="16"/>
    <x v="2"/>
    <x v="2"/>
    <x v="3"/>
    <n v="159"/>
    <n v="1"/>
    <s v="Jeff"/>
    <n v="2"/>
    <n v="3"/>
    <n v="159"/>
  </r>
  <r>
    <s v="1082"/>
    <x v="148"/>
    <n v="16"/>
    <x v="18"/>
    <x v="6"/>
    <x v="0"/>
    <x v="3"/>
    <n v="159"/>
    <n v="0"/>
    <s v="Jeff"/>
    <n v="5"/>
    <n v="3"/>
    <n v="0"/>
  </r>
  <r>
    <s v="1088"/>
    <x v="148"/>
    <n v="11"/>
    <x v="19"/>
    <x v="5"/>
    <x v="3"/>
    <x v="3"/>
    <n v="159"/>
    <n v="3"/>
    <s v="Steve"/>
    <n v="6"/>
    <n v="4"/>
    <n v="477"/>
  </r>
  <r>
    <s v="1093"/>
    <x v="372"/>
    <n v="18"/>
    <x v="11"/>
    <x v="6"/>
    <x v="0"/>
    <x v="3"/>
    <n v="159"/>
    <n v="4"/>
    <s v="Jeff"/>
    <n v="5"/>
    <n v="3"/>
    <n v="636"/>
  </r>
  <r>
    <s v="1100"/>
    <x v="150"/>
    <n v="8"/>
    <x v="17"/>
    <x v="1"/>
    <x v="1"/>
    <x v="3"/>
    <n v="159"/>
    <n v="3"/>
    <s v="Steve"/>
    <n v="4"/>
    <n v="4"/>
    <n v="477"/>
  </r>
  <r>
    <s v="1105"/>
    <x v="150"/>
    <n v="12"/>
    <x v="4"/>
    <x v="3"/>
    <x v="3"/>
    <x v="3"/>
    <n v="159"/>
    <n v="7"/>
    <s v="Sara"/>
    <n v="5"/>
    <n v="5"/>
    <n v="1113"/>
  </r>
  <r>
    <s v="1109"/>
    <x v="565"/>
    <n v="11"/>
    <x v="19"/>
    <x v="3"/>
    <x v="3"/>
    <x v="3"/>
    <n v="159"/>
    <n v="2"/>
    <s v="Sara"/>
    <n v="5"/>
    <n v="5"/>
    <n v="318"/>
  </r>
  <r>
    <s v="1110"/>
    <x v="565"/>
    <n v="10"/>
    <x v="15"/>
    <x v="1"/>
    <x v="1"/>
    <x v="3"/>
    <n v="159"/>
    <n v="9"/>
    <s v="Steve"/>
    <n v="4"/>
    <n v="4"/>
    <n v="1431"/>
  </r>
  <r>
    <s v="1116"/>
    <x v="151"/>
    <n v="14"/>
    <x v="14"/>
    <x v="3"/>
    <x v="3"/>
    <x v="3"/>
    <n v="159"/>
    <n v="9"/>
    <s v="Sara"/>
    <n v="5"/>
    <n v="5"/>
    <n v="1431"/>
  </r>
  <r>
    <s v="1120"/>
    <x v="566"/>
    <n v="1"/>
    <x v="12"/>
    <x v="4"/>
    <x v="2"/>
    <x v="3"/>
    <n v="159"/>
    <n v="8"/>
    <s v="Sara"/>
    <n v="2"/>
    <n v="5"/>
    <n v="1272"/>
  </r>
  <r>
    <s v="1122"/>
    <x v="373"/>
    <n v="6"/>
    <x v="1"/>
    <x v="1"/>
    <x v="1"/>
    <x v="3"/>
    <n v="159"/>
    <n v="2"/>
    <s v="Steve"/>
    <n v="4"/>
    <n v="4"/>
    <n v="318"/>
  </r>
  <r>
    <s v="1123"/>
    <x v="373"/>
    <n v="9"/>
    <x v="8"/>
    <x v="7"/>
    <x v="1"/>
    <x v="3"/>
    <n v="159"/>
    <n v="9"/>
    <s v="Philip"/>
    <n v="8"/>
    <n v="8"/>
    <n v="1431"/>
  </r>
  <r>
    <s v="1124"/>
    <x v="373"/>
    <n v="14"/>
    <x v="14"/>
    <x v="3"/>
    <x v="3"/>
    <x v="3"/>
    <n v="159"/>
    <n v="2"/>
    <s v="Sara"/>
    <n v="5"/>
    <n v="5"/>
    <n v="318"/>
  </r>
  <r>
    <s v="1129"/>
    <x v="153"/>
    <n v="13"/>
    <x v="7"/>
    <x v="3"/>
    <x v="3"/>
    <x v="3"/>
    <n v="159"/>
    <n v="2"/>
    <s v="Sara"/>
    <n v="5"/>
    <n v="5"/>
    <n v="318"/>
  </r>
  <r>
    <s v="1134"/>
    <x v="374"/>
    <n v="12"/>
    <x v="4"/>
    <x v="5"/>
    <x v="3"/>
    <x v="3"/>
    <n v="159"/>
    <n v="5"/>
    <s v="Steve"/>
    <n v="6"/>
    <n v="4"/>
    <n v="795"/>
  </r>
  <r>
    <s v="1136"/>
    <x v="374"/>
    <n v="16"/>
    <x v="18"/>
    <x v="6"/>
    <x v="0"/>
    <x v="3"/>
    <n v="159"/>
    <n v="4"/>
    <s v="Jeff"/>
    <n v="5"/>
    <n v="3"/>
    <n v="636"/>
  </r>
  <r>
    <s v="1138"/>
    <x v="374"/>
    <n v="14"/>
    <x v="14"/>
    <x v="3"/>
    <x v="3"/>
    <x v="3"/>
    <n v="159"/>
    <n v="0"/>
    <s v="Sara"/>
    <n v="5"/>
    <n v="5"/>
    <n v="0"/>
  </r>
  <r>
    <s v="1140"/>
    <x v="154"/>
    <n v="6"/>
    <x v="1"/>
    <x v="1"/>
    <x v="1"/>
    <x v="3"/>
    <n v="159"/>
    <n v="1"/>
    <s v="Steve"/>
    <n v="4"/>
    <n v="4"/>
    <n v="159"/>
  </r>
  <r>
    <s v="1141"/>
    <x v="154"/>
    <n v="15"/>
    <x v="10"/>
    <x v="3"/>
    <x v="3"/>
    <x v="3"/>
    <n v="159"/>
    <n v="0"/>
    <s v="Sara"/>
    <n v="5"/>
    <n v="5"/>
    <n v="0"/>
  </r>
  <r>
    <s v="1149"/>
    <x v="490"/>
    <n v="10"/>
    <x v="15"/>
    <x v="7"/>
    <x v="1"/>
    <x v="3"/>
    <n v="159"/>
    <n v="7"/>
    <s v="Philip"/>
    <n v="8"/>
    <n v="8"/>
    <n v="1113"/>
  </r>
  <r>
    <s v="1150"/>
    <x v="490"/>
    <n v="5"/>
    <x v="3"/>
    <x v="4"/>
    <x v="2"/>
    <x v="3"/>
    <n v="159"/>
    <n v="0"/>
    <s v="Sara"/>
    <n v="2"/>
    <n v="5"/>
    <n v="0"/>
  </r>
  <r>
    <s v="1153"/>
    <x v="567"/>
    <n v="20"/>
    <x v="0"/>
    <x v="0"/>
    <x v="0"/>
    <x v="3"/>
    <n v="159"/>
    <n v="2"/>
    <s v="Jeff"/>
    <n v="3"/>
    <n v="3"/>
    <n v="318"/>
  </r>
  <r>
    <s v="1159"/>
    <x v="378"/>
    <n v="7"/>
    <x v="9"/>
    <x v="1"/>
    <x v="1"/>
    <x v="3"/>
    <n v="159"/>
    <n v="1"/>
    <s v="Steve"/>
    <n v="4"/>
    <n v="4"/>
    <n v="159"/>
  </r>
  <r>
    <s v="1168"/>
    <x v="568"/>
    <n v="3"/>
    <x v="5"/>
    <x v="4"/>
    <x v="2"/>
    <x v="3"/>
    <n v="159"/>
    <n v="6"/>
    <s v="Sara"/>
    <n v="2"/>
    <n v="5"/>
    <n v="954"/>
  </r>
  <r>
    <s v="1170"/>
    <x v="569"/>
    <n v="3"/>
    <x v="5"/>
    <x v="4"/>
    <x v="2"/>
    <x v="3"/>
    <n v="159"/>
    <n v="0"/>
    <s v="Sara"/>
    <n v="2"/>
    <n v="5"/>
    <n v="0"/>
  </r>
  <r>
    <s v="1172"/>
    <x v="491"/>
    <n v="11"/>
    <x v="19"/>
    <x v="5"/>
    <x v="3"/>
    <x v="3"/>
    <n v="159"/>
    <n v="4"/>
    <s v="Steve"/>
    <n v="6"/>
    <n v="4"/>
    <n v="636"/>
  </r>
  <r>
    <s v="1185"/>
    <x v="159"/>
    <n v="13"/>
    <x v="7"/>
    <x v="3"/>
    <x v="3"/>
    <x v="3"/>
    <n v="159"/>
    <n v="0"/>
    <s v="Sara"/>
    <n v="5"/>
    <n v="5"/>
    <n v="0"/>
  </r>
  <r>
    <s v="1186"/>
    <x v="159"/>
    <n v="3"/>
    <x v="5"/>
    <x v="4"/>
    <x v="2"/>
    <x v="3"/>
    <n v="159"/>
    <n v="4"/>
    <s v="Sara"/>
    <n v="2"/>
    <n v="5"/>
    <n v="636"/>
  </r>
  <r>
    <s v="1188"/>
    <x v="159"/>
    <n v="8"/>
    <x v="17"/>
    <x v="7"/>
    <x v="1"/>
    <x v="3"/>
    <n v="159"/>
    <n v="6"/>
    <s v="Philip"/>
    <n v="8"/>
    <n v="8"/>
    <n v="954"/>
  </r>
  <r>
    <s v="1192"/>
    <x v="160"/>
    <n v="10"/>
    <x v="15"/>
    <x v="1"/>
    <x v="1"/>
    <x v="3"/>
    <n v="159"/>
    <n v="3"/>
    <s v="Steve"/>
    <n v="4"/>
    <n v="4"/>
    <n v="477"/>
  </r>
  <r>
    <s v="1207"/>
    <x v="161"/>
    <n v="10"/>
    <x v="15"/>
    <x v="1"/>
    <x v="1"/>
    <x v="3"/>
    <n v="159"/>
    <n v="3"/>
    <s v="Steve"/>
    <n v="4"/>
    <n v="4"/>
    <n v="477"/>
  </r>
  <r>
    <s v="1211"/>
    <x v="570"/>
    <n v="9"/>
    <x v="8"/>
    <x v="1"/>
    <x v="1"/>
    <x v="3"/>
    <n v="159"/>
    <n v="7"/>
    <s v="Steve"/>
    <n v="4"/>
    <n v="4"/>
    <n v="1113"/>
  </r>
  <r>
    <s v="1212"/>
    <x v="571"/>
    <n v="14"/>
    <x v="14"/>
    <x v="3"/>
    <x v="3"/>
    <x v="3"/>
    <n v="159"/>
    <n v="1"/>
    <s v="Sara"/>
    <n v="5"/>
    <n v="5"/>
    <n v="159"/>
  </r>
  <r>
    <s v="1216"/>
    <x v="381"/>
    <n v="10"/>
    <x v="15"/>
    <x v="1"/>
    <x v="1"/>
    <x v="3"/>
    <n v="159"/>
    <n v="1"/>
    <s v="Steve"/>
    <n v="4"/>
    <n v="4"/>
    <n v="159"/>
  </r>
  <r>
    <s v="1217"/>
    <x v="381"/>
    <n v="4"/>
    <x v="2"/>
    <x v="4"/>
    <x v="2"/>
    <x v="3"/>
    <n v="159"/>
    <n v="4"/>
    <s v="Sara"/>
    <n v="2"/>
    <n v="5"/>
    <n v="636"/>
  </r>
  <r>
    <s v="1221"/>
    <x v="572"/>
    <n v="10"/>
    <x v="15"/>
    <x v="1"/>
    <x v="1"/>
    <x v="3"/>
    <n v="159"/>
    <n v="6"/>
    <s v="Steve"/>
    <n v="4"/>
    <n v="4"/>
    <n v="954"/>
  </r>
  <r>
    <s v="1222"/>
    <x v="573"/>
    <n v="8"/>
    <x v="17"/>
    <x v="7"/>
    <x v="1"/>
    <x v="3"/>
    <n v="159"/>
    <n v="4"/>
    <s v="Philip"/>
    <n v="8"/>
    <n v="8"/>
    <n v="636"/>
  </r>
  <r>
    <s v="1232"/>
    <x v="165"/>
    <n v="4"/>
    <x v="2"/>
    <x v="2"/>
    <x v="2"/>
    <x v="3"/>
    <n v="159"/>
    <n v="7"/>
    <s v="Jeff"/>
    <n v="2"/>
    <n v="3"/>
    <n v="1113"/>
  </r>
  <r>
    <s v="1234"/>
    <x v="384"/>
    <n v="9"/>
    <x v="8"/>
    <x v="1"/>
    <x v="1"/>
    <x v="3"/>
    <n v="159"/>
    <n v="3"/>
    <s v="Steve"/>
    <n v="4"/>
    <n v="4"/>
    <n v="477"/>
  </r>
  <r>
    <s v="1236"/>
    <x v="574"/>
    <n v="3"/>
    <x v="5"/>
    <x v="4"/>
    <x v="2"/>
    <x v="3"/>
    <n v="159"/>
    <n v="9"/>
    <s v="Sara"/>
    <n v="2"/>
    <n v="5"/>
    <n v="1431"/>
  </r>
  <r>
    <s v="1247"/>
    <x v="167"/>
    <n v="12"/>
    <x v="4"/>
    <x v="3"/>
    <x v="3"/>
    <x v="3"/>
    <n v="159"/>
    <n v="2"/>
    <s v="Sara"/>
    <n v="5"/>
    <n v="5"/>
    <n v="318"/>
  </r>
  <r>
    <s v="1253"/>
    <x v="388"/>
    <n v="12"/>
    <x v="4"/>
    <x v="5"/>
    <x v="3"/>
    <x v="3"/>
    <n v="159"/>
    <n v="2"/>
    <s v="Steve"/>
    <n v="6"/>
    <n v="4"/>
    <n v="318"/>
  </r>
  <r>
    <s v="1257"/>
    <x v="575"/>
    <n v="14"/>
    <x v="14"/>
    <x v="5"/>
    <x v="3"/>
    <x v="3"/>
    <n v="159"/>
    <n v="8"/>
    <s v="Steve"/>
    <n v="6"/>
    <n v="4"/>
    <n v="1272"/>
  </r>
  <r>
    <s v="1262"/>
    <x v="495"/>
    <n v="13"/>
    <x v="7"/>
    <x v="5"/>
    <x v="3"/>
    <x v="3"/>
    <n v="159"/>
    <n v="8"/>
    <s v="Steve"/>
    <n v="6"/>
    <n v="4"/>
    <n v="1272"/>
  </r>
  <r>
    <s v="1265"/>
    <x v="496"/>
    <n v="13"/>
    <x v="7"/>
    <x v="3"/>
    <x v="3"/>
    <x v="3"/>
    <n v="159"/>
    <n v="3"/>
    <s v="Sara"/>
    <n v="5"/>
    <n v="5"/>
    <n v="477"/>
  </r>
  <r>
    <s v="1293"/>
    <x v="391"/>
    <n v="9"/>
    <x v="8"/>
    <x v="1"/>
    <x v="1"/>
    <x v="3"/>
    <n v="159"/>
    <n v="2"/>
    <s v="Steve"/>
    <n v="4"/>
    <n v="4"/>
    <n v="318"/>
  </r>
  <r>
    <s v="1312"/>
    <x v="179"/>
    <n v="13"/>
    <x v="7"/>
    <x v="5"/>
    <x v="3"/>
    <x v="3"/>
    <n v="159"/>
    <n v="5"/>
    <s v="Steve"/>
    <n v="6"/>
    <n v="4"/>
    <n v="795"/>
  </r>
  <r>
    <s v="1313"/>
    <x v="179"/>
    <n v="8"/>
    <x v="17"/>
    <x v="7"/>
    <x v="1"/>
    <x v="3"/>
    <n v="159"/>
    <n v="8"/>
    <s v="Philip"/>
    <n v="8"/>
    <n v="8"/>
    <n v="1272"/>
  </r>
  <r>
    <s v="1324"/>
    <x v="181"/>
    <n v="17"/>
    <x v="13"/>
    <x v="0"/>
    <x v="0"/>
    <x v="3"/>
    <n v="159"/>
    <n v="9"/>
    <s v="Jeff"/>
    <n v="3"/>
    <n v="3"/>
    <n v="1431"/>
  </r>
  <r>
    <s v="1326"/>
    <x v="181"/>
    <n v="8"/>
    <x v="17"/>
    <x v="1"/>
    <x v="1"/>
    <x v="3"/>
    <n v="159"/>
    <n v="5"/>
    <s v="Steve"/>
    <n v="4"/>
    <n v="4"/>
    <n v="795"/>
  </r>
  <r>
    <s v="1328"/>
    <x v="182"/>
    <n v="1"/>
    <x v="12"/>
    <x v="4"/>
    <x v="2"/>
    <x v="3"/>
    <n v="159"/>
    <n v="6"/>
    <s v="Sara"/>
    <n v="2"/>
    <n v="5"/>
    <n v="954"/>
  </r>
  <r>
    <s v="1336"/>
    <x v="576"/>
    <n v="8"/>
    <x v="17"/>
    <x v="1"/>
    <x v="1"/>
    <x v="3"/>
    <n v="159"/>
    <n v="8"/>
    <s v="Steve"/>
    <n v="4"/>
    <n v="4"/>
    <n v="1272"/>
  </r>
  <r>
    <s v="1337"/>
    <x v="576"/>
    <n v="19"/>
    <x v="6"/>
    <x v="6"/>
    <x v="0"/>
    <x v="3"/>
    <n v="159"/>
    <n v="5"/>
    <s v="Jeff"/>
    <n v="5"/>
    <n v="3"/>
    <n v="795"/>
  </r>
  <r>
    <s v="1341"/>
    <x v="184"/>
    <n v="12"/>
    <x v="4"/>
    <x v="3"/>
    <x v="3"/>
    <x v="3"/>
    <n v="159"/>
    <n v="0"/>
    <s v="Sara"/>
    <n v="5"/>
    <n v="5"/>
    <n v="0"/>
  </r>
  <r>
    <s v="1345"/>
    <x v="184"/>
    <n v="8"/>
    <x v="17"/>
    <x v="1"/>
    <x v="1"/>
    <x v="3"/>
    <n v="159"/>
    <n v="2"/>
    <s v="Steve"/>
    <n v="4"/>
    <n v="4"/>
    <n v="318"/>
  </r>
  <r>
    <s v="1347"/>
    <x v="499"/>
    <n v="14"/>
    <x v="14"/>
    <x v="3"/>
    <x v="3"/>
    <x v="3"/>
    <n v="159"/>
    <n v="1"/>
    <s v="Sara"/>
    <n v="5"/>
    <n v="5"/>
    <n v="159"/>
  </r>
  <r>
    <s v="1364"/>
    <x v="186"/>
    <n v="15"/>
    <x v="10"/>
    <x v="3"/>
    <x v="3"/>
    <x v="3"/>
    <n v="159"/>
    <n v="9"/>
    <s v="Sara"/>
    <n v="5"/>
    <n v="5"/>
    <n v="1431"/>
  </r>
  <r>
    <s v="1366"/>
    <x v="186"/>
    <n v="18"/>
    <x v="11"/>
    <x v="0"/>
    <x v="0"/>
    <x v="3"/>
    <n v="159"/>
    <n v="1"/>
    <s v="Jeff"/>
    <n v="3"/>
    <n v="3"/>
    <n v="159"/>
  </r>
  <r>
    <s v="1372"/>
    <x v="577"/>
    <n v="4"/>
    <x v="2"/>
    <x v="2"/>
    <x v="2"/>
    <x v="3"/>
    <n v="159"/>
    <n v="2"/>
    <s v="Jeff"/>
    <n v="2"/>
    <n v="3"/>
    <n v="318"/>
  </r>
  <r>
    <s v="1375"/>
    <x v="189"/>
    <n v="4"/>
    <x v="2"/>
    <x v="4"/>
    <x v="2"/>
    <x v="3"/>
    <n v="159"/>
    <n v="5"/>
    <s v="Sara"/>
    <n v="2"/>
    <n v="5"/>
    <n v="795"/>
  </r>
  <r>
    <s v="1377"/>
    <x v="189"/>
    <n v="14"/>
    <x v="14"/>
    <x v="3"/>
    <x v="3"/>
    <x v="3"/>
    <n v="159"/>
    <n v="6"/>
    <s v="Sara"/>
    <n v="5"/>
    <n v="5"/>
    <n v="954"/>
  </r>
  <r>
    <s v="1380"/>
    <x v="189"/>
    <n v="11"/>
    <x v="19"/>
    <x v="5"/>
    <x v="3"/>
    <x v="3"/>
    <n v="159"/>
    <n v="4"/>
    <s v="Steve"/>
    <n v="6"/>
    <n v="4"/>
    <n v="636"/>
  </r>
  <r>
    <s v="1381"/>
    <x v="578"/>
    <n v="11"/>
    <x v="19"/>
    <x v="5"/>
    <x v="3"/>
    <x v="3"/>
    <n v="159"/>
    <n v="9"/>
    <s v="Steve"/>
    <n v="6"/>
    <n v="4"/>
    <n v="1431"/>
  </r>
  <r>
    <s v="1387"/>
    <x v="190"/>
    <n v="18"/>
    <x v="11"/>
    <x v="6"/>
    <x v="0"/>
    <x v="3"/>
    <n v="159"/>
    <n v="8"/>
    <s v="Jeff"/>
    <n v="5"/>
    <n v="3"/>
    <n v="1272"/>
  </r>
  <r>
    <s v="1390"/>
    <x v="190"/>
    <n v="4"/>
    <x v="2"/>
    <x v="2"/>
    <x v="2"/>
    <x v="3"/>
    <n v="159"/>
    <n v="3"/>
    <s v="Jeff"/>
    <n v="2"/>
    <n v="3"/>
    <n v="477"/>
  </r>
  <r>
    <s v="1392"/>
    <x v="394"/>
    <n v="15"/>
    <x v="10"/>
    <x v="5"/>
    <x v="3"/>
    <x v="3"/>
    <n v="159"/>
    <n v="5"/>
    <s v="Steve"/>
    <n v="6"/>
    <n v="4"/>
    <n v="795"/>
  </r>
  <r>
    <s v="1397"/>
    <x v="192"/>
    <n v="2"/>
    <x v="16"/>
    <x v="2"/>
    <x v="2"/>
    <x v="3"/>
    <n v="159"/>
    <n v="5"/>
    <s v="Jeff"/>
    <n v="2"/>
    <n v="3"/>
    <n v="795"/>
  </r>
  <r>
    <s v="1406"/>
    <x v="192"/>
    <n v="15"/>
    <x v="10"/>
    <x v="5"/>
    <x v="3"/>
    <x v="3"/>
    <n v="159"/>
    <n v="7"/>
    <s v="Steve"/>
    <n v="6"/>
    <n v="4"/>
    <n v="1113"/>
  </r>
  <r>
    <s v="1415"/>
    <x v="195"/>
    <n v="17"/>
    <x v="13"/>
    <x v="0"/>
    <x v="0"/>
    <x v="3"/>
    <n v="159"/>
    <n v="7"/>
    <s v="Jeff"/>
    <n v="3"/>
    <n v="3"/>
    <n v="1113"/>
  </r>
  <r>
    <s v="1419"/>
    <x v="502"/>
    <n v="18"/>
    <x v="11"/>
    <x v="0"/>
    <x v="0"/>
    <x v="3"/>
    <n v="159"/>
    <n v="0"/>
    <s v="Jeff"/>
    <n v="3"/>
    <n v="3"/>
    <n v="0"/>
  </r>
  <r>
    <s v="1425"/>
    <x v="197"/>
    <n v="19"/>
    <x v="6"/>
    <x v="0"/>
    <x v="0"/>
    <x v="3"/>
    <n v="159"/>
    <n v="6"/>
    <s v="Jeff"/>
    <n v="3"/>
    <n v="3"/>
    <n v="954"/>
  </r>
  <r>
    <s v="1432"/>
    <x v="579"/>
    <n v="12"/>
    <x v="4"/>
    <x v="3"/>
    <x v="3"/>
    <x v="3"/>
    <n v="159"/>
    <n v="8"/>
    <s v="Sara"/>
    <n v="5"/>
    <n v="5"/>
    <n v="1272"/>
  </r>
  <r>
    <s v="1434"/>
    <x v="397"/>
    <n v="8"/>
    <x v="17"/>
    <x v="7"/>
    <x v="1"/>
    <x v="3"/>
    <n v="159"/>
    <n v="4"/>
    <s v="Philip"/>
    <n v="8"/>
    <n v="8"/>
    <n v="636"/>
  </r>
  <r>
    <s v="1448"/>
    <x v="200"/>
    <n v="15"/>
    <x v="10"/>
    <x v="3"/>
    <x v="3"/>
    <x v="3"/>
    <n v="159"/>
    <n v="7"/>
    <s v="Sara"/>
    <n v="5"/>
    <n v="5"/>
    <n v="1113"/>
  </r>
  <r>
    <s v="1449"/>
    <x v="200"/>
    <n v="20"/>
    <x v="0"/>
    <x v="0"/>
    <x v="0"/>
    <x v="3"/>
    <n v="159"/>
    <n v="9"/>
    <s v="Jeff"/>
    <n v="3"/>
    <n v="3"/>
    <n v="1431"/>
  </r>
  <r>
    <s v="1451"/>
    <x v="580"/>
    <n v="12"/>
    <x v="4"/>
    <x v="3"/>
    <x v="3"/>
    <x v="3"/>
    <n v="159"/>
    <n v="9"/>
    <s v="Sara"/>
    <n v="5"/>
    <n v="5"/>
    <n v="1431"/>
  </r>
  <r>
    <s v="1455"/>
    <x v="201"/>
    <n v="5"/>
    <x v="3"/>
    <x v="2"/>
    <x v="2"/>
    <x v="3"/>
    <n v="159"/>
    <n v="7"/>
    <s v="Jeff"/>
    <n v="2"/>
    <n v="3"/>
    <n v="1113"/>
  </r>
  <r>
    <s v="1461"/>
    <x v="504"/>
    <n v="16"/>
    <x v="18"/>
    <x v="6"/>
    <x v="0"/>
    <x v="3"/>
    <n v="159"/>
    <n v="8"/>
    <s v="Jeff"/>
    <n v="5"/>
    <n v="3"/>
    <n v="1272"/>
  </r>
  <r>
    <s v="1474"/>
    <x v="205"/>
    <n v="15"/>
    <x v="10"/>
    <x v="3"/>
    <x v="3"/>
    <x v="3"/>
    <n v="159"/>
    <n v="8"/>
    <s v="Sara"/>
    <n v="5"/>
    <n v="5"/>
    <n v="1272"/>
  </r>
  <r>
    <s v="1476"/>
    <x v="206"/>
    <n v="19"/>
    <x v="6"/>
    <x v="6"/>
    <x v="0"/>
    <x v="3"/>
    <n v="159"/>
    <n v="9"/>
    <s v="Jeff"/>
    <n v="5"/>
    <n v="3"/>
    <n v="1431"/>
  </r>
  <r>
    <s v="1481"/>
    <x v="207"/>
    <n v="18"/>
    <x v="11"/>
    <x v="0"/>
    <x v="0"/>
    <x v="3"/>
    <n v="159"/>
    <n v="8"/>
    <s v="Jeff"/>
    <n v="3"/>
    <n v="3"/>
    <n v="1272"/>
  </r>
  <r>
    <s v="1487"/>
    <x v="581"/>
    <n v="11"/>
    <x v="19"/>
    <x v="5"/>
    <x v="3"/>
    <x v="3"/>
    <n v="159"/>
    <n v="6"/>
    <s v="Steve"/>
    <n v="6"/>
    <n v="4"/>
    <n v="954"/>
  </r>
  <r>
    <s v="1495"/>
    <x v="209"/>
    <n v="7"/>
    <x v="9"/>
    <x v="1"/>
    <x v="1"/>
    <x v="3"/>
    <n v="159"/>
    <n v="5"/>
    <s v="Steve"/>
    <n v="4"/>
    <n v="4"/>
    <n v="795"/>
  </r>
  <r>
    <s v="1499"/>
    <x v="404"/>
    <n v="18"/>
    <x v="11"/>
    <x v="0"/>
    <x v="0"/>
    <x v="3"/>
    <n v="159"/>
    <n v="1"/>
    <s v="Jeff"/>
    <n v="3"/>
    <n v="3"/>
    <n v="159"/>
  </r>
  <r>
    <s v="1502"/>
    <x v="582"/>
    <n v="7"/>
    <x v="9"/>
    <x v="7"/>
    <x v="1"/>
    <x v="3"/>
    <n v="159"/>
    <n v="7"/>
    <s v="Philip"/>
    <n v="8"/>
    <n v="8"/>
    <n v="1113"/>
  </r>
  <r>
    <s v="1513"/>
    <x v="211"/>
    <n v="4"/>
    <x v="2"/>
    <x v="2"/>
    <x v="2"/>
    <x v="3"/>
    <n v="159"/>
    <n v="3"/>
    <s v="Jeff"/>
    <n v="2"/>
    <n v="3"/>
    <n v="477"/>
  </r>
  <r>
    <s v="1516"/>
    <x v="211"/>
    <n v="1"/>
    <x v="12"/>
    <x v="2"/>
    <x v="2"/>
    <x v="3"/>
    <n v="159"/>
    <n v="0"/>
    <s v="Jeff"/>
    <n v="2"/>
    <n v="3"/>
    <n v="0"/>
  </r>
  <r>
    <s v="1520"/>
    <x v="212"/>
    <n v="12"/>
    <x v="4"/>
    <x v="5"/>
    <x v="3"/>
    <x v="3"/>
    <n v="159"/>
    <n v="4"/>
    <s v="Steve"/>
    <n v="6"/>
    <n v="4"/>
    <n v="636"/>
  </r>
  <r>
    <s v="1523"/>
    <x v="213"/>
    <n v="11"/>
    <x v="19"/>
    <x v="3"/>
    <x v="3"/>
    <x v="3"/>
    <n v="159"/>
    <n v="3"/>
    <s v="Sara"/>
    <n v="5"/>
    <n v="5"/>
    <n v="477"/>
  </r>
  <r>
    <s v="1524"/>
    <x v="213"/>
    <n v="14"/>
    <x v="14"/>
    <x v="5"/>
    <x v="3"/>
    <x v="3"/>
    <n v="159"/>
    <n v="1"/>
    <s v="Steve"/>
    <n v="6"/>
    <n v="4"/>
    <n v="159"/>
  </r>
  <r>
    <s v="1527"/>
    <x v="213"/>
    <n v="16"/>
    <x v="18"/>
    <x v="6"/>
    <x v="0"/>
    <x v="3"/>
    <n v="159"/>
    <n v="7"/>
    <s v="Jeff"/>
    <n v="5"/>
    <n v="3"/>
    <n v="1113"/>
  </r>
  <r>
    <s v="1528"/>
    <x v="213"/>
    <n v="13"/>
    <x v="7"/>
    <x v="5"/>
    <x v="3"/>
    <x v="3"/>
    <n v="159"/>
    <n v="3"/>
    <s v="Steve"/>
    <n v="6"/>
    <n v="4"/>
    <n v="477"/>
  </r>
  <r>
    <s v="1536"/>
    <x v="214"/>
    <n v="19"/>
    <x v="6"/>
    <x v="6"/>
    <x v="0"/>
    <x v="3"/>
    <n v="159"/>
    <n v="3"/>
    <s v="Jeff"/>
    <n v="5"/>
    <n v="3"/>
    <n v="477"/>
  </r>
  <r>
    <s v="1540"/>
    <x v="408"/>
    <n v="9"/>
    <x v="8"/>
    <x v="1"/>
    <x v="1"/>
    <x v="3"/>
    <n v="159"/>
    <n v="6"/>
    <s v="Steve"/>
    <n v="4"/>
    <n v="4"/>
    <n v="954"/>
  </r>
  <r>
    <s v="1547"/>
    <x v="507"/>
    <n v="6"/>
    <x v="1"/>
    <x v="7"/>
    <x v="1"/>
    <x v="3"/>
    <n v="159"/>
    <n v="5"/>
    <s v="Philip"/>
    <n v="8"/>
    <n v="8"/>
    <n v="795"/>
  </r>
  <r>
    <s v="1548"/>
    <x v="507"/>
    <n v="14"/>
    <x v="14"/>
    <x v="3"/>
    <x v="3"/>
    <x v="3"/>
    <n v="159"/>
    <n v="8"/>
    <s v="Sara"/>
    <n v="5"/>
    <n v="5"/>
    <n v="1272"/>
  </r>
  <r>
    <s v="1562"/>
    <x v="220"/>
    <n v="1"/>
    <x v="12"/>
    <x v="2"/>
    <x v="2"/>
    <x v="3"/>
    <n v="159"/>
    <n v="4"/>
    <s v="Jeff"/>
    <n v="2"/>
    <n v="3"/>
    <n v="636"/>
  </r>
  <r>
    <s v="1571"/>
    <x v="583"/>
    <n v="15"/>
    <x v="10"/>
    <x v="5"/>
    <x v="3"/>
    <x v="3"/>
    <n v="159"/>
    <n v="2"/>
    <s v="Steve"/>
    <n v="6"/>
    <n v="4"/>
    <n v="318"/>
  </r>
  <r>
    <s v="1573"/>
    <x v="222"/>
    <n v="5"/>
    <x v="3"/>
    <x v="2"/>
    <x v="2"/>
    <x v="3"/>
    <n v="159"/>
    <n v="3"/>
    <s v="Jeff"/>
    <n v="2"/>
    <n v="3"/>
    <n v="477"/>
  </r>
  <r>
    <s v="1575"/>
    <x v="222"/>
    <n v="5"/>
    <x v="3"/>
    <x v="4"/>
    <x v="2"/>
    <x v="3"/>
    <n v="159"/>
    <n v="2"/>
    <s v="Sara"/>
    <n v="2"/>
    <n v="5"/>
    <n v="318"/>
  </r>
  <r>
    <s v="1585"/>
    <x v="412"/>
    <n v="10"/>
    <x v="15"/>
    <x v="7"/>
    <x v="1"/>
    <x v="3"/>
    <n v="159"/>
    <n v="6"/>
    <s v="Philip"/>
    <n v="8"/>
    <n v="8"/>
    <n v="954"/>
  </r>
  <r>
    <s v="1588"/>
    <x v="412"/>
    <n v="17"/>
    <x v="13"/>
    <x v="0"/>
    <x v="0"/>
    <x v="3"/>
    <n v="159"/>
    <n v="9"/>
    <s v="Jeff"/>
    <n v="3"/>
    <n v="3"/>
    <n v="1431"/>
  </r>
  <r>
    <s v="1590"/>
    <x v="412"/>
    <n v="17"/>
    <x v="13"/>
    <x v="0"/>
    <x v="0"/>
    <x v="3"/>
    <n v="159"/>
    <n v="2"/>
    <s v="Jeff"/>
    <n v="3"/>
    <n v="3"/>
    <n v="318"/>
  </r>
  <r>
    <s v="1592"/>
    <x v="412"/>
    <n v="16"/>
    <x v="18"/>
    <x v="6"/>
    <x v="0"/>
    <x v="3"/>
    <n v="159"/>
    <n v="7"/>
    <s v="Jeff"/>
    <n v="5"/>
    <n v="3"/>
    <n v="1113"/>
  </r>
  <r>
    <s v="1596"/>
    <x v="508"/>
    <n v="5"/>
    <x v="3"/>
    <x v="2"/>
    <x v="2"/>
    <x v="3"/>
    <n v="159"/>
    <n v="2"/>
    <s v="Jeff"/>
    <n v="2"/>
    <n v="3"/>
    <n v="318"/>
  </r>
  <r>
    <s v="1598"/>
    <x v="508"/>
    <n v="19"/>
    <x v="6"/>
    <x v="0"/>
    <x v="0"/>
    <x v="3"/>
    <n v="159"/>
    <n v="3"/>
    <s v="Jeff"/>
    <n v="3"/>
    <n v="3"/>
    <n v="477"/>
  </r>
  <r>
    <s v="1599"/>
    <x v="508"/>
    <n v="5"/>
    <x v="3"/>
    <x v="4"/>
    <x v="2"/>
    <x v="3"/>
    <n v="159"/>
    <n v="9"/>
    <s v="Sara"/>
    <n v="2"/>
    <n v="5"/>
    <n v="1431"/>
  </r>
  <r>
    <s v="1605"/>
    <x v="224"/>
    <n v="6"/>
    <x v="1"/>
    <x v="1"/>
    <x v="1"/>
    <x v="3"/>
    <n v="159"/>
    <n v="5"/>
    <s v="Steve"/>
    <n v="4"/>
    <n v="4"/>
    <n v="795"/>
  </r>
  <r>
    <s v="1608"/>
    <x v="413"/>
    <n v="17"/>
    <x v="13"/>
    <x v="0"/>
    <x v="0"/>
    <x v="3"/>
    <n v="159"/>
    <n v="8"/>
    <s v="Jeff"/>
    <n v="3"/>
    <n v="3"/>
    <n v="1272"/>
  </r>
  <r>
    <s v="1609"/>
    <x v="413"/>
    <n v="3"/>
    <x v="5"/>
    <x v="2"/>
    <x v="2"/>
    <x v="3"/>
    <n v="159"/>
    <n v="8"/>
    <s v="Jeff"/>
    <n v="2"/>
    <n v="3"/>
    <n v="1272"/>
  </r>
  <r>
    <s v="1611"/>
    <x v="414"/>
    <n v="2"/>
    <x v="16"/>
    <x v="4"/>
    <x v="2"/>
    <x v="3"/>
    <n v="159"/>
    <n v="1"/>
    <s v="Sara"/>
    <n v="2"/>
    <n v="5"/>
    <n v="159"/>
  </r>
  <r>
    <s v="1612"/>
    <x v="414"/>
    <n v="10"/>
    <x v="15"/>
    <x v="1"/>
    <x v="1"/>
    <x v="3"/>
    <n v="159"/>
    <n v="2"/>
    <s v="Steve"/>
    <n v="4"/>
    <n v="4"/>
    <n v="318"/>
  </r>
  <r>
    <s v="1617"/>
    <x v="415"/>
    <n v="15"/>
    <x v="10"/>
    <x v="3"/>
    <x v="3"/>
    <x v="3"/>
    <n v="159"/>
    <n v="1"/>
    <s v="Sara"/>
    <n v="5"/>
    <n v="5"/>
    <n v="159"/>
  </r>
  <r>
    <s v="1619"/>
    <x v="584"/>
    <n v="20"/>
    <x v="0"/>
    <x v="0"/>
    <x v="0"/>
    <x v="3"/>
    <n v="159"/>
    <n v="4"/>
    <s v="Jeff"/>
    <n v="3"/>
    <n v="3"/>
    <n v="636"/>
  </r>
  <r>
    <s v="1621"/>
    <x v="225"/>
    <n v="4"/>
    <x v="2"/>
    <x v="4"/>
    <x v="2"/>
    <x v="3"/>
    <n v="159"/>
    <n v="2"/>
    <s v="Sara"/>
    <n v="2"/>
    <n v="5"/>
    <n v="318"/>
  </r>
  <r>
    <s v="1623"/>
    <x v="225"/>
    <n v="2"/>
    <x v="16"/>
    <x v="2"/>
    <x v="2"/>
    <x v="3"/>
    <n v="159"/>
    <n v="1"/>
    <s v="Jeff"/>
    <n v="2"/>
    <n v="3"/>
    <n v="159"/>
  </r>
  <r>
    <s v="1628"/>
    <x v="226"/>
    <n v="17"/>
    <x v="13"/>
    <x v="0"/>
    <x v="0"/>
    <x v="3"/>
    <n v="159"/>
    <n v="7"/>
    <s v="Jeff"/>
    <n v="3"/>
    <n v="3"/>
    <n v="1113"/>
  </r>
  <r>
    <s v="1630"/>
    <x v="226"/>
    <n v="4"/>
    <x v="2"/>
    <x v="2"/>
    <x v="2"/>
    <x v="3"/>
    <n v="159"/>
    <n v="4"/>
    <s v="Jeff"/>
    <n v="2"/>
    <n v="3"/>
    <n v="636"/>
  </r>
  <r>
    <s v="1633"/>
    <x v="226"/>
    <n v="15"/>
    <x v="10"/>
    <x v="5"/>
    <x v="3"/>
    <x v="3"/>
    <n v="159"/>
    <n v="5"/>
    <s v="Steve"/>
    <n v="6"/>
    <n v="4"/>
    <n v="795"/>
  </r>
  <r>
    <s v="1634"/>
    <x v="226"/>
    <n v="2"/>
    <x v="16"/>
    <x v="2"/>
    <x v="2"/>
    <x v="3"/>
    <n v="159"/>
    <n v="8"/>
    <s v="Jeff"/>
    <n v="2"/>
    <n v="3"/>
    <n v="1272"/>
  </r>
  <r>
    <s v="1641"/>
    <x v="227"/>
    <n v="13"/>
    <x v="7"/>
    <x v="3"/>
    <x v="3"/>
    <x v="3"/>
    <n v="159"/>
    <n v="2"/>
    <s v="Sara"/>
    <n v="5"/>
    <n v="5"/>
    <n v="318"/>
  </r>
  <r>
    <s v="1647"/>
    <x v="229"/>
    <n v="13"/>
    <x v="7"/>
    <x v="5"/>
    <x v="3"/>
    <x v="3"/>
    <n v="159"/>
    <n v="9"/>
    <s v="Steve"/>
    <n v="6"/>
    <n v="4"/>
    <n v="1431"/>
  </r>
  <r>
    <s v="1649"/>
    <x v="230"/>
    <n v="15"/>
    <x v="10"/>
    <x v="3"/>
    <x v="3"/>
    <x v="3"/>
    <n v="159"/>
    <n v="0"/>
    <s v="Sara"/>
    <n v="5"/>
    <n v="5"/>
    <n v="0"/>
  </r>
  <r>
    <s v="1653"/>
    <x v="585"/>
    <n v="15"/>
    <x v="10"/>
    <x v="3"/>
    <x v="3"/>
    <x v="3"/>
    <n v="159"/>
    <n v="1"/>
    <s v="Sara"/>
    <n v="5"/>
    <n v="5"/>
    <n v="159"/>
  </r>
  <r>
    <s v="1668"/>
    <x v="234"/>
    <n v="16"/>
    <x v="18"/>
    <x v="6"/>
    <x v="0"/>
    <x v="3"/>
    <n v="159"/>
    <n v="3"/>
    <s v="Jeff"/>
    <n v="5"/>
    <n v="3"/>
    <n v="477"/>
  </r>
  <r>
    <s v="1673"/>
    <x v="416"/>
    <n v="18"/>
    <x v="11"/>
    <x v="6"/>
    <x v="0"/>
    <x v="3"/>
    <n v="159"/>
    <n v="6"/>
    <s v="Jeff"/>
    <n v="5"/>
    <n v="3"/>
    <n v="954"/>
  </r>
  <r>
    <s v="1677"/>
    <x v="509"/>
    <n v="14"/>
    <x v="14"/>
    <x v="5"/>
    <x v="3"/>
    <x v="3"/>
    <n v="159"/>
    <n v="5"/>
    <s v="Steve"/>
    <n v="6"/>
    <n v="4"/>
    <n v="795"/>
  </r>
  <r>
    <s v="1678"/>
    <x v="586"/>
    <n v="6"/>
    <x v="1"/>
    <x v="7"/>
    <x v="1"/>
    <x v="3"/>
    <n v="159"/>
    <n v="2"/>
    <s v="Philip"/>
    <n v="8"/>
    <n v="8"/>
    <n v="318"/>
  </r>
  <r>
    <s v="1680"/>
    <x v="511"/>
    <n v="4"/>
    <x v="2"/>
    <x v="2"/>
    <x v="2"/>
    <x v="3"/>
    <n v="159"/>
    <n v="5"/>
    <s v="Jeff"/>
    <n v="2"/>
    <n v="3"/>
    <n v="795"/>
  </r>
  <r>
    <s v="1683"/>
    <x v="511"/>
    <n v="9"/>
    <x v="8"/>
    <x v="1"/>
    <x v="1"/>
    <x v="3"/>
    <n v="159"/>
    <n v="4"/>
    <s v="Steve"/>
    <n v="4"/>
    <n v="4"/>
    <n v="636"/>
  </r>
  <r>
    <s v="1684"/>
    <x v="511"/>
    <n v="12"/>
    <x v="4"/>
    <x v="5"/>
    <x v="3"/>
    <x v="3"/>
    <n v="159"/>
    <n v="2"/>
    <s v="Steve"/>
    <n v="6"/>
    <n v="4"/>
    <n v="318"/>
  </r>
  <r>
    <s v="1685"/>
    <x v="511"/>
    <n v="3"/>
    <x v="5"/>
    <x v="2"/>
    <x v="2"/>
    <x v="3"/>
    <n v="159"/>
    <n v="8"/>
    <s v="Jeff"/>
    <n v="2"/>
    <n v="3"/>
    <n v="1272"/>
  </r>
  <r>
    <s v="1686"/>
    <x v="587"/>
    <n v="15"/>
    <x v="10"/>
    <x v="3"/>
    <x v="3"/>
    <x v="3"/>
    <n v="159"/>
    <n v="4"/>
    <s v="Sara"/>
    <n v="5"/>
    <n v="5"/>
    <n v="636"/>
  </r>
  <r>
    <s v="1687"/>
    <x v="587"/>
    <n v="9"/>
    <x v="8"/>
    <x v="7"/>
    <x v="1"/>
    <x v="3"/>
    <n v="159"/>
    <n v="8"/>
    <s v="Philip"/>
    <n v="8"/>
    <n v="8"/>
    <n v="1272"/>
  </r>
  <r>
    <s v="1696"/>
    <x v="588"/>
    <n v="9"/>
    <x v="8"/>
    <x v="7"/>
    <x v="1"/>
    <x v="3"/>
    <n v="159"/>
    <n v="7"/>
    <s v="Philip"/>
    <n v="8"/>
    <n v="8"/>
    <n v="1113"/>
  </r>
  <r>
    <s v="1699"/>
    <x v="512"/>
    <n v="11"/>
    <x v="19"/>
    <x v="3"/>
    <x v="3"/>
    <x v="3"/>
    <n v="159"/>
    <n v="0"/>
    <s v="Sara"/>
    <n v="5"/>
    <n v="5"/>
    <n v="0"/>
  </r>
  <r>
    <s v="1704"/>
    <x v="589"/>
    <n v="18"/>
    <x v="11"/>
    <x v="0"/>
    <x v="0"/>
    <x v="3"/>
    <n v="159"/>
    <n v="0"/>
    <s v="Jeff"/>
    <n v="3"/>
    <n v="3"/>
    <n v="0"/>
  </r>
  <r>
    <s v="1707"/>
    <x v="590"/>
    <n v="19"/>
    <x v="6"/>
    <x v="0"/>
    <x v="0"/>
    <x v="3"/>
    <n v="159"/>
    <n v="0"/>
    <s v="Jeff"/>
    <n v="3"/>
    <n v="3"/>
    <n v="0"/>
  </r>
  <r>
    <s v="1712"/>
    <x v="243"/>
    <n v="5"/>
    <x v="3"/>
    <x v="2"/>
    <x v="2"/>
    <x v="3"/>
    <n v="159"/>
    <n v="7"/>
    <s v="Jeff"/>
    <n v="2"/>
    <n v="3"/>
    <n v="1113"/>
  </r>
  <r>
    <s v="1718"/>
    <x v="244"/>
    <n v="7"/>
    <x v="9"/>
    <x v="7"/>
    <x v="1"/>
    <x v="3"/>
    <n v="159"/>
    <n v="8"/>
    <s v="Philip"/>
    <n v="8"/>
    <n v="8"/>
    <n v="1272"/>
  </r>
  <r>
    <s v="1724"/>
    <x v="245"/>
    <n v="20"/>
    <x v="0"/>
    <x v="6"/>
    <x v="0"/>
    <x v="3"/>
    <n v="159"/>
    <n v="1"/>
    <s v="Jeff"/>
    <n v="5"/>
    <n v="3"/>
    <n v="159"/>
  </r>
  <r>
    <s v="1728"/>
    <x v="246"/>
    <n v="16"/>
    <x v="18"/>
    <x v="6"/>
    <x v="0"/>
    <x v="3"/>
    <n v="159"/>
    <n v="3"/>
    <s v="Jeff"/>
    <n v="5"/>
    <n v="3"/>
    <n v="477"/>
  </r>
  <r>
    <s v="1729"/>
    <x v="246"/>
    <n v="2"/>
    <x v="16"/>
    <x v="2"/>
    <x v="2"/>
    <x v="3"/>
    <n v="159"/>
    <n v="4"/>
    <s v="Jeff"/>
    <n v="2"/>
    <n v="3"/>
    <n v="636"/>
  </r>
  <r>
    <s v="1733"/>
    <x v="248"/>
    <n v="5"/>
    <x v="3"/>
    <x v="2"/>
    <x v="2"/>
    <x v="3"/>
    <n v="159"/>
    <n v="9"/>
    <s v="Jeff"/>
    <n v="2"/>
    <n v="3"/>
    <n v="1431"/>
  </r>
  <r>
    <s v="1738"/>
    <x v="591"/>
    <n v="18"/>
    <x v="11"/>
    <x v="0"/>
    <x v="0"/>
    <x v="3"/>
    <n v="159"/>
    <n v="6"/>
    <s v="Jeff"/>
    <n v="3"/>
    <n v="3"/>
    <n v="954"/>
  </r>
  <r>
    <s v="1759"/>
    <x v="592"/>
    <n v="18"/>
    <x v="11"/>
    <x v="0"/>
    <x v="0"/>
    <x v="3"/>
    <n v="159"/>
    <n v="5"/>
    <s v="Jeff"/>
    <n v="3"/>
    <n v="3"/>
    <n v="795"/>
  </r>
  <r>
    <s v="1768"/>
    <x v="593"/>
    <n v="15"/>
    <x v="10"/>
    <x v="5"/>
    <x v="3"/>
    <x v="3"/>
    <n v="159"/>
    <n v="1"/>
    <s v="Steve"/>
    <n v="6"/>
    <n v="4"/>
    <n v="159"/>
  </r>
  <r>
    <s v="1770"/>
    <x v="520"/>
    <n v="1"/>
    <x v="12"/>
    <x v="4"/>
    <x v="2"/>
    <x v="3"/>
    <n v="159"/>
    <n v="8"/>
    <s v="Sara"/>
    <n v="2"/>
    <n v="5"/>
    <n v="1272"/>
  </r>
  <r>
    <s v="1778"/>
    <x v="422"/>
    <n v="2"/>
    <x v="16"/>
    <x v="2"/>
    <x v="2"/>
    <x v="3"/>
    <n v="159"/>
    <n v="6"/>
    <s v="Jeff"/>
    <n v="2"/>
    <n v="3"/>
    <n v="954"/>
  </r>
  <r>
    <s v="1779"/>
    <x v="422"/>
    <n v="10"/>
    <x v="15"/>
    <x v="7"/>
    <x v="1"/>
    <x v="3"/>
    <n v="159"/>
    <n v="3"/>
    <s v="Philip"/>
    <n v="8"/>
    <n v="8"/>
    <n v="477"/>
  </r>
  <r>
    <s v="1784"/>
    <x v="255"/>
    <n v="14"/>
    <x v="14"/>
    <x v="3"/>
    <x v="3"/>
    <x v="3"/>
    <n v="159"/>
    <n v="1"/>
    <s v="Sara"/>
    <n v="5"/>
    <n v="5"/>
    <n v="159"/>
  </r>
  <r>
    <s v="1790"/>
    <x v="522"/>
    <n v="14"/>
    <x v="14"/>
    <x v="5"/>
    <x v="3"/>
    <x v="3"/>
    <n v="159"/>
    <n v="8"/>
    <s v="Steve"/>
    <n v="6"/>
    <n v="4"/>
    <n v="1272"/>
  </r>
  <r>
    <s v="1805"/>
    <x v="258"/>
    <n v="13"/>
    <x v="7"/>
    <x v="5"/>
    <x v="3"/>
    <x v="3"/>
    <n v="159"/>
    <n v="3"/>
    <s v="Steve"/>
    <n v="6"/>
    <n v="4"/>
    <n v="477"/>
  </r>
  <r>
    <s v="1813"/>
    <x v="594"/>
    <n v="6"/>
    <x v="1"/>
    <x v="7"/>
    <x v="1"/>
    <x v="3"/>
    <n v="159"/>
    <n v="6"/>
    <s v="Philip"/>
    <n v="8"/>
    <n v="8"/>
    <n v="954"/>
  </r>
  <r>
    <s v="1814"/>
    <x v="594"/>
    <n v="9"/>
    <x v="8"/>
    <x v="7"/>
    <x v="1"/>
    <x v="3"/>
    <n v="159"/>
    <n v="6"/>
    <s v="Philip"/>
    <n v="8"/>
    <n v="8"/>
    <n v="954"/>
  </r>
  <r>
    <s v="1816"/>
    <x v="525"/>
    <n v="10"/>
    <x v="15"/>
    <x v="7"/>
    <x v="1"/>
    <x v="3"/>
    <n v="159"/>
    <n v="9"/>
    <s v="Philip"/>
    <n v="8"/>
    <n v="8"/>
    <n v="1431"/>
  </r>
  <r>
    <s v="1824"/>
    <x v="424"/>
    <n v="15"/>
    <x v="10"/>
    <x v="3"/>
    <x v="3"/>
    <x v="3"/>
    <n v="159"/>
    <n v="3"/>
    <s v="Sara"/>
    <n v="5"/>
    <n v="5"/>
    <n v="477"/>
  </r>
  <r>
    <s v="1832"/>
    <x v="427"/>
    <n v="14"/>
    <x v="14"/>
    <x v="5"/>
    <x v="3"/>
    <x v="3"/>
    <n v="159"/>
    <n v="1"/>
    <s v="Steve"/>
    <n v="6"/>
    <n v="4"/>
    <n v="159"/>
  </r>
  <r>
    <s v="1842"/>
    <x v="259"/>
    <n v="2"/>
    <x v="16"/>
    <x v="2"/>
    <x v="2"/>
    <x v="3"/>
    <n v="159"/>
    <n v="3"/>
    <s v="Jeff"/>
    <n v="2"/>
    <n v="3"/>
    <n v="477"/>
  </r>
  <r>
    <s v="1845"/>
    <x v="259"/>
    <n v="5"/>
    <x v="3"/>
    <x v="4"/>
    <x v="2"/>
    <x v="3"/>
    <n v="159"/>
    <n v="2"/>
    <s v="Sara"/>
    <n v="2"/>
    <n v="5"/>
    <n v="318"/>
  </r>
  <r>
    <s v="1846"/>
    <x v="595"/>
    <n v="7"/>
    <x v="9"/>
    <x v="7"/>
    <x v="1"/>
    <x v="3"/>
    <n v="159"/>
    <n v="1"/>
    <s v="Philip"/>
    <n v="8"/>
    <n v="8"/>
    <n v="159"/>
  </r>
  <r>
    <s v="1847"/>
    <x v="595"/>
    <n v="2"/>
    <x v="16"/>
    <x v="2"/>
    <x v="2"/>
    <x v="3"/>
    <n v="159"/>
    <n v="6"/>
    <s v="Jeff"/>
    <n v="2"/>
    <n v="3"/>
    <n v="954"/>
  </r>
  <r>
    <s v="1850"/>
    <x v="596"/>
    <n v="4"/>
    <x v="2"/>
    <x v="4"/>
    <x v="2"/>
    <x v="3"/>
    <n v="159"/>
    <n v="1"/>
    <s v="Sara"/>
    <n v="2"/>
    <n v="5"/>
    <n v="159"/>
  </r>
  <r>
    <s v="1854"/>
    <x v="597"/>
    <n v="16"/>
    <x v="18"/>
    <x v="6"/>
    <x v="0"/>
    <x v="3"/>
    <n v="159"/>
    <n v="8"/>
    <s v="Jeff"/>
    <n v="5"/>
    <n v="3"/>
    <n v="1272"/>
  </r>
  <r>
    <s v="1855"/>
    <x v="597"/>
    <n v="4"/>
    <x v="2"/>
    <x v="4"/>
    <x v="2"/>
    <x v="3"/>
    <n v="159"/>
    <n v="0"/>
    <s v="Sara"/>
    <n v="2"/>
    <n v="5"/>
    <n v="0"/>
  </r>
  <r>
    <s v="1856"/>
    <x v="261"/>
    <n v="19"/>
    <x v="6"/>
    <x v="0"/>
    <x v="0"/>
    <x v="3"/>
    <n v="159"/>
    <n v="7"/>
    <s v="Jeff"/>
    <n v="3"/>
    <n v="3"/>
    <n v="1113"/>
  </r>
  <r>
    <s v="1871"/>
    <x v="265"/>
    <n v="20"/>
    <x v="0"/>
    <x v="6"/>
    <x v="0"/>
    <x v="3"/>
    <n v="159"/>
    <n v="4"/>
    <s v="Jeff"/>
    <n v="5"/>
    <n v="3"/>
    <n v="636"/>
  </r>
  <r>
    <s v="1875"/>
    <x v="266"/>
    <n v="3"/>
    <x v="5"/>
    <x v="4"/>
    <x v="2"/>
    <x v="3"/>
    <n v="159"/>
    <n v="9"/>
    <s v="Sara"/>
    <n v="2"/>
    <n v="5"/>
    <n v="1431"/>
  </r>
  <r>
    <s v="1880"/>
    <x v="266"/>
    <n v="11"/>
    <x v="19"/>
    <x v="3"/>
    <x v="3"/>
    <x v="3"/>
    <n v="159"/>
    <n v="3"/>
    <s v="Sara"/>
    <n v="5"/>
    <n v="5"/>
    <n v="477"/>
  </r>
  <r>
    <s v="1891"/>
    <x v="528"/>
    <n v="17"/>
    <x v="13"/>
    <x v="0"/>
    <x v="0"/>
    <x v="3"/>
    <n v="159"/>
    <n v="7"/>
    <s v="Jeff"/>
    <n v="3"/>
    <n v="3"/>
    <n v="1113"/>
  </r>
  <r>
    <s v="1894"/>
    <x v="269"/>
    <n v="8"/>
    <x v="17"/>
    <x v="1"/>
    <x v="1"/>
    <x v="3"/>
    <n v="159"/>
    <n v="0"/>
    <s v="Steve"/>
    <n v="4"/>
    <n v="4"/>
    <n v="0"/>
  </r>
  <r>
    <s v="1897"/>
    <x v="269"/>
    <n v="1"/>
    <x v="12"/>
    <x v="2"/>
    <x v="2"/>
    <x v="3"/>
    <n v="159"/>
    <n v="3"/>
    <s v="Jeff"/>
    <n v="2"/>
    <n v="3"/>
    <n v="477"/>
  </r>
  <r>
    <s v="1910"/>
    <x v="272"/>
    <n v="14"/>
    <x v="14"/>
    <x v="3"/>
    <x v="3"/>
    <x v="3"/>
    <n v="159"/>
    <n v="7"/>
    <s v="Sara"/>
    <n v="5"/>
    <n v="5"/>
    <n v="1113"/>
  </r>
  <r>
    <s v="1920"/>
    <x v="273"/>
    <n v="10"/>
    <x v="15"/>
    <x v="1"/>
    <x v="1"/>
    <x v="3"/>
    <n v="159"/>
    <n v="9"/>
    <s v="Steve"/>
    <n v="4"/>
    <n v="4"/>
    <n v="1431"/>
  </r>
  <r>
    <s v="1923"/>
    <x v="273"/>
    <n v="12"/>
    <x v="4"/>
    <x v="5"/>
    <x v="3"/>
    <x v="3"/>
    <n v="159"/>
    <n v="8"/>
    <s v="Steve"/>
    <n v="6"/>
    <n v="4"/>
    <n v="1272"/>
  </r>
  <r>
    <s v="1932"/>
    <x v="598"/>
    <n v="7"/>
    <x v="9"/>
    <x v="7"/>
    <x v="1"/>
    <x v="3"/>
    <n v="159"/>
    <n v="5"/>
    <s v="Philip"/>
    <n v="8"/>
    <n v="8"/>
    <n v="795"/>
  </r>
  <r>
    <s v="1933"/>
    <x v="598"/>
    <n v="2"/>
    <x v="16"/>
    <x v="4"/>
    <x v="2"/>
    <x v="3"/>
    <n v="159"/>
    <n v="7"/>
    <s v="Sara"/>
    <n v="2"/>
    <n v="5"/>
    <n v="1113"/>
  </r>
  <r>
    <s v="1940"/>
    <x v="532"/>
    <n v="12"/>
    <x v="4"/>
    <x v="3"/>
    <x v="3"/>
    <x v="3"/>
    <n v="159"/>
    <n v="1"/>
    <s v="Sara"/>
    <n v="5"/>
    <n v="5"/>
    <n v="159"/>
  </r>
  <r>
    <s v="1951"/>
    <x v="278"/>
    <n v="20"/>
    <x v="0"/>
    <x v="6"/>
    <x v="0"/>
    <x v="3"/>
    <n v="159"/>
    <n v="1"/>
    <s v="Jeff"/>
    <n v="5"/>
    <n v="3"/>
    <n v="159"/>
  </r>
  <r>
    <s v="1956"/>
    <x v="433"/>
    <n v="13"/>
    <x v="7"/>
    <x v="5"/>
    <x v="3"/>
    <x v="3"/>
    <n v="159"/>
    <n v="5"/>
    <s v="Steve"/>
    <n v="6"/>
    <n v="4"/>
    <n v="795"/>
  </r>
  <r>
    <s v="1960"/>
    <x v="280"/>
    <n v="19"/>
    <x v="6"/>
    <x v="0"/>
    <x v="0"/>
    <x v="3"/>
    <n v="159"/>
    <n v="3"/>
    <s v="Jeff"/>
    <n v="3"/>
    <n v="3"/>
    <n v="477"/>
  </r>
  <r>
    <s v="1975"/>
    <x v="599"/>
    <n v="6"/>
    <x v="1"/>
    <x v="7"/>
    <x v="1"/>
    <x v="3"/>
    <n v="159"/>
    <n v="4"/>
    <s v="Philip"/>
    <n v="8"/>
    <n v="8"/>
    <n v="636"/>
  </r>
  <r>
    <s v="1976"/>
    <x v="599"/>
    <n v="15"/>
    <x v="10"/>
    <x v="3"/>
    <x v="3"/>
    <x v="3"/>
    <n v="159"/>
    <n v="1"/>
    <s v="Sara"/>
    <n v="5"/>
    <n v="5"/>
    <n v="159"/>
  </r>
  <r>
    <s v="1977"/>
    <x v="533"/>
    <n v="10"/>
    <x v="15"/>
    <x v="7"/>
    <x v="1"/>
    <x v="3"/>
    <n v="159"/>
    <n v="6"/>
    <s v="Philip"/>
    <n v="8"/>
    <n v="8"/>
    <n v="954"/>
  </r>
  <r>
    <s v="1979"/>
    <x v="435"/>
    <n v="11"/>
    <x v="19"/>
    <x v="5"/>
    <x v="3"/>
    <x v="3"/>
    <n v="159"/>
    <n v="0"/>
    <s v="Steve"/>
    <n v="6"/>
    <n v="4"/>
    <n v="0"/>
  </r>
  <r>
    <s v="1992"/>
    <x v="600"/>
    <n v="5"/>
    <x v="3"/>
    <x v="2"/>
    <x v="2"/>
    <x v="3"/>
    <n v="159"/>
    <n v="7"/>
    <s v="Jeff"/>
    <n v="2"/>
    <n v="3"/>
    <n v="1113"/>
  </r>
  <r>
    <s v="0005"/>
    <x v="287"/>
    <n v="16"/>
    <x v="18"/>
    <x v="6"/>
    <x v="0"/>
    <x v="4"/>
    <n v="69"/>
    <n v="4"/>
    <s v="Jeff"/>
    <n v="5"/>
    <n v="3"/>
    <n v="276"/>
  </r>
  <r>
    <s v="0016"/>
    <x v="601"/>
    <n v="13"/>
    <x v="7"/>
    <x v="3"/>
    <x v="3"/>
    <x v="4"/>
    <n v="69"/>
    <n v="0"/>
    <s v="Sara"/>
    <n v="5"/>
    <n v="5"/>
    <n v="0"/>
  </r>
  <r>
    <s v="0019"/>
    <x v="1"/>
    <n v="10"/>
    <x v="15"/>
    <x v="1"/>
    <x v="1"/>
    <x v="4"/>
    <n v="69"/>
    <n v="2"/>
    <s v="Steve"/>
    <n v="4"/>
    <n v="4"/>
    <n v="138"/>
  </r>
  <r>
    <s v="0021"/>
    <x v="1"/>
    <n v="10"/>
    <x v="15"/>
    <x v="1"/>
    <x v="1"/>
    <x v="4"/>
    <n v="69"/>
    <n v="2"/>
    <s v="Steve"/>
    <n v="4"/>
    <n v="4"/>
    <n v="138"/>
  </r>
  <r>
    <s v="0033"/>
    <x v="602"/>
    <n v="6"/>
    <x v="1"/>
    <x v="1"/>
    <x v="1"/>
    <x v="4"/>
    <n v="69"/>
    <n v="2"/>
    <s v="Steve"/>
    <n v="4"/>
    <n v="4"/>
    <n v="138"/>
  </r>
  <r>
    <s v="0039"/>
    <x v="5"/>
    <n v="19"/>
    <x v="6"/>
    <x v="0"/>
    <x v="0"/>
    <x v="4"/>
    <n v="69"/>
    <n v="8"/>
    <s v="Jeff"/>
    <n v="3"/>
    <n v="3"/>
    <n v="552"/>
  </r>
  <r>
    <s v="0042"/>
    <x v="6"/>
    <n v="17"/>
    <x v="13"/>
    <x v="0"/>
    <x v="0"/>
    <x v="4"/>
    <n v="69"/>
    <n v="5"/>
    <s v="Jeff"/>
    <n v="3"/>
    <n v="3"/>
    <n v="345"/>
  </r>
  <r>
    <s v="0048"/>
    <x v="6"/>
    <n v="16"/>
    <x v="18"/>
    <x v="6"/>
    <x v="0"/>
    <x v="4"/>
    <n v="69"/>
    <n v="1"/>
    <s v="Jeff"/>
    <n v="5"/>
    <n v="3"/>
    <n v="69"/>
  </r>
  <r>
    <s v="0052"/>
    <x v="6"/>
    <n v="1"/>
    <x v="12"/>
    <x v="4"/>
    <x v="2"/>
    <x v="4"/>
    <n v="69"/>
    <n v="2"/>
    <s v="Sara"/>
    <n v="2"/>
    <n v="5"/>
    <n v="138"/>
  </r>
  <r>
    <s v="0053"/>
    <x v="603"/>
    <n v="17"/>
    <x v="13"/>
    <x v="0"/>
    <x v="0"/>
    <x v="4"/>
    <n v="69"/>
    <n v="7"/>
    <s v="Jeff"/>
    <n v="3"/>
    <n v="3"/>
    <n v="483"/>
  </r>
  <r>
    <s v="0056"/>
    <x v="7"/>
    <n v="20"/>
    <x v="0"/>
    <x v="0"/>
    <x v="0"/>
    <x v="4"/>
    <n v="69"/>
    <n v="9"/>
    <s v="Jeff"/>
    <n v="3"/>
    <n v="3"/>
    <n v="621"/>
  </r>
  <r>
    <s v="0058"/>
    <x v="7"/>
    <n v="11"/>
    <x v="19"/>
    <x v="3"/>
    <x v="3"/>
    <x v="4"/>
    <n v="69"/>
    <n v="9"/>
    <s v="Sara"/>
    <n v="5"/>
    <n v="5"/>
    <n v="621"/>
  </r>
  <r>
    <s v="0067"/>
    <x v="438"/>
    <n v="16"/>
    <x v="18"/>
    <x v="6"/>
    <x v="0"/>
    <x v="4"/>
    <n v="69"/>
    <n v="2"/>
    <s v="Jeff"/>
    <n v="5"/>
    <n v="3"/>
    <n v="138"/>
  </r>
  <r>
    <s v="0076"/>
    <x v="10"/>
    <n v="18"/>
    <x v="11"/>
    <x v="6"/>
    <x v="0"/>
    <x v="4"/>
    <n v="69"/>
    <n v="7"/>
    <s v="Jeff"/>
    <n v="5"/>
    <n v="3"/>
    <n v="483"/>
  </r>
  <r>
    <s v="0077"/>
    <x v="10"/>
    <n v="8"/>
    <x v="17"/>
    <x v="1"/>
    <x v="1"/>
    <x v="4"/>
    <n v="69"/>
    <n v="2"/>
    <s v="Steve"/>
    <n v="4"/>
    <n v="4"/>
    <n v="138"/>
  </r>
  <r>
    <s v="0082"/>
    <x v="10"/>
    <n v="5"/>
    <x v="3"/>
    <x v="2"/>
    <x v="2"/>
    <x v="4"/>
    <n v="69"/>
    <n v="1"/>
    <s v="Jeff"/>
    <n v="2"/>
    <n v="3"/>
    <n v="69"/>
  </r>
  <r>
    <s v="0083"/>
    <x v="10"/>
    <n v="10"/>
    <x v="15"/>
    <x v="1"/>
    <x v="1"/>
    <x v="4"/>
    <n v="69"/>
    <n v="2"/>
    <s v="Steve"/>
    <n v="4"/>
    <n v="4"/>
    <n v="138"/>
  </r>
  <r>
    <s v="0088"/>
    <x v="291"/>
    <n v="12"/>
    <x v="4"/>
    <x v="3"/>
    <x v="3"/>
    <x v="4"/>
    <n v="69"/>
    <n v="2"/>
    <s v="Sara"/>
    <n v="5"/>
    <n v="5"/>
    <n v="138"/>
  </r>
  <r>
    <s v="0090"/>
    <x v="291"/>
    <n v="12"/>
    <x v="4"/>
    <x v="5"/>
    <x v="3"/>
    <x v="4"/>
    <n v="69"/>
    <n v="2"/>
    <s v="Steve"/>
    <n v="6"/>
    <n v="4"/>
    <n v="138"/>
  </r>
  <r>
    <s v="0095"/>
    <x v="14"/>
    <n v="7"/>
    <x v="9"/>
    <x v="1"/>
    <x v="1"/>
    <x v="4"/>
    <n v="69"/>
    <n v="8"/>
    <s v="Steve"/>
    <n v="4"/>
    <n v="4"/>
    <n v="552"/>
  </r>
  <r>
    <s v="0096"/>
    <x v="440"/>
    <n v="15"/>
    <x v="10"/>
    <x v="3"/>
    <x v="3"/>
    <x v="4"/>
    <n v="69"/>
    <n v="9"/>
    <s v="Sara"/>
    <n v="5"/>
    <n v="5"/>
    <n v="621"/>
  </r>
  <r>
    <s v="0097"/>
    <x v="440"/>
    <n v="11"/>
    <x v="19"/>
    <x v="5"/>
    <x v="3"/>
    <x v="4"/>
    <n v="69"/>
    <n v="7"/>
    <s v="Steve"/>
    <n v="6"/>
    <n v="4"/>
    <n v="483"/>
  </r>
  <r>
    <s v="0101"/>
    <x v="604"/>
    <n v="18"/>
    <x v="11"/>
    <x v="6"/>
    <x v="0"/>
    <x v="4"/>
    <n v="69"/>
    <n v="4"/>
    <s v="Jeff"/>
    <n v="5"/>
    <n v="3"/>
    <n v="276"/>
  </r>
  <r>
    <s v="0102"/>
    <x v="605"/>
    <n v="10"/>
    <x v="15"/>
    <x v="7"/>
    <x v="1"/>
    <x v="4"/>
    <n v="69"/>
    <n v="4"/>
    <s v="Philip"/>
    <n v="8"/>
    <n v="8"/>
    <n v="276"/>
  </r>
  <r>
    <s v="0103"/>
    <x v="605"/>
    <n v="20"/>
    <x v="0"/>
    <x v="0"/>
    <x v="0"/>
    <x v="4"/>
    <n v="69"/>
    <n v="6"/>
    <s v="Jeff"/>
    <n v="3"/>
    <n v="3"/>
    <n v="414"/>
  </r>
  <r>
    <s v="0115"/>
    <x v="18"/>
    <n v="2"/>
    <x v="16"/>
    <x v="4"/>
    <x v="2"/>
    <x v="4"/>
    <n v="69"/>
    <n v="7"/>
    <s v="Sara"/>
    <n v="2"/>
    <n v="5"/>
    <n v="483"/>
  </r>
  <r>
    <s v="0116"/>
    <x v="18"/>
    <n v="14"/>
    <x v="14"/>
    <x v="3"/>
    <x v="3"/>
    <x v="4"/>
    <n v="69"/>
    <n v="7"/>
    <s v="Sara"/>
    <n v="5"/>
    <n v="5"/>
    <n v="483"/>
  </r>
  <r>
    <s v="0122"/>
    <x v="19"/>
    <n v="8"/>
    <x v="17"/>
    <x v="1"/>
    <x v="1"/>
    <x v="4"/>
    <n v="69"/>
    <n v="6"/>
    <s v="Steve"/>
    <n v="4"/>
    <n v="4"/>
    <n v="414"/>
  </r>
  <r>
    <s v="0135"/>
    <x v="537"/>
    <n v="16"/>
    <x v="18"/>
    <x v="6"/>
    <x v="0"/>
    <x v="4"/>
    <n v="69"/>
    <n v="5"/>
    <s v="Jeff"/>
    <n v="5"/>
    <n v="3"/>
    <n v="345"/>
  </r>
  <r>
    <s v="0139"/>
    <x v="21"/>
    <n v="13"/>
    <x v="7"/>
    <x v="3"/>
    <x v="3"/>
    <x v="4"/>
    <n v="69"/>
    <n v="4"/>
    <s v="Sara"/>
    <n v="5"/>
    <n v="5"/>
    <n v="276"/>
  </r>
  <r>
    <s v="0154"/>
    <x v="606"/>
    <n v="8"/>
    <x v="17"/>
    <x v="7"/>
    <x v="1"/>
    <x v="4"/>
    <n v="69"/>
    <n v="8"/>
    <s v="Philip"/>
    <n v="8"/>
    <n v="8"/>
    <n v="552"/>
  </r>
  <r>
    <s v="0162"/>
    <x v="293"/>
    <n v="15"/>
    <x v="10"/>
    <x v="5"/>
    <x v="3"/>
    <x v="4"/>
    <n v="69"/>
    <n v="5"/>
    <s v="Steve"/>
    <n v="6"/>
    <n v="4"/>
    <n v="345"/>
  </r>
  <r>
    <s v="0164"/>
    <x v="538"/>
    <n v="13"/>
    <x v="7"/>
    <x v="5"/>
    <x v="3"/>
    <x v="4"/>
    <n v="69"/>
    <n v="1"/>
    <s v="Steve"/>
    <n v="6"/>
    <n v="4"/>
    <n v="69"/>
  </r>
  <r>
    <s v="0166"/>
    <x v="539"/>
    <n v="15"/>
    <x v="10"/>
    <x v="3"/>
    <x v="3"/>
    <x v="4"/>
    <n v="69"/>
    <n v="0"/>
    <s v="Sara"/>
    <n v="5"/>
    <n v="5"/>
    <n v="0"/>
  </r>
  <r>
    <s v="0167"/>
    <x v="539"/>
    <n v="12"/>
    <x v="4"/>
    <x v="5"/>
    <x v="3"/>
    <x v="4"/>
    <n v="69"/>
    <n v="1"/>
    <s v="Steve"/>
    <n v="6"/>
    <n v="4"/>
    <n v="69"/>
  </r>
  <r>
    <s v="0169"/>
    <x v="539"/>
    <n v="10"/>
    <x v="15"/>
    <x v="1"/>
    <x v="1"/>
    <x v="4"/>
    <n v="69"/>
    <n v="4"/>
    <s v="Steve"/>
    <n v="4"/>
    <n v="4"/>
    <n v="276"/>
  </r>
  <r>
    <s v="0170"/>
    <x v="539"/>
    <n v="6"/>
    <x v="1"/>
    <x v="1"/>
    <x v="1"/>
    <x v="4"/>
    <n v="69"/>
    <n v="3"/>
    <s v="Steve"/>
    <n v="4"/>
    <n v="4"/>
    <n v="207"/>
  </r>
  <r>
    <s v="0172"/>
    <x v="22"/>
    <n v="11"/>
    <x v="19"/>
    <x v="3"/>
    <x v="3"/>
    <x v="4"/>
    <n v="69"/>
    <n v="5"/>
    <s v="Sara"/>
    <n v="5"/>
    <n v="5"/>
    <n v="345"/>
  </r>
  <r>
    <s v="0180"/>
    <x v="295"/>
    <n v="20"/>
    <x v="0"/>
    <x v="6"/>
    <x v="0"/>
    <x v="4"/>
    <n v="69"/>
    <n v="3"/>
    <s v="Jeff"/>
    <n v="5"/>
    <n v="3"/>
    <n v="207"/>
  </r>
  <r>
    <s v="0181"/>
    <x v="295"/>
    <n v="20"/>
    <x v="0"/>
    <x v="0"/>
    <x v="0"/>
    <x v="4"/>
    <n v="69"/>
    <n v="1"/>
    <s v="Jeff"/>
    <n v="3"/>
    <n v="3"/>
    <n v="69"/>
  </r>
  <r>
    <s v="0197"/>
    <x v="540"/>
    <n v="18"/>
    <x v="11"/>
    <x v="0"/>
    <x v="0"/>
    <x v="4"/>
    <n v="69"/>
    <n v="8"/>
    <s v="Jeff"/>
    <n v="3"/>
    <n v="3"/>
    <n v="552"/>
  </r>
  <r>
    <s v="0211"/>
    <x v="27"/>
    <n v="4"/>
    <x v="2"/>
    <x v="4"/>
    <x v="2"/>
    <x v="4"/>
    <n v="69"/>
    <n v="4"/>
    <s v="Sara"/>
    <n v="2"/>
    <n v="5"/>
    <n v="276"/>
  </r>
  <r>
    <s v="0214"/>
    <x v="607"/>
    <n v="5"/>
    <x v="3"/>
    <x v="4"/>
    <x v="2"/>
    <x v="4"/>
    <n v="69"/>
    <n v="6"/>
    <s v="Sara"/>
    <n v="2"/>
    <n v="5"/>
    <n v="414"/>
  </r>
  <r>
    <s v="0216"/>
    <x v="28"/>
    <n v="18"/>
    <x v="11"/>
    <x v="6"/>
    <x v="0"/>
    <x v="4"/>
    <n v="69"/>
    <n v="9"/>
    <s v="Jeff"/>
    <n v="5"/>
    <n v="3"/>
    <n v="621"/>
  </r>
  <r>
    <s v="0233"/>
    <x v="31"/>
    <n v="9"/>
    <x v="8"/>
    <x v="1"/>
    <x v="1"/>
    <x v="4"/>
    <n v="69"/>
    <n v="8"/>
    <s v="Steve"/>
    <n v="4"/>
    <n v="4"/>
    <n v="552"/>
  </r>
  <r>
    <s v="0236"/>
    <x v="32"/>
    <n v="20"/>
    <x v="0"/>
    <x v="0"/>
    <x v="0"/>
    <x v="4"/>
    <n v="69"/>
    <n v="8"/>
    <s v="Jeff"/>
    <n v="3"/>
    <n v="3"/>
    <n v="552"/>
  </r>
  <r>
    <s v="0237"/>
    <x v="32"/>
    <n v="4"/>
    <x v="2"/>
    <x v="2"/>
    <x v="2"/>
    <x v="4"/>
    <n v="69"/>
    <n v="7"/>
    <s v="Jeff"/>
    <n v="2"/>
    <n v="3"/>
    <n v="483"/>
  </r>
  <r>
    <s v="0241"/>
    <x v="32"/>
    <n v="4"/>
    <x v="2"/>
    <x v="2"/>
    <x v="2"/>
    <x v="4"/>
    <n v="69"/>
    <n v="5"/>
    <s v="Jeff"/>
    <n v="2"/>
    <n v="3"/>
    <n v="345"/>
  </r>
  <r>
    <s v="0248"/>
    <x v="33"/>
    <n v="18"/>
    <x v="11"/>
    <x v="0"/>
    <x v="0"/>
    <x v="4"/>
    <n v="69"/>
    <n v="5"/>
    <s v="Jeff"/>
    <n v="3"/>
    <n v="3"/>
    <n v="345"/>
  </r>
  <r>
    <s v="0257"/>
    <x v="450"/>
    <n v="2"/>
    <x v="16"/>
    <x v="2"/>
    <x v="2"/>
    <x v="4"/>
    <n v="69"/>
    <n v="8"/>
    <s v="Jeff"/>
    <n v="2"/>
    <n v="3"/>
    <n v="552"/>
  </r>
  <r>
    <s v="0260"/>
    <x v="34"/>
    <n v="14"/>
    <x v="14"/>
    <x v="3"/>
    <x v="3"/>
    <x v="4"/>
    <n v="69"/>
    <n v="9"/>
    <s v="Sara"/>
    <n v="5"/>
    <n v="5"/>
    <n v="621"/>
  </r>
  <r>
    <s v="0266"/>
    <x v="35"/>
    <n v="12"/>
    <x v="4"/>
    <x v="5"/>
    <x v="3"/>
    <x v="4"/>
    <n v="69"/>
    <n v="4"/>
    <s v="Steve"/>
    <n v="6"/>
    <n v="4"/>
    <n v="276"/>
  </r>
  <r>
    <s v="0279"/>
    <x v="36"/>
    <n v="9"/>
    <x v="8"/>
    <x v="7"/>
    <x v="1"/>
    <x v="4"/>
    <n v="69"/>
    <n v="9"/>
    <s v="Philip"/>
    <n v="8"/>
    <n v="8"/>
    <n v="621"/>
  </r>
  <r>
    <s v="0281"/>
    <x v="36"/>
    <n v="20"/>
    <x v="0"/>
    <x v="0"/>
    <x v="0"/>
    <x v="4"/>
    <n v="69"/>
    <n v="3"/>
    <s v="Jeff"/>
    <n v="3"/>
    <n v="3"/>
    <n v="207"/>
  </r>
  <r>
    <s v="0286"/>
    <x v="302"/>
    <n v="13"/>
    <x v="7"/>
    <x v="5"/>
    <x v="3"/>
    <x v="4"/>
    <n v="69"/>
    <n v="6"/>
    <s v="Steve"/>
    <n v="6"/>
    <n v="4"/>
    <n v="414"/>
  </r>
  <r>
    <s v="0291"/>
    <x v="452"/>
    <n v="19"/>
    <x v="6"/>
    <x v="6"/>
    <x v="0"/>
    <x v="4"/>
    <n v="69"/>
    <n v="3"/>
    <s v="Jeff"/>
    <n v="5"/>
    <n v="3"/>
    <n v="207"/>
  </r>
  <r>
    <s v="0295"/>
    <x v="37"/>
    <n v="7"/>
    <x v="9"/>
    <x v="1"/>
    <x v="1"/>
    <x v="4"/>
    <n v="69"/>
    <n v="3"/>
    <s v="Steve"/>
    <n v="4"/>
    <n v="4"/>
    <n v="207"/>
  </r>
  <r>
    <s v="0296"/>
    <x v="37"/>
    <n v="9"/>
    <x v="8"/>
    <x v="7"/>
    <x v="1"/>
    <x v="4"/>
    <n v="69"/>
    <n v="4"/>
    <s v="Philip"/>
    <n v="8"/>
    <n v="8"/>
    <n v="276"/>
  </r>
  <r>
    <s v="0298"/>
    <x v="37"/>
    <n v="13"/>
    <x v="7"/>
    <x v="5"/>
    <x v="3"/>
    <x v="4"/>
    <n v="69"/>
    <n v="4"/>
    <s v="Steve"/>
    <n v="6"/>
    <n v="4"/>
    <n v="276"/>
  </r>
  <r>
    <s v="0300"/>
    <x v="608"/>
    <n v="7"/>
    <x v="9"/>
    <x v="7"/>
    <x v="1"/>
    <x v="4"/>
    <n v="69"/>
    <n v="2"/>
    <s v="Philip"/>
    <n v="8"/>
    <n v="8"/>
    <n v="138"/>
  </r>
  <r>
    <s v="0302"/>
    <x v="609"/>
    <n v="6"/>
    <x v="1"/>
    <x v="1"/>
    <x v="1"/>
    <x v="4"/>
    <n v="69"/>
    <n v="6"/>
    <s v="Steve"/>
    <n v="4"/>
    <n v="4"/>
    <n v="414"/>
  </r>
  <r>
    <s v="0304"/>
    <x v="546"/>
    <n v="2"/>
    <x v="16"/>
    <x v="4"/>
    <x v="2"/>
    <x v="4"/>
    <n v="69"/>
    <n v="1"/>
    <s v="Sara"/>
    <n v="2"/>
    <n v="5"/>
    <n v="69"/>
  </r>
  <r>
    <s v="0310"/>
    <x v="305"/>
    <n v="6"/>
    <x v="1"/>
    <x v="1"/>
    <x v="1"/>
    <x v="4"/>
    <n v="69"/>
    <n v="0"/>
    <s v="Steve"/>
    <n v="4"/>
    <n v="4"/>
    <n v="0"/>
  </r>
  <r>
    <s v="0319"/>
    <x v="610"/>
    <n v="14"/>
    <x v="14"/>
    <x v="3"/>
    <x v="3"/>
    <x v="4"/>
    <n v="69"/>
    <n v="3"/>
    <s v="Sara"/>
    <n v="5"/>
    <n v="5"/>
    <n v="207"/>
  </r>
  <r>
    <s v="0320"/>
    <x v="611"/>
    <n v="12"/>
    <x v="4"/>
    <x v="5"/>
    <x v="3"/>
    <x v="4"/>
    <n v="69"/>
    <n v="0"/>
    <s v="Steve"/>
    <n v="6"/>
    <n v="4"/>
    <n v="0"/>
  </r>
  <r>
    <s v="0326"/>
    <x v="40"/>
    <n v="7"/>
    <x v="9"/>
    <x v="7"/>
    <x v="1"/>
    <x v="4"/>
    <n v="69"/>
    <n v="2"/>
    <s v="Philip"/>
    <n v="8"/>
    <n v="8"/>
    <n v="138"/>
  </r>
  <r>
    <s v="0335"/>
    <x v="308"/>
    <n v="2"/>
    <x v="16"/>
    <x v="4"/>
    <x v="2"/>
    <x v="4"/>
    <n v="69"/>
    <n v="9"/>
    <s v="Sara"/>
    <n v="2"/>
    <n v="5"/>
    <n v="621"/>
  </r>
  <r>
    <s v="0337"/>
    <x v="41"/>
    <n v="11"/>
    <x v="19"/>
    <x v="5"/>
    <x v="3"/>
    <x v="4"/>
    <n v="69"/>
    <n v="8"/>
    <s v="Steve"/>
    <n v="6"/>
    <n v="4"/>
    <n v="552"/>
  </r>
  <r>
    <s v="0339"/>
    <x v="612"/>
    <n v="8"/>
    <x v="17"/>
    <x v="7"/>
    <x v="1"/>
    <x v="4"/>
    <n v="69"/>
    <n v="6"/>
    <s v="Philip"/>
    <n v="8"/>
    <n v="8"/>
    <n v="414"/>
  </r>
  <r>
    <s v="0342"/>
    <x v="42"/>
    <n v="19"/>
    <x v="6"/>
    <x v="0"/>
    <x v="0"/>
    <x v="4"/>
    <n v="69"/>
    <n v="1"/>
    <s v="Jeff"/>
    <n v="3"/>
    <n v="3"/>
    <n v="69"/>
  </r>
  <r>
    <s v="0346"/>
    <x v="42"/>
    <n v="17"/>
    <x v="13"/>
    <x v="6"/>
    <x v="0"/>
    <x v="4"/>
    <n v="69"/>
    <n v="2"/>
    <s v="Jeff"/>
    <n v="5"/>
    <n v="3"/>
    <n v="138"/>
  </r>
  <r>
    <s v="0351"/>
    <x v="42"/>
    <n v="4"/>
    <x v="2"/>
    <x v="4"/>
    <x v="2"/>
    <x v="4"/>
    <n v="69"/>
    <n v="6"/>
    <s v="Sara"/>
    <n v="2"/>
    <n v="5"/>
    <n v="414"/>
  </r>
  <r>
    <s v="0354"/>
    <x v="43"/>
    <n v="5"/>
    <x v="3"/>
    <x v="2"/>
    <x v="2"/>
    <x v="4"/>
    <n v="69"/>
    <n v="1"/>
    <s v="Jeff"/>
    <n v="2"/>
    <n v="3"/>
    <n v="69"/>
  </r>
  <r>
    <s v="0358"/>
    <x v="45"/>
    <n v="2"/>
    <x v="16"/>
    <x v="2"/>
    <x v="2"/>
    <x v="4"/>
    <n v="69"/>
    <n v="2"/>
    <s v="Jeff"/>
    <n v="2"/>
    <n v="3"/>
    <n v="138"/>
  </r>
  <r>
    <s v="0361"/>
    <x v="45"/>
    <n v="10"/>
    <x v="15"/>
    <x v="7"/>
    <x v="1"/>
    <x v="4"/>
    <n v="69"/>
    <n v="7"/>
    <s v="Philip"/>
    <n v="8"/>
    <n v="8"/>
    <n v="483"/>
  </r>
  <r>
    <s v="0366"/>
    <x v="309"/>
    <n v="7"/>
    <x v="9"/>
    <x v="1"/>
    <x v="1"/>
    <x v="4"/>
    <n v="69"/>
    <n v="0"/>
    <s v="Steve"/>
    <n v="4"/>
    <n v="4"/>
    <n v="0"/>
  </r>
  <r>
    <s v="0376"/>
    <x v="46"/>
    <n v="16"/>
    <x v="18"/>
    <x v="0"/>
    <x v="0"/>
    <x v="4"/>
    <n v="69"/>
    <n v="3"/>
    <s v="Jeff"/>
    <n v="3"/>
    <n v="3"/>
    <n v="207"/>
  </r>
  <r>
    <s v="0381"/>
    <x v="613"/>
    <n v="5"/>
    <x v="3"/>
    <x v="2"/>
    <x v="2"/>
    <x v="4"/>
    <n v="69"/>
    <n v="5"/>
    <s v="Jeff"/>
    <n v="2"/>
    <n v="3"/>
    <n v="345"/>
  </r>
  <r>
    <s v="0382"/>
    <x v="47"/>
    <n v="7"/>
    <x v="9"/>
    <x v="1"/>
    <x v="1"/>
    <x v="4"/>
    <n v="69"/>
    <n v="8"/>
    <s v="Steve"/>
    <n v="4"/>
    <n v="4"/>
    <n v="552"/>
  </r>
  <r>
    <s v="0388"/>
    <x v="47"/>
    <n v="20"/>
    <x v="0"/>
    <x v="0"/>
    <x v="0"/>
    <x v="4"/>
    <n v="69"/>
    <n v="4"/>
    <s v="Jeff"/>
    <n v="3"/>
    <n v="3"/>
    <n v="276"/>
  </r>
  <r>
    <s v="0393"/>
    <x v="311"/>
    <n v="14"/>
    <x v="14"/>
    <x v="5"/>
    <x v="3"/>
    <x v="4"/>
    <n v="69"/>
    <n v="7"/>
    <s v="Steve"/>
    <n v="6"/>
    <n v="4"/>
    <n v="483"/>
  </r>
  <r>
    <s v="0395"/>
    <x v="614"/>
    <n v="18"/>
    <x v="11"/>
    <x v="6"/>
    <x v="0"/>
    <x v="4"/>
    <n v="69"/>
    <n v="3"/>
    <s v="Jeff"/>
    <n v="5"/>
    <n v="3"/>
    <n v="207"/>
  </r>
  <r>
    <s v="0401"/>
    <x v="615"/>
    <n v="5"/>
    <x v="3"/>
    <x v="2"/>
    <x v="2"/>
    <x v="4"/>
    <n v="69"/>
    <n v="0"/>
    <s v="Jeff"/>
    <n v="2"/>
    <n v="3"/>
    <n v="0"/>
  </r>
  <r>
    <s v="0407"/>
    <x v="313"/>
    <n v="16"/>
    <x v="18"/>
    <x v="0"/>
    <x v="0"/>
    <x v="4"/>
    <n v="69"/>
    <n v="7"/>
    <s v="Jeff"/>
    <n v="3"/>
    <n v="3"/>
    <n v="483"/>
  </r>
  <r>
    <s v="0412"/>
    <x v="313"/>
    <n v="13"/>
    <x v="7"/>
    <x v="3"/>
    <x v="3"/>
    <x v="4"/>
    <n v="69"/>
    <n v="7"/>
    <s v="Sara"/>
    <n v="5"/>
    <n v="5"/>
    <n v="483"/>
  </r>
  <r>
    <s v="0414"/>
    <x v="616"/>
    <n v="19"/>
    <x v="6"/>
    <x v="6"/>
    <x v="0"/>
    <x v="4"/>
    <n v="69"/>
    <n v="6"/>
    <s v="Jeff"/>
    <n v="5"/>
    <n v="3"/>
    <n v="414"/>
  </r>
  <r>
    <s v="0423"/>
    <x v="314"/>
    <n v="5"/>
    <x v="3"/>
    <x v="4"/>
    <x v="2"/>
    <x v="4"/>
    <n v="69"/>
    <n v="4"/>
    <s v="Sara"/>
    <n v="2"/>
    <n v="5"/>
    <n v="276"/>
  </r>
  <r>
    <s v="0424"/>
    <x v="314"/>
    <n v="1"/>
    <x v="12"/>
    <x v="4"/>
    <x v="2"/>
    <x v="4"/>
    <n v="69"/>
    <n v="8"/>
    <s v="Sara"/>
    <n v="2"/>
    <n v="5"/>
    <n v="552"/>
  </r>
  <r>
    <s v="0428"/>
    <x v="458"/>
    <n v="13"/>
    <x v="7"/>
    <x v="5"/>
    <x v="3"/>
    <x v="4"/>
    <n v="69"/>
    <n v="3"/>
    <s v="Steve"/>
    <n v="6"/>
    <n v="4"/>
    <n v="207"/>
  </r>
  <r>
    <s v="0429"/>
    <x v="617"/>
    <n v="18"/>
    <x v="11"/>
    <x v="0"/>
    <x v="0"/>
    <x v="4"/>
    <n v="69"/>
    <n v="9"/>
    <s v="Jeff"/>
    <n v="3"/>
    <n v="3"/>
    <n v="621"/>
  </r>
  <r>
    <s v="0437"/>
    <x v="51"/>
    <n v="2"/>
    <x v="16"/>
    <x v="4"/>
    <x v="2"/>
    <x v="4"/>
    <n v="69"/>
    <n v="7"/>
    <s v="Sara"/>
    <n v="2"/>
    <n v="5"/>
    <n v="483"/>
  </r>
  <r>
    <s v="0438"/>
    <x v="51"/>
    <n v="2"/>
    <x v="16"/>
    <x v="4"/>
    <x v="2"/>
    <x v="4"/>
    <n v="69"/>
    <n v="6"/>
    <s v="Sara"/>
    <n v="2"/>
    <n v="5"/>
    <n v="414"/>
  </r>
  <r>
    <s v="0440"/>
    <x v="51"/>
    <n v="19"/>
    <x v="6"/>
    <x v="0"/>
    <x v="0"/>
    <x v="4"/>
    <n v="69"/>
    <n v="8"/>
    <s v="Jeff"/>
    <n v="3"/>
    <n v="3"/>
    <n v="552"/>
  </r>
  <r>
    <s v="0443"/>
    <x v="51"/>
    <n v="14"/>
    <x v="14"/>
    <x v="3"/>
    <x v="3"/>
    <x v="4"/>
    <n v="69"/>
    <n v="6"/>
    <s v="Sara"/>
    <n v="5"/>
    <n v="5"/>
    <n v="414"/>
  </r>
  <r>
    <s v="0444"/>
    <x v="52"/>
    <n v="17"/>
    <x v="13"/>
    <x v="0"/>
    <x v="0"/>
    <x v="4"/>
    <n v="69"/>
    <n v="7"/>
    <s v="Jeff"/>
    <n v="3"/>
    <n v="3"/>
    <n v="483"/>
  </r>
  <r>
    <s v="0446"/>
    <x v="52"/>
    <n v="18"/>
    <x v="11"/>
    <x v="0"/>
    <x v="0"/>
    <x v="4"/>
    <n v="69"/>
    <n v="7"/>
    <s v="Jeff"/>
    <n v="3"/>
    <n v="3"/>
    <n v="483"/>
  </r>
  <r>
    <s v="0451"/>
    <x v="52"/>
    <n v="10"/>
    <x v="15"/>
    <x v="7"/>
    <x v="1"/>
    <x v="4"/>
    <n v="69"/>
    <n v="7"/>
    <s v="Philip"/>
    <n v="8"/>
    <n v="8"/>
    <n v="483"/>
  </r>
  <r>
    <s v="0452"/>
    <x v="52"/>
    <n v="7"/>
    <x v="9"/>
    <x v="1"/>
    <x v="1"/>
    <x v="4"/>
    <n v="69"/>
    <n v="3"/>
    <s v="Steve"/>
    <n v="4"/>
    <n v="4"/>
    <n v="207"/>
  </r>
  <r>
    <s v="0455"/>
    <x v="53"/>
    <n v="14"/>
    <x v="14"/>
    <x v="5"/>
    <x v="3"/>
    <x v="4"/>
    <n v="69"/>
    <n v="9"/>
    <s v="Steve"/>
    <n v="6"/>
    <n v="4"/>
    <n v="621"/>
  </r>
  <r>
    <s v="0480"/>
    <x v="58"/>
    <n v="18"/>
    <x v="11"/>
    <x v="6"/>
    <x v="0"/>
    <x v="4"/>
    <n v="69"/>
    <n v="9"/>
    <s v="Jeff"/>
    <n v="5"/>
    <n v="3"/>
    <n v="621"/>
  </r>
  <r>
    <s v="0482"/>
    <x v="316"/>
    <n v="11"/>
    <x v="19"/>
    <x v="3"/>
    <x v="3"/>
    <x v="4"/>
    <n v="69"/>
    <n v="6"/>
    <s v="Sara"/>
    <n v="5"/>
    <n v="5"/>
    <n v="414"/>
  </r>
  <r>
    <s v="0483"/>
    <x v="316"/>
    <n v="16"/>
    <x v="18"/>
    <x v="6"/>
    <x v="0"/>
    <x v="4"/>
    <n v="69"/>
    <n v="6"/>
    <s v="Jeff"/>
    <n v="5"/>
    <n v="3"/>
    <n v="414"/>
  </r>
  <r>
    <s v="0491"/>
    <x v="317"/>
    <n v="17"/>
    <x v="13"/>
    <x v="0"/>
    <x v="0"/>
    <x v="4"/>
    <n v="69"/>
    <n v="3"/>
    <s v="Jeff"/>
    <n v="3"/>
    <n v="3"/>
    <n v="207"/>
  </r>
  <r>
    <s v="0498"/>
    <x v="59"/>
    <n v="8"/>
    <x v="17"/>
    <x v="1"/>
    <x v="1"/>
    <x v="4"/>
    <n v="69"/>
    <n v="8"/>
    <s v="Steve"/>
    <n v="4"/>
    <n v="4"/>
    <n v="552"/>
  </r>
  <r>
    <s v="0506"/>
    <x v="60"/>
    <n v="17"/>
    <x v="13"/>
    <x v="6"/>
    <x v="0"/>
    <x v="4"/>
    <n v="69"/>
    <n v="4"/>
    <s v="Jeff"/>
    <n v="5"/>
    <n v="3"/>
    <n v="276"/>
  </r>
  <r>
    <s v="0510"/>
    <x v="319"/>
    <n v="2"/>
    <x v="16"/>
    <x v="2"/>
    <x v="2"/>
    <x v="4"/>
    <n v="69"/>
    <n v="5"/>
    <s v="Jeff"/>
    <n v="2"/>
    <n v="3"/>
    <n v="345"/>
  </r>
  <r>
    <s v="0512"/>
    <x v="319"/>
    <n v="2"/>
    <x v="16"/>
    <x v="4"/>
    <x v="2"/>
    <x v="4"/>
    <n v="69"/>
    <n v="9"/>
    <s v="Sara"/>
    <n v="2"/>
    <n v="5"/>
    <n v="621"/>
  </r>
  <r>
    <s v="0513"/>
    <x v="618"/>
    <n v="14"/>
    <x v="14"/>
    <x v="5"/>
    <x v="3"/>
    <x v="4"/>
    <n v="69"/>
    <n v="3"/>
    <s v="Steve"/>
    <n v="6"/>
    <n v="4"/>
    <n v="207"/>
  </r>
  <r>
    <s v="0514"/>
    <x v="320"/>
    <n v="14"/>
    <x v="14"/>
    <x v="3"/>
    <x v="3"/>
    <x v="4"/>
    <n v="69"/>
    <n v="0"/>
    <s v="Sara"/>
    <n v="5"/>
    <n v="5"/>
    <n v="0"/>
  </r>
  <r>
    <s v="0524"/>
    <x v="61"/>
    <n v="4"/>
    <x v="2"/>
    <x v="2"/>
    <x v="2"/>
    <x v="4"/>
    <n v="69"/>
    <n v="9"/>
    <s v="Jeff"/>
    <n v="2"/>
    <n v="3"/>
    <n v="621"/>
  </r>
  <r>
    <s v="0536"/>
    <x v="460"/>
    <n v="17"/>
    <x v="13"/>
    <x v="0"/>
    <x v="0"/>
    <x v="4"/>
    <n v="69"/>
    <n v="0"/>
    <s v="Jeff"/>
    <n v="3"/>
    <n v="3"/>
    <n v="0"/>
  </r>
  <r>
    <s v="0547"/>
    <x v="65"/>
    <n v="6"/>
    <x v="1"/>
    <x v="7"/>
    <x v="1"/>
    <x v="4"/>
    <n v="69"/>
    <n v="7"/>
    <s v="Philip"/>
    <n v="8"/>
    <n v="8"/>
    <n v="483"/>
  </r>
  <r>
    <s v="0551"/>
    <x v="65"/>
    <n v="5"/>
    <x v="3"/>
    <x v="2"/>
    <x v="2"/>
    <x v="4"/>
    <n v="69"/>
    <n v="5"/>
    <s v="Jeff"/>
    <n v="2"/>
    <n v="3"/>
    <n v="345"/>
  </r>
  <r>
    <s v="0575"/>
    <x v="551"/>
    <n v="18"/>
    <x v="11"/>
    <x v="0"/>
    <x v="0"/>
    <x v="4"/>
    <n v="69"/>
    <n v="1"/>
    <s v="Jeff"/>
    <n v="3"/>
    <n v="3"/>
    <n v="69"/>
  </r>
  <r>
    <s v="0576"/>
    <x v="551"/>
    <n v="4"/>
    <x v="2"/>
    <x v="4"/>
    <x v="2"/>
    <x v="4"/>
    <n v="69"/>
    <n v="3"/>
    <s v="Sara"/>
    <n v="2"/>
    <n v="5"/>
    <n v="207"/>
  </r>
  <r>
    <s v="0584"/>
    <x v="71"/>
    <n v="18"/>
    <x v="11"/>
    <x v="0"/>
    <x v="0"/>
    <x v="4"/>
    <n v="69"/>
    <n v="0"/>
    <s v="Jeff"/>
    <n v="3"/>
    <n v="3"/>
    <n v="0"/>
  </r>
  <r>
    <s v="0587"/>
    <x v="71"/>
    <n v="20"/>
    <x v="0"/>
    <x v="0"/>
    <x v="0"/>
    <x v="4"/>
    <n v="69"/>
    <n v="3"/>
    <s v="Jeff"/>
    <n v="3"/>
    <n v="3"/>
    <n v="207"/>
  </r>
  <r>
    <s v="0588"/>
    <x v="619"/>
    <n v="17"/>
    <x v="13"/>
    <x v="6"/>
    <x v="0"/>
    <x v="4"/>
    <n v="69"/>
    <n v="1"/>
    <s v="Jeff"/>
    <n v="5"/>
    <n v="3"/>
    <n v="69"/>
  </r>
  <r>
    <s v="0593"/>
    <x v="73"/>
    <n v="17"/>
    <x v="13"/>
    <x v="6"/>
    <x v="0"/>
    <x v="4"/>
    <n v="69"/>
    <n v="9"/>
    <s v="Jeff"/>
    <n v="5"/>
    <n v="3"/>
    <n v="621"/>
  </r>
  <r>
    <s v="0597"/>
    <x v="620"/>
    <n v="4"/>
    <x v="2"/>
    <x v="2"/>
    <x v="2"/>
    <x v="4"/>
    <n v="69"/>
    <n v="8"/>
    <s v="Jeff"/>
    <n v="2"/>
    <n v="3"/>
    <n v="552"/>
  </r>
  <r>
    <s v="0601"/>
    <x v="74"/>
    <n v="10"/>
    <x v="15"/>
    <x v="1"/>
    <x v="1"/>
    <x v="4"/>
    <n v="69"/>
    <n v="3"/>
    <s v="Steve"/>
    <n v="4"/>
    <n v="4"/>
    <n v="207"/>
  </r>
  <r>
    <s v="0608"/>
    <x v="75"/>
    <n v="12"/>
    <x v="4"/>
    <x v="3"/>
    <x v="3"/>
    <x v="4"/>
    <n v="69"/>
    <n v="4"/>
    <s v="Sara"/>
    <n v="5"/>
    <n v="5"/>
    <n v="276"/>
  </r>
  <r>
    <s v="0609"/>
    <x v="75"/>
    <n v="19"/>
    <x v="6"/>
    <x v="6"/>
    <x v="0"/>
    <x v="4"/>
    <n v="69"/>
    <n v="4"/>
    <s v="Jeff"/>
    <n v="5"/>
    <n v="3"/>
    <n v="276"/>
  </r>
  <r>
    <s v="0610"/>
    <x v="326"/>
    <n v="12"/>
    <x v="4"/>
    <x v="5"/>
    <x v="3"/>
    <x v="4"/>
    <n v="69"/>
    <n v="8"/>
    <s v="Steve"/>
    <n v="6"/>
    <n v="4"/>
    <n v="552"/>
  </r>
  <r>
    <s v="0613"/>
    <x v="621"/>
    <n v="15"/>
    <x v="10"/>
    <x v="5"/>
    <x v="3"/>
    <x v="4"/>
    <n v="69"/>
    <n v="2"/>
    <s v="Steve"/>
    <n v="6"/>
    <n v="4"/>
    <n v="138"/>
  </r>
  <r>
    <s v="0616"/>
    <x v="622"/>
    <n v="11"/>
    <x v="19"/>
    <x v="5"/>
    <x v="3"/>
    <x v="4"/>
    <n v="69"/>
    <n v="7"/>
    <s v="Steve"/>
    <n v="6"/>
    <n v="4"/>
    <n v="483"/>
  </r>
  <r>
    <s v="0627"/>
    <x v="77"/>
    <n v="18"/>
    <x v="11"/>
    <x v="6"/>
    <x v="0"/>
    <x v="4"/>
    <n v="69"/>
    <n v="4"/>
    <s v="Jeff"/>
    <n v="5"/>
    <n v="3"/>
    <n v="276"/>
  </r>
  <r>
    <s v="0629"/>
    <x v="77"/>
    <n v="2"/>
    <x v="16"/>
    <x v="4"/>
    <x v="2"/>
    <x v="4"/>
    <n v="69"/>
    <n v="6"/>
    <s v="Sara"/>
    <n v="2"/>
    <n v="5"/>
    <n v="414"/>
  </r>
  <r>
    <s v="0632"/>
    <x v="464"/>
    <n v="17"/>
    <x v="13"/>
    <x v="6"/>
    <x v="0"/>
    <x v="4"/>
    <n v="69"/>
    <n v="3"/>
    <s v="Jeff"/>
    <n v="5"/>
    <n v="3"/>
    <n v="207"/>
  </r>
  <r>
    <s v="0636"/>
    <x v="623"/>
    <n v="16"/>
    <x v="18"/>
    <x v="6"/>
    <x v="0"/>
    <x v="4"/>
    <n v="69"/>
    <n v="5"/>
    <s v="Jeff"/>
    <n v="5"/>
    <n v="3"/>
    <n v="345"/>
  </r>
  <r>
    <s v="0645"/>
    <x v="329"/>
    <n v="1"/>
    <x v="12"/>
    <x v="2"/>
    <x v="2"/>
    <x v="4"/>
    <n v="69"/>
    <n v="9"/>
    <s v="Jeff"/>
    <n v="2"/>
    <n v="3"/>
    <n v="621"/>
  </r>
  <r>
    <s v="0654"/>
    <x v="330"/>
    <n v="1"/>
    <x v="12"/>
    <x v="2"/>
    <x v="2"/>
    <x v="4"/>
    <n v="69"/>
    <n v="0"/>
    <s v="Jeff"/>
    <n v="2"/>
    <n v="3"/>
    <n v="0"/>
  </r>
  <r>
    <s v="0657"/>
    <x v="330"/>
    <n v="6"/>
    <x v="1"/>
    <x v="1"/>
    <x v="1"/>
    <x v="4"/>
    <n v="69"/>
    <n v="3"/>
    <s v="Steve"/>
    <n v="4"/>
    <n v="4"/>
    <n v="207"/>
  </r>
  <r>
    <s v="0662"/>
    <x v="555"/>
    <n v="9"/>
    <x v="8"/>
    <x v="1"/>
    <x v="1"/>
    <x v="4"/>
    <n v="69"/>
    <n v="2"/>
    <s v="Steve"/>
    <n v="4"/>
    <n v="4"/>
    <n v="138"/>
  </r>
  <r>
    <s v="0666"/>
    <x v="84"/>
    <n v="13"/>
    <x v="7"/>
    <x v="5"/>
    <x v="3"/>
    <x v="4"/>
    <n v="69"/>
    <n v="0"/>
    <s v="Steve"/>
    <n v="6"/>
    <n v="4"/>
    <n v="0"/>
  </r>
  <r>
    <s v="0667"/>
    <x v="624"/>
    <n v="14"/>
    <x v="14"/>
    <x v="5"/>
    <x v="3"/>
    <x v="4"/>
    <n v="69"/>
    <n v="8"/>
    <s v="Steve"/>
    <n v="6"/>
    <n v="4"/>
    <n v="552"/>
  </r>
  <r>
    <s v="0668"/>
    <x v="85"/>
    <n v="10"/>
    <x v="15"/>
    <x v="7"/>
    <x v="1"/>
    <x v="4"/>
    <n v="69"/>
    <n v="2"/>
    <s v="Philip"/>
    <n v="8"/>
    <n v="8"/>
    <n v="138"/>
  </r>
  <r>
    <s v="0676"/>
    <x v="332"/>
    <n v="15"/>
    <x v="10"/>
    <x v="3"/>
    <x v="3"/>
    <x v="4"/>
    <n v="69"/>
    <n v="4"/>
    <s v="Sara"/>
    <n v="5"/>
    <n v="5"/>
    <n v="276"/>
  </r>
  <r>
    <s v="0678"/>
    <x v="332"/>
    <n v="18"/>
    <x v="11"/>
    <x v="0"/>
    <x v="0"/>
    <x v="4"/>
    <n v="69"/>
    <n v="6"/>
    <s v="Jeff"/>
    <n v="3"/>
    <n v="3"/>
    <n v="414"/>
  </r>
  <r>
    <s v="0680"/>
    <x v="332"/>
    <n v="13"/>
    <x v="7"/>
    <x v="3"/>
    <x v="3"/>
    <x v="4"/>
    <n v="69"/>
    <n v="3"/>
    <s v="Sara"/>
    <n v="5"/>
    <n v="5"/>
    <n v="207"/>
  </r>
  <r>
    <s v="0681"/>
    <x v="332"/>
    <n v="3"/>
    <x v="5"/>
    <x v="4"/>
    <x v="2"/>
    <x v="4"/>
    <n v="69"/>
    <n v="4"/>
    <s v="Sara"/>
    <n v="2"/>
    <n v="5"/>
    <n v="276"/>
  </r>
  <r>
    <s v="0686"/>
    <x v="86"/>
    <n v="1"/>
    <x v="12"/>
    <x v="4"/>
    <x v="2"/>
    <x v="4"/>
    <n v="69"/>
    <n v="1"/>
    <s v="Sara"/>
    <n v="2"/>
    <n v="5"/>
    <n v="69"/>
  </r>
  <r>
    <s v="0687"/>
    <x v="86"/>
    <n v="15"/>
    <x v="10"/>
    <x v="5"/>
    <x v="3"/>
    <x v="4"/>
    <n v="69"/>
    <n v="0"/>
    <s v="Steve"/>
    <n v="6"/>
    <n v="4"/>
    <n v="0"/>
  </r>
  <r>
    <s v="0716"/>
    <x v="338"/>
    <n v="4"/>
    <x v="2"/>
    <x v="2"/>
    <x v="2"/>
    <x v="4"/>
    <n v="69"/>
    <n v="8"/>
    <s v="Jeff"/>
    <n v="2"/>
    <n v="3"/>
    <n v="552"/>
  </r>
  <r>
    <s v="0727"/>
    <x v="87"/>
    <n v="17"/>
    <x v="13"/>
    <x v="0"/>
    <x v="0"/>
    <x v="4"/>
    <n v="69"/>
    <n v="3"/>
    <s v="Jeff"/>
    <n v="3"/>
    <n v="3"/>
    <n v="207"/>
  </r>
  <r>
    <s v="0739"/>
    <x v="467"/>
    <n v="1"/>
    <x v="12"/>
    <x v="4"/>
    <x v="2"/>
    <x v="4"/>
    <n v="69"/>
    <n v="6"/>
    <s v="Sara"/>
    <n v="2"/>
    <n v="5"/>
    <n v="414"/>
  </r>
  <r>
    <s v="0743"/>
    <x v="625"/>
    <n v="19"/>
    <x v="6"/>
    <x v="6"/>
    <x v="0"/>
    <x v="4"/>
    <n v="69"/>
    <n v="9"/>
    <s v="Jeff"/>
    <n v="5"/>
    <n v="3"/>
    <n v="621"/>
  </r>
  <r>
    <s v="0744"/>
    <x v="91"/>
    <n v="12"/>
    <x v="4"/>
    <x v="5"/>
    <x v="3"/>
    <x v="4"/>
    <n v="69"/>
    <n v="5"/>
    <s v="Steve"/>
    <n v="6"/>
    <n v="4"/>
    <n v="345"/>
  </r>
  <r>
    <s v="0763"/>
    <x v="94"/>
    <n v="17"/>
    <x v="13"/>
    <x v="6"/>
    <x v="0"/>
    <x v="4"/>
    <n v="69"/>
    <n v="8"/>
    <s v="Jeff"/>
    <n v="5"/>
    <n v="3"/>
    <n v="552"/>
  </r>
  <r>
    <s v="0773"/>
    <x v="97"/>
    <n v="20"/>
    <x v="0"/>
    <x v="0"/>
    <x v="0"/>
    <x v="4"/>
    <n v="69"/>
    <n v="0"/>
    <s v="Jeff"/>
    <n v="3"/>
    <n v="3"/>
    <n v="0"/>
  </r>
  <r>
    <s v="0774"/>
    <x v="97"/>
    <n v="15"/>
    <x v="10"/>
    <x v="3"/>
    <x v="3"/>
    <x v="4"/>
    <n v="69"/>
    <n v="2"/>
    <s v="Sara"/>
    <n v="5"/>
    <n v="5"/>
    <n v="138"/>
  </r>
  <r>
    <s v="0781"/>
    <x v="626"/>
    <n v="11"/>
    <x v="19"/>
    <x v="5"/>
    <x v="3"/>
    <x v="4"/>
    <n v="69"/>
    <n v="6"/>
    <s v="Steve"/>
    <n v="6"/>
    <n v="4"/>
    <n v="414"/>
  </r>
  <r>
    <s v="0787"/>
    <x v="470"/>
    <n v="14"/>
    <x v="14"/>
    <x v="3"/>
    <x v="3"/>
    <x v="4"/>
    <n v="69"/>
    <n v="1"/>
    <s v="Sara"/>
    <n v="5"/>
    <n v="5"/>
    <n v="69"/>
  </r>
  <r>
    <s v="0797"/>
    <x v="627"/>
    <n v="4"/>
    <x v="2"/>
    <x v="4"/>
    <x v="2"/>
    <x v="4"/>
    <n v="69"/>
    <n v="2"/>
    <s v="Sara"/>
    <n v="2"/>
    <n v="5"/>
    <n v="138"/>
  </r>
  <r>
    <s v="0798"/>
    <x v="627"/>
    <n v="20"/>
    <x v="0"/>
    <x v="0"/>
    <x v="0"/>
    <x v="4"/>
    <n v="69"/>
    <n v="6"/>
    <s v="Jeff"/>
    <n v="3"/>
    <n v="3"/>
    <n v="414"/>
  </r>
  <r>
    <s v="0804"/>
    <x v="628"/>
    <n v="16"/>
    <x v="18"/>
    <x v="6"/>
    <x v="0"/>
    <x v="4"/>
    <n v="69"/>
    <n v="1"/>
    <s v="Jeff"/>
    <n v="5"/>
    <n v="3"/>
    <n v="69"/>
  </r>
  <r>
    <s v="0808"/>
    <x v="471"/>
    <n v="13"/>
    <x v="7"/>
    <x v="5"/>
    <x v="3"/>
    <x v="4"/>
    <n v="69"/>
    <n v="5"/>
    <s v="Steve"/>
    <n v="6"/>
    <n v="4"/>
    <n v="345"/>
  </r>
  <r>
    <s v="0810"/>
    <x v="471"/>
    <n v="15"/>
    <x v="10"/>
    <x v="3"/>
    <x v="3"/>
    <x v="4"/>
    <n v="69"/>
    <n v="5"/>
    <s v="Sara"/>
    <n v="5"/>
    <n v="5"/>
    <n v="345"/>
  </r>
  <r>
    <s v="0811"/>
    <x v="471"/>
    <n v="14"/>
    <x v="14"/>
    <x v="3"/>
    <x v="3"/>
    <x v="4"/>
    <n v="69"/>
    <n v="9"/>
    <s v="Sara"/>
    <n v="5"/>
    <n v="5"/>
    <n v="621"/>
  </r>
  <r>
    <s v="0817"/>
    <x v="105"/>
    <n v="20"/>
    <x v="0"/>
    <x v="6"/>
    <x v="0"/>
    <x v="4"/>
    <n v="69"/>
    <n v="5"/>
    <s v="Jeff"/>
    <n v="5"/>
    <n v="3"/>
    <n v="345"/>
  </r>
  <r>
    <s v="0823"/>
    <x v="107"/>
    <n v="11"/>
    <x v="19"/>
    <x v="5"/>
    <x v="3"/>
    <x v="4"/>
    <n v="69"/>
    <n v="8"/>
    <s v="Steve"/>
    <n v="6"/>
    <n v="4"/>
    <n v="552"/>
  </r>
  <r>
    <s v="0829"/>
    <x v="472"/>
    <n v="14"/>
    <x v="14"/>
    <x v="3"/>
    <x v="3"/>
    <x v="4"/>
    <n v="69"/>
    <n v="4"/>
    <s v="Sara"/>
    <n v="5"/>
    <n v="5"/>
    <n v="276"/>
  </r>
  <r>
    <s v="0834"/>
    <x v="110"/>
    <n v="6"/>
    <x v="1"/>
    <x v="1"/>
    <x v="1"/>
    <x v="4"/>
    <n v="69"/>
    <n v="6"/>
    <s v="Steve"/>
    <n v="4"/>
    <n v="4"/>
    <n v="414"/>
  </r>
  <r>
    <s v="0836"/>
    <x v="629"/>
    <n v="5"/>
    <x v="3"/>
    <x v="2"/>
    <x v="2"/>
    <x v="4"/>
    <n v="69"/>
    <n v="6"/>
    <s v="Jeff"/>
    <n v="2"/>
    <n v="3"/>
    <n v="414"/>
  </r>
  <r>
    <s v="0858"/>
    <x v="113"/>
    <n v="17"/>
    <x v="13"/>
    <x v="6"/>
    <x v="0"/>
    <x v="4"/>
    <n v="69"/>
    <n v="5"/>
    <s v="Jeff"/>
    <n v="5"/>
    <n v="3"/>
    <n v="345"/>
  </r>
  <r>
    <s v="0862"/>
    <x v="348"/>
    <n v="17"/>
    <x v="13"/>
    <x v="6"/>
    <x v="0"/>
    <x v="4"/>
    <n v="69"/>
    <n v="8"/>
    <s v="Jeff"/>
    <n v="5"/>
    <n v="3"/>
    <n v="552"/>
  </r>
  <r>
    <s v="0865"/>
    <x v="630"/>
    <n v="16"/>
    <x v="18"/>
    <x v="6"/>
    <x v="0"/>
    <x v="4"/>
    <n v="69"/>
    <n v="6"/>
    <s v="Jeff"/>
    <n v="5"/>
    <n v="3"/>
    <n v="414"/>
  </r>
  <r>
    <s v="0866"/>
    <x v="630"/>
    <n v="19"/>
    <x v="6"/>
    <x v="0"/>
    <x v="0"/>
    <x v="4"/>
    <n v="69"/>
    <n v="2"/>
    <s v="Jeff"/>
    <n v="3"/>
    <n v="3"/>
    <n v="138"/>
  </r>
  <r>
    <s v="0868"/>
    <x v="474"/>
    <n v="9"/>
    <x v="8"/>
    <x v="1"/>
    <x v="1"/>
    <x v="4"/>
    <n v="69"/>
    <n v="7"/>
    <s v="Steve"/>
    <n v="4"/>
    <n v="4"/>
    <n v="483"/>
  </r>
  <r>
    <s v="0871"/>
    <x v="114"/>
    <n v="9"/>
    <x v="8"/>
    <x v="1"/>
    <x v="1"/>
    <x v="4"/>
    <n v="69"/>
    <n v="6"/>
    <s v="Steve"/>
    <n v="4"/>
    <n v="4"/>
    <n v="414"/>
  </r>
  <r>
    <s v="0875"/>
    <x v="349"/>
    <n v="4"/>
    <x v="2"/>
    <x v="4"/>
    <x v="2"/>
    <x v="4"/>
    <n v="69"/>
    <n v="6"/>
    <s v="Sara"/>
    <n v="2"/>
    <n v="5"/>
    <n v="414"/>
  </r>
  <r>
    <s v="0893"/>
    <x v="353"/>
    <n v="5"/>
    <x v="3"/>
    <x v="4"/>
    <x v="2"/>
    <x v="4"/>
    <n v="69"/>
    <n v="3"/>
    <s v="Sara"/>
    <n v="2"/>
    <n v="5"/>
    <n v="207"/>
  </r>
  <r>
    <s v="0911"/>
    <x v="357"/>
    <n v="18"/>
    <x v="11"/>
    <x v="6"/>
    <x v="0"/>
    <x v="4"/>
    <n v="69"/>
    <n v="9"/>
    <s v="Jeff"/>
    <n v="5"/>
    <n v="3"/>
    <n v="621"/>
  </r>
  <r>
    <s v="0915"/>
    <x v="358"/>
    <n v="3"/>
    <x v="5"/>
    <x v="2"/>
    <x v="2"/>
    <x v="4"/>
    <n v="69"/>
    <n v="2"/>
    <s v="Jeff"/>
    <n v="2"/>
    <n v="3"/>
    <n v="138"/>
  </r>
  <r>
    <s v="0917"/>
    <x v="119"/>
    <n v="18"/>
    <x v="11"/>
    <x v="0"/>
    <x v="0"/>
    <x v="4"/>
    <n v="69"/>
    <n v="2"/>
    <s v="Jeff"/>
    <n v="3"/>
    <n v="3"/>
    <n v="138"/>
  </r>
  <r>
    <s v="0936"/>
    <x v="359"/>
    <n v="2"/>
    <x v="16"/>
    <x v="2"/>
    <x v="2"/>
    <x v="4"/>
    <n v="69"/>
    <n v="8"/>
    <s v="Jeff"/>
    <n v="2"/>
    <n v="3"/>
    <n v="552"/>
  </r>
  <r>
    <s v="0937"/>
    <x v="631"/>
    <n v="17"/>
    <x v="13"/>
    <x v="6"/>
    <x v="0"/>
    <x v="4"/>
    <n v="69"/>
    <n v="5"/>
    <s v="Jeff"/>
    <n v="5"/>
    <n v="3"/>
    <n v="345"/>
  </r>
  <r>
    <s v="0947"/>
    <x v="479"/>
    <n v="15"/>
    <x v="10"/>
    <x v="3"/>
    <x v="3"/>
    <x v="4"/>
    <n v="69"/>
    <n v="4"/>
    <s v="Sara"/>
    <n v="5"/>
    <n v="5"/>
    <n v="276"/>
  </r>
  <r>
    <s v="0950"/>
    <x v="124"/>
    <n v="20"/>
    <x v="0"/>
    <x v="6"/>
    <x v="0"/>
    <x v="4"/>
    <n v="69"/>
    <n v="8"/>
    <s v="Jeff"/>
    <n v="5"/>
    <n v="3"/>
    <n v="552"/>
  </r>
  <r>
    <s v="0959"/>
    <x v="126"/>
    <n v="2"/>
    <x v="16"/>
    <x v="2"/>
    <x v="2"/>
    <x v="4"/>
    <n v="69"/>
    <n v="6"/>
    <s v="Jeff"/>
    <n v="2"/>
    <n v="3"/>
    <n v="414"/>
  </r>
  <r>
    <s v="0960"/>
    <x v="126"/>
    <n v="9"/>
    <x v="8"/>
    <x v="7"/>
    <x v="1"/>
    <x v="4"/>
    <n v="69"/>
    <n v="6"/>
    <s v="Philip"/>
    <n v="8"/>
    <n v="8"/>
    <n v="414"/>
  </r>
  <r>
    <s v="0961"/>
    <x v="126"/>
    <n v="18"/>
    <x v="11"/>
    <x v="0"/>
    <x v="0"/>
    <x v="4"/>
    <n v="69"/>
    <n v="3"/>
    <s v="Jeff"/>
    <n v="3"/>
    <n v="3"/>
    <n v="207"/>
  </r>
  <r>
    <s v="0962"/>
    <x v="126"/>
    <n v="9"/>
    <x v="8"/>
    <x v="7"/>
    <x v="1"/>
    <x v="4"/>
    <n v="69"/>
    <n v="2"/>
    <s v="Philip"/>
    <n v="8"/>
    <n v="8"/>
    <n v="138"/>
  </r>
  <r>
    <s v="0968"/>
    <x v="127"/>
    <n v="19"/>
    <x v="6"/>
    <x v="6"/>
    <x v="0"/>
    <x v="4"/>
    <n v="69"/>
    <n v="3"/>
    <s v="Jeff"/>
    <n v="5"/>
    <n v="3"/>
    <n v="207"/>
  </r>
  <r>
    <s v="0974"/>
    <x v="562"/>
    <n v="1"/>
    <x v="12"/>
    <x v="2"/>
    <x v="2"/>
    <x v="4"/>
    <n v="69"/>
    <n v="7"/>
    <s v="Jeff"/>
    <n v="2"/>
    <n v="3"/>
    <n v="483"/>
  </r>
  <r>
    <s v="0976"/>
    <x v="562"/>
    <n v="2"/>
    <x v="16"/>
    <x v="4"/>
    <x v="2"/>
    <x v="4"/>
    <n v="69"/>
    <n v="1"/>
    <s v="Sara"/>
    <n v="2"/>
    <n v="5"/>
    <n v="69"/>
  </r>
  <r>
    <s v="0979"/>
    <x v="130"/>
    <n v="16"/>
    <x v="18"/>
    <x v="6"/>
    <x v="0"/>
    <x v="4"/>
    <n v="69"/>
    <n v="9"/>
    <s v="Jeff"/>
    <n v="5"/>
    <n v="3"/>
    <n v="621"/>
  </r>
  <r>
    <s v="0984"/>
    <x v="131"/>
    <n v="12"/>
    <x v="4"/>
    <x v="3"/>
    <x v="3"/>
    <x v="4"/>
    <n v="69"/>
    <n v="0"/>
    <s v="Sara"/>
    <n v="5"/>
    <n v="5"/>
    <n v="0"/>
  </r>
  <r>
    <s v="0995"/>
    <x v="483"/>
    <n v="10"/>
    <x v="15"/>
    <x v="7"/>
    <x v="1"/>
    <x v="4"/>
    <n v="69"/>
    <n v="1"/>
    <s v="Philip"/>
    <n v="8"/>
    <n v="8"/>
    <n v="69"/>
  </r>
  <r>
    <s v="1013"/>
    <x v="361"/>
    <n v="9"/>
    <x v="8"/>
    <x v="1"/>
    <x v="1"/>
    <x v="4"/>
    <n v="69"/>
    <n v="8"/>
    <s v="Steve"/>
    <n v="4"/>
    <n v="4"/>
    <n v="552"/>
  </r>
  <r>
    <s v="1020"/>
    <x v="137"/>
    <n v="20"/>
    <x v="0"/>
    <x v="0"/>
    <x v="0"/>
    <x v="4"/>
    <n v="69"/>
    <n v="9"/>
    <s v="Jeff"/>
    <n v="3"/>
    <n v="3"/>
    <n v="621"/>
  </r>
  <r>
    <s v="1024"/>
    <x v="138"/>
    <n v="15"/>
    <x v="10"/>
    <x v="5"/>
    <x v="3"/>
    <x v="4"/>
    <n v="69"/>
    <n v="7"/>
    <s v="Steve"/>
    <n v="6"/>
    <n v="4"/>
    <n v="483"/>
  </r>
  <r>
    <s v="1027"/>
    <x v="138"/>
    <n v="3"/>
    <x v="5"/>
    <x v="4"/>
    <x v="2"/>
    <x v="4"/>
    <n v="69"/>
    <n v="5"/>
    <s v="Sara"/>
    <n v="2"/>
    <n v="5"/>
    <n v="345"/>
  </r>
  <r>
    <s v="1033"/>
    <x v="139"/>
    <n v="15"/>
    <x v="10"/>
    <x v="3"/>
    <x v="3"/>
    <x v="4"/>
    <n v="69"/>
    <n v="7"/>
    <s v="Sara"/>
    <n v="5"/>
    <n v="5"/>
    <n v="483"/>
  </r>
  <r>
    <s v="1043"/>
    <x v="140"/>
    <n v="3"/>
    <x v="5"/>
    <x v="4"/>
    <x v="2"/>
    <x v="4"/>
    <n v="69"/>
    <n v="4"/>
    <s v="Sara"/>
    <n v="2"/>
    <n v="5"/>
    <n v="276"/>
  </r>
  <r>
    <s v="1051"/>
    <x v="142"/>
    <n v="1"/>
    <x v="12"/>
    <x v="4"/>
    <x v="2"/>
    <x v="4"/>
    <n v="69"/>
    <n v="9"/>
    <s v="Sara"/>
    <n v="2"/>
    <n v="5"/>
    <n v="621"/>
  </r>
  <r>
    <s v="1052"/>
    <x v="363"/>
    <n v="10"/>
    <x v="15"/>
    <x v="7"/>
    <x v="1"/>
    <x v="4"/>
    <n v="69"/>
    <n v="7"/>
    <s v="Philip"/>
    <n v="8"/>
    <n v="8"/>
    <n v="483"/>
  </r>
  <r>
    <s v="1053"/>
    <x v="363"/>
    <n v="15"/>
    <x v="10"/>
    <x v="5"/>
    <x v="3"/>
    <x v="4"/>
    <n v="69"/>
    <n v="1"/>
    <s v="Steve"/>
    <n v="6"/>
    <n v="4"/>
    <n v="69"/>
  </r>
  <r>
    <s v="1066"/>
    <x v="146"/>
    <n v="2"/>
    <x v="16"/>
    <x v="2"/>
    <x v="2"/>
    <x v="4"/>
    <n v="69"/>
    <n v="7"/>
    <s v="Jeff"/>
    <n v="2"/>
    <n v="3"/>
    <n v="483"/>
  </r>
  <r>
    <s v="1072"/>
    <x v="365"/>
    <n v="4"/>
    <x v="2"/>
    <x v="2"/>
    <x v="2"/>
    <x v="4"/>
    <n v="69"/>
    <n v="7"/>
    <s v="Jeff"/>
    <n v="2"/>
    <n v="3"/>
    <n v="483"/>
  </r>
  <r>
    <s v="1074"/>
    <x v="632"/>
    <n v="10"/>
    <x v="15"/>
    <x v="7"/>
    <x v="1"/>
    <x v="4"/>
    <n v="69"/>
    <n v="7"/>
    <s v="Philip"/>
    <n v="8"/>
    <n v="8"/>
    <n v="483"/>
  </r>
  <r>
    <s v="1075"/>
    <x v="632"/>
    <n v="4"/>
    <x v="2"/>
    <x v="2"/>
    <x v="2"/>
    <x v="4"/>
    <n v="69"/>
    <n v="5"/>
    <s v="Jeff"/>
    <n v="2"/>
    <n v="3"/>
    <n v="345"/>
  </r>
  <r>
    <s v="1079"/>
    <x v="368"/>
    <n v="10"/>
    <x v="15"/>
    <x v="7"/>
    <x v="1"/>
    <x v="4"/>
    <n v="69"/>
    <n v="6"/>
    <s v="Philip"/>
    <n v="8"/>
    <n v="8"/>
    <n v="414"/>
  </r>
  <r>
    <s v="1086"/>
    <x v="148"/>
    <n v="11"/>
    <x v="19"/>
    <x v="5"/>
    <x v="3"/>
    <x v="4"/>
    <n v="69"/>
    <n v="1"/>
    <s v="Steve"/>
    <n v="6"/>
    <n v="4"/>
    <n v="69"/>
  </r>
  <r>
    <s v="1087"/>
    <x v="148"/>
    <n v="3"/>
    <x v="5"/>
    <x v="2"/>
    <x v="2"/>
    <x v="4"/>
    <n v="69"/>
    <n v="5"/>
    <s v="Jeff"/>
    <n v="2"/>
    <n v="3"/>
    <n v="345"/>
  </r>
  <r>
    <s v="1094"/>
    <x v="372"/>
    <n v="5"/>
    <x v="3"/>
    <x v="4"/>
    <x v="2"/>
    <x v="4"/>
    <n v="69"/>
    <n v="1"/>
    <s v="Sara"/>
    <n v="2"/>
    <n v="5"/>
    <n v="69"/>
  </r>
  <r>
    <s v="1097"/>
    <x v="149"/>
    <n v="1"/>
    <x v="12"/>
    <x v="2"/>
    <x v="2"/>
    <x v="4"/>
    <n v="69"/>
    <n v="6"/>
    <s v="Jeff"/>
    <n v="2"/>
    <n v="3"/>
    <n v="414"/>
  </r>
  <r>
    <s v="1099"/>
    <x v="150"/>
    <n v="3"/>
    <x v="5"/>
    <x v="2"/>
    <x v="2"/>
    <x v="4"/>
    <n v="69"/>
    <n v="2"/>
    <s v="Jeff"/>
    <n v="2"/>
    <n v="3"/>
    <n v="138"/>
  </r>
  <r>
    <s v="1101"/>
    <x v="150"/>
    <n v="8"/>
    <x v="17"/>
    <x v="7"/>
    <x v="1"/>
    <x v="4"/>
    <n v="69"/>
    <n v="9"/>
    <s v="Philip"/>
    <n v="8"/>
    <n v="8"/>
    <n v="621"/>
  </r>
  <r>
    <s v="1112"/>
    <x v="151"/>
    <n v="10"/>
    <x v="15"/>
    <x v="7"/>
    <x v="1"/>
    <x v="4"/>
    <n v="69"/>
    <n v="6"/>
    <s v="Philip"/>
    <n v="8"/>
    <n v="8"/>
    <n v="414"/>
  </r>
  <r>
    <s v="1113"/>
    <x v="151"/>
    <n v="19"/>
    <x v="6"/>
    <x v="6"/>
    <x v="0"/>
    <x v="4"/>
    <n v="69"/>
    <n v="7"/>
    <s v="Jeff"/>
    <n v="5"/>
    <n v="3"/>
    <n v="483"/>
  </r>
  <r>
    <s v="1114"/>
    <x v="151"/>
    <n v="13"/>
    <x v="7"/>
    <x v="3"/>
    <x v="3"/>
    <x v="4"/>
    <n v="69"/>
    <n v="8"/>
    <s v="Sara"/>
    <n v="5"/>
    <n v="5"/>
    <n v="552"/>
  </r>
  <r>
    <s v="1125"/>
    <x v="373"/>
    <n v="19"/>
    <x v="6"/>
    <x v="6"/>
    <x v="0"/>
    <x v="4"/>
    <n v="69"/>
    <n v="5"/>
    <s v="Jeff"/>
    <n v="5"/>
    <n v="3"/>
    <n v="345"/>
  </r>
  <r>
    <s v="1131"/>
    <x v="374"/>
    <n v="4"/>
    <x v="2"/>
    <x v="4"/>
    <x v="2"/>
    <x v="4"/>
    <n v="69"/>
    <n v="7"/>
    <s v="Sara"/>
    <n v="2"/>
    <n v="5"/>
    <n v="483"/>
  </r>
  <r>
    <s v="1133"/>
    <x v="374"/>
    <n v="8"/>
    <x v="17"/>
    <x v="1"/>
    <x v="1"/>
    <x v="4"/>
    <n v="69"/>
    <n v="2"/>
    <s v="Steve"/>
    <n v="4"/>
    <n v="4"/>
    <n v="138"/>
  </r>
  <r>
    <s v="1143"/>
    <x v="633"/>
    <n v="17"/>
    <x v="13"/>
    <x v="6"/>
    <x v="0"/>
    <x v="4"/>
    <n v="69"/>
    <n v="6"/>
    <s v="Jeff"/>
    <n v="5"/>
    <n v="3"/>
    <n v="414"/>
  </r>
  <r>
    <s v="1152"/>
    <x v="376"/>
    <n v="1"/>
    <x v="12"/>
    <x v="4"/>
    <x v="2"/>
    <x v="4"/>
    <n v="69"/>
    <n v="7"/>
    <s v="Sara"/>
    <n v="2"/>
    <n v="5"/>
    <n v="483"/>
  </r>
  <r>
    <s v="1154"/>
    <x v="377"/>
    <n v="4"/>
    <x v="2"/>
    <x v="4"/>
    <x v="2"/>
    <x v="4"/>
    <n v="69"/>
    <n v="1"/>
    <s v="Sara"/>
    <n v="2"/>
    <n v="5"/>
    <n v="69"/>
  </r>
  <r>
    <s v="1155"/>
    <x v="377"/>
    <n v="12"/>
    <x v="4"/>
    <x v="3"/>
    <x v="3"/>
    <x v="4"/>
    <n v="69"/>
    <n v="5"/>
    <s v="Sara"/>
    <n v="5"/>
    <n v="5"/>
    <n v="345"/>
  </r>
  <r>
    <s v="1157"/>
    <x v="377"/>
    <n v="17"/>
    <x v="13"/>
    <x v="6"/>
    <x v="0"/>
    <x v="4"/>
    <n v="69"/>
    <n v="6"/>
    <s v="Jeff"/>
    <n v="5"/>
    <n v="3"/>
    <n v="414"/>
  </r>
  <r>
    <s v="1164"/>
    <x v="379"/>
    <n v="7"/>
    <x v="9"/>
    <x v="7"/>
    <x v="1"/>
    <x v="4"/>
    <n v="69"/>
    <n v="6"/>
    <s v="Philip"/>
    <n v="8"/>
    <n v="8"/>
    <n v="414"/>
  </r>
  <r>
    <s v="1167"/>
    <x v="568"/>
    <n v="13"/>
    <x v="7"/>
    <x v="5"/>
    <x v="3"/>
    <x v="4"/>
    <n v="69"/>
    <n v="9"/>
    <s v="Steve"/>
    <n v="6"/>
    <n v="4"/>
    <n v="621"/>
  </r>
  <r>
    <s v="1169"/>
    <x v="568"/>
    <n v="13"/>
    <x v="7"/>
    <x v="5"/>
    <x v="3"/>
    <x v="4"/>
    <n v="69"/>
    <n v="6"/>
    <s v="Steve"/>
    <n v="6"/>
    <n v="4"/>
    <n v="414"/>
  </r>
  <r>
    <s v="1175"/>
    <x v="158"/>
    <n v="16"/>
    <x v="18"/>
    <x v="0"/>
    <x v="0"/>
    <x v="4"/>
    <n v="69"/>
    <n v="1"/>
    <s v="Jeff"/>
    <n v="3"/>
    <n v="3"/>
    <n v="69"/>
  </r>
  <r>
    <s v="1176"/>
    <x v="158"/>
    <n v="8"/>
    <x v="17"/>
    <x v="7"/>
    <x v="1"/>
    <x v="4"/>
    <n v="69"/>
    <n v="1"/>
    <s v="Philip"/>
    <n v="8"/>
    <n v="8"/>
    <n v="69"/>
  </r>
  <r>
    <s v="1180"/>
    <x v="158"/>
    <n v="14"/>
    <x v="14"/>
    <x v="3"/>
    <x v="3"/>
    <x v="4"/>
    <n v="69"/>
    <n v="8"/>
    <s v="Sara"/>
    <n v="5"/>
    <n v="5"/>
    <n v="552"/>
  </r>
  <r>
    <s v="1189"/>
    <x v="159"/>
    <n v="12"/>
    <x v="4"/>
    <x v="3"/>
    <x v="3"/>
    <x v="4"/>
    <n v="69"/>
    <n v="4"/>
    <s v="Sara"/>
    <n v="5"/>
    <n v="5"/>
    <n v="276"/>
  </r>
  <r>
    <s v="1193"/>
    <x v="160"/>
    <n v="3"/>
    <x v="5"/>
    <x v="4"/>
    <x v="2"/>
    <x v="4"/>
    <n v="69"/>
    <n v="0"/>
    <s v="Sara"/>
    <n v="2"/>
    <n v="5"/>
    <n v="0"/>
  </r>
  <r>
    <s v="1198"/>
    <x v="493"/>
    <n v="16"/>
    <x v="18"/>
    <x v="0"/>
    <x v="0"/>
    <x v="4"/>
    <n v="69"/>
    <n v="9"/>
    <s v="Jeff"/>
    <n v="3"/>
    <n v="3"/>
    <n v="621"/>
  </r>
  <r>
    <s v="1199"/>
    <x v="493"/>
    <n v="16"/>
    <x v="18"/>
    <x v="0"/>
    <x v="0"/>
    <x v="4"/>
    <n v="69"/>
    <n v="5"/>
    <s v="Jeff"/>
    <n v="3"/>
    <n v="3"/>
    <n v="345"/>
  </r>
  <r>
    <s v="1200"/>
    <x v="493"/>
    <n v="16"/>
    <x v="18"/>
    <x v="6"/>
    <x v="0"/>
    <x v="4"/>
    <n v="69"/>
    <n v="2"/>
    <s v="Jeff"/>
    <n v="5"/>
    <n v="3"/>
    <n v="138"/>
  </r>
  <r>
    <s v="1201"/>
    <x v="161"/>
    <n v="16"/>
    <x v="18"/>
    <x v="6"/>
    <x v="0"/>
    <x v="4"/>
    <n v="69"/>
    <n v="1"/>
    <s v="Jeff"/>
    <n v="5"/>
    <n v="3"/>
    <n v="69"/>
  </r>
  <r>
    <s v="1204"/>
    <x v="161"/>
    <n v="5"/>
    <x v="3"/>
    <x v="2"/>
    <x v="2"/>
    <x v="4"/>
    <n v="69"/>
    <n v="3"/>
    <s v="Jeff"/>
    <n v="2"/>
    <n v="3"/>
    <n v="207"/>
  </r>
  <r>
    <s v="1206"/>
    <x v="161"/>
    <n v="17"/>
    <x v="13"/>
    <x v="6"/>
    <x v="0"/>
    <x v="4"/>
    <n v="69"/>
    <n v="6"/>
    <s v="Jeff"/>
    <n v="5"/>
    <n v="3"/>
    <n v="414"/>
  </r>
  <r>
    <s v="1213"/>
    <x v="571"/>
    <n v="16"/>
    <x v="18"/>
    <x v="6"/>
    <x v="0"/>
    <x v="4"/>
    <n v="69"/>
    <n v="2"/>
    <s v="Jeff"/>
    <n v="5"/>
    <n v="3"/>
    <n v="138"/>
  </r>
  <r>
    <s v="1215"/>
    <x v="381"/>
    <n v="4"/>
    <x v="2"/>
    <x v="2"/>
    <x v="2"/>
    <x v="4"/>
    <n v="69"/>
    <n v="6"/>
    <s v="Jeff"/>
    <n v="2"/>
    <n v="3"/>
    <n v="414"/>
  </r>
  <r>
    <s v="1218"/>
    <x v="382"/>
    <n v="12"/>
    <x v="4"/>
    <x v="3"/>
    <x v="3"/>
    <x v="4"/>
    <n v="69"/>
    <n v="7"/>
    <s v="Sara"/>
    <n v="5"/>
    <n v="5"/>
    <n v="483"/>
  </r>
  <r>
    <s v="1231"/>
    <x v="165"/>
    <n v="2"/>
    <x v="16"/>
    <x v="4"/>
    <x v="2"/>
    <x v="4"/>
    <n v="69"/>
    <n v="3"/>
    <s v="Sara"/>
    <n v="2"/>
    <n v="5"/>
    <n v="207"/>
  </r>
  <r>
    <s v="1233"/>
    <x v="165"/>
    <n v="5"/>
    <x v="3"/>
    <x v="2"/>
    <x v="2"/>
    <x v="4"/>
    <n v="69"/>
    <n v="2"/>
    <s v="Jeff"/>
    <n v="2"/>
    <n v="3"/>
    <n v="138"/>
  </r>
  <r>
    <s v="1241"/>
    <x v="494"/>
    <n v="6"/>
    <x v="1"/>
    <x v="1"/>
    <x v="1"/>
    <x v="4"/>
    <n v="69"/>
    <n v="5"/>
    <s v="Steve"/>
    <n v="4"/>
    <n v="4"/>
    <n v="345"/>
  </r>
  <r>
    <s v="1248"/>
    <x v="167"/>
    <n v="11"/>
    <x v="19"/>
    <x v="3"/>
    <x v="3"/>
    <x v="4"/>
    <n v="69"/>
    <n v="4"/>
    <s v="Sara"/>
    <n v="5"/>
    <n v="5"/>
    <n v="276"/>
  </r>
  <r>
    <s v="1250"/>
    <x v="167"/>
    <n v="3"/>
    <x v="5"/>
    <x v="2"/>
    <x v="2"/>
    <x v="4"/>
    <n v="69"/>
    <n v="6"/>
    <s v="Jeff"/>
    <n v="2"/>
    <n v="3"/>
    <n v="414"/>
  </r>
  <r>
    <s v="1258"/>
    <x v="575"/>
    <n v="11"/>
    <x v="19"/>
    <x v="3"/>
    <x v="3"/>
    <x v="4"/>
    <n v="69"/>
    <n v="6"/>
    <s v="Sara"/>
    <n v="5"/>
    <n v="5"/>
    <n v="414"/>
  </r>
  <r>
    <s v="1268"/>
    <x v="172"/>
    <n v="2"/>
    <x v="16"/>
    <x v="2"/>
    <x v="2"/>
    <x v="4"/>
    <n v="69"/>
    <n v="9"/>
    <s v="Jeff"/>
    <n v="2"/>
    <n v="3"/>
    <n v="621"/>
  </r>
  <r>
    <s v="1279"/>
    <x v="174"/>
    <n v="17"/>
    <x v="13"/>
    <x v="6"/>
    <x v="0"/>
    <x v="4"/>
    <n v="69"/>
    <n v="4"/>
    <s v="Jeff"/>
    <n v="5"/>
    <n v="3"/>
    <n v="276"/>
  </r>
  <r>
    <s v="1282"/>
    <x v="174"/>
    <n v="6"/>
    <x v="1"/>
    <x v="7"/>
    <x v="1"/>
    <x v="4"/>
    <n v="69"/>
    <n v="8"/>
    <s v="Philip"/>
    <n v="8"/>
    <n v="8"/>
    <n v="552"/>
  </r>
  <r>
    <s v="1285"/>
    <x v="174"/>
    <n v="2"/>
    <x v="16"/>
    <x v="4"/>
    <x v="2"/>
    <x v="4"/>
    <n v="69"/>
    <n v="8"/>
    <s v="Sara"/>
    <n v="2"/>
    <n v="5"/>
    <n v="552"/>
  </r>
  <r>
    <s v="1306"/>
    <x v="177"/>
    <n v="7"/>
    <x v="9"/>
    <x v="7"/>
    <x v="1"/>
    <x v="4"/>
    <n v="69"/>
    <n v="5"/>
    <s v="Philip"/>
    <n v="8"/>
    <n v="8"/>
    <n v="345"/>
  </r>
  <r>
    <s v="1311"/>
    <x v="634"/>
    <n v="4"/>
    <x v="2"/>
    <x v="4"/>
    <x v="2"/>
    <x v="4"/>
    <n v="69"/>
    <n v="4"/>
    <s v="Sara"/>
    <n v="2"/>
    <n v="5"/>
    <n v="276"/>
  </r>
  <r>
    <s v="1315"/>
    <x v="179"/>
    <n v="12"/>
    <x v="4"/>
    <x v="5"/>
    <x v="3"/>
    <x v="4"/>
    <n v="69"/>
    <n v="8"/>
    <s v="Steve"/>
    <n v="6"/>
    <n v="4"/>
    <n v="552"/>
  </r>
  <r>
    <s v="1316"/>
    <x v="179"/>
    <n v="1"/>
    <x v="12"/>
    <x v="2"/>
    <x v="2"/>
    <x v="4"/>
    <n v="69"/>
    <n v="9"/>
    <s v="Jeff"/>
    <n v="2"/>
    <n v="3"/>
    <n v="621"/>
  </r>
  <r>
    <s v="1320"/>
    <x v="498"/>
    <n v="8"/>
    <x v="17"/>
    <x v="7"/>
    <x v="1"/>
    <x v="4"/>
    <n v="69"/>
    <n v="4"/>
    <s v="Philip"/>
    <n v="8"/>
    <n v="8"/>
    <n v="276"/>
  </r>
  <r>
    <s v="1321"/>
    <x v="180"/>
    <n v="10"/>
    <x v="15"/>
    <x v="7"/>
    <x v="1"/>
    <x v="4"/>
    <n v="69"/>
    <n v="9"/>
    <s v="Philip"/>
    <n v="8"/>
    <n v="8"/>
    <n v="621"/>
  </r>
  <r>
    <s v="1335"/>
    <x v="576"/>
    <n v="18"/>
    <x v="11"/>
    <x v="6"/>
    <x v="0"/>
    <x v="4"/>
    <n v="69"/>
    <n v="2"/>
    <s v="Jeff"/>
    <n v="5"/>
    <n v="3"/>
    <n v="138"/>
  </r>
  <r>
    <s v="1339"/>
    <x v="184"/>
    <n v="19"/>
    <x v="6"/>
    <x v="6"/>
    <x v="0"/>
    <x v="4"/>
    <n v="69"/>
    <n v="7"/>
    <s v="Jeff"/>
    <n v="5"/>
    <n v="3"/>
    <n v="483"/>
  </r>
  <r>
    <s v="1342"/>
    <x v="184"/>
    <n v="17"/>
    <x v="13"/>
    <x v="0"/>
    <x v="0"/>
    <x v="4"/>
    <n v="69"/>
    <n v="0"/>
    <s v="Jeff"/>
    <n v="3"/>
    <n v="3"/>
    <n v="0"/>
  </r>
  <r>
    <s v="1346"/>
    <x v="635"/>
    <n v="11"/>
    <x v="19"/>
    <x v="3"/>
    <x v="3"/>
    <x v="4"/>
    <n v="69"/>
    <n v="7"/>
    <s v="Sara"/>
    <n v="5"/>
    <n v="5"/>
    <n v="483"/>
  </r>
  <r>
    <s v="1353"/>
    <x v="185"/>
    <n v="6"/>
    <x v="1"/>
    <x v="1"/>
    <x v="1"/>
    <x v="4"/>
    <n v="69"/>
    <n v="5"/>
    <s v="Steve"/>
    <n v="4"/>
    <n v="4"/>
    <n v="345"/>
  </r>
  <r>
    <s v="1356"/>
    <x v="186"/>
    <n v="7"/>
    <x v="9"/>
    <x v="7"/>
    <x v="1"/>
    <x v="4"/>
    <n v="69"/>
    <n v="1"/>
    <s v="Philip"/>
    <n v="8"/>
    <n v="8"/>
    <n v="69"/>
  </r>
  <r>
    <s v="1358"/>
    <x v="186"/>
    <n v="13"/>
    <x v="7"/>
    <x v="5"/>
    <x v="3"/>
    <x v="4"/>
    <n v="69"/>
    <n v="2"/>
    <s v="Steve"/>
    <n v="6"/>
    <n v="4"/>
    <n v="138"/>
  </r>
  <r>
    <s v="1363"/>
    <x v="186"/>
    <n v="2"/>
    <x v="16"/>
    <x v="2"/>
    <x v="2"/>
    <x v="4"/>
    <n v="69"/>
    <n v="4"/>
    <s v="Jeff"/>
    <n v="2"/>
    <n v="3"/>
    <n v="276"/>
  </r>
  <r>
    <s v="1374"/>
    <x v="636"/>
    <n v="13"/>
    <x v="7"/>
    <x v="5"/>
    <x v="3"/>
    <x v="4"/>
    <n v="69"/>
    <n v="9"/>
    <s v="Steve"/>
    <n v="6"/>
    <n v="4"/>
    <n v="621"/>
  </r>
  <r>
    <s v="1382"/>
    <x v="190"/>
    <n v="5"/>
    <x v="3"/>
    <x v="4"/>
    <x v="2"/>
    <x v="4"/>
    <n v="69"/>
    <n v="1"/>
    <s v="Sara"/>
    <n v="2"/>
    <n v="5"/>
    <n v="69"/>
  </r>
  <r>
    <s v="1389"/>
    <x v="190"/>
    <n v="1"/>
    <x v="12"/>
    <x v="2"/>
    <x v="2"/>
    <x v="4"/>
    <n v="69"/>
    <n v="9"/>
    <s v="Jeff"/>
    <n v="2"/>
    <n v="3"/>
    <n v="621"/>
  </r>
  <r>
    <s v="1393"/>
    <x v="394"/>
    <n v="18"/>
    <x v="11"/>
    <x v="0"/>
    <x v="0"/>
    <x v="4"/>
    <n v="69"/>
    <n v="3"/>
    <s v="Jeff"/>
    <n v="3"/>
    <n v="3"/>
    <n v="207"/>
  </r>
  <r>
    <s v="1402"/>
    <x v="192"/>
    <n v="8"/>
    <x v="17"/>
    <x v="1"/>
    <x v="1"/>
    <x v="4"/>
    <n v="69"/>
    <n v="8"/>
    <s v="Steve"/>
    <n v="4"/>
    <n v="4"/>
    <n v="552"/>
  </r>
  <r>
    <s v="1433"/>
    <x v="397"/>
    <n v="5"/>
    <x v="3"/>
    <x v="4"/>
    <x v="2"/>
    <x v="4"/>
    <n v="69"/>
    <n v="5"/>
    <s v="Sara"/>
    <n v="2"/>
    <n v="5"/>
    <n v="345"/>
  </r>
  <r>
    <s v="1436"/>
    <x v="397"/>
    <n v="20"/>
    <x v="0"/>
    <x v="6"/>
    <x v="0"/>
    <x v="4"/>
    <n v="69"/>
    <n v="9"/>
    <s v="Jeff"/>
    <n v="5"/>
    <n v="3"/>
    <n v="621"/>
  </r>
  <r>
    <s v="1438"/>
    <x v="398"/>
    <n v="4"/>
    <x v="2"/>
    <x v="4"/>
    <x v="2"/>
    <x v="4"/>
    <n v="69"/>
    <n v="7"/>
    <s v="Sara"/>
    <n v="2"/>
    <n v="5"/>
    <n v="483"/>
  </r>
  <r>
    <s v="1442"/>
    <x v="398"/>
    <n v="15"/>
    <x v="10"/>
    <x v="3"/>
    <x v="3"/>
    <x v="4"/>
    <n v="69"/>
    <n v="1"/>
    <s v="Sara"/>
    <n v="5"/>
    <n v="5"/>
    <n v="69"/>
  </r>
  <r>
    <s v="1447"/>
    <x v="200"/>
    <n v="7"/>
    <x v="9"/>
    <x v="7"/>
    <x v="1"/>
    <x v="4"/>
    <n v="69"/>
    <n v="6"/>
    <s v="Philip"/>
    <n v="8"/>
    <n v="8"/>
    <n v="414"/>
  </r>
  <r>
    <s v="1453"/>
    <x v="201"/>
    <n v="9"/>
    <x v="8"/>
    <x v="7"/>
    <x v="1"/>
    <x v="4"/>
    <n v="69"/>
    <n v="6"/>
    <s v="Philip"/>
    <n v="8"/>
    <n v="8"/>
    <n v="414"/>
  </r>
  <r>
    <s v="1457"/>
    <x v="201"/>
    <n v="17"/>
    <x v="13"/>
    <x v="0"/>
    <x v="0"/>
    <x v="4"/>
    <n v="69"/>
    <n v="5"/>
    <s v="Jeff"/>
    <n v="3"/>
    <n v="3"/>
    <n v="345"/>
  </r>
  <r>
    <s v="1458"/>
    <x v="503"/>
    <n v="15"/>
    <x v="10"/>
    <x v="3"/>
    <x v="3"/>
    <x v="4"/>
    <n v="69"/>
    <n v="0"/>
    <s v="Sara"/>
    <n v="5"/>
    <n v="5"/>
    <n v="0"/>
  </r>
  <r>
    <s v="1469"/>
    <x v="637"/>
    <n v="12"/>
    <x v="4"/>
    <x v="5"/>
    <x v="3"/>
    <x v="4"/>
    <n v="69"/>
    <n v="2"/>
    <s v="Steve"/>
    <n v="6"/>
    <n v="4"/>
    <n v="138"/>
  </r>
  <r>
    <s v="1470"/>
    <x v="638"/>
    <n v="1"/>
    <x v="12"/>
    <x v="2"/>
    <x v="2"/>
    <x v="4"/>
    <n v="69"/>
    <n v="0"/>
    <s v="Jeff"/>
    <n v="2"/>
    <n v="3"/>
    <n v="0"/>
  </r>
  <r>
    <s v="1472"/>
    <x v="205"/>
    <n v="19"/>
    <x v="6"/>
    <x v="0"/>
    <x v="0"/>
    <x v="4"/>
    <n v="69"/>
    <n v="0"/>
    <s v="Jeff"/>
    <n v="3"/>
    <n v="3"/>
    <n v="0"/>
  </r>
  <r>
    <s v="1482"/>
    <x v="207"/>
    <n v="4"/>
    <x v="2"/>
    <x v="2"/>
    <x v="2"/>
    <x v="4"/>
    <n v="69"/>
    <n v="0"/>
    <s v="Jeff"/>
    <n v="2"/>
    <n v="3"/>
    <n v="0"/>
  </r>
  <r>
    <s v="1484"/>
    <x v="401"/>
    <n v="18"/>
    <x v="11"/>
    <x v="0"/>
    <x v="0"/>
    <x v="4"/>
    <n v="69"/>
    <n v="2"/>
    <s v="Jeff"/>
    <n v="3"/>
    <n v="3"/>
    <n v="138"/>
  </r>
  <r>
    <s v="1486"/>
    <x v="581"/>
    <n v="1"/>
    <x v="12"/>
    <x v="4"/>
    <x v="2"/>
    <x v="4"/>
    <n v="69"/>
    <n v="5"/>
    <s v="Sara"/>
    <n v="2"/>
    <n v="5"/>
    <n v="345"/>
  </r>
  <r>
    <s v="1489"/>
    <x v="208"/>
    <n v="6"/>
    <x v="1"/>
    <x v="1"/>
    <x v="1"/>
    <x v="4"/>
    <n v="69"/>
    <n v="4"/>
    <s v="Steve"/>
    <n v="4"/>
    <n v="4"/>
    <n v="276"/>
  </r>
  <r>
    <s v="1501"/>
    <x v="639"/>
    <n v="8"/>
    <x v="17"/>
    <x v="7"/>
    <x v="1"/>
    <x v="4"/>
    <n v="69"/>
    <n v="8"/>
    <s v="Philip"/>
    <n v="8"/>
    <n v="8"/>
    <n v="552"/>
  </r>
  <r>
    <s v="1506"/>
    <x v="210"/>
    <n v="20"/>
    <x v="0"/>
    <x v="6"/>
    <x v="0"/>
    <x v="4"/>
    <n v="69"/>
    <n v="4"/>
    <s v="Jeff"/>
    <n v="5"/>
    <n v="3"/>
    <n v="276"/>
  </r>
  <r>
    <s v="1510"/>
    <x v="406"/>
    <n v="1"/>
    <x v="12"/>
    <x v="2"/>
    <x v="2"/>
    <x v="4"/>
    <n v="69"/>
    <n v="9"/>
    <s v="Jeff"/>
    <n v="2"/>
    <n v="3"/>
    <n v="621"/>
  </r>
  <r>
    <s v="1517"/>
    <x v="211"/>
    <n v="17"/>
    <x v="13"/>
    <x v="0"/>
    <x v="0"/>
    <x v="4"/>
    <n v="69"/>
    <n v="5"/>
    <s v="Jeff"/>
    <n v="3"/>
    <n v="3"/>
    <n v="345"/>
  </r>
  <r>
    <s v="1518"/>
    <x v="211"/>
    <n v="3"/>
    <x v="5"/>
    <x v="2"/>
    <x v="2"/>
    <x v="4"/>
    <n v="69"/>
    <n v="8"/>
    <s v="Jeff"/>
    <n v="2"/>
    <n v="3"/>
    <n v="552"/>
  </r>
  <r>
    <s v="1519"/>
    <x v="640"/>
    <n v="14"/>
    <x v="14"/>
    <x v="5"/>
    <x v="3"/>
    <x v="4"/>
    <n v="69"/>
    <n v="9"/>
    <s v="Steve"/>
    <n v="6"/>
    <n v="4"/>
    <n v="621"/>
  </r>
  <r>
    <s v="1522"/>
    <x v="641"/>
    <n v="15"/>
    <x v="10"/>
    <x v="5"/>
    <x v="3"/>
    <x v="4"/>
    <n v="69"/>
    <n v="9"/>
    <s v="Steve"/>
    <n v="6"/>
    <n v="4"/>
    <n v="621"/>
  </r>
  <r>
    <s v="1525"/>
    <x v="213"/>
    <n v="3"/>
    <x v="5"/>
    <x v="4"/>
    <x v="2"/>
    <x v="4"/>
    <n v="69"/>
    <n v="6"/>
    <s v="Sara"/>
    <n v="2"/>
    <n v="5"/>
    <n v="414"/>
  </r>
  <r>
    <s v="1533"/>
    <x v="407"/>
    <n v="18"/>
    <x v="11"/>
    <x v="0"/>
    <x v="0"/>
    <x v="4"/>
    <n v="69"/>
    <n v="4"/>
    <s v="Jeff"/>
    <n v="3"/>
    <n v="3"/>
    <n v="276"/>
  </r>
  <r>
    <s v="1534"/>
    <x v="407"/>
    <n v="1"/>
    <x v="12"/>
    <x v="2"/>
    <x v="2"/>
    <x v="4"/>
    <n v="69"/>
    <n v="1"/>
    <s v="Jeff"/>
    <n v="2"/>
    <n v="3"/>
    <n v="69"/>
  </r>
  <r>
    <s v="1535"/>
    <x v="407"/>
    <n v="7"/>
    <x v="9"/>
    <x v="7"/>
    <x v="1"/>
    <x v="4"/>
    <n v="69"/>
    <n v="5"/>
    <s v="Philip"/>
    <n v="8"/>
    <n v="8"/>
    <n v="345"/>
  </r>
  <r>
    <s v="1538"/>
    <x v="214"/>
    <n v="3"/>
    <x v="5"/>
    <x v="4"/>
    <x v="2"/>
    <x v="4"/>
    <n v="69"/>
    <n v="6"/>
    <s v="Sara"/>
    <n v="2"/>
    <n v="5"/>
    <n v="414"/>
  </r>
  <r>
    <s v="1554"/>
    <x v="217"/>
    <n v="13"/>
    <x v="7"/>
    <x v="5"/>
    <x v="3"/>
    <x v="4"/>
    <n v="69"/>
    <n v="0"/>
    <s v="Steve"/>
    <n v="6"/>
    <n v="4"/>
    <n v="0"/>
  </r>
  <r>
    <s v="1557"/>
    <x v="217"/>
    <n v="1"/>
    <x v="12"/>
    <x v="4"/>
    <x v="2"/>
    <x v="4"/>
    <n v="69"/>
    <n v="7"/>
    <s v="Sara"/>
    <n v="2"/>
    <n v="5"/>
    <n v="483"/>
  </r>
  <r>
    <s v="1567"/>
    <x v="410"/>
    <n v="17"/>
    <x v="13"/>
    <x v="0"/>
    <x v="0"/>
    <x v="4"/>
    <n v="69"/>
    <n v="2"/>
    <s v="Jeff"/>
    <n v="3"/>
    <n v="3"/>
    <n v="138"/>
  </r>
  <r>
    <s v="1569"/>
    <x v="411"/>
    <n v="8"/>
    <x v="17"/>
    <x v="1"/>
    <x v="1"/>
    <x v="4"/>
    <n v="69"/>
    <n v="2"/>
    <s v="Steve"/>
    <n v="4"/>
    <n v="4"/>
    <n v="138"/>
  </r>
  <r>
    <s v="1570"/>
    <x v="411"/>
    <n v="14"/>
    <x v="14"/>
    <x v="3"/>
    <x v="3"/>
    <x v="4"/>
    <n v="69"/>
    <n v="9"/>
    <s v="Sara"/>
    <n v="5"/>
    <n v="5"/>
    <n v="621"/>
  </r>
  <r>
    <s v="1578"/>
    <x v="222"/>
    <n v="7"/>
    <x v="9"/>
    <x v="1"/>
    <x v="1"/>
    <x v="4"/>
    <n v="69"/>
    <n v="3"/>
    <s v="Steve"/>
    <n v="4"/>
    <n v="4"/>
    <n v="207"/>
  </r>
  <r>
    <s v="1581"/>
    <x v="222"/>
    <n v="9"/>
    <x v="8"/>
    <x v="7"/>
    <x v="1"/>
    <x v="4"/>
    <n v="69"/>
    <n v="0"/>
    <s v="Philip"/>
    <n v="8"/>
    <n v="8"/>
    <n v="0"/>
  </r>
  <r>
    <s v="1589"/>
    <x v="412"/>
    <n v="7"/>
    <x v="9"/>
    <x v="1"/>
    <x v="1"/>
    <x v="4"/>
    <n v="69"/>
    <n v="3"/>
    <s v="Steve"/>
    <n v="4"/>
    <n v="4"/>
    <n v="207"/>
  </r>
  <r>
    <s v="1591"/>
    <x v="412"/>
    <n v="16"/>
    <x v="18"/>
    <x v="0"/>
    <x v="0"/>
    <x v="4"/>
    <n v="69"/>
    <n v="5"/>
    <s v="Jeff"/>
    <n v="3"/>
    <n v="3"/>
    <n v="345"/>
  </r>
  <r>
    <s v="1606"/>
    <x v="224"/>
    <n v="16"/>
    <x v="18"/>
    <x v="6"/>
    <x v="0"/>
    <x v="4"/>
    <n v="69"/>
    <n v="1"/>
    <s v="Jeff"/>
    <n v="5"/>
    <n v="3"/>
    <n v="69"/>
  </r>
  <r>
    <s v="1610"/>
    <x v="642"/>
    <n v="18"/>
    <x v="11"/>
    <x v="0"/>
    <x v="0"/>
    <x v="4"/>
    <n v="69"/>
    <n v="4"/>
    <s v="Jeff"/>
    <n v="3"/>
    <n v="3"/>
    <n v="276"/>
  </r>
  <r>
    <s v="1615"/>
    <x v="415"/>
    <n v="3"/>
    <x v="5"/>
    <x v="4"/>
    <x v="2"/>
    <x v="4"/>
    <n v="69"/>
    <n v="6"/>
    <s v="Sara"/>
    <n v="2"/>
    <n v="5"/>
    <n v="414"/>
  </r>
  <r>
    <s v="1616"/>
    <x v="415"/>
    <n v="10"/>
    <x v="15"/>
    <x v="1"/>
    <x v="1"/>
    <x v="4"/>
    <n v="69"/>
    <n v="4"/>
    <s v="Steve"/>
    <n v="4"/>
    <n v="4"/>
    <n v="276"/>
  </r>
  <r>
    <s v="1618"/>
    <x v="643"/>
    <n v="19"/>
    <x v="6"/>
    <x v="0"/>
    <x v="0"/>
    <x v="4"/>
    <n v="69"/>
    <n v="1"/>
    <s v="Jeff"/>
    <n v="3"/>
    <n v="3"/>
    <n v="69"/>
  </r>
  <r>
    <s v="1631"/>
    <x v="226"/>
    <n v="17"/>
    <x v="13"/>
    <x v="0"/>
    <x v="0"/>
    <x v="4"/>
    <n v="69"/>
    <n v="7"/>
    <s v="Jeff"/>
    <n v="3"/>
    <n v="3"/>
    <n v="483"/>
  </r>
  <r>
    <s v="1636"/>
    <x v="644"/>
    <n v="2"/>
    <x v="16"/>
    <x v="4"/>
    <x v="2"/>
    <x v="4"/>
    <n v="69"/>
    <n v="3"/>
    <s v="Sara"/>
    <n v="2"/>
    <n v="5"/>
    <n v="207"/>
  </r>
  <r>
    <s v="1640"/>
    <x v="227"/>
    <n v="19"/>
    <x v="6"/>
    <x v="6"/>
    <x v="0"/>
    <x v="4"/>
    <n v="69"/>
    <n v="5"/>
    <s v="Jeff"/>
    <n v="5"/>
    <n v="3"/>
    <n v="345"/>
  </r>
  <r>
    <s v="1651"/>
    <x v="230"/>
    <n v="20"/>
    <x v="0"/>
    <x v="0"/>
    <x v="0"/>
    <x v="4"/>
    <n v="69"/>
    <n v="0"/>
    <s v="Jeff"/>
    <n v="3"/>
    <n v="3"/>
    <n v="0"/>
  </r>
  <r>
    <s v="1659"/>
    <x v="232"/>
    <n v="13"/>
    <x v="7"/>
    <x v="5"/>
    <x v="3"/>
    <x v="4"/>
    <n v="69"/>
    <n v="4"/>
    <s v="Steve"/>
    <n v="6"/>
    <n v="4"/>
    <n v="276"/>
  </r>
  <r>
    <s v="1661"/>
    <x v="233"/>
    <n v="9"/>
    <x v="8"/>
    <x v="7"/>
    <x v="1"/>
    <x v="4"/>
    <n v="69"/>
    <n v="5"/>
    <s v="Philip"/>
    <n v="8"/>
    <n v="8"/>
    <n v="345"/>
  </r>
  <r>
    <s v="1662"/>
    <x v="233"/>
    <n v="20"/>
    <x v="0"/>
    <x v="0"/>
    <x v="0"/>
    <x v="4"/>
    <n v="69"/>
    <n v="8"/>
    <s v="Jeff"/>
    <n v="3"/>
    <n v="3"/>
    <n v="552"/>
  </r>
  <r>
    <s v="1669"/>
    <x v="234"/>
    <n v="18"/>
    <x v="11"/>
    <x v="0"/>
    <x v="0"/>
    <x v="4"/>
    <n v="69"/>
    <n v="8"/>
    <s v="Jeff"/>
    <n v="3"/>
    <n v="3"/>
    <n v="552"/>
  </r>
  <r>
    <s v="1672"/>
    <x v="416"/>
    <n v="4"/>
    <x v="2"/>
    <x v="4"/>
    <x v="2"/>
    <x v="4"/>
    <n v="69"/>
    <n v="8"/>
    <s v="Sara"/>
    <n v="2"/>
    <n v="5"/>
    <n v="552"/>
  </r>
  <r>
    <s v="1681"/>
    <x v="511"/>
    <n v="6"/>
    <x v="1"/>
    <x v="1"/>
    <x v="1"/>
    <x v="4"/>
    <n v="69"/>
    <n v="5"/>
    <s v="Steve"/>
    <n v="4"/>
    <n v="4"/>
    <n v="345"/>
  </r>
  <r>
    <s v="1692"/>
    <x v="645"/>
    <n v="9"/>
    <x v="8"/>
    <x v="7"/>
    <x v="1"/>
    <x v="4"/>
    <n v="69"/>
    <n v="3"/>
    <s v="Philip"/>
    <n v="8"/>
    <n v="8"/>
    <n v="207"/>
  </r>
  <r>
    <s v="1697"/>
    <x v="646"/>
    <n v="14"/>
    <x v="14"/>
    <x v="3"/>
    <x v="3"/>
    <x v="4"/>
    <n v="69"/>
    <n v="8"/>
    <s v="Sara"/>
    <n v="5"/>
    <n v="5"/>
    <n v="552"/>
  </r>
  <r>
    <s v="1706"/>
    <x v="647"/>
    <n v="7"/>
    <x v="9"/>
    <x v="1"/>
    <x v="1"/>
    <x v="4"/>
    <n v="69"/>
    <n v="3"/>
    <s v="Steve"/>
    <n v="4"/>
    <n v="4"/>
    <n v="207"/>
  </r>
  <r>
    <s v="1711"/>
    <x v="242"/>
    <n v="13"/>
    <x v="7"/>
    <x v="5"/>
    <x v="3"/>
    <x v="4"/>
    <n v="69"/>
    <n v="2"/>
    <s v="Steve"/>
    <n v="6"/>
    <n v="4"/>
    <n v="138"/>
  </r>
  <r>
    <s v="1715"/>
    <x v="244"/>
    <n v="5"/>
    <x v="3"/>
    <x v="4"/>
    <x v="2"/>
    <x v="4"/>
    <n v="69"/>
    <n v="3"/>
    <s v="Sara"/>
    <n v="2"/>
    <n v="5"/>
    <n v="207"/>
  </r>
  <r>
    <s v="1717"/>
    <x v="244"/>
    <n v="11"/>
    <x v="19"/>
    <x v="3"/>
    <x v="3"/>
    <x v="4"/>
    <n v="69"/>
    <n v="1"/>
    <s v="Sara"/>
    <n v="5"/>
    <n v="5"/>
    <n v="69"/>
  </r>
  <r>
    <s v="1737"/>
    <x v="249"/>
    <n v="1"/>
    <x v="12"/>
    <x v="4"/>
    <x v="2"/>
    <x v="4"/>
    <n v="69"/>
    <n v="3"/>
    <s v="Sara"/>
    <n v="2"/>
    <n v="5"/>
    <n v="207"/>
  </r>
  <r>
    <s v="1739"/>
    <x v="419"/>
    <n v="3"/>
    <x v="5"/>
    <x v="4"/>
    <x v="2"/>
    <x v="4"/>
    <n v="69"/>
    <n v="3"/>
    <s v="Sara"/>
    <n v="2"/>
    <n v="5"/>
    <n v="207"/>
  </r>
  <r>
    <s v="1743"/>
    <x v="420"/>
    <n v="19"/>
    <x v="6"/>
    <x v="0"/>
    <x v="0"/>
    <x v="4"/>
    <n v="69"/>
    <n v="2"/>
    <s v="Jeff"/>
    <n v="3"/>
    <n v="3"/>
    <n v="138"/>
  </r>
  <r>
    <s v="1744"/>
    <x v="420"/>
    <n v="9"/>
    <x v="8"/>
    <x v="7"/>
    <x v="1"/>
    <x v="4"/>
    <n v="69"/>
    <n v="4"/>
    <s v="Philip"/>
    <n v="8"/>
    <n v="8"/>
    <n v="276"/>
  </r>
  <r>
    <s v="1746"/>
    <x v="515"/>
    <n v="9"/>
    <x v="8"/>
    <x v="1"/>
    <x v="1"/>
    <x v="4"/>
    <n v="69"/>
    <n v="4"/>
    <s v="Steve"/>
    <n v="4"/>
    <n v="4"/>
    <n v="276"/>
  </r>
  <r>
    <s v="1748"/>
    <x v="515"/>
    <n v="11"/>
    <x v="19"/>
    <x v="5"/>
    <x v="3"/>
    <x v="4"/>
    <n v="69"/>
    <n v="0"/>
    <s v="Steve"/>
    <n v="6"/>
    <n v="4"/>
    <n v="0"/>
  </r>
  <r>
    <s v="1750"/>
    <x v="648"/>
    <n v="19"/>
    <x v="6"/>
    <x v="0"/>
    <x v="0"/>
    <x v="4"/>
    <n v="69"/>
    <n v="1"/>
    <s v="Jeff"/>
    <n v="3"/>
    <n v="3"/>
    <n v="69"/>
  </r>
  <r>
    <s v="1751"/>
    <x v="251"/>
    <n v="15"/>
    <x v="10"/>
    <x v="3"/>
    <x v="3"/>
    <x v="4"/>
    <n v="69"/>
    <n v="4"/>
    <s v="Sara"/>
    <n v="5"/>
    <n v="5"/>
    <n v="276"/>
  </r>
  <r>
    <s v="1753"/>
    <x v="251"/>
    <n v="12"/>
    <x v="4"/>
    <x v="5"/>
    <x v="3"/>
    <x v="4"/>
    <n v="69"/>
    <n v="8"/>
    <s v="Steve"/>
    <n v="6"/>
    <n v="4"/>
    <n v="552"/>
  </r>
  <r>
    <s v="1754"/>
    <x v="251"/>
    <n v="2"/>
    <x v="16"/>
    <x v="4"/>
    <x v="2"/>
    <x v="4"/>
    <n v="69"/>
    <n v="9"/>
    <s v="Sara"/>
    <n v="2"/>
    <n v="5"/>
    <n v="621"/>
  </r>
  <r>
    <s v="1758"/>
    <x v="251"/>
    <n v="5"/>
    <x v="3"/>
    <x v="4"/>
    <x v="2"/>
    <x v="4"/>
    <n v="69"/>
    <n v="9"/>
    <s v="Sara"/>
    <n v="2"/>
    <n v="5"/>
    <n v="621"/>
  </r>
  <r>
    <s v="1762"/>
    <x v="517"/>
    <n v="19"/>
    <x v="6"/>
    <x v="6"/>
    <x v="0"/>
    <x v="4"/>
    <n v="69"/>
    <n v="8"/>
    <s v="Jeff"/>
    <n v="5"/>
    <n v="3"/>
    <n v="552"/>
  </r>
  <r>
    <s v="1764"/>
    <x v="518"/>
    <n v="9"/>
    <x v="8"/>
    <x v="7"/>
    <x v="1"/>
    <x v="4"/>
    <n v="69"/>
    <n v="2"/>
    <s v="Philip"/>
    <n v="8"/>
    <n v="8"/>
    <n v="138"/>
  </r>
  <r>
    <s v="1775"/>
    <x v="521"/>
    <n v="7"/>
    <x v="9"/>
    <x v="1"/>
    <x v="1"/>
    <x v="4"/>
    <n v="69"/>
    <n v="9"/>
    <s v="Steve"/>
    <n v="4"/>
    <n v="4"/>
    <n v="621"/>
  </r>
  <r>
    <s v="1785"/>
    <x v="255"/>
    <n v="9"/>
    <x v="8"/>
    <x v="1"/>
    <x v="1"/>
    <x v="4"/>
    <n v="69"/>
    <n v="0"/>
    <s v="Steve"/>
    <n v="4"/>
    <n v="4"/>
    <n v="0"/>
  </r>
  <r>
    <s v="1793"/>
    <x v="257"/>
    <n v="17"/>
    <x v="13"/>
    <x v="0"/>
    <x v="0"/>
    <x v="4"/>
    <n v="69"/>
    <n v="0"/>
    <s v="Jeff"/>
    <n v="3"/>
    <n v="3"/>
    <n v="0"/>
  </r>
  <r>
    <s v="1794"/>
    <x v="257"/>
    <n v="2"/>
    <x v="16"/>
    <x v="4"/>
    <x v="2"/>
    <x v="4"/>
    <n v="69"/>
    <n v="9"/>
    <s v="Sara"/>
    <n v="2"/>
    <n v="5"/>
    <n v="621"/>
  </r>
  <r>
    <s v="1795"/>
    <x v="257"/>
    <n v="7"/>
    <x v="9"/>
    <x v="1"/>
    <x v="1"/>
    <x v="4"/>
    <n v="69"/>
    <n v="5"/>
    <s v="Steve"/>
    <n v="4"/>
    <n v="4"/>
    <n v="345"/>
  </r>
  <r>
    <s v="1806"/>
    <x v="258"/>
    <n v="17"/>
    <x v="13"/>
    <x v="0"/>
    <x v="0"/>
    <x v="4"/>
    <n v="69"/>
    <n v="7"/>
    <s v="Jeff"/>
    <n v="3"/>
    <n v="3"/>
    <n v="483"/>
  </r>
  <r>
    <s v="1807"/>
    <x v="258"/>
    <n v="4"/>
    <x v="2"/>
    <x v="4"/>
    <x v="2"/>
    <x v="4"/>
    <n v="69"/>
    <n v="3"/>
    <s v="Sara"/>
    <n v="2"/>
    <n v="5"/>
    <n v="207"/>
  </r>
  <r>
    <s v="1809"/>
    <x v="423"/>
    <n v="8"/>
    <x v="17"/>
    <x v="7"/>
    <x v="1"/>
    <x v="4"/>
    <n v="69"/>
    <n v="5"/>
    <s v="Philip"/>
    <n v="8"/>
    <n v="8"/>
    <n v="345"/>
  </r>
  <r>
    <s v="1811"/>
    <x v="594"/>
    <n v="15"/>
    <x v="10"/>
    <x v="5"/>
    <x v="3"/>
    <x v="4"/>
    <n v="69"/>
    <n v="4"/>
    <s v="Steve"/>
    <n v="6"/>
    <n v="4"/>
    <n v="276"/>
  </r>
  <r>
    <s v="1812"/>
    <x v="594"/>
    <n v="11"/>
    <x v="19"/>
    <x v="5"/>
    <x v="3"/>
    <x v="4"/>
    <n v="69"/>
    <n v="8"/>
    <s v="Steve"/>
    <n v="6"/>
    <n v="4"/>
    <n v="552"/>
  </r>
  <r>
    <s v="1817"/>
    <x v="525"/>
    <n v="8"/>
    <x v="17"/>
    <x v="1"/>
    <x v="1"/>
    <x v="4"/>
    <n v="69"/>
    <n v="8"/>
    <s v="Steve"/>
    <n v="4"/>
    <n v="4"/>
    <n v="552"/>
  </r>
  <r>
    <s v="1820"/>
    <x v="525"/>
    <n v="2"/>
    <x v="16"/>
    <x v="2"/>
    <x v="2"/>
    <x v="4"/>
    <n v="69"/>
    <n v="9"/>
    <s v="Jeff"/>
    <n v="2"/>
    <n v="3"/>
    <n v="621"/>
  </r>
  <r>
    <s v="1828"/>
    <x v="425"/>
    <n v="18"/>
    <x v="11"/>
    <x v="0"/>
    <x v="0"/>
    <x v="4"/>
    <n v="69"/>
    <n v="6"/>
    <s v="Jeff"/>
    <n v="3"/>
    <n v="3"/>
    <n v="414"/>
  </r>
  <r>
    <s v="1829"/>
    <x v="425"/>
    <n v="13"/>
    <x v="7"/>
    <x v="5"/>
    <x v="3"/>
    <x v="4"/>
    <n v="69"/>
    <n v="4"/>
    <s v="Steve"/>
    <n v="6"/>
    <n v="4"/>
    <n v="276"/>
  </r>
  <r>
    <s v="1833"/>
    <x v="427"/>
    <n v="8"/>
    <x v="17"/>
    <x v="1"/>
    <x v="1"/>
    <x v="4"/>
    <n v="69"/>
    <n v="5"/>
    <s v="Steve"/>
    <n v="4"/>
    <n v="4"/>
    <n v="345"/>
  </r>
  <r>
    <s v="1837"/>
    <x v="259"/>
    <n v="6"/>
    <x v="1"/>
    <x v="7"/>
    <x v="1"/>
    <x v="4"/>
    <n v="69"/>
    <n v="3"/>
    <s v="Philip"/>
    <n v="8"/>
    <n v="8"/>
    <n v="207"/>
  </r>
  <r>
    <s v="1848"/>
    <x v="260"/>
    <n v="1"/>
    <x v="12"/>
    <x v="4"/>
    <x v="2"/>
    <x v="4"/>
    <n v="69"/>
    <n v="5"/>
    <s v="Sara"/>
    <n v="2"/>
    <n v="5"/>
    <n v="345"/>
  </r>
  <r>
    <s v="1851"/>
    <x v="649"/>
    <n v="14"/>
    <x v="14"/>
    <x v="5"/>
    <x v="3"/>
    <x v="4"/>
    <n v="69"/>
    <n v="2"/>
    <s v="Steve"/>
    <n v="6"/>
    <n v="4"/>
    <n v="138"/>
  </r>
  <r>
    <s v="1852"/>
    <x v="650"/>
    <n v="11"/>
    <x v="19"/>
    <x v="3"/>
    <x v="3"/>
    <x v="4"/>
    <n v="69"/>
    <n v="9"/>
    <s v="Sara"/>
    <n v="5"/>
    <n v="5"/>
    <n v="621"/>
  </r>
  <r>
    <s v="1853"/>
    <x v="651"/>
    <n v="16"/>
    <x v="18"/>
    <x v="0"/>
    <x v="0"/>
    <x v="4"/>
    <n v="69"/>
    <n v="2"/>
    <s v="Jeff"/>
    <n v="3"/>
    <n v="3"/>
    <n v="138"/>
  </r>
  <r>
    <s v="1859"/>
    <x v="261"/>
    <n v="6"/>
    <x v="1"/>
    <x v="7"/>
    <x v="1"/>
    <x v="4"/>
    <n v="69"/>
    <n v="0"/>
    <s v="Philip"/>
    <n v="8"/>
    <n v="8"/>
    <n v="0"/>
  </r>
  <r>
    <s v="1866"/>
    <x v="263"/>
    <n v="7"/>
    <x v="9"/>
    <x v="1"/>
    <x v="1"/>
    <x v="4"/>
    <n v="69"/>
    <n v="6"/>
    <s v="Steve"/>
    <n v="4"/>
    <n v="4"/>
    <n v="414"/>
  </r>
  <r>
    <s v="1872"/>
    <x v="526"/>
    <n v="10"/>
    <x v="15"/>
    <x v="1"/>
    <x v="1"/>
    <x v="4"/>
    <n v="69"/>
    <n v="7"/>
    <s v="Steve"/>
    <n v="4"/>
    <n v="4"/>
    <n v="483"/>
  </r>
  <r>
    <s v="1878"/>
    <x v="266"/>
    <n v="9"/>
    <x v="8"/>
    <x v="7"/>
    <x v="1"/>
    <x v="4"/>
    <n v="69"/>
    <n v="1"/>
    <s v="Philip"/>
    <n v="8"/>
    <n v="8"/>
    <n v="69"/>
  </r>
  <r>
    <s v="1881"/>
    <x v="527"/>
    <n v="9"/>
    <x v="8"/>
    <x v="7"/>
    <x v="1"/>
    <x v="4"/>
    <n v="69"/>
    <n v="8"/>
    <s v="Philip"/>
    <n v="8"/>
    <n v="8"/>
    <n v="552"/>
  </r>
  <r>
    <s v="1883"/>
    <x v="267"/>
    <n v="8"/>
    <x v="17"/>
    <x v="1"/>
    <x v="1"/>
    <x v="4"/>
    <n v="69"/>
    <n v="4"/>
    <s v="Steve"/>
    <n v="4"/>
    <n v="4"/>
    <n v="276"/>
  </r>
  <r>
    <s v="1888"/>
    <x v="267"/>
    <n v="3"/>
    <x v="5"/>
    <x v="2"/>
    <x v="2"/>
    <x v="4"/>
    <n v="69"/>
    <n v="7"/>
    <s v="Jeff"/>
    <n v="2"/>
    <n v="3"/>
    <n v="483"/>
  </r>
  <r>
    <s v="1889"/>
    <x v="652"/>
    <n v="18"/>
    <x v="11"/>
    <x v="6"/>
    <x v="0"/>
    <x v="4"/>
    <n v="69"/>
    <n v="3"/>
    <s v="Jeff"/>
    <n v="5"/>
    <n v="3"/>
    <n v="207"/>
  </r>
  <r>
    <s v="1905"/>
    <x v="271"/>
    <n v="14"/>
    <x v="14"/>
    <x v="5"/>
    <x v="3"/>
    <x v="4"/>
    <n v="69"/>
    <n v="5"/>
    <s v="Steve"/>
    <n v="6"/>
    <n v="4"/>
    <n v="345"/>
  </r>
  <r>
    <s v="1906"/>
    <x v="271"/>
    <n v="16"/>
    <x v="18"/>
    <x v="0"/>
    <x v="0"/>
    <x v="4"/>
    <n v="69"/>
    <n v="8"/>
    <s v="Jeff"/>
    <n v="3"/>
    <n v="3"/>
    <n v="552"/>
  </r>
  <r>
    <s v="1907"/>
    <x v="271"/>
    <n v="1"/>
    <x v="12"/>
    <x v="2"/>
    <x v="2"/>
    <x v="4"/>
    <n v="69"/>
    <n v="2"/>
    <s v="Jeff"/>
    <n v="2"/>
    <n v="3"/>
    <n v="138"/>
  </r>
  <r>
    <s v="1909"/>
    <x v="272"/>
    <n v="15"/>
    <x v="10"/>
    <x v="5"/>
    <x v="3"/>
    <x v="4"/>
    <n v="69"/>
    <n v="8"/>
    <s v="Steve"/>
    <n v="6"/>
    <n v="4"/>
    <n v="552"/>
  </r>
  <r>
    <s v="1913"/>
    <x v="429"/>
    <n v="16"/>
    <x v="18"/>
    <x v="6"/>
    <x v="0"/>
    <x v="4"/>
    <n v="69"/>
    <n v="5"/>
    <s v="Jeff"/>
    <n v="5"/>
    <n v="3"/>
    <n v="345"/>
  </r>
  <r>
    <s v="1914"/>
    <x v="429"/>
    <n v="9"/>
    <x v="8"/>
    <x v="1"/>
    <x v="1"/>
    <x v="4"/>
    <n v="69"/>
    <n v="0"/>
    <s v="Steve"/>
    <n v="4"/>
    <n v="4"/>
    <n v="0"/>
  </r>
  <r>
    <s v="1941"/>
    <x v="532"/>
    <n v="11"/>
    <x v="19"/>
    <x v="5"/>
    <x v="3"/>
    <x v="4"/>
    <n v="69"/>
    <n v="3"/>
    <s v="Steve"/>
    <n v="6"/>
    <n v="4"/>
    <n v="207"/>
  </r>
  <r>
    <s v="1943"/>
    <x v="277"/>
    <n v="18"/>
    <x v="11"/>
    <x v="6"/>
    <x v="0"/>
    <x v="4"/>
    <n v="69"/>
    <n v="3"/>
    <s v="Jeff"/>
    <n v="5"/>
    <n v="3"/>
    <n v="207"/>
  </r>
  <r>
    <s v="1950"/>
    <x v="653"/>
    <n v="9"/>
    <x v="8"/>
    <x v="1"/>
    <x v="1"/>
    <x v="4"/>
    <n v="69"/>
    <n v="7"/>
    <s v="Steve"/>
    <n v="4"/>
    <n v="4"/>
    <n v="483"/>
  </r>
  <r>
    <s v="1953"/>
    <x v="278"/>
    <n v="18"/>
    <x v="11"/>
    <x v="0"/>
    <x v="0"/>
    <x v="4"/>
    <n v="69"/>
    <n v="0"/>
    <s v="Jeff"/>
    <n v="3"/>
    <n v="3"/>
    <n v="0"/>
  </r>
  <r>
    <s v="1959"/>
    <x v="279"/>
    <n v="12"/>
    <x v="4"/>
    <x v="3"/>
    <x v="3"/>
    <x v="4"/>
    <n v="69"/>
    <n v="7"/>
    <s v="Sara"/>
    <n v="5"/>
    <n v="5"/>
    <n v="483"/>
  </r>
  <r>
    <s v="1968"/>
    <x v="281"/>
    <n v="1"/>
    <x v="12"/>
    <x v="4"/>
    <x v="2"/>
    <x v="4"/>
    <n v="69"/>
    <n v="2"/>
    <s v="Sara"/>
    <n v="2"/>
    <n v="5"/>
    <n v="138"/>
  </r>
  <r>
    <s v="1971"/>
    <x v="281"/>
    <n v="17"/>
    <x v="13"/>
    <x v="6"/>
    <x v="0"/>
    <x v="4"/>
    <n v="69"/>
    <n v="6"/>
    <s v="Jeff"/>
    <n v="5"/>
    <n v="3"/>
    <n v="414"/>
  </r>
  <r>
    <s v="1972"/>
    <x v="281"/>
    <n v="8"/>
    <x v="17"/>
    <x v="7"/>
    <x v="1"/>
    <x v="4"/>
    <n v="69"/>
    <n v="0"/>
    <s v="Philip"/>
    <n v="8"/>
    <n v="8"/>
    <n v="0"/>
  </r>
  <r>
    <s v="1980"/>
    <x v="435"/>
    <n v="17"/>
    <x v="13"/>
    <x v="6"/>
    <x v="0"/>
    <x v="4"/>
    <n v="69"/>
    <n v="4"/>
    <s v="Jeff"/>
    <n v="5"/>
    <n v="3"/>
    <n v="276"/>
  </r>
  <r>
    <s v="1982"/>
    <x v="435"/>
    <n v="15"/>
    <x v="10"/>
    <x v="5"/>
    <x v="3"/>
    <x v="4"/>
    <n v="69"/>
    <n v="1"/>
    <s v="Steve"/>
    <n v="6"/>
    <n v="4"/>
    <n v="69"/>
  </r>
  <r>
    <s v="1986"/>
    <x v="283"/>
    <n v="1"/>
    <x v="12"/>
    <x v="2"/>
    <x v="2"/>
    <x v="4"/>
    <n v="69"/>
    <n v="8"/>
    <s v="Jeff"/>
    <n v="2"/>
    <n v="3"/>
    <n v="552"/>
  </r>
  <r>
    <s v="1994"/>
    <x v="284"/>
    <n v="3"/>
    <x v="5"/>
    <x v="2"/>
    <x v="2"/>
    <x v="4"/>
    <n v="69"/>
    <n v="3"/>
    <s v="Jeff"/>
    <n v="2"/>
    <n v="3"/>
    <n v="207"/>
  </r>
  <r>
    <s v="1996"/>
    <x v="284"/>
    <n v="9"/>
    <x v="8"/>
    <x v="1"/>
    <x v="1"/>
    <x v="4"/>
    <n v="69"/>
    <n v="8"/>
    <s v="Steve"/>
    <n v="4"/>
    <n v="4"/>
    <n v="552"/>
  </r>
  <r>
    <s v="1997"/>
    <x v="284"/>
    <n v="5"/>
    <x v="3"/>
    <x v="4"/>
    <x v="2"/>
    <x v="4"/>
    <n v="69"/>
    <n v="6"/>
    <s v="Sara"/>
    <n v="2"/>
    <n v="5"/>
    <n v="4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2C60A-EFC9-407B-8BE4-B829A21C9E09}"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10:C24" firstHeaderRow="1" firstDataRow="2" firstDataCol="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3"/>
  </rowFields>
  <rowItems count="13">
    <i>
      <x v="1"/>
    </i>
    <i>
      <x v="2"/>
    </i>
    <i>
      <x v="3"/>
    </i>
    <i>
      <x v="4"/>
    </i>
    <i>
      <x v="5"/>
    </i>
    <i>
      <x v="6"/>
    </i>
    <i>
      <x v="7"/>
    </i>
    <i>
      <x v="8"/>
    </i>
    <i>
      <x v="9"/>
    </i>
    <i>
      <x v="10"/>
    </i>
    <i>
      <x v="11"/>
    </i>
    <i>
      <x v="12"/>
    </i>
    <i t="grand">
      <x/>
    </i>
  </rowItems>
  <colFields count="1">
    <field x="15"/>
  </colFields>
  <colItems count="2">
    <i>
      <x v="1"/>
    </i>
    <i>
      <x v="2"/>
    </i>
  </colItems>
  <dataFields count="1">
    <dataField name="Sum of Revenue" fld="12" baseField="0" baseItem="0"/>
  </dataFields>
  <chartFormats count="6">
    <chartFormat chart="0" format="0" series="1">
      <pivotArea type="data" outline="0" fieldPosition="0">
        <references count="2">
          <reference field="4294967294" count="1" selected="0">
            <x v="0"/>
          </reference>
          <reference field="15" count="1" selected="0">
            <x v="1"/>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6" format="4" series="1">
      <pivotArea type="data" outline="0" fieldPosition="0">
        <references count="2">
          <reference field="4294967294" count="1" selected="0">
            <x v="0"/>
          </reference>
          <reference field="15" count="1" selected="0">
            <x v="1"/>
          </reference>
        </references>
      </pivotArea>
    </chartFormat>
    <chartFormat chart="6" format="5" series="1">
      <pivotArea type="data" outline="0" fieldPosition="0">
        <references count="2">
          <reference field="4294967294" count="1" selected="0">
            <x v="0"/>
          </reference>
          <reference field="15" count="1" selected="0">
            <x v="2"/>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A6125-3656-4E0C-AB12-CE05BFB8B5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7" firstHeaderRow="1" firstDataRow="2" firstDataCol="1"/>
  <pivotFields count="16">
    <pivotField showAll="0"/>
    <pivotField axis="axisRow"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axis="axisCol" showAll="0">
      <items count="6">
        <item x="0"/>
        <item x="2"/>
        <item x="4"/>
        <item x="3"/>
        <item x="1"/>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5"/>
    <field x="14"/>
    <field x="13"/>
    <field x="1"/>
  </rowFields>
  <rowItems count="3">
    <i>
      <x v="1"/>
    </i>
    <i>
      <x v="2"/>
    </i>
    <i t="grand">
      <x/>
    </i>
  </rowItems>
  <colFields count="1">
    <field x="6"/>
  </colFields>
  <colItems count="6">
    <i>
      <x/>
    </i>
    <i>
      <x v="1"/>
    </i>
    <i>
      <x v="2"/>
    </i>
    <i>
      <x v="3"/>
    </i>
    <i>
      <x v="4"/>
    </i>
    <i t="grand">
      <x/>
    </i>
  </colItems>
  <dataFields count="1">
    <dataField name="Sum of 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50D12C-9E87-4EDF-89BC-898FDBEAA9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axis="axisRow" showAll="0">
      <items count="5">
        <item x="0"/>
        <item x="1"/>
        <item x="3"/>
        <item x="2"/>
        <item t="default"/>
      </items>
    </pivotField>
    <pivotField showAll="0">
      <items count="6">
        <item x="0"/>
        <item x="2"/>
        <item x="4"/>
        <item x="3"/>
        <item x="1"/>
        <item t="default"/>
      </items>
    </pivotField>
    <pivotField showAll="0"/>
    <pivotField dataField="1"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CC392-8ECE-4D67-B57F-9A241B848AB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rowPageCount="1" colPageCount="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axis="axisRow" showAll="0" sortType="descending">
      <items count="9">
        <item x="0"/>
        <item x="2"/>
        <item x="5"/>
        <item x="4"/>
        <item x="7"/>
        <item x="1"/>
        <item x="3"/>
        <item x="6"/>
        <item t="default"/>
      </items>
      <autoSortScope>
        <pivotArea dataOnly="0" outline="0" fieldPosition="0">
          <references count="1">
            <reference field="4294967294" count="1" selected="0">
              <x v="0"/>
            </reference>
          </references>
        </pivotArea>
      </autoSortScope>
    </pivotField>
    <pivotField showAll="0">
      <items count="5">
        <item x="0"/>
        <item x="1"/>
        <item x="3"/>
        <item x="2"/>
        <item t="default"/>
      </items>
    </pivotField>
    <pivotField showAll="0">
      <items count="6">
        <item x="0"/>
        <item x="2"/>
        <item x="4"/>
        <item x="3"/>
        <item x="1"/>
        <item t="default"/>
      </items>
    </pivotField>
    <pivotField showAll="0"/>
    <pivotField dataField="1" showAll="0"/>
    <pivotField showAll="0"/>
    <pivotField showAll="0"/>
    <pivotField showAll="0"/>
    <pivotField showAll="0"/>
    <pivotField showAll="0" defaultSubtotal="0"/>
    <pivotField showAll="0" defaultSubtotal="0"/>
    <pivotField axis="axisPage" multipleItemSelectionAllowed="1" showAll="0" defaultSubtotal="0">
      <items count="4">
        <item x="0"/>
        <item x="1"/>
        <item x="2"/>
        <item x="3"/>
      </items>
    </pivotField>
  </pivotFields>
  <rowFields count="1">
    <field x="4"/>
  </rowFields>
  <rowItems count="9">
    <i>
      <x v="1"/>
    </i>
    <i>
      <x v="5"/>
    </i>
    <i>
      <x v="3"/>
    </i>
    <i>
      <x/>
    </i>
    <i>
      <x v="7"/>
    </i>
    <i>
      <x v="2"/>
    </i>
    <i>
      <x v="6"/>
    </i>
    <i>
      <x v="4"/>
    </i>
    <i t="grand">
      <x/>
    </i>
  </rowItems>
  <colItems count="1">
    <i/>
  </colItems>
  <pageFields count="1">
    <pageField fld="15" hier="-1"/>
  </pageFields>
  <dataFields count="1">
    <dataField name="Sum of Quantity" fld="8" baseField="0" baseItem="0"/>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F4B0B7-A433-47F2-82CA-914D365D38E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axis="axisRow" showAll="0">
      <items count="6">
        <item x="0"/>
        <item x="2"/>
        <item x="4"/>
        <item x="3"/>
        <item x="1"/>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12"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0CCFC6-5842-4AEA-A0CD-6B72E5F9547F}" name="PivotTable9" cacheId="1" applyNumberFormats="0" applyBorderFormats="0" applyFontFormats="0" applyPatternFormats="0" applyAlignmentFormats="0" applyWidthHeightFormats="1" dataCaption="Values" tag="5295cd16-c56f-42f2-a345-79556cca0e9f" updatedVersion="8" minRefreshableVersion="3" useAutoFormatting="1" itemPrintTitles="1" createdVersion="8" indent="0" outline="1" outlineData="1" multipleFieldFilters="0" rowHeaderCaption="Manager">
  <location ref="A3:D8"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Sum of Revenue" fld="1" baseField="0" baseItem="0"/>
    <dataField fld="2" subtotal="count" baseField="0" baseItem="0"/>
    <dataField name="Revenue sum Status" fld="3"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ale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EC0404-8C16-4F57-A4E2-C96C9E3D0E5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2DB531-517F-4028-9570-ED8847E3A2E4}"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23" firstHeaderRow="1" firstDataRow="1" firstDataCol="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axis="axisRow" showAll="0" sortType="descending">
      <items count="21">
        <item x="12"/>
        <item x="16"/>
        <item x="5"/>
        <item x="2"/>
        <item x="3"/>
        <item x="1"/>
        <item x="9"/>
        <item x="17"/>
        <item x="8"/>
        <item x="15"/>
        <item x="19"/>
        <item x="4"/>
        <item x="7"/>
        <item x="14"/>
        <item x="10"/>
        <item x="18"/>
        <item x="13"/>
        <item x="11"/>
        <item x="6"/>
        <item x="0"/>
        <item t="default"/>
      </items>
      <autoSortScope>
        <pivotArea dataOnly="0" outline="0" fieldPosition="0">
          <references count="1">
            <reference field="4294967294" count="1" selected="0">
              <x v="0"/>
            </reference>
          </references>
        </pivotArea>
      </autoSortScope>
    </pivotField>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20">
    <i>
      <x v="3"/>
    </i>
    <i>
      <x v="18"/>
    </i>
    <i>
      <x v="12"/>
    </i>
    <i>
      <x v="13"/>
    </i>
    <i>
      <x v="8"/>
    </i>
    <i>
      <x v="9"/>
    </i>
    <i>
      <x v="4"/>
    </i>
    <i>
      <x v="1"/>
    </i>
    <i>
      <x v="16"/>
    </i>
    <i>
      <x v="7"/>
    </i>
    <i>
      <x/>
    </i>
    <i>
      <x v="2"/>
    </i>
    <i>
      <x v="15"/>
    </i>
    <i>
      <x v="6"/>
    </i>
    <i>
      <x v="5"/>
    </i>
    <i>
      <x v="10"/>
    </i>
    <i>
      <x v="17"/>
    </i>
    <i>
      <x v="11"/>
    </i>
    <i>
      <x v="14"/>
    </i>
    <i>
      <x v="19"/>
    </i>
  </rowItems>
  <colItems count="1">
    <i/>
  </colItems>
  <dataFields count="1">
    <dataField name="Sum of Revenue"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8977051-ED49-4434-8F01-3ECC3403F917}" autoFormatId="16" applyNumberFormats="0" applyBorderFormats="0" applyFontFormats="0" applyPatternFormats="0" applyAlignmentFormats="0" applyWidthHeightFormats="0">
  <queryTableRefresh nextId="14">
    <queryTableFields count="13">
      <queryTableField id="1" name="Data_Sales[Order ID]" tableColumnId="1"/>
      <queryTableField id="2" name="Data_Sales[Order Date]" tableColumnId="2"/>
      <queryTableField id="3" name="Data_Sales[Customer ID]" tableColumnId="3"/>
      <queryTableField id="4" name="Data_Sales[Customer Name]" tableColumnId="4"/>
      <queryTableField id="5" name="Data_Sales[Sales Person]" tableColumnId="5"/>
      <queryTableField id="6" name="Data_Sales[Region]" tableColumnId="6"/>
      <queryTableField id="7" name="Data_Sales[Product_Type]" tableColumnId="7"/>
      <queryTableField id="8" name="Data_Sales[Price]" tableColumnId="8"/>
      <queryTableField id="9" name="Data_Sales[Quantity]" tableColumnId="9"/>
      <queryTableField id="10" name="Data_Sales[Manager]" tableColumnId="10"/>
      <queryTableField id="11" name="Data_Sales[Tenure_IM]" tableColumnId="11"/>
      <queryTableField id="12" name="Data_Sales[Tenure_X]" tableColumnId="12"/>
      <queryTableField id="13" name="Data_Sales[Revenue]"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CF4231A-6DF7-468F-B1E1-95F9CE91E312}" autoFormatId="16" applyNumberFormats="0" applyBorderFormats="0" applyFontFormats="0" applyPatternFormats="0" applyAlignmentFormats="0" applyWidthHeightFormats="0">
  <queryTableRefresh nextId="14">
    <queryTableFields count="13">
      <queryTableField id="1" name="Data_Sales[Order ID]" tableColumnId="1"/>
      <queryTableField id="2" name="Data_Sales[Order Date]" tableColumnId="2"/>
      <queryTableField id="3" name="Data_Sales[Customer ID]" tableColumnId="3"/>
      <queryTableField id="4" name="Data_Sales[Customer Name]" tableColumnId="4"/>
      <queryTableField id="5" name="Data_Sales[Sales Person]" tableColumnId="5"/>
      <queryTableField id="6" name="Data_Sales[Region]" tableColumnId="6"/>
      <queryTableField id="7" name="Data_Sales[Product_Type]" tableColumnId="7"/>
      <queryTableField id="8" name="Data_Sales[Price]" tableColumnId="8"/>
      <queryTableField id="9" name="Data_Sales[Quantity]" tableColumnId="9"/>
      <queryTableField id="10" name="Data_Sales[Manager]" tableColumnId="10"/>
      <queryTableField id="11" name="Data_Sales[Tenure_IM]" tableColumnId="11"/>
      <queryTableField id="12" name="Data_Sales[Tenure_X]" tableColumnId="12"/>
      <queryTableField id="13" name="Data_Sales[Revenue]"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93AA2796-A39E-4EA2-8D55-DE24D138CB3A}" autoFormatId="16" applyNumberFormats="0" applyBorderFormats="0" applyFontFormats="0" applyPatternFormats="0" applyAlignmentFormats="0" applyWidthHeightFormats="0">
  <queryTableRefresh nextId="14">
    <queryTableFields count="13">
      <queryTableField id="1" name="Data_Sales[Order ID]" tableColumnId="1"/>
      <queryTableField id="2" name="Data_Sales[Order Date]" tableColumnId="2"/>
      <queryTableField id="3" name="Data_Sales[Customer ID]" tableColumnId="3"/>
      <queryTableField id="4" name="Data_Sales[Customer Name]" tableColumnId="4"/>
      <queryTableField id="5" name="Data_Sales[Sales Person]" tableColumnId="5"/>
      <queryTableField id="6" name="Data_Sales[Region]" tableColumnId="6"/>
      <queryTableField id="7" name="Data_Sales[Product_Type]" tableColumnId="7"/>
      <queryTableField id="8" name="Data_Sales[Price]" tableColumnId="8"/>
      <queryTableField id="9" name="Data_Sales[Quantity]" tableColumnId="9"/>
      <queryTableField id="10" name="Data_Sales[Manager]" tableColumnId="10"/>
      <queryTableField id="11" name="Data_Sales[Tenure_IM]" tableColumnId="11"/>
      <queryTableField id="12" name="Data_Sales[Tenure_X]" tableColumnId="12"/>
      <queryTableField id="13" name="Data_Sales[Revenue]"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A12ACBB-318E-4B21-9D3F-5B790E4FB9AA}" sourceName="Sales Person">
  <pivotTables>
    <pivotTable tabId="4" name="PivotTable2"/>
    <pivotTable tabId="6" name="PivotTable6"/>
    <pivotTable tabId="14" name="PivotTable10"/>
    <pivotTable tabId="5" name="PivotTable3"/>
    <pivotTable tabId="7" name="PivotTable7"/>
    <pivotTable tabId="4" name="PivotTable1"/>
    <pivotTable tabId="8" name="PivotTable8"/>
  </pivotTables>
  <data>
    <tabular pivotCacheId="1271394444">
      <items count="8">
        <i x="0" s="1"/>
        <i x="2" s="1"/>
        <i x="5" s="1"/>
        <i x="4" s="1"/>
        <i x="7" s="1"/>
        <i x="1"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61C8D18-20ED-4374-B7CF-BB197165214D}" sourceName="Region">
  <pivotTables>
    <pivotTable tabId="4" name="PivotTable2"/>
    <pivotTable tabId="6" name="PivotTable6"/>
    <pivotTable tabId="14" name="PivotTable10"/>
    <pivotTable tabId="5" name="PivotTable3"/>
    <pivotTable tabId="7" name="PivotTable7"/>
    <pivotTable tabId="4" name="PivotTable1"/>
    <pivotTable tabId="8" name="PivotTable8"/>
  </pivotTables>
  <data>
    <tabular pivotCacheId="1271394444">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7AE19570-8BB7-488B-918C-5097A3873AC3}" sourceName="Product_Type">
  <pivotTables>
    <pivotTable tabId="4" name="PivotTable2"/>
    <pivotTable tabId="6" name="PivotTable6"/>
    <pivotTable tabId="14" name="PivotTable10"/>
    <pivotTable tabId="5" name="PivotTable3"/>
    <pivotTable tabId="7" name="PivotTable7"/>
    <pivotTable tabId="4" name="PivotTable1"/>
    <pivotTable tabId="8" name="PivotTable8"/>
  </pivotTables>
  <data>
    <tabular pivotCacheId="1271394444">
      <items count="5">
        <i x="0" s="1"/>
        <i x="2"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EA7C0F1-EA4D-4A25-A3F1-ACD04F4CCDC3}" sourceName="Years (Order Date)">
  <pivotTables>
    <pivotTable tabId="4" name="PivotTable2"/>
    <pivotTable tabId="6" name="PivotTable6"/>
    <pivotTable tabId="14" name="PivotTable10"/>
    <pivotTable tabId="5" name="PivotTable3"/>
    <pivotTable tabId="7" name="PivotTable7"/>
    <pivotTable tabId="4" name="PivotTable1"/>
    <pivotTable tabId="8" name="PivotTable8"/>
  </pivotTables>
  <data>
    <tabular pivotCacheId="127139444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CC55031-2E3D-4AE2-A140-51246574C2F9}" cache="Slicer_Region1" caption="Region" style="SlicerStyleLight4" rowHeight="241300"/>
  <slicer name="Product_Type" xr10:uid="{9B24894E-17DC-4007-B8B4-E7FA43EECCC0}" cache="Slicer_Product_Type1" caption="Product_Typ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D1503EC-3A71-4A7B-8519-9C0A948E9C3A}" cache="Slicer_Sales_Person" caption="Sales Person" rowHeight="241300"/>
  <slicer name="Region 1" xr10:uid="{9513E18C-495B-4F5C-97B5-24B180509A4F}" cache="Slicer_Region1" caption="Region" rowHeight="241300"/>
  <slicer name="Product_Type 1" xr10:uid="{AB1F5DA7-B9EE-4CAA-BC4A-A024AA750D73}" cache="Slicer_Product_Type1" caption="Product_Type" rowHeight="241300"/>
  <slicer name="Years (Order Date)" xr10:uid="{F461FC62-838D-4AC3-B559-F81738D5B14F}" cache="Slicer_Years__Order_Date" caption="Years (Order 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51441E-37E8-439C-8AA2-20A2DE6B0C6B}" name="Table_ExternalData_1" displayName="Table_ExternalData_1" ref="A3:M226" tableType="queryTable" totalsRowShown="0">
  <autoFilter ref="A3:M226" xr:uid="{AC51441E-37E8-439C-8AA2-20A2DE6B0C6B}"/>
  <tableColumns count="13">
    <tableColumn id="1" xr3:uid="{4D1ADB58-300F-4F9E-A57E-3EAD63532039}" uniqueName="1" name="Data_Sales[Order ID]" queryTableFieldId="1"/>
    <tableColumn id="2" xr3:uid="{9F1494E6-1C86-4E2B-951B-34652BBDA106}" uniqueName="2" name="Data_Sales[Order Date]" queryTableFieldId="2" dataDxfId="8"/>
    <tableColumn id="3" xr3:uid="{E4AEE197-84AD-4C2E-804F-954A422D5454}" uniqueName="3" name="Data_Sales[Customer ID]" queryTableFieldId="3"/>
    <tableColumn id="4" xr3:uid="{BD518E20-CAC9-490B-8A08-F41781EFAA6E}" uniqueName="4" name="Data_Sales[Customer Name]" queryTableFieldId="4"/>
    <tableColumn id="5" xr3:uid="{88E8A023-C2F8-4B82-A46D-E4CBBCA8A3FF}" uniqueName="5" name="Data_Sales[Sales Person]" queryTableFieldId="5"/>
    <tableColumn id="6" xr3:uid="{C4F4BE32-CA41-41A2-AAA5-5049E56091CF}" uniqueName="6" name="Data_Sales[Region]" queryTableFieldId="6"/>
    <tableColumn id="7" xr3:uid="{DDB5FF29-ED87-4259-BD6E-D2F353D074F1}" uniqueName="7" name="Data_Sales[Product_Type]" queryTableFieldId="7"/>
    <tableColumn id="8" xr3:uid="{A7047119-42B7-4AEF-9E10-ACE7F7C24718}" uniqueName="8" name="Data_Sales[Price]" queryTableFieldId="8"/>
    <tableColumn id="9" xr3:uid="{D627A6A6-E01B-4CAB-B0DD-D8C500674EC0}" uniqueName="9" name="Data_Sales[Quantity]" queryTableFieldId="9"/>
    <tableColumn id="10" xr3:uid="{798F323F-5B28-4E54-B416-96725064C779}" uniqueName="10" name="Data_Sales[Manager]" queryTableFieldId="10"/>
    <tableColumn id="11" xr3:uid="{C847A9D6-768B-4A4F-BF02-A35A456F99BC}" uniqueName="11" name="Data_Sales[Tenure_IM]" queryTableFieldId="11"/>
    <tableColumn id="12" xr3:uid="{7C2FA2E3-2F27-4413-8D34-A1CE62FB5DCC}" uniqueName="12" name="Data_Sales[Tenure_X]" queryTableFieldId="12"/>
    <tableColumn id="13" xr3:uid="{EA7AF922-CF0E-476E-9027-12706403184B}" uniqueName="13" name="Data_Sales[Revenue]"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46147A-EC40-4D1B-936C-2F5F3087FAE4}" name="Table_ExternalData_15" displayName="Table_ExternalData_15" ref="A3:M501" tableType="queryTable" totalsRowShown="0">
  <autoFilter ref="A3:M501" xr:uid="{5546147A-EC40-4D1B-936C-2F5F3087FAE4}"/>
  <tableColumns count="13">
    <tableColumn id="1" xr3:uid="{74580F13-EA4F-42CF-AAC3-DA006B9FC02F}" uniqueName="1" name="Data_Sales[Order ID]" queryTableFieldId="1"/>
    <tableColumn id="2" xr3:uid="{BB7C1E06-9B17-4516-BF76-E64F4321EE15}" uniqueName="2" name="Data_Sales[Order Date]" queryTableFieldId="2" dataDxfId="7"/>
    <tableColumn id="3" xr3:uid="{6B1EDDEF-DE45-4683-934A-76BB340BCDF8}" uniqueName="3" name="Data_Sales[Customer ID]" queryTableFieldId="3"/>
    <tableColumn id="4" xr3:uid="{E9C30DA4-7FF7-4D48-B628-CBB4C09BE8BF}" uniqueName="4" name="Data_Sales[Customer Name]" queryTableFieldId="4"/>
    <tableColumn id="5" xr3:uid="{0B841331-5E87-4E6F-8E68-56EB2D37CC70}" uniqueName="5" name="Data_Sales[Sales Person]" queryTableFieldId="5"/>
    <tableColumn id="6" xr3:uid="{245C6D42-26E0-4A43-B902-97939CD117C5}" uniqueName="6" name="Data_Sales[Region]" queryTableFieldId="6"/>
    <tableColumn id="7" xr3:uid="{9BDA6FC6-B10F-4022-A279-FF54B0864964}" uniqueName="7" name="Data_Sales[Product_Type]" queryTableFieldId="7"/>
    <tableColumn id="8" xr3:uid="{B8C0CD19-296D-48CA-8F8D-B15579BF5FAE}" uniqueName="8" name="Data_Sales[Price]" queryTableFieldId="8"/>
    <tableColumn id="9" xr3:uid="{0076E263-B531-4D91-B720-049F8C0F7637}" uniqueName="9" name="Data_Sales[Quantity]" queryTableFieldId="9"/>
    <tableColumn id="10" xr3:uid="{38AA3792-1928-4759-AEFF-55F39D1A8F5D}" uniqueName="10" name="Data_Sales[Manager]" queryTableFieldId="10"/>
    <tableColumn id="11" xr3:uid="{D1070042-D6BC-41CA-A3E1-2F4FFD0FB85B}" uniqueName="11" name="Data_Sales[Tenure_IM]" queryTableFieldId="11"/>
    <tableColumn id="12" xr3:uid="{B81D4446-34B8-4DC0-BB6B-470C87F60A4D}" uniqueName="12" name="Data_Sales[Tenure_X]" queryTableFieldId="12"/>
    <tableColumn id="13" xr3:uid="{C35D1874-262B-4323-A662-B8607E468BCB}" uniqueName="13" name="Data_Sales[Revenue]"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EA60F4-B969-4186-8333-DBFB8E7F2A38}" name="Table_ExternalData_16" displayName="Table_ExternalData_16" ref="A3:M226" tableType="queryTable" totalsRowShown="0">
  <autoFilter ref="A3:M226" xr:uid="{0FEA60F4-B969-4186-8333-DBFB8E7F2A38}"/>
  <tableColumns count="13">
    <tableColumn id="1" xr3:uid="{A705CF70-F767-47F2-8D84-8CB4F2B110F8}" uniqueName="1" name="Data_Sales[Order ID]" queryTableFieldId="1"/>
    <tableColumn id="2" xr3:uid="{C91A79C5-1ADD-43BB-B3C9-BC09E46BCF40}" uniqueName="2" name="Data_Sales[Order Date]" queryTableFieldId="2" dataDxfId="6"/>
    <tableColumn id="3" xr3:uid="{7FA75189-7274-44A9-B222-F96771D67A13}" uniqueName="3" name="Data_Sales[Customer ID]" queryTableFieldId="3"/>
    <tableColumn id="4" xr3:uid="{E428379F-E3FC-472C-8700-5695CE39A32C}" uniqueName="4" name="Data_Sales[Customer Name]" queryTableFieldId="4"/>
    <tableColumn id="5" xr3:uid="{D93BEFEF-F714-450B-9EDF-4C0A9FCFCA62}" uniqueName="5" name="Data_Sales[Sales Person]" queryTableFieldId="5"/>
    <tableColumn id="6" xr3:uid="{D838FE1B-DBDE-4CC7-A427-D1D689CB5E67}" uniqueName="6" name="Data_Sales[Region]" queryTableFieldId="6"/>
    <tableColumn id="7" xr3:uid="{69306EC5-03E9-4D74-9DF2-056C8A197C04}" uniqueName="7" name="Data_Sales[Product_Type]" queryTableFieldId="7"/>
    <tableColumn id="8" xr3:uid="{5D288862-5D4C-4145-9E8E-0A5D0E1AEE51}" uniqueName="8" name="Data_Sales[Price]" queryTableFieldId="8"/>
    <tableColumn id="9" xr3:uid="{D12F4C3F-1CEF-4043-ACD6-0AF996027A06}" uniqueName="9" name="Data_Sales[Quantity]" queryTableFieldId="9"/>
    <tableColumn id="10" xr3:uid="{331B971C-1EFA-4405-BE00-3F0398545867}" uniqueName="10" name="Data_Sales[Manager]" queryTableFieldId="10"/>
    <tableColumn id="11" xr3:uid="{69722815-906E-4385-8A8D-A1C2A5F6507E}" uniqueName="11" name="Data_Sales[Tenure_IM]" queryTableFieldId="11"/>
    <tableColumn id="12" xr3:uid="{B04EDF70-D725-45BF-83F4-D3A509F3ACAF}" uniqueName="12" name="Data_Sales[Tenure_X]" queryTableFieldId="12"/>
    <tableColumn id="13" xr3:uid="{0D56359B-196D-490D-8D90-BC10080F4E2F}" uniqueName="13" name="Data_Sales[Revenue]" queryTableField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3A5792-2972-4ED7-A7B5-A9B2BF1135F4}" name="Data_Sales" displayName="Data_Sales" ref="A1:M2002" totalsRowCount="1">
  <autoFilter ref="A1:M2001" xr:uid="{FF3A5792-2972-4ED7-A7B5-A9B2BF1135F4}"/>
  <tableColumns count="13">
    <tableColumn id="1" xr3:uid="{E1D3F844-C34E-43B6-BB3B-44A5204A3A57}" name="Order ID" totalsRowLabel="Total"/>
    <tableColumn id="2" xr3:uid="{458C20BE-B7D3-4F53-BDC4-BA0B4E8DEDAC}" name="Order Date" dataDxfId="5"/>
    <tableColumn id="3" xr3:uid="{E57E5D88-3773-409F-BB93-5346987514AB}" name="Customer ID"/>
    <tableColumn id="4" xr3:uid="{A0110371-650D-470F-8E86-5CB22F6CB55D}" name="Customer Name"/>
    <tableColumn id="5" xr3:uid="{ECCBEF71-E9D3-4D93-819F-E772633C6813}" name="Sales Person"/>
    <tableColumn id="6" xr3:uid="{DCCE9DDC-12E8-411D-875C-A2DCF29A3B3C}" name="Region"/>
    <tableColumn id="7" xr3:uid="{FD06356A-83CB-482D-AB26-25E48873C8F8}" name="Product_Type"/>
    <tableColumn id="8" xr3:uid="{5A19A6E4-34CE-4363-B195-CD1D6B41B653}" name="Price" totalsRowFunction="sum"/>
    <tableColumn id="9" xr3:uid="{E6AEC95F-B813-4658-B1FA-F83479B2E040}" name="Quantity" totalsRowFunction="sum"/>
    <tableColumn id="10" xr3:uid="{A3B383BB-590C-4B72-B48A-517BB8ED63A3}" name="Manager" dataDxfId="4">
      <calculatedColumnFormula>VLOOKUP(Data_Sales[[#This Row],[Sales Person]],Data_Persons!$C$1:$D$9,2,FALSE)</calculatedColumnFormula>
    </tableColumn>
    <tableColumn id="11" xr3:uid="{70554BE5-198E-49DC-960E-22B1C139DF6C}" name="Tenure_IM" dataDxfId="3">
      <calculatedColumnFormula>INDEX(Data_Persons!$B$2:$D$10,MATCH(Data_Sales[[#This Row],[Sales Person]],Data_Persons!$C$2:$C$9,0),1)</calculatedColumnFormula>
    </tableColumn>
    <tableColumn id="12" xr3:uid="{E9E09D9B-14C5-415F-B2C5-71B06DAA16AA}" name="Tenure_X" dataDxfId="2">
      <calculatedColumnFormula>VLOOKUP(Data_Sales[[#This Row],[Manager]],Data_Persons!$A$1:$C$9,2,FALSE)</calculatedColumnFormula>
    </tableColumn>
    <tableColumn id="13" xr3:uid="{35E5F535-2F8C-44ED-817B-200DDEE4E4E0}" name="Revenue" totalsRowFunction="sum" dataDxfId="1">
      <calculatedColumnFormula>Data_Sales[[#This Row],[Price]]*Data_Sales[[#This Row],[Quantity]]</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06D122-CDD7-4E3D-AA09-4DBA4E20D4FE}" name="Table2" displayName="Table2" ref="A1:D9" totalsRowShown="0" headerRowDxfId="0">
  <autoFilter ref="A1:D9" xr:uid="{9D06D122-CDD7-4E3D-AA09-4DBA4E20D4FE}"/>
  <tableColumns count="4">
    <tableColumn id="1" xr3:uid="{76C59CDF-9ABE-485D-90C1-C7B4F82D6009}" name="Manager"/>
    <tableColumn id="2" xr3:uid="{478BF9F4-5D71-42B7-BCA2-6FB1BB8DCC20}" name="Tenure (yrs)"/>
    <tableColumn id="3" xr3:uid="{FFB453F7-C9D1-44D5-9437-ACCCA40A79EF}" name="Sales Person"/>
    <tableColumn id="4" xr3:uid="{9D2BA7F2-C65F-4599-9E56-A84444EA27ED}" name="Manager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183C-33E6-41E9-A19B-C8FA661E4658}">
  <dimension ref="A3:G24"/>
  <sheetViews>
    <sheetView workbookViewId="0">
      <selection activeCell="C6" sqref="C6"/>
    </sheetView>
  </sheetViews>
  <sheetFormatPr defaultRowHeight="14.5" x14ac:dyDescent="0.35"/>
  <cols>
    <col min="1" max="1" width="14.36328125" customWidth="1"/>
    <col min="2" max="2" width="15.26953125" customWidth="1"/>
    <col min="3" max="3" width="8.90625" bestFit="1" customWidth="1"/>
    <col min="4" max="6" width="8.90625" customWidth="1"/>
    <col min="7" max="7" width="10.7265625" customWidth="1"/>
  </cols>
  <sheetData>
    <row r="3" spans="1:7" x14ac:dyDescent="0.35">
      <c r="A3" s="12" t="s">
        <v>2073</v>
      </c>
      <c r="B3" s="12" t="s">
        <v>2071</v>
      </c>
    </row>
    <row r="4" spans="1:7" x14ac:dyDescent="0.35">
      <c r="A4" s="12" t="s">
        <v>2055</v>
      </c>
      <c r="B4" t="s">
        <v>2040</v>
      </c>
      <c r="C4" t="s">
        <v>2042</v>
      </c>
      <c r="D4" t="s">
        <v>2044</v>
      </c>
      <c r="E4" t="s">
        <v>2043</v>
      </c>
      <c r="F4" t="s">
        <v>2041</v>
      </c>
      <c r="G4" t="s">
        <v>2056</v>
      </c>
    </row>
    <row r="5" spans="1:7" x14ac:dyDescent="0.35">
      <c r="A5" s="13" t="s">
        <v>2057</v>
      </c>
      <c r="B5">
        <v>394611</v>
      </c>
      <c r="C5">
        <v>209149</v>
      </c>
      <c r="D5">
        <v>71415</v>
      </c>
      <c r="E5">
        <v>181260</v>
      </c>
      <c r="F5">
        <v>301716</v>
      </c>
      <c r="G5">
        <v>1158151</v>
      </c>
    </row>
    <row r="6" spans="1:7" x14ac:dyDescent="0.35">
      <c r="A6" s="13" t="s">
        <v>2070</v>
      </c>
      <c r="B6">
        <v>342342</v>
      </c>
      <c r="C6">
        <v>156613</v>
      </c>
      <c r="D6">
        <v>53475</v>
      </c>
      <c r="E6">
        <v>120045</v>
      </c>
      <c r="F6">
        <v>197965</v>
      </c>
      <c r="G6">
        <v>870440</v>
      </c>
    </row>
    <row r="7" spans="1:7" x14ac:dyDescent="0.35">
      <c r="A7" s="13" t="s">
        <v>2056</v>
      </c>
      <c r="B7">
        <v>736953</v>
      </c>
      <c r="C7">
        <v>365762</v>
      </c>
      <c r="D7">
        <v>124890</v>
      </c>
      <c r="E7">
        <v>301305</v>
      </c>
      <c r="F7">
        <v>499681</v>
      </c>
      <c r="G7">
        <v>2028591</v>
      </c>
    </row>
    <row r="10" spans="1:7" x14ac:dyDescent="0.35">
      <c r="A10" s="12" t="s">
        <v>2073</v>
      </c>
      <c r="B10" s="12" t="s">
        <v>2071</v>
      </c>
    </row>
    <row r="11" spans="1:7" x14ac:dyDescent="0.35">
      <c r="A11" s="12" t="s">
        <v>2055</v>
      </c>
      <c r="B11" t="s">
        <v>2057</v>
      </c>
      <c r="C11" t="s">
        <v>2070</v>
      </c>
    </row>
    <row r="12" spans="1:7" x14ac:dyDescent="0.35">
      <c r="A12" s="13" t="s">
        <v>2058</v>
      </c>
      <c r="B12">
        <v>92759</v>
      </c>
      <c r="C12">
        <v>84293</v>
      </c>
    </row>
    <row r="13" spans="1:7" x14ac:dyDescent="0.35">
      <c r="A13" s="13" t="s">
        <v>2059</v>
      </c>
      <c r="B13">
        <v>93096</v>
      </c>
      <c r="C13">
        <v>106033</v>
      </c>
    </row>
    <row r="14" spans="1:7" x14ac:dyDescent="0.35">
      <c r="A14" s="13" t="s">
        <v>2060</v>
      </c>
      <c r="B14">
        <v>103309</v>
      </c>
      <c r="C14">
        <v>127074</v>
      </c>
    </row>
    <row r="15" spans="1:7" x14ac:dyDescent="0.35">
      <c r="A15" s="13" t="s">
        <v>2061</v>
      </c>
      <c r="B15">
        <v>93392</v>
      </c>
      <c r="C15">
        <v>92400</v>
      </c>
    </row>
    <row r="16" spans="1:7" x14ac:dyDescent="0.35">
      <c r="A16" s="13" t="s">
        <v>2062</v>
      </c>
      <c r="B16">
        <v>118523</v>
      </c>
      <c r="C16">
        <v>91637</v>
      </c>
    </row>
    <row r="17" spans="1:3" x14ac:dyDescent="0.35">
      <c r="A17" s="13" t="s">
        <v>2063</v>
      </c>
      <c r="B17">
        <v>105113</v>
      </c>
      <c r="C17">
        <v>88012</v>
      </c>
    </row>
    <row r="18" spans="1:3" x14ac:dyDescent="0.35">
      <c r="A18" s="13" t="s">
        <v>2064</v>
      </c>
      <c r="B18">
        <v>86694</v>
      </c>
      <c r="C18">
        <v>71980</v>
      </c>
    </row>
    <row r="19" spans="1:3" x14ac:dyDescent="0.35">
      <c r="A19" s="13" t="s">
        <v>2065</v>
      </c>
      <c r="B19">
        <v>96143</v>
      </c>
      <c r="C19">
        <v>88838</v>
      </c>
    </row>
    <row r="20" spans="1:3" x14ac:dyDescent="0.35">
      <c r="A20" s="13" t="s">
        <v>2066</v>
      </c>
      <c r="B20">
        <v>89459</v>
      </c>
      <c r="C20">
        <v>82758</v>
      </c>
    </row>
    <row r="21" spans="1:3" x14ac:dyDescent="0.35">
      <c r="A21" s="13" t="s">
        <v>2067</v>
      </c>
      <c r="B21">
        <v>88891</v>
      </c>
      <c r="C21">
        <v>37415</v>
      </c>
    </row>
    <row r="22" spans="1:3" x14ac:dyDescent="0.35">
      <c r="A22" s="13" t="s">
        <v>2068</v>
      </c>
      <c r="B22">
        <v>99699</v>
      </c>
    </row>
    <row r="23" spans="1:3" x14ac:dyDescent="0.35">
      <c r="A23" s="13" t="s">
        <v>2069</v>
      </c>
      <c r="B23">
        <v>91073</v>
      </c>
    </row>
    <row r="24" spans="1:3" x14ac:dyDescent="0.35">
      <c r="A24" s="13" t="s">
        <v>2056</v>
      </c>
      <c r="B24">
        <v>1158151</v>
      </c>
      <c r="C24">
        <v>870440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3E44B-2834-4750-918E-EB50F5CD241B}">
  <dimension ref="A3:C20"/>
  <sheetViews>
    <sheetView workbookViewId="0">
      <selection activeCell="B9" sqref="B9"/>
    </sheetView>
  </sheetViews>
  <sheetFormatPr defaultRowHeight="14.5" x14ac:dyDescent="0.35"/>
  <sheetData>
    <row r="3" spans="1:3" x14ac:dyDescent="0.35">
      <c r="A3" s="3"/>
      <c r="B3" s="4"/>
      <c r="C3" s="5"/>
    </row>
    <row r="4" spans="1:3" x14ac:dyDescent="0.35">
      <c r="A4" s="6"/>
      <c r="B4" s="7"/>
      <c r="C4" s="8"/>
    </row>
    <row r="5" spans="1:3" x14ac:dyDescent="0.35">
      <c r="A5" s="6"/>
      <c r="B5" s="7"/>
      <c r="C5" s="8"/>
    </row>
    <row r="6" spans="1:3" x14ac:dyDescent="0.35">
      <c r="A6" s="6"/>
      <c r="B6" s="7"/>
      <c r="C6" s="8"/>
    </row>
    <row r="7" spans="1:3" x14ac:dyDescent="0.35">
      <c r="A7" s="6"/>
      <c r="B7" s="7"/>
      <c r="C7" s="8"/>
    </row>
    <row r="8" spans="1:3" x14ac:dyDescent="0.35">
      <c r="A8" s="6"/>
      <c r="B8" s="7"/>
      <c r="C8" s="8"/>
    </row>
    <row r="9" spans="1:3" x14ac:dyDescent="0.35">
      <c r="A9" s="6"/>
      <c r="B9" s="7"/>
      <c r="C9" s="8"/>
    </row>
    <row r="10" spans="1:3" x14ac:dyDescent="0.35">
      <c r="A10" s="6"/>
      <c r="B10" s="7"/>
      <c r="C10" s="8"/>
    </row>
    <row r="11" spans="1:3" x14ac:dyDescent="0.35">
      <c r="A11" s="6"/>
      <c r="B11" s="7"/>
      <c r="C11" s="8"/>
    </row>
    <row r="12" spans="1:3" x14ac:dyDescent="0.35">
      <c r="A12" s="6"/>
      <c r="B12" s="7"/>
      <c r="C12" s="8"/>
    </row>
    <row r="13" spans="1:3" x14ac:dyDescent="0.35">
      <c r="A13" s="6"/>
      <c r="B13" s="7"/>
      <c r="C13" s="8"/>
    </row>
    <row r="14" spans="1:3" x14ac:dyDescent="0.35">
      <c r="A14" s="6"/>
      <c r="B14" s="7"/>
      <c r="C14" s="8"/>
    </row>
    <row r="15" spans="1:3" x14ac:dyDescent="0.35">
      <c r="A15" s="6"/>
      <c r="B15" s="7"/>
      <c r="C15" s="8"/>
    </row>
    <row r="16" spans="1:3" x14ac:dyDescent="0.35">
      <c r="A16" s="6"/>
      <c r="B16" s="7"/>
      <c r="C16" s="8"/>
    </row>
    <row r="17" spans="1:3" x14ac:dyDescent="0.35">
      <c r="A17" s="6"/>
      <c r="B17" s="7"/>
      <c r="C17" s="8"/>
    </row>
    <row r="18" spans="1:3" x14ac:dyDescent="0.35">
      <c r="A18" s="6"/>
      <c r="B18" s="7"/>
      <c r="C18" s="8"/>
    </row>
    <row r="19" spans="1:3" x14ac:dyDescent="0.35">
      <c r="A19" s="6"/>
      <c r="B19" s="7"/>
      <c r="C19" s="8"/>
    </row>
    <row r="20" spans="1:3" x14ac:dyDescent="0.35">
      <c r="A20" s="9"/>
      <c r="B20" s="10"/>
      <c r="C20"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927F6-6FF8-4102-99F5-68A8933CE0E4}">
  <dimension ref="A3:B23"/>
  <sheetViews>
    <sheetView topLeftCell="A5" workbookViewId="0">
      <selection activeCell="K20" sqref="K20"/>
    </sheetView>
  </sheetViews>
  <sheetFormatPr defaultRowHeight="14.5" x14ac:dyDescent="0.35"/>
  <cols>
    <col min="1" max="1" width="12.36328125" customWidth="1"/>
    <col min="2" max="2" width="14.36328125" customWidth="1"/>
  </cols>
  <sheetData>
    <row r="3" spans="1:2" x14ac:dyDescent="0.35">
      <c r="A3" s="12" t="s">
        <v>2055</v>
      </c>
      <c r="B3" t="s">
        <v>2073</v>
      </c>
    </row>
    <row r="4" spans="1:2" x14ac:dyDescent="0.35">
      <c r="A4" s="13" t="s">
        <v>16</v>
      </c>
      <c r="B4">
        <v>122821</v>
      </c>
    </row>
    <row r="5" spans="1:2" x14ac:dyDescent="0.35">
      <c r="A5" s="13" t="s">
        <v>29</v>
      </c>
      <c r="B5">
        <v>122085</v>
      </c>
    </row>
    <row r="6" spans="1:2" x14ac:dyDescent="0.35">
      <c r="A6" s="13" t="s">
        <v>32</v>
      </c>
      <c r="B6">
        <v>115641</v>
      </c>
    </row>
    <row r="7" spans="1:2" x14ac:dyDescent="0.35">
      <c r="A7" s="13" t="s">
        <v>62</v>
      </c>
      <c r="B7">
        <v>114447</v>
      </c>
    </row>
    <row r="8" spans="1:2" x14ac:dyDescent="0.35">
      <c r="A8" s="13" t="s">
        <v>37</v>
      </c>
      <c r="B8">
        <v>111991</v>
      </c>
    </row>
    <row r="9" spans="1:2" x14ac:dyDescent="0.35">
      <c r="A9" s="13" t="s">
        <v>65</v>
      </c>
      <c r="B9">
        <v>108239</v>
      </c>
    </row>
    <row r="10" spans="1:2" x14ac:dyDescent="0.35">
      <c r="A10" s="13" t="s">
        <v>20</v>
      </c>
      <c r="B10">
        <v>106230</v>
      </c>
    </row>
    <row r="11" spans="1:2" x14ac:dyDescent="0.35">
      <c r="A11" s="13" t="s">
        <v>71</v>
      </c>
      <c r="B11">
        <v>106107</v>
      </c>
    </row>
    <row r="12" spans="1:2" x14ac:dyDescent="0.35">
      <c r="A12" s="13" t="s">
        <v>60</v>
      </c>
      <c r="B12">
        <v>105933</v>
      </c>
    </row>
    <row r="13" spans="1:2" x14ac:dyDescent="0.35">
      <c r="A13" s="13" t="s">
        <v>73</v>
      </c>
      <c r="B13">
        <v>100909</v>
      </c>
    </row>
    <row r="14" spans="1:2" x14ac:dyDescent="0.35">
      <c r="A14" s="13" t="s">
        <v>58</v>
      </c>
      <c r="B14">
        <v>98580</v>
      </c>
    </row>
    <row r="15" spans="1:2" x14ac:dyDescent="0.35">
      <c r="A15" s="13" t="s">
        <v>26</v>
      </c>
      <c r="B15">
        <v>98397</v>
      </c>
    </row>
    <row r="16" spans="1:2" x14ac:dyDescent="0.35">
      <c r="A16" s="13" t="s">
        <v>89</v>
      </c>
      <c r="B16">
        <v>94430</v>
      </c>
    </row>
    <row r="17" spans="1:2" x14ac:dyDescent="0.35">
      <c r="A17" s="13" t="s">
        <v>40</v>
      </c>
      <c r="B17">
        <v>93876</v>
      </c>
    </row>
    <row r="18" spans="1:2" x14ac:dyDescent="0.35">
      <c r="A18" s="13" t="s">
        <v>12</v>
      </c>
      <c r="B18">
        <v>93104</v>
      </c>
    </row>
    <row r="19" spans="1:2" x14ac:dyDescent="0.35">
      <c r="A19" s="13" t="s">
        <v>112</v>
      </c>
      <c r="B19">
        <v>92806</v>
      </c>
    </row>
    <row r="20" spans="1:2" x14ac:dyDescent="0.35">
      <c r="A20" s="13" t="s">
        <v>49</v>
      </c>
      <c r="B20">
        <v>89214</v>
      </c>
    </row>
    <row r="21" spans="1:2" x14ac:dyDescent="0.35">
      <c r="A21" s="13" t="s">
        <v>22</v>
      </c>
      <c r="B21">
        <v>86272</v>
      </c>
    </row>
    <row r="22" spans="1:2" x14ac:dyDescent="0.35">
      <c r="A22" s="13" t="s">
        <v>46</v>
      </c>
      <c r="B22">
        <v>83818</v>
      </c>
    </row>
    <row r="23" spans="1:2" x14ac:dyDescent="0.35">
      <c r="A23" s="13" t="s">
        <v>8</v>
      </c>
      <c r="B23">
        <v>83691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72EFB-5553-460A-9900-E13684B7A1D8}">
  <dimension ref="A1:O2002"/>
  <sheetViews>
    <sheetView topLeftCell="A2" workbookViewId="0">
      <selection activeCell="H1" sqref="A1:M2002"/>
    </sheetView>
  </sheetViews>
  <sheetFormatPr defaultRowHeight="14.5" x14ac:dyDescent="0.35"/>
  <cols>
    <col min="1" max="1" width="10" customWidth="1"/>
    <col min="2" max="2" width="12.1796875" customWidth="1"/>
    <col min="3" max="3" width="13.26953125" customWidth="1"/>
    <col min="4" max="4" width="16.36328125" customWidth="1"/>
    <col min="5" max="5" width="13.26953125" customWidth="1"/>
    <col min="6" max="6" width="11.1796875" customWidth="1"/>
    <col min="7" max="7" width="14.453125" customWidth="1"/>
    <col min="8" max="8" width="6.90625" customWidth="1"/>
    <col min="9" max="10" width="10.1796875" customWidth="1"/>
    <col min="11" max="13" width="12.26953125" customWidth="1"/>
    <col min="15" max="15" width="12.7265625" customWidth="1"/>
  </cols>
  <sheetData>
    <row r="1" spans="1:15" x14ac:dyDescent="0.35">
      <c r="A1" t="s">
        <v>0</v>
      </c>
      <c r="B1" t="s">
        <v>2051</v>
      </c>
      <c r="C1" t="s">
        <v>1</v>
      </c>
      <c r="D1" t="s">
        <v>2</v>
      </c>
      <c r="E1" t="s">
        <v>3</v>
      </c>
      <c r="F1" t="s">
        <v>4</v>
      </c>
      <c r="G1" t="s">
        <v>2039</v>
      </c>
      <c r="H1" t="s">
        <v>5</v>
      </c>
      <c r="I1" t="s">
        <v>6</v>
      </c>
      <c r="J1" t="s">
        <v>2045</v>
      </c>
      <c r="K1" t="s">
        <v>2053</v>
      </c>
      <c r="L1" t="s">
        <v>2054</v>
      </c>
      <c r="M1" t="s">
        <v>2072</v>
      </c>
    </row>
    <row r="2" spans="1:15" x14ac:dyDescent="0.35">
      <c r="A2" t="s">
        <v>7</v>
      </c>
      <c r="B2" s="2">
        <v>44201</v>
      </c>
      <c r="C2">
        <v>20</v>
      </c>
      <c r="D2" t="s">
        <v>8</v>
      </c>
      <c r="E2" t="s">
        <v>9</v>
      </c>
      <c r="F2" t="s">
        <v>10</v>
      </c>
      <c r="G2" t="s">
        <v>2040</v>
      </c>
      <c r="H2">
        <v>399</v>
      </c>
      <c r="I2">
        <v>5</v>
      </c>
      <c r="J2" t="str">
        <f>VLOOKUP(Data_Sales[[#This Row],[Sales Person]],Data_Persons!$C$1:$D$9,2,FALSE)</f>
        <v>Jeff</v>
      </c>
      <c r="K2">
        <f>INDEX(Data_Persons!$B$2:$D$10,MATCH(Data_Sales[[#This Row],[Sales Person]],Data_Persons!$C$2:$C$9,0),1)</f>
        <v>3</v>
      </c>
      <c r="L2">
        <f>VLOOKUP(Data_Sales[[#This Row],[Manager]],Data_Persons!$A$1:$C$9,2,FALSE)</f>
        <v>3</v>
      </c>
      <c r="M2">
        <f>Data_Sales[[#This Row],[Price]]*Data_Sales[[#This Row],[Quantity]]</f>
        <v>1995</v>
      </c>
    </row>
    <row r="3" spans="1:15" x14ac:dyDescent="0.35">
      <c r="A3" t="s">
        <v>11</v>
      </c>
      <c r="B3" s="2">
        <v>44201</v>
      </c>
      <c r="C3">
        <v>6</v>
      </c>
      <c r="D3" t="s">
        <v>12</v>
      </c>
      <c r="E3" t="s">
        <v>13</v>
      </c>
      <c r="F3" t="s">
        <v>14</v>
      </c>
      <c r="G3" t="s">
        <v>2040</v>
      </c>
      <c r="H3">
        <v>399</v>
      </c>
      <c r="I3">
        <v>6</v>
      </c>
      <c r="J3" t="str">
        <f>VLOOKUP(Data_Sales[[#This Row],[Sales Person]],Data_Persons!$C$1:$D$9,2,FALSE)</f>
        <v>Steve</v>
      </c>
      <c r="K3">
        <f>INDEX(Data_Persons!$B$2:$D$10,MATCH(Data_Sales[[#This Row],[Sales Person]],Data_Persons!$C$2:$C$9,0),1)</f>
        <v>4</v>
      </c>
      <c r="L3">
        <f>VLOOKUP(Data_Sales[[#This Row],[Manager]],Data_Persons!$A$1:$C$9,2,FALSE)</f>
        <v>4</v>
      </c>
      <c r="M3">
        <f>Data_Sales[[#This Row],[Price]]*Data_Sales[[#This Row],[Quantity]]</f>
        <v>2394</v>
      </c>
    </row>
    <row r="4" spans="1:15" x14ac:dyDescent="0.35">
      <c r="A4" t="s">
        <v>15</v>
      </c>
      <c r="B4" s="2">
        <v>44201</v>
      </c>
      <c r="C4">
        <v>4</v>
      </c>
      <c r="D4" t="s">
        <v>16</v>
      </c>
      <c r="E4" t="s">
        <v>17</v>
      </c>
      <c r="F4" t="s">
        <v>18</v>
      </c>
      <c r="G4" t="s">
        <v>2040</v>
      </c>
      <c r="H4">
        <v>399</v>
      </c>
      <c r="I4">
        <v>4</v>
      </c>
      <c r="J4" t="str">
        <f>VLOOKUP(Data_Sales[[#This Row],[Sales Person]],Data_Persons!$C$1:$D$9,2,FALSE)</f>
        <v>Jeff</v>
      </c>
      <c r="K4">
        <f>INDEX(Data_Persons!$B$2:$D$10,MATCH(Data_Sales[[#This Row],[Sales Person]],Data_Persons!$C$2:$C$9,0),1)</f>
        <v>2</v>
      </c>
      <c r="L4">
        <f>VLOOKUP(Data_Sales[[#This Row],[Manager]],Data_Persons!$A$1:$C$9,2,FALSE)</f>
        <v>3</v>
      </c>
      <c r="M4">
        <f>Data_Sales[[#This Row],[Price]]*Data_Sales[[#This Row],[Quantity]]</f>
        <v>1596</v>
      </c>
      <c r="O4" s="1" t="s">
        <v>2052</v>
      </c>
    </row>
    <row r="5" spans="1:15" x14ac:dyDescent="0.35">
      <c r="A5" t="s">
        <v>19</v>
      </c>
      <c r="B5" s="2">
        <v>44203</v>
      </c>
      <c r="C5">
        <v>5</v>
      </c>
      <c r="D5" t="s">
        <v>20</v>
      </c>
      <c r="E5" t="s">
        <v>17</v>
      </c>
      <c r="F5" t="s">
        <v>18</v>
      </c>
      <c r="G5" t="s">
        <v>2040</v>
      </c>
      <c r="H5">
        <v>399</v>
      </c>
      <c r="I5">
        <v>3</v>
      </c>
      <c r="J5" t="str">
        <f>VLOOKUP(Data_Sales[[#This Row],[Sales Person]],Data_Persons!$C$1:$D$9,2,FALSE)</f>
        <v>Jeff</v>
      </c>
      <c r="K5">
        <f>INDEX(Data_Persons!$B$2:$D$10,MATCH(Data_Sales[[#This Row],[Sales Person]],Data_Persons!$C$2:$C$9,0),1)</f>
        <v>2</v>
      </c>
      <c r="L5">
        <f>VLOOKUP(Data_Sales[[#This Row],[Manager]],Data_Persons!$A$1:$C$9,2,FALSE)</f>
        <v>3</v>
      </c>
      <c r="M5">
        <f>Data_Sales[[#This Row],[Price]]*Data_Sales[[#This Row],[Quantity]]</f>
        <v>1197</v>
      </c>
      <c r="O5" s="1">
        <f>SUMPRODUCT(Price,Quantity)</f>
        <v>2028591</v>
      </c>
    </row>
    <row r="6" spans="1:15" x14ac:dyDescent="0.35">
      <c r="A6" t="s">
        <v>21</v>
      </c>
      <c r="B6" s="2">
        <v>44203</v>
      </c>
      <c r="C6">
        <v>12</v>
      </c>
      <c r="D6" t="s">
        <v>22</v>
      </c>
      <c r="E6" t="s">
        <v>23</v>
      </c>
      <c r="F6" t="s">
        <v>24</v>
      </c>
      <c r="G6" t="s">
        <v>2040</v>
      </c>
      <c r="H6">
        <v>399</v>
      </c>
      <c r="I6">
        <v>2</v>
      </c>
      <c r="J6" t="str">
        <f>VLOOKUP(Data_Sales[[#This Row],[Sales Person]],Data_Persons!$C$1:$D$9,2,FALSE)</f>
        <v>Sara</v>
      </c>
      <c r="K6">
        <f>INDEX(Data_Persons!$B$2:$D$10,MATCH(Data_Sales[[#This Row],[Sales Person]],Data_Persons!$C$2:$C$9,0),1)</f>
        <v>5</v>
      </c>
      <c r="L6">
        <f>VLOOKUP(Data_Sales[[#This Row],[Manager]],Data_Persons!$A$1:$C$9,2,FALSE)</f>
        <v>5</v>
      </c>
      <c r="M6">
        <f>Data_Sales[[#This Row],[Price]]*Data_Sales[[#This Row],[Quantity]]</f>
        <v>798</v>
      </c>
    </row>
    <row r="7" spans="1:15" x14ac:dyDescent="0.35">
      <c r="A7" t="s">
        <v>25</v>
      </c>
      <c r="B7" s="2">
        <v>44204</v>
      </c>
      <c r="C7">
        <v>3</v>
      </c>
      <c r="D7" t="s">
        <v>26</v>
      </c>
      <c r="E7" t="s">
        <v>27</v>
      </c>
      <c r="F7" t="s">
        <v>18</v>
      </c>
      <c r="G7" t="s">
        <v>2040</v>
      </c>
      <c r="H7">
        <v>399</v>
      </c>
      <c r="I7">
        <v>0</v>
      </c>
      <c r="J7" t="str">
        <f>VLOOKUP(Data_Sales[[#This Row],[Sales Person]],Data_Persons!$C$1:$D$9,2,FALSE)</f>
        <v>Sara</v>
      </c>
      <c r="K7">
        <f>INDEX(Data_Persons!$B$2:$D$10,MATCH(Data_Sales[[#This Row],[Sales Person]],Data_Persons!$C$2:$C$9,0),1)</f>
        <v>2</v>
      </c>
      <c r="L7">
        <f>VLOOKUP(Data_Sales[[#This Row],[Manager]],Data_Persons!$A$1:$C$9,2,FALSE)</f>
        <v>5</v>
      </c>
      <c r="M7">
        <f>Data_Sales[[#This Row],[Price]]*Data_Sales[[#This Row],[Quantity]]</f>
        <v>0</v>
      </c>
    </row>
    <row r="8" spans="1:15" x14ac:dyDescent="0.35">
      <c r="A8" t="s">
        <v>28</v>
      </c>
      <c r="B8" s="2">
        <v>44204</v>
      </c>
      <c r="C8">
        <v>19</v>
      </c>
      <c r="D8" t="s">
        <v>29</v>
      </c>
      <c r="E8" t="s">
        <v>9</v>
      </c>
      <c r="F8" t="s">
        <v>10</v>
      </c>
      <c r="G8" t="s">
        <v>2040</v>
      </c>
      <c r="H8">
        <v>399</v>
      </c>
      <c r="I8">
        <v>7</v>
      </c>
      <c r="J8" t="str">
        <f>VLOOKUP(Data_Sales[[#This Row],[Sales Person]],Data_Persons!$C$1:$D$9,2,FALSE)</f>
        <v>Jeff</v>
      </c>
      <c r="K8">
        <f>INDEX(Data_Persons!$B$2:$D$10,MATCH(Data_Sales[[#This Row],[Sales Person]],Data_Persons!$C$2:$C$9,0),1)</f>
        <v>3</v>
      </c>
      <c r="L8">
        <f>VLOOKUP(Data_Sales[[#This Row],[Manager]],Data_Persons!$A$1:$C$9,2,FALSE)</f>
        <v>3</v>
      </c>
      <c r="M8">
        <f>Data_Sales[[#This Row],[Price]]*Data_Sales[[#This Row],[Quantity]]</f>
        <v>2793</v>
      </c>
    </row>
    <row r="9" spans="1:15" x14ac:dyDescent="0.35">
      <c r="A9" t="s">
        <v>30</v>
      </c>
      <c r="B9" s="2">
        <v>44205</v>
      </c>
      <c r="C9">
        <v>6</v>
      </c>
      <c r="D9" t="s">
        <v>12</v>
      </c>
      <c r="E9" t="s">
        <v>13</v>
      </c>
      <c r="F9" t="s">
        <v>14</v>
      </c>
      <c r="G9" t="s">
        <v>2040</v>
      </c>
      <c r="H9">
        <v>399</v>
      </c>
      <c r="I9">
        <v>3</v>
      </c>
      <c r="J9" t="str">
        <f>VLOOKUP(Data_Sales[[#This Row],[Sales Person]],Data_Persons!$C$1:$D$9,2,FALSE)</f>
        <v>Steve</v>
      </c>
      <c r="K9">
        <f>INDEX(Data_Persons!$B$2:$D$10,MATCH(Data_Sales[[#This Row],[Sales Person]],Data_Persons!$C$2:$C$9,0),1)</f>
        <v>4</v>
      </c>
      <c r="L9">
        <f>VLOOKUP(Data_Sales[[#This Row],[Manager]],Data_Persons!$A$1:$C$9,2,FALSE)</f>
        <v>4</v>
      </c>
      <c r="M9">
        <f>Data_Sales[[#This Row],[Price]]*Data_Sales[[#This Row],[Quantity]]</f>
        <v>1197</v>
      </c>
    </row>
    <row r="10" spans="1:15" x14ac:dyDescent="0.35">
      <c r="A10" t="s">
        <v>31</v>
      </c>
      <c r="B10" s="2">
        <v>44207</v>
      </c>
      <c r="C10">
        <v>13</v>
      </c>
      <c r="D10" t="s">
        <v>32</v>
      </c>
      <c r="E10" t="s">
        <v>33</v>
      </c>
      <c r="F10" t="s">
        <v>24</v>
      </c>
      <c r="G10" t="s">
        <v>2040</v>
      </c>
      <c r="H10">
        <v>399</v>
      </c>
      <c r="I10">
        <v>4</v>
      </c>
      <c r="J10" t="str">
        <f>VLOOKUP(Data_Sales[[#This Row],[Sales Person]],Data_Persons!$C$1:$D$9,2,FALSE)</f>
        <v>Steve</v>
      </c>
      <c r="K10">
        <f>INDEX(Data_Persons!$B$2:$D$10,MATCH(Data_Sales[[#This Row],[Sales Person]],Data_Persons!$C$2:$C$9,0),1)</f>
        <v>6</v>
      </c>
      <c r="L10">
        <f>VLOOKUP(Data_Sales[[#This Row],[Manager]],Data_Persons!$A$1:$C$9,2,FALSE)</f>
        <v>4</v>
      </c>
      <c r="M10">
        <f>Data_Sales[[#This Row],[Price]]*Data_Sales[[#This Row],[Quantity]]</f>
        <v>1596</v>
      </c>
    </row>
    <row r="11" spans="1:15" x14ac:dyDescent="0.35">
      <c r="A11" t="s">
        <v>34</v>
      </c>
      <c r="B11" s="2">
        <v>44208</v>
      </c>
      <c r="C11">
        <v>20</v>
      </c>
      <c r="D11" t="s">
        <v>8</v>
      </c>
      <c r="E11" t="s">
        <v>35</v>
      </c>
      <c r="F11" t="s">
        <v>10</v>
      </c>
      <c r="G11" t="s">
        <v>2040</v>
      </c>
      <c r="H11">
        <v>399</v>
      </c>
      <c r="I11">
        <v>3</v>
      </c>
      <c r="J11" t="str">
        <f>VLOOKUP(Data_Sales[[#This Row],[Sales Person]],Data_Persons!$C$1:$D$9,2,FALSE)</f>
        <v>Jeff</v>
      </c>
      <c r="K11">
        <f>INDEX(Data_Persons!$B$2:$D$10,MATCH(Data_Sales[[#This Row],[Sales Person]],Data_Persons!$C$2:$C$9,0),1)</f>
        <v>5</v>
      </c>
      <c r="L11">
        <f>VLOOKUP(Data_Sales[[#This Row],[Manager]],Data_Persons!$A$1:$C$9,2,FALSE)</f>
        <v>3</v>
      </c>
      <c r="M11">
        <f>Data_Sales[[#This Row],[Price]]*Data_Sales[[#This Row],[Quantity]]</f>
        <v>1197</v>
      </c>
    </row>
    <row r="12" spans="1:15" x14ac:dyDescent="0.35">
      <c r="A12" t="s">
        <v>36</v>
      </c>
      <c r="B12" s="2">
        <v>44209</v>
      </c>
      <c r="C12">
        <v>9</v>
      </c>
      <c r="D12" t="s">
        <v>37</v>
      </c>
      <c r="E12" t="s">
        <v>38</v>
      </c>
      <c r="F12" t="s">
        <v>14</v>
      </c>
      <c r="G12" t="s">
        <v>2040</v>
      </c>
      <c r="H12">
        <v>399</v>
      </c>
      <c r="I12">
        <v>4</v>
      </c>
      <c r="J12" t="str">
        <f>VLOOKUP(Data_Sales[[#This Row],[Sales Person]],Data_Persons!$C$1:$D$9,2,FALSE)</f>
        <v>Philip</v>
      </c>
      <c r="K12">
        <f>INDEX(Data_Persons!$B$2:$D$10,MATCH(Data_Sales[[#This Row],[Sales Person]],Data_Persons!$C$2:$C$9,0),1)</f>
        <v>8</v>
      </c>
      <c r="L12">
        <f>VLOOKUP(Data_Sales[[#This Row],[Manager]],Data_Persons!$A$1:$C$9,2,FALSE)</f>
        <v>8</v>
      </c>
      <c r="M12">
        <f>Data_Sales[[#This Row],[Price]]*Data_Sales[[#This Row],[Quantity]]</f>
        <v>1596</v>
      </c>
    </row>
    <row r="13" spans="1:15" x14ac:dyDescent="0.35">
      <c r="A13" t="s">
        <v>39</v>
      </c>
      <c r="B13" s="2">
        <v>44209</v>
      </c>
      <c r="C13">
        <v>7</v>
      </c>
      <c r="D13" t="s">
        <v>40</v>
      </c>
      <c r="E13" t="s">
        <v>13</v>
      </c>
      <c r="F13" t="s">
        <v>14</v>
      </c>
      <c r="G13" t="s">
        <v>2040</v>
      </c>
      <c r="H13">
        <v>399</v>
      </c>
      <c r="I13">
        <v>5</v>
      </c>
      <c r="J13" t="str">
        <f>VLOOKUP(Data_Sales[[#This Row],[Sales Person]],Data_Persons!$C$1:$D$9,2,FALSE)</f>
        <v>Steve</v>
      </c>
      <c r="K13">
        <f>INDEX(Data_Persons!$B$2:$D$10,MATCH(Data_Sales[[#This Row],[Sales Person]],Data_Persons!$C$2:$C$9,0),1)</f>
        <v>4</v>
      </c>
      <c r="L13">
        <f>VLOOKUP(Data_Sales[[#This Row],[Manager]],Data_Persons!$A$1:$C$9,2,FALSE)</f>
        <v>4</v>
      </c>
      <c r="M13">
        <f>Data_Sales[[#This Row],[Price]]*Data_Sales[[#This Row],[Quantity]]</f>
        <v>1995</v>
      </c>
    </row>
    <row r="14" spans="1:15" x14ac:dyDescent="0.35">
      <c r="A14" t="s">
        <v>41</v>
      </c>
      <c r="B14" s="2">
        <v>44209</v>
      </c>
      <c r="C14">
        <v>19</v>
      </c>
      <c r="D14" t="s">
        <v>29</v>
      </c>
      <c r="E14" t="s">
        <v>9</v>
      </c>
      <c r="F14" t="s">
        <v>10</v>
      </c>
      <c r="G14" t="s">
        <v>2040</v>
      </c>
      <c r="H14">
        <v>399</v>
      </c>
      <c r="I14">
        <v>6</v>
      </c>
      <c r="J14" t="str">
        <f>VLOOKUP(Data_Sales[[#This Row],[Sales Person]],Data_Persons!$C$1:$D$9,2,FALSE)</f>
        <v>Jeff</v>
      </c>
      <c r="K14">
        <f>INDEX(Data_Persons!$B$2:$D$10,MATCH(Data_Sales[[#This Row],[Sales Person]],Data_Persons!$C$2:$C$9,0),1)</f>
        <v>3</v>
      </c>
      <c r="L14">
        <f>VLOOKUP(Data_Sales[[#This Row],[Manager]],Data_Persons!$A$1:$C$9,2,FALSE)</f>
        <v>3</v>
      </c>
      <c r="M14">
        <f>Data_Sales[[#This Row],[Price]]*Data_Sales[[#This Row],[Quantity]]</f>
        <v>2394</v>
      </c>
    </row>
    <row r="15" spans="1:15" x14ac:dyDescent="0.35">
      <c r="A15" t="s">
        <v>42</v>
      </c>
      <c r="B15" s="2">
        <v>44211</v>
      </c>
      <c r="C15">
        <v>7</v>
      </c>
      <c r="D15" t="s">
        <v>40</v>
      </c>
      <c r="E15" t="s">
        <v>13</v>
      </c>
      <c r="F15" t="s">
        <v>14</v>
      </c>
      <c r="G15" t="s">
        <v>2040</v>
      </c>
      <c r="H15">
        <v>399</v>
      </c>
      <c r="I15">
        <v>0</v>
      </c>
      <c r="J15" t="str">
        <f>VLOOKUP(Data_Sales[[#This Row],[Sales Person]],Data_Persons!$C$1:$D$9,2,FALSE)</f>
        <v>Steve</v>
      </c>
      <c r="K15">
        <f>INDEX(Data_Persons!$B$2:$D$10,MATCH(Data_Sales[[#This Row],[Sales Person]],Data_Persons!$C$2:$C$9,0),1)</f>
        <v>4</v>
      </c>
      <c r="L15">
        <f>VLOOKUP(Data_Sales[[#This Row],[Manager]],Data_Persons!$A$1:$C$9,2,FALSE)</f>
        <v>4</v>
      </c>
      <c r="M15">
        <f>Data_Sales[[#This Row],[Price]]*Data_Sales[[#This Row],[Quantity]]</f>
        <v>0</v>
      </c>
    </row>
    <row r="16" spans="1:15" x14ac:dyDescent="0.35">
      <c r="A16" t="s">
        <v>43</v>
      </c>
      <c r="B16" s="2">
        <v>44211</v>
      </c>
      <c r="C16">
        <v>9</v>
      </c>
      <c r="D16" t="s">
        <v>37</v>
      </c>
      <c r="E16" t="s">
        <v>38</v>
      </c>
      <c r="F16" t="s">
        <v>14</v>
      </c>
      <c r="G16" t="s">
        <v>2040</v>
      </c>
      <c r="H16">
        <v>399</v>
      </c>
      <c r="I16">
        <v>7</v>
      </c>
      <c r="J16" t="str">
        <f>VLOOKUP(Data_Sales[[#This Row],[Sales Person]],Data_Persons!$C$1:$D$9,2,FALSE)</f>
        <v>Philip</v>
      </c>
      <c r="K16">
        <f>INDEX(Data_Persons!$B$2:$D$10,MATCH(Data_Sales[[#This Row],[Sales Person]],Data_Persons!$C$2:$C$9,0),1)</f>
        <v>8</v>
      </c>
      <c r="L16">
        <f>VLOOKUP(Data_Sales[[#This Row],[Manager]],Data_Persons!$A$1:$C$9,2,FALSE)</f>
        <v>8</v>
      </c>
      <c r="M16">
        <f>Data_Sales[[#This Row],[Price]]*Data_Sales[[#This Row],[Quantity]]</f>
        <v>2793</v>
      </c>
    </row>
    <row r="17" spans="1:13" x14ac:dyDescent="0.35">
      <c r="A17" t="s">
        <v>44</v>
      </c>
      <c r="B17" s="2">
        <v>44214</v>
      </c>
      <c r="C17">
        <v>9</v>
      </c>
      <c r="D17" t="s">
        <v>37</v>
      </c>
      <c r="E17" t="s">
        <v>13</v>
      </c>
      <c r="F17" t="s">
        <v>14</v>
      </c>
      <c r="G17" t="s">
        <v>2040</v>
      </c>
      <c r="H17">
        <v>399</v>
      </c>
      <c r="I17">
        <v>1</v>
      </c>
      <c r="J17" t="str">
        <f>VLOOKUP(Data_Sales[[#This Row],[Sales Person]],Data_Persons!$C$1:$D$9,2,FALSE)</f>
        <v>Steve</v>
      </c>
      <c r="K17">
        <f>INDEX(Data_Persons!$B$2:$D$10,MATCH(Data_Sales[[#This Row],[Sales Person]],Data_Persons!$C$2:$C$9,0),1)</f>
        <v>4</v>
      </c>
      <c r="L17">
        <f>VLOOKUP(Data_Sales[[#This Row],[Manager]],Data_Persons!$A$1:$C$9,2,FALSE)</f>
        <v>4</v>
      </c>
      <c r="M17">
        <f>Data_Sales[[#This Row],[Price]]*Data_Sales[[#This Row],[Quantity]]</f>
        <v>399</v>
      </c>
    </row>
    <row r="18" spans="1:13" x14ac:dyDescent="0.35">
      <c r="A18" t="s">
        <v>45</v>
      </c>
      <c r="B18" s="2">
        <v>44218</v>
      </c>
      <c r="C18">
        <v>15</v>
      </c>
      <c r="D18" t="s">
        <v>46</v>
      </c>
      <c r="E18" t="s">
        <v>33</v>
      </c>
      <c r="F18" t="s">
        <v>24</v>
      </c>
      <c r="G18" t="s">
        <v>2040</v>
      </c>
      <c r="H18">
        <v>399</v>
      </c>
      <c r="I18">
        <v>4</v>
      </c>
      <c r="J18" t="str">
        <f>VLOOKUP(Data_Sales[[#This Row],[Sales Person]],Data_Persons!$C$1:$D$9,2,FALSE)</f>
        <v>Steve</v>
      </c>
      <c r="K18">
        <f>INDEX(Data_Persons!$B$2:$D$10,MATCH(Data_Sales[[#This Row],[Sales Person]],Data_Persons!$C$2:$C$9,0),1)</f>
        <v>6</v>
      </c>
      <c r="L18">
        <f>VLOOKUP(Data_Sales[[#This Row],[Manager]],Data_Persons!$A$1:$C$9,2,FALSE)</f>
        <v>4</v>
      </c>
      <c r="M18">
        <f>Data_Sales[[#This Row],[Price]]*Data_Sales[[#This Row],[Quantity]]</f>
        <v>1596</v>
      </c>
    </row>
    <row r="19" spans="1:13" x14ac:dyDescent="0.35">
      <c r="A19" t="s">
        <v>47</v>
      </c>
      <c r="B19" s="2">
        <v>44220</v>
      </c>
      <c r="C19">
        <v>7</v>
      </c>
      <c r="D19" t="s">
        <v>40</v>
      </c>
      <c r="E19" t="s">
        <v>13</v>
      </c>
      <c r="F19" t="s">
        <v>14</v>
      </c>
      <c r="G19" t="s">
        <v>2040</v>
      </c>
      <c r="H19">
        <v>399</v>
      </c>
      <c r="I19">
        <v>6</v>
      </c>
      <c r="J19" t="str">
        <f>VLOOKUP(Data_Sales[[#This Row],[Sales Person]],Data_Persons!$C$1:$D$9,2,FALSE)</f>
        <v>Steve</v>
      </c>
      <c r="K19">
        <f>INDEX(Data_Persons!$B$2:$D$10,MATCH(Data_Sales[[#This Row],[Sales Person]],Data_Persons!$C$2:$C$9,0),1)</f>
        <v>4</v>
      </c>
      <c r="L19">
        <f>VLOOKUP(Data_Sales[[#This Row],[Manager]],Data_Persons!$A$1:$C$9,2,FALSE)</f>
        <v>4</v>
      </c>
      <c r="M19">
        <f>Data_Sales[[#This Row],[Price]]*Data_Sales[[#This Row],[Quantity]]</f>
        <v>2394</v>
      </c>
    </row>
    <row r="20" spans="1:13" x14ac:dyDescent="0.35">
      <c r="A20" t="s">
        <v>48</v>
      </c>
      <c r="B20" s="2">
        <v>44221</v>
      </c>
      <c r="C20">
        <v>18</v>
      </c>
      <c r="D20" t="s">
        <v>49</v>
      </c>
      <c r="E20" t="s">
        <v>9</v>
      </c>
      <c r="F20" t="s">
        <v>10</v>
      </c>
      <c r="G20" t="s">
        <v>2040</v>
      </c>
      <c r="H20">
        <v>399</v>
      </c>
      <c r="I20">
        <v>1</v>
      </c>
      <c r="J20" t="str">
        <f>VLOOKUP(Data_Sales[[#This Row],[Sales Person]],Data_Persons!$C$1:$D$9,2,FALSE)</f>
        <v>Jeff</v>
      </c>
      <c r="K20">
        <f>INDEX(Data_Persons!$B$2:$D$10,MATCH(Data_Sales[[#This Row],[Sales Person]],Data_Persons!$C$2:$C$9,0),1)</f>
        <v>3</v>
      </c>
      <c r="L20">
        <f>VLOOKUP(Data_Sales[[#This Row],[Manager]],Data_Persons!$A$1:$C$9,2,FALSE)</f>
        <v>3</v>
      </c>
      <c r="M20">
        <f>Data_Sales[[#This Row],[Price]]*Data_Sales[[#This Row],[Quantity]]</f>
        <v>399</v>
      </c>
    </row>
    <row r="21" spans="1:13" x14ac:dyDescent="0.35">
      <c r="A21" t="s">
        <v>50</v>
      </c>
      <c r="B21" s="2">
        <v>44222</v>
      </c>
      <c r="C21">
        <v>4</v>
      </c>
      <c r="D21" t="s">
        <v>16</v>
      </c>
      <c r="E21" t="s">
        <v>27</v>
      </c>
      <c r="F21" t="s">
        <v>18</v>
      </c>
      <c r="G21" t="s">
        <v>2040</v>
      </c>
      <c r="H21">
        <v>399</v>
      </c>
      <c r="I21">
        <v>9</v>
      </c>
      <c r="J21" t="str">
        <f>VLOOKUP(Data_Sales[[#This Row],[Sales Person]],Data_Persons!$C$1:$D$9,2,FALSE)</f>
        <v>Sara</v>
      </c>
      <c r="K21">
        <f>INDEX(Data_Persons!$B$2:$D$10,MATCH(Data_Sales[[#This Row],[Sales Person]],Data_Persons!$C$2:$C$9,0),1)</f>
        <v>2</v>
      </c>
      <c r="L21">
        <f>VLOOKUP(Data_Sales[[#This Row],[Manager]],Data_Persons!$A$1:$C$9,2,FALSE)</f>
        <v>5</v>
      </c>
      <c r="M21">
        <f>Data_Sales[[#This Row],[Price]]*Data_Sales[[#This Row],[Quantity]]</f>
        <v>3591</v>
      </c>
    </row>
    <row r="22" spans="1:13" x14ac:dyDescent="0.35">
      <c r="A22" t="s">
        <v>51</v>
      </c>
      <c r="B22" s="2">
        <v>44222</v>
      </c>
      <c r="C22">
        <v>12</v>
      </c>
      <c r="D22" t="s">
        <v>22</v>
      </c>
      <c r="E22" t="s">
        <v>23</v>
      </c>
      <c r="F22" t="s">
        <v>24</v>
      </c>
      <c r="G22" t="s">
        <v>2040</v>
      </c>
      <c r="H22">
        <v>399</v>
      </c>
      <c r="I22">
        <v>2</v>
      </c>
      <c r="J22" t="str">
        <f>VLOOKUP(Data_Sales[[#This Row],[Sales Person]],Data_Persons!$C$1:$D$9,2,FALSE)</f>
        <v>Sara</v>
      </c>
      <c r="K22">
        <f>INDEX(Data_Persons!$B$2:$D$10,MATCH(Data_Sales[[#This Row],[Sales Person]],Data_Persons!$C$2:$C$9,0),1)</f>
        <v>5</v>
      </c>
      <c r="L22">
        <f>VLOOKUP(Data_Sales[[#This Row],[Manager]],Data_Persons!$A$1:$C$9,2,FALSE)</f>
        <v>5</v>
      </c>
      <c r="M22">
        <f>Data_Sales[[#This Row],[Price]]*Data_Sales[[#This Row],[Quantity]]</f>
        <v>798</v>
      </c>
    </row>
    <row r="23" spans="1:13" x14ac:dyDescent="0.35">
      <c r="A23" t="s">
        <v>52</v>
      </c>
      <c r="B23" s="2">
        <v>44224</v>
      </c>
      <c r="C23">
        <v>20</v>
      </c>
      <c r="D23" t="s">
        <v>8</v>
      </c>
      <c r="E23" t="s">
        <v>35</v>
      </c>
      <c r="F23" t="s">
        <v>10</v>
      </c>
      <c r="G23" t="s">
        <v>2040</v>
      </c>
      <c r="H23">
        <v>399</v>
      </c>
      <c r="I23">
        <v>6</v>
      </c>
      <c r="J23" t="str">
        <f>VLOOKUP(Data_Sales[[#This Row],[Sales Person]],Data_Persons!$C$1:$D$9,2,FALSE)</f>
        <v>Jeff</v>
      </c>
      <c r="K23">
        <f>INDEX(Data_Persons!$B$2:$D$10,MATCH(Data_Sales[[#This Row],[Sales Person]],Data_Persons!$C$2:$C$9,0),1)</f>
        <v>5</v>
      </c>
      <c r="L23">
        <f>VLOOKUP(Data_Sales[[#This Row],[Manager]],Data_Persons!$A$1:$C$9,2,FALSE)</f>
        <v>3</v>
      </c>
      <c r="M23">
        <f>Data_Sales[[#This Row],[Price]]*Data_Sales[[#This Row],[Quantity]]</f>
        <v>2394</v>
      </c>
    </row>
    <row r="24" spans="1:13" x14ac:dyDescent="0.35">
      <c r="A24" t="s">
        <v>53</v>
      </c>
      <c r="B24" s="2">
        <v>44225</v>
      </c>
      <c r="C24">
        <v>7</v>
      </c>
      <c r="D24" t="s">
        <v>40</v>
      </c>
      <c r="E24" t="s">
        <v>38</v>
      </c>
      <c r="F24" t="s">
        <v>14</v>
      </c>
      <c r="G24" t="s">
        <v>2040</v>
      </c>
      <c r="H24">
        <v>399</v>
      </c>
      <c r="I24">
        <v>1</v>
      </c>
      <c r="J24" t="str">
        <f>VLOOKUP(Data_Sales[[#This Row],[Sales Person]],Data_Persons!$C$1:$D$9,2,FALSE)</f>
        <v>Philip</v>
      </c>
      <c r="K24">
        <f>INDEX(Data_Persons!$B$2:$D$10,MATCH(Data_Sales[[#This Row],[Sales Person]],Data_Persons!$C$2:$C$9,0),1)</f>
        <v>8</v>
      </c>
      <c r="L24">
        <f>VLOOKUP(Data_Sales[[#This Row],[Manager]],Data_Persons!$A$1:$C$9,2,FALSE)</f>
        <v>8</v>
      </c>
      <c r="M24">
        <f>Data_Sales[[#This Row],[Price]]*Data_Sales[[#This Row],[Quantity]]</f>
        <v>399</v>
      </c>
    </row>
    <row r="25" spans="1:13" x14ac:dyDescent="0.35">
      <c r="A25" t="s">
        <v>54</v>
      </c>
      <c r="B25" s="2">
        <v>44229</v>
      </c>
      <c r="C25">
        <v>4</v>
      </c>
      <c r="D25" t="s">
        <v>16</v>
      </c>
      <c r="E25" t="s">
        <v>27</v>
      </c>
      <c r="F25" t="s">
        <v>18</v>
      </c>
      <c r="G25" t="s">
        <v>2040</v>
      </c>
      <c r="H25">
        <v>399</v>
      </c>
      <c r="I25">
        <v>1</v>
      </c>
      <c r="J25" t="str">
        <f>VLOOKUP(Data_Sales[[#This Row],[Sales Person]],Data_Persons!$C$1:$D$9,2,FALSE)</f>
        <v>Sara</v>
      </c>
      <c r="K25">
        <f>INDEX(Data_Persons!$B$2:$D$10,MATCH(Data_Sales[[#This Row],[Sales Person]],Data_Persons!$C$2:$C$9,0),1)</f>
        <v>2</v>
      </c>
      <c r="L25">
        <f>VLOOKUP(Data_Sales[[#This Row],[Manager]],Data_Persons!$A$1:$C$9,2,FALSE)</f>
        <v>5</v>
      </c>
      <c r="M25">
        <f>Data_Sales[[#This Row],[Price]]*Data_Sales[[#This Row],[Quantity]]</f>
        <v>399</v>
      </c>
    </row>
    <row r="26" spans="1:13" x14ac:dyDescent="0.35">
      <c r="A26" t="s">
        <v>55</v>
      </c>
      <c r="B26" s="2">
        <v>44229</v>
      </c>
      <c r="C26">
        <v>15</v>
      </c>
      <c r="D26" t="s">
        <v>46</v>
      </c>
      <c r="E26" t="s">
        <v>33</v>
      </c>
      <c r="F26" t="s">
        <v>24</v>
      </c>
      <c r="G26" t="s">
        <v>2040</v>
      </c>
      <c r="H26">
        <v>399</v>
      </c>
      <c r="I26">
        <v>2</v>
      </c>
      <c r="J26" t="str">
        <f>VLOOKUP(Data_Sales[[#This Row],[Sales Person]],Data_Persons!$C$1:$D$9,2,FALSE)</f>
        <v>Steve</v>
      </c>
      <c r="K26">
        <f>INDEX(Data_Persons!$B$2:$D$10,MATCH(Data_Sales[[#This Row],[Sales Person]],Data_Persons!$C$2:$C$9,0),1)</f>
        <v>6</v>
      </c>
      <c r="L26">
        <f>VLOOKUP(Data_Sales[[#This Row],[Manager]],Data_Persons!$A$1:$C$9,2,FALSE)</f>
        <v>4</v>
      </c>
      <c r="M26">
        <f>Data_Sales[[#This Row],[Price]]*Data_Sales[[#This Row],[Quantity]]</f>
        <v>798</v>
      </c>
    </row>
    <row r="27" spans="1:13" x14ac:dyDescent="0.35">
      <c r="A27" t="s">
        <v>56</v>
      </c>
      <c r="B27" s="2">
        <v>44230</v>
      </c>
      <c r="C27">
        <v>19</v>
      </c>
      <c r="D27" t="s">
        <v>29</v>
      </c>
      <c r="E27" t="s">
        <v>9</v>
      </c>
      <c r="F27" t="s">
        <v>10</v>
      </c>
      <c r="G27" t="s">
        <v>2040</v>
      </c>
      <c r="H27">
        <v>399</v>
      </c>
      <c r="I27">
        <v>6</v>
      </c>
      <c r="J27" t="str">
        <f>VLOOKUP(Data_Sales[[#This Row],[Sales Person]],Data_Persons!$C$1:$D$9,2,FALSE)</f>
        <v>Jeff</v>
      </c>
      <c r="K27">
        <f>INDEX(Data_Persons!$B$2:$D$10,MATCH(Data_Sales[[#This Row],[Sales Person]],Data_Persons!$C$2:$C$9,0),1)</f>
        <v>3</v>
      </c>
      <c r="L27">
        <f>VLOOKUP(Data_Sales[[#This Row],[Manager]],Data_Persons!$A$1:$C$9,2,FALSE)</f>
        <v>3</v>
      </c>
      <c r="M27">
        <f>Data_Sales[[#This Row],[Price]]*Data_Sales[[#This Row],[Quantity]]</f>
        <v>2394</v>
      </c>
    </row>
    <row r="28" spans="1:13" x14ac:dyDescent="0.35">
      <c r="A28" t="s">
        <v>57</v>
      </c>
      <c r="B28" s="2">
        <v>44231</v>
      </c>
      <c r="C28">
        <v>1</v>
      </c>
      <c r="D28" t="s">
        <v>58</v>
      </c>
      <c r="E28" t="s">
        <v>17</v>
      </c>
      <c r="F28" t="s">
        <v>18</v>
      </c>
      <c r="G28" t="s">
        <v>2040</v>
      </c>
      <c r="H28">
        <v>399</v>
      </c>
      <c r="I28">
        <v>2</v>
      </c>
      <c r="J28" t="str">
        <f>VLOOKUP(Data_Sales[[#This Row],[Sales Person]],Data_Persons!$C$1:$D$9,2,FALSE)</f>
        <v>Jeff</v>
      </c>
      <c r="K28">
        <f>INDEX(Data_Persons!$B$2:$D$10,MATCH(Data_Sales[[#This Row],[Sales Person]],Data_Persons!$C$2:$C$9,0),1)</f>
        <v>2</v>
      </c>
      <c r="L28">
        <f>VLOOKUP(Data_Sales[[#This Row],[Manager]],Data_Persons!$A$1:$C$9,2,FALSE)</f>
        <v>3</v>
      </c>
      <c r="M28">
        <f>Data_Sales[[#This Row],[Price]]*Data_Sales[[#This Row],[Quantity]]</f>
        <v>798</v>
      </c>
    </row>
    <row r="29" spans="1:13" x14ac:dyDescent="0.35">
      <c r="A29" t="s">
        <v>59</v>
      </c>
      <c r="B29" s="2">
        <v>44232</v>
      </c>
      <c r="C29">
        <v>17</v>
      </c>
      <c r="D29" t="s">
        <v>60</v>
      </c>
      <c r="E29" t="s">
        <v>35</v>
      </c>
      <c r="F29" t="s">
        <v>10</v>
      </c>
      <c r="G29" t="s">
        <v>2040</v>
      </c>
      <c r="H29">
        <v>399</v>
      </c>
      <c r="I29">
        <v>5</v>
      </c>
      <c r="J29" t="str">
        <f>VLOOKUP(Data_Sales[[#This Row],[Sales Person]],Data_Persons!$C$1:$D$9,2,FALSE)</f>
        <v>Jeff</v>
      </c>
      <c r="K29">
        <f>INDEX(Data_Persons!$B$2:$D$10,MATCH(Data_Sales[[#This Row],[Sales Person]],Data_Persons!$C$2:$C$9,0),1)</f>
        <v>5</v>
      </c>
      <c r="L29">
        <f>VLOOKUP(Data_Sales[[#This Row],[Manager]],Data_Persons!$A$1:$C$9,2,FALSE)</f>
        <v>3</v>
      </c>
      <c r="M29">
        <f>Data_Sales[[#This Row],[Price]]*Data_Sales[[#This Row],[Quantity]]</f>
        <v>1995</v>
      </c>
    </row>
    <row r="30" spans="1:13" x14ac:dyDescent="0.35">
      <c r="A30" t="s">
        <v>61</v>
      </c>
      <c r="B30" s="2">
        <v>44232</v>
      </c>
      <c r="C30">
        <v>14</v>
      </c>
      <c r="D30" t="s">
        <v>62</v>
      </c>
      <c r="E30" t="s">
        <v>23</v>
      </c>
      <c r="F30" t="s">
        <v>24</v>
      </c>
      <c r="G30" t="s">
        <v>2040</v>
      </c>
      <c r="H30">
        <v>399</v>
      </c>
      <c r="I30">
        <v>7</v>
      </c>
      <c r="J30" t="str">
        <f>VLOOKUP(Data_Sales[[#This Row],[Sales Person]],Data_Persons!$C$1:$D$9,2,FALSE)</f>
        <v>Sara</v>
      </c>
      <c r="K30">
        <f>INDEX(Data_Persons!$B$2:$D$10,MATCH(Data_Sales[[#This Row],[Sales Person]],Data_Persons!$C$2:$C$9,0),1)</f>
        <v>5</v>
      </c>
      <c r="L30">
        <f>VLOOKUP(Data_Sales[[#This Row],[Manager]],Data_Persons!$A$1:$C$9,2,FALSE)</f>
        <v>5</v>
      </c>
      <c r="M30">
        <f>Data_Sales[[#This Row],[Price]]*Data_Sales[[#This Row],[Quantity]]</f>
        <v>2793</v>
      </c>
    </row>
    <row r="31" spans="1:13" x14ac:dyDescent="0.35">
      <c r="A31" t="s">
        <v>63</v>
      </c>
      <c r="B31" s="2">
        <v>44235</v>
      </c>
      <c r="C31">
        <v>18</v>
      </c>
      <c r="D31" t="s">
        <v>49</v>
      </c>
      <c r="E31" t="s">
        <v>35</v>
      </c>
      <c r="F31" t="s">
        <v>10</v>
      </c>
      <c r="G31" t="s">
        <v>2040</v>
      </c>
      <c r="H31">
        <v>399</v>
      </c>
      <c r="I31">
        <v>4</v>
      </c>
      <c r="J31" t="str">
        <f>VLOOKUP(Data_Sales[[#This Row],[Sales Person]],Data_Persons!$C$1:$D$9,2,FALSE)</f>
        <v>Jeff</v>
      </c>
      <c r="K31">
        <f>INDEX(Data_Persons!$B$2:$D$10,MATCH(Data_Sales[[#This Row],[Sales Person]],Data_Persons!$C$2:$C$9,0),1)</f>
        <v>5</v>
      </c>
      <c r="L31">
        <f>VLOOKUP(Data_Sales[[#This Row],[Manager]],Data_Persons!$A$1:$C$9,2,FALSE)</f>
        <v>3</v>
      </c>
      <c r="M31">
        <f>Data_Sales[[#This Row],[Price]]*Data_Sales[[#This Row],[Quantity]]</f>
        <v>1596</v>
      </c>
    </row>
    <row r="32" spans="1:13" x14ac:dyDescent="0.35">
      <c r="A32" t="s">
        <v>64</v>
      </c>
      <c r="B32" s="2">
        <v>44238</v>
      </c>
      <c r="C32">
        <v>10</v>
      </c>
      <c r="D32" t="s">
        <v>65</v>
      </c>
      <c r="E32" t="s">
        <v>38</v>
      </c>
      <c r="F32" t="s">
        <v>14</v>
      </c>
      <c r="G32" t="s">
        <v>2040</v>
      </c>
      <c r="H32">
        <v>399</v>
      </c>
      <c r="I32">
        <v>3</v>
      </c>
      <c r="J32" t="str">
        <f>VLOOKUP(Data_Sales[[#This Row],[Sales Person]],Data_Persons!$C$1:$D$9,2,FALSE)</f>
        <v>Philip</v>
      </c>
      <c r="K32">
        <f>INDEX(Data_Persons!$B$2:$D$10,MATCH(Data_Sales[[#This Row],[Sales Person]],Data_Persons!$C$2:$C$9,0),1)</f>
        <v>8</v>
      </c>
      <c r="L32">
        <f>VLOOKUP(Data_Sales[[#This Row],[Manager]],Data_Persons!$A$1:$C$9,2,FALSE)</f>
        <v>8</v>
      </c>
      <c r="M32">
        <f>Data_Sales[[#This Row],[Price]]*Data_Sales[[#This Row],[Quantity]]</f>
        <v>1197</v>
      </c>
    </row>
    <row r="33" spans="1:13" x14ac:dyDescent="0.35">
      <c r="A33" t="s">
        <v>66</v>
      </c>
      <c r="B33" s="2">
        <v>44238</v>
      </c>
      <c r="C33">
        <v>12</v>
      </c>
      <c r="D33" t="s">
        <v>22</v>
      </c>
      <c r="E33" t="s">
        <v>23</v>
      </c>
      <c r="F33" t="s">
        <v>24</v>
      </c>
      <c r="G33" t="s">
        <v>2040</v>
      </c>
      <c r="H33">
        <v>399</v>
      </c>
      <c r="I33">
        <v>9</v>
      </c>
      <c r="J33" t="str">
        <f>VLOOKUP(Data_Sales[[#This Row],[Sales Person]],Data_Persons!$C$1:$D$9,2,FALSE)</f>
        <v>Sara</v>
      </c>
      <c r="K33">
        <f>INDEX(Data_Persons!$B$2:$D$10,MATCH(Data_Sales[[#This Row],[Sales Person]],Data_Persons!$C$2:$C$9,0),1)</f>
        <v>5</v>
      </c>
      <c r="L33">
        <f>VLOOKUP(Data_Sales[[#This Row],[Manager]],Data_Persons!$A$1:$C$9,2,FALSE)</f>
        <v>5</v>
      </c>
      <c r="M33">
        <f>Data_Sales[[#This Row],[Price]]*Data_Sales[[#This Row],[Quantity]]</f>
        <v>3591</v>
      </c>
    </row>
    <row r="34" spans="1:13" x14ac:dyDescent="0.35">
      <c r="A34" t="s">
        <v>67</v>
      </c>
      <c r="B34" s="2">
        <v>44240</v>
      </c>
      <c r="C34">
        <v>12</v>
      </c>
      <c r="D34" t="s">
        <v>22</v>
      </c>
      <c r="E34" t="s">
        <v>33</v>
      </c>
      <c r="F34" t="s">
        <v>24</v>
      </c>
      <c r="G34" t="s">
        <v>2040</v>
      </c>
      <c r="H34">
        <v>399</v>
      </c>
      <c r="I34">
        <v>3</v>
      </c>
      <c r="J34" t="str">
        <f>VLOOKUP(Data_Sales[[#This Row],[Sales Person]],Data_Persons!$C$1:$D$9,2,FALSE)</f>
        <v>Steve</v>
      </c>
      <c r="K34">
        <f>INDEX(Data_Persons!$B$2:$D$10,MATCH(Data_Sales[[#This Row],[Sales Person]],Data_Persons!$C$2:$C$9,0),1)</f>
        <v>6</v>
      </c>
      <c r="L34">
        <f>VLOOKUP(Data_Sales[[#This Row],[Manager]],Data_Persons!$A$1:$C$9,2,FALSE)</f>
        <v>4</v>
      </c>
      <c r="M34">
        <f>Data_Sales[[#This Row],[Price]]*Data_Sales[[#This Row],[Quantity]]</f>
        <v>1197</v>
      </c>
    </row>
    <row r="35" spans="1:13" x14ac:dyDescent="0.35">
      <c r="A35" t="s">
        <v>68</v>
      </c>
      <c r="B35" s="2">
        <v>44240</v>
      </c>
      <c r="C35">
        <v>14</v>
      </c>
      <c r="D35" t="s">
        <v>62</v>
      </c>
      <c r="E35" t="s">
        <v>33</v>
      </c>
      <c r="F35" t="s">
        <v>24</v>
      </c>
      <c r="G35" t="s">
        <v>2040</v>
      </c>
      <c r="H35">
        <v>399</v>
      </c>
      <c r="I35">
        <v>3</v>
      </c>
      <c r="J35" t="str">
        <f>VLOOKUP(Data_Sales[[#This Row],[Sales Person]],Data_Persons!$C$1:$D$9,2,FALSE)</f>
        <v>Steve</v>
      </c>
      <c r="K35">
        <f>INDEX(Data_Persons!$B$2:$D$10,MATCH(Data_Sales[[#This Row],[Sales Person]],Data_Persons!$C$2:$C$9,0),1)</f>
        <v>6</v>
      </c>
      <c r="L35">
        <f>VLOOKUP(Data_Sales[[#This Row],[Manager]],Data_Persons!$A$1:$C$9,2,FALSE)</f>
        <v>4</v>
      </c>
      <c r="M35">
        <f>Data_Sales[[#This Row],[Price]]*Data_Sales[[#This Row],[Quantity]]</f>
        <v>1197</v>
      </c>
    </row>
    <row r="36" spans="1:13" x14ac:dyDescent="0.35">
      <c r="A36" t="s">
        <v>69</v>
      </c>
      <c r="B36" s="2">
        <v>44240</v>
      </c>
      <c r="C36">
        <v>15</v>
      </c>
      <c r="D36" t="s">
        <v>46</v>
      </c>
      <c r="E36" t="s">
        <v>33</v>
      </c>
      <c r="F36" t="s">
        <v>24</v>
      </c>
      <c r="G36" t="s">
        <v>2040</v>
      </c>
      <c r="H36">
        <v>399</v>
      </c>
      <c r="I36">
        <v>8</v>
      </c>
      <c r="J36" t="str">
        <f>VLOOKUP(Data_Sales[[#This Row],[Sales Person]],Data_Persons!$C$1:$D$9,2,FALSE)</f>
        <v>Steve</v>
      </c>
      <c r="K36">
        <f>INDEX(Data_Persons!$B$2:$D$10,MATCH(Data_Sales[[#This Row],[Sales Person]],Data_Persons!$C$2:$C$9,0),1)</f>
        <v>6</v>
      </c>
      <c r="L36">
        <f>VLOOKUP(Data_Sales[[#This Row],[Manager]],Data_Persons!$A$1:$C$9,2,FALSE)</f>
        <v>4</v>
      </c>
      <c r="M36">
        <f>Data_Sales[[#This Row],[Price]]*Data_Sales[[#This Row],[Quantity]]</f>
        <v>3192</v>
      </c>
    </row>
    <row r="37" spans="1:13" x14ac:dyDescent="0.35">
      <c r="A37" t="s">
        <v>70</v>
      </c>
      <c r="B37" s="2">
        <v>44240</v>
      </c>
      <c r="C37">
        <v>2</v>
      </c>
      <c r="D37" t="s">
        <v>71</v>
      </c>
      <c r="E37" t="s">
        <v>27</v>
      </c>
      <c r="F37" t="s">
        <v>18</v>
      </c>
      <c r="G37" t="s">
        <v>2040</v>
      </c>
      <c r="H37">
        <v>399</v>
      </c>
      <c r="I37">
        <v>2</v>
      </c>
      <c r="J37" t="str">
        <f>VLOOKUP(Data_Sales[[#This Row],[Sales Person]],Data_Persons!$C$1:$D$9,2,FALSE)</f>
        <v>Sara</v>
      </c>
      <c r="K37">
        <f>INDEX(Data_Persons!$B$2:$D$10,MATCH(Data_Sales[[#This Row],[Sales Person]],Data_Persons!$C$2:$C$9,0),1)</f>
        <v>2</v>
      </c>
      <c r="L37">
        <f>VLOOKUP(Data_Sales[[#This Row],[Manager]],Data_Persons!$A$1:$C$9,2,FALSE)</f>
        <v>5</v>
      </c>
      <c r="M37">
        <f>Data_Sales[[#This Row],[Price]]*Data_Sales[[#This Row],[Quantity]]</f>
        <v>798</v>
      </c>
    </row>
    <row r="38" spans="1:13" x14ac:dyDescent="0.35">
      <c r="A38" t="s">
        <v>72</v>
      </c>
      <c r="B38" s="2">
        <v>44246</v>
      </c>
      <c r="C38">
        <v>8</v>
      </c>
      <c r="D38" t="s">
        <v>73</v>
      </c>
      <c r="E38" t="s">
        <v>13</v>
      </c>
      <c r="F38" t="s">
        <v>14</v>
      </c>
      <c r="G38" t="s">
        <v>2040</v>
      </c>
      <c r="H38">
        <v>399</v>
      </c>
      <c r="I38">
        <v>6</v>
      </c>
      <c r="J38" t="str">
        <f>VLOOKUP(Data_Sales[[#This Row],[Sales Person]],Data_Persons!$C$1:$D$9,2,FALSE)</f>
        <v>Steve</v>
      </c>
      <c r="K38">
        <f>INDEX(Data_Persons!$B$2:$D$10,MATCH(Data_Sales[[#This Row],[Sales Person]],Data_Persons!$C$2:$C$9,0),1)</f>
        <v>4</v>
      </c>
      <c r="L38">
        <f>VLOOKUP(Data_Sales[[#This Row],[Manager]],Data_Persons!$A$1:$C$9,2,FALSE)</f>
        <v>4</v>
      </c>
      <c r="M38">
        <f>Data_Sales[[#This Row],[Price]]*Data_Sales[[#This Row],[Quantity]]</f>
        <v>2394</v>
      </c>
    </row>
    <row r="39" spans="1:13" x14ac:dyDescent="0.35">
      <c r="A39" t="s">
        <v>74</v>
      </c>
      <c r="B39" s="2">
        <v>44246</v>
      </c>
      <c r="C39">
        <v>2</v>
      </c>
      <c r="D39" t="s">
        <v>71</v>
      </c>
      <c r="E39" t="s">
        <v>27</v>
      </c>
      <c r="F39" t="s">
        <v>18</v>
      </c>
      <c r="G39" t="s">
        <v>2040</v>
      </c>
      <c r="H39">
        <v>399</v>
      </c>
      <c r="I39">
        <v>1</v>
      </c>
      <c r="J39" t="str">
        <f>VLOOKUP(Data_Sales[[#This Row],[Sales Person]],Data_Persons!$C$1:$D$9,2,FALSE)</f>
        <v>Sara</v>
      </c>
      <c r="K39">
        <f>INDEX(Data_Persons!$B$2:$D$10,MATCH(Data_Sales[[#This Row],[Sales Person]],Data_Persons!$C$2:$C$9,0),1)</f>
        <v>2</v>
      </c>
      <c r="L39">
        <f>VLOOKUP(Data_Sales[[#This Row],[Manager]],Data_Persons!$A$1:$C$9,2,FALSE)</f>
        <v>5</v>
      </c>
      <c r="M39">
        <f>Data_Sales[[#This Row],[Price]]*Data_Sales[[#This Row],[Quantity]]</f>
        <v>399</v>
      </c>
    </row>
    <row r="40" spans="1:13" x14ac:dyDescent="0.35">
      <c r="A40" t="s">
        <v>75</v>
      </c>
      <c r="B40" s="2">
        <v>44246</v>
      </c>
      <c r="C40">
        <v>6</v>
      </c>
      <c r="D40" t="s">
        <v>12</v>
      </c>
      <c r="E40" t="s">
        <v>13</v>
      </c>
      <c r="F40" t="s">
        <v>14</v>
      </c>
      <c r="G40" t="s">
        <v>2040</v>
      </c>
      <c r="H40">
        <v>399</v>
      </c>
      <c r="I40">
        <v>6</v>
      </c>
      <c r="J40" t="str">
        <f>VLOOKUP(Data_Sales[[#This Row],[Sales Person]],Data_Persons!$C$1:$D$9,2,FALSE)</f>
        <v>Steve</v>
      </c>
      <c r="K40">
        <f>INDEX(Data_Persons!$B$2:$D$10,MATCH(Data_Sales[[#This Row],[Sales Person]],Data_Persons!$C$2:$C$9,0),1)</f>
        <v>4</v>
      </c>
      <c r="L40">
        <f>VLOOKUP(Data_Sales[[#This Row],[Manager]],Data_Persons!$A$1:$C$9,2,FALSE)</f>
        <v>4</v>
      </c>
      <c r="M40">
        <f>Data_Sales[[#This Row],[Price]]*Data_Sales[[#This Row],[Quantity]]</f>
        <v>2394</v>
      </c>
    </row>
    <row r="41" spans="1:13" x14ac:dyDescent="0.35">
      <c r="A41" t="s">
        <v>76</v>
      </c>
      <c r="B41" s="2">
        <v>44250</v>
      </c>
      <c r="C41">
        <v>4</v>
      </c>
      <c r="D41" t="s">
        <v>16</v>
      </c>
      <c r="E41" t="s">
        <v>27</v>
      </c>
      <c r="F41" t="s">
        <v>18</v>
      </c>
      <c r="G41" t="s">
        <v>2040</v>
      </c>
      <c r="H41">
        <v>399</v>
      </c>
      <c r="I41">
        <v>5</v>
      </c>
      <c r="J41" t="str">
        <f>VLOOKUP(Data_Sales[[#This Row],[Sales Person]],Data_Persons!$C$1:$D$9,2,FALSE)</f>
        <v>Sara</v>
      </c>
      <c r="K41">
        <f>INDEX(Data_Persons!$B$2:$D$10,MATCH(Data_Sales[[#This Row],[Sales Person]],Data_Persons!$C$2:$C$9,0),1)</f>
        <v>2</v>
      </c>
      <c r="L41">
        <f>VLOOKUP(Data_Sales[[#This Row],[Manager]],Data_Persons!$A$1:$C$9,2,FALSE)</f>
        <v>5</v>
      </c>
      <c r="M41">
        <f>Data_Sales[[#This Row],[Price]]*Data_Sales[[#This Row],[Quantity]]</f>
        <v>1995</v>
      </c>
    </row>
    <row r="42" spans="1:13" x14ac:dyDescent="0.35">
      <c r="A42" t="s">
        <v>77</v>
      </c>
      <c r="B42" s="2">
        <v>44251</v>
      </c>
      <c r="C42">
        <v>17</v>
      </c>
      <c r="D42" t="s">
        <v>60</v>
      </c>
      <c r="E42" t="s">
        <v>35</v>
      </c>
      <c r="F42" t="s">
        <v>10</v>
      </c>
      <c r="G42" t="s">
        <v>2040</v>
      </c>
      <c r="H42">
        <v>399</v>
      </c>
      <c r="I42">
        <v>9</v>
      </c>
      <c r="J42" t="str">
        <f>VLOOKUP(Data_Sales[[#This Row],[Sales Person]],Data_Persons!$C$1:$D$9,2,FALSE)</f>
        <v>Jeff</v>
      </c>
      <c r="K42">
        <f>INDEX(Data_Persons!$B$2:$D$10,MATCH(Data_Sales[[#This Row],[Sales Person]],Data_Persons!$C$2:$C$9,0),1)</f>
        <v>5</v>
      </c>
      <c r="L42">
        <f>VLOOKUP(Data_Sales[[#This Row],[Manager]],Data_Persons!$A$1:$C$9,2,FALSE)</f>
        <v>3</v>
      </c>
      <c r="M42">
        <f>Data_Sales[[#This Row],[Price]]*Data_Sales[[#This Row],[Quantity]]</f>
        <v>3591</v>
      </c>
    </row>
    <row r="43" spans="1:13" x14ac:dyDescent="0.35">
      <c r="A43" t="s">
        <v>78</v>
      </c>
      <c r="B43" s="2">
        <v>44252</v>
      </c>
      <c r="C43">
        <v>20</v>
      </c>
      <c r="D43" t="s">
        <v>8</v>
      </c>
      <c r="E43" t="s">
        <v>35</v>
      </c>
      <c r="F43" t="s">
        <v>10</v>
      </c>
      <c r="G43" t="s">
        <v>2040</v>
      </c>
      <c r="H43">
        <v>399</v>
      </c>
      <c r="I43">
        <v>8</v>
      </c>
      <c r="J43" t="str">
        <f>VLOOKUP(Data_Sales[[#This Row],[Sales Person]],Data_Persons!$C$1:$D$9,2,FALSE)</f>
        <v>Jeff</v>
      </c>
      <c r="K43">
        <f>INDEX(Data_Persons!$B$2:$D$10,MATCH(Data_Sales[[#This Row],[Sales Person]],Data_Persons!$C$2:$C$9,0),1)</f>
        <v>5</v>
      </c>
      <c r="L43">
        <f>VLOOKUP(Data_Sales[[#This Row],[Manager]],Data_Persons!$A$1:$C$9,2,FALSE)</f>
        <v>3</v>
      </c>
      <c r="M43">
        <f>Data_Sales[[#This Row],[Price]]*Data_Sales[[#This Row],[Quantity]]</f>
        <v>3192</v>
      </c>
    </row>
    <row r="44" spans="1:13" x14ac:dyDescent="0.35">
      <c r="A44" t="s">
        <v>79</v>
      </c>
      <c r="B44" s="2">
        <v>44253</v>
      </c>
      <c r="C44">
        <v>12</v>
      </c>
      <c r="D44" t="s">
        <v>22</v>
      </c>
      <c r="E44" t="s">
        <v>33</v>
      </c>
      <c r="F44" t="s">
        <v>24</v>
      </c>
      <c r="G44" t="s">
        <v>2040</v>
      </c>
      <c r="H44">
        <v>399</v>
      </c>
      <c r="I44">
        <v>0</v>
      </c>
      <c r="J44" t="str">
        <f>VLOOKUP(Data_Sales[[#This Row],[Sales Person]],Data_Persons!$C$1:$D$9,2,FALSE)</f>
        <v>Steve</v>
      </c>
      <c r="K44">
        <f>INDEX(Data_Persons!$B$2:$D$10,MATCH(Data_Sales[[#This Row],[Sales Person]],Data_Persons!$C$2:$C$9,0),1)</f>
        <v>6</v>
      </c>
      <c r="L44">
        <f>VLOOKUP(Data_Sales[[#This Row],[Manager]],Data_Persons!$A$1:$C$9,2,FALSE)</f>
        <v>4</v>
      </c>
      <c r="M44">
        <f>Data_Sales[[#This Row],[Price]]*Data_Sales[[#This Row],[Quantity]]</f>
        <v>0</v>
      </c>
    </row>
    <row r="45" spans="1:13" x14ac:dyDescent="0.35">
      <c r="A45" t="s">
        <v>80</v>
      </c>
      <c r="B45" s="2">
        <v>44263</v>
      </c>
      <c r="C45">
        <v>5</v>
      </c>
      <c r="D45" t="s">
        <v>20</v>
      </c>
      <c r="E45" t="s">
        <v>27</v>
      </c>
      <c r="F45" t="s">
        <v>18</v>
      </c>
      <c r="G45" t="s">
        <v>2040</v>
      </c>
      <c r="H45">
        <v>399</v>
      </c>
      <c r="I45">
        <v>6</v>
      </c>
      <c r="J45" t="str">
        <f>VLOOKUP(Data_Sales[[#This Row],[Sales Person]],Data_Persons!$C$1:$D$9,2,FALSE)</f>
        <v>Sara</v>
      </c>
      <c r="K45">
        <f>INDEX(Data_Persons!$B$2:$D$10,MATCH(Data_Sales[[#This Row],[Sales Person]],Data_Persons!$C$2:$C$9,0),1)</f>
        <v>2</v>
      </c>
      <c r="L45">
        <f>VLOOKUP(Data_Sales[[#This Row],[Manager]],Data_Persons!$A$1:$C$9,2,FALSE)</f>
        <v>5</v>
      </c>
      <c r="M45">
        <f>Data_Sales[[#This Row],[Price]]*Data_Sales[[#This Row],[Quantity]]</f>
        <v>2394</v>
      </c>
    </row>
    <row r="46" spans="1:13" x14ac:dyDescent="0.35">
      <c r="A46" t="s">
        <v>81</v>
      </c>
      <c r="B46" s="2">
        <v>44263</v>
      </c>
      <c r="C46">
        <v>14</v>
      </c>
      <c r="D46" t="s">
        <v>62</v>
      </c>
      <c r="E46" t="s">
        <v>23</v>
      </c>
      <c r="F46" t="s">
        <v>24</v>
      </c>
      <c r="G46" t="s">
        <v>2040</v>
      </c>
      <c r="H46">
        <v>399</v>
      </c>
      <c r="I46">
        <v>8</v>
      </c>
      <c r="J46" t="str">
        <f>VLOOKUP(Data_Sales[[#This Row],[Sales Person]],Data_Persons!$C$1:$D$9,2,FALSE)</f>
        <v>Sara</v>
      </c>
      <c r="K46">
        <f>INDEX(Data_Persons!$B$2:$D$10,MATCH(Data_Sales[[#This Row],[Sales Person]],Data_Persons!$C$2:$C$9,0),1)</f>
        <v>5</v>
      </c>
      <c r="L46">
        <f>VLOOKUP(Data_Sales[[#This Row],[Manager]],Data_Persons!$A$1:$C$9,2,FALSE)</f>
        <v>5</v>
      </c>
      <c r="M46">
        <f>Data_Sales[[#This Row],[Price]]*Data_Sales[[#This Row],[Quantity]]</f>
        <v>3192</v>
      </c>
    </row>
    <row r="47" spans="1:13" x14ac:dyDescent="0.35">
      <c r="A47" t="s">
        <v>82</v>
      </c>
      <c r="B47" s="2">
        <v>44266</v>
      </c>
      <c r="C47">
        <v>9</v>
      </c>
      <c r="D47" t="s">
        <v>37</v>
      </c>
      <c r="E47" t="s">
        <v>38</v>
      </c>
      <c r="F47" t="s">
        <v>14</v>
      </c>
      <c r="G47" t="s">
        <v>2040</v>
      </c>
      <c r="H47">
        <v>399</v>
      </c>
      <c r="I47">
        <v>6</v>
      </c>
      <c r="J47" t="str">
        <f>VLOOKUP(Data_Sales[[#This Row],[Sales Person]],Data_Persons!$C$1:$D$9,2,FALSE)</f>
        <v>Philip</v>
      </c>
      <c r="K47">
        <f>INDEX(Data_Persons!$B$2:$D$10,MATCH(Data_Sales[[#This Row],[Sales Person]],Data_Persons!$C$2:$C$9,0),1)</f>
        <v>8</v>
      </c>
      <c r="L47">
        <f>VLOOKUP(Data_Sales[[#This Row],[Manager]],Data_Persons!$A$1:$C$9,2,FALSE)</f>
        <v>8</v>
      </c>
      <c r="M47">
        <f>Data_Sales[[#This Row],[Price]]*Data_Sales[[#This Row],[Quantity]]</f>
        <v>2394</v>
      </c>
    </row>
    <row r="48" spans="1:13" x14ac:dyDescent="0.35">
      <c r="A48" t="s">
        <v>83</v>
      </c>
      <c r="B48" s="2">
        <v>44266</v>
      </c>
      <c r="C48">
        <v>2</v>
      </c>
      <c r="D48" t="s">
        <v>71</v>
      </c>
      <c r="E48" t="s">
        <v>17</v>
      </c>
      <c r="F48" t="s">
        <v>18</v>
      </c>
      <c r="G48" t="s">
        <v>2040</v>
      </c>
      <c r="H48">
        <v>399</v>
      </c>
      <c r="I48">
        <v>9</v>
      </c>
      <c r="J48" t="str">
        <f>VLOOKUP(Data_Sales[[#This Row],[Sales Person]],Data_Persons!$C$1:$D$9,2,FALSE)</f>
        <v>Jeff</v>
      </c>
      <c r="K48">
        <f>INDEX(Data_Persons!$B$2:$D$10,MATCH(Data_Sales[[#This Row],[Sales Person]],Data_Persons!$C$2:$C$9,0),1)</f>
        <v>2</v>
      </c>
      <c r="L48">
        <f>VLOOKUP(Data_Sales[[#This Row],[Manager]],Data_Persons!$A$1:$C$9,2,FALSE)</f>
        <v>3</v>
      </c>
      <c r="M48">
        <f>Data_Sales[[#This Row],[Price]]*Data_Sales[[#This Row],[Quantity]]</f>
        <v>3591</v>
      </c>
    </row>
    <row r="49" spans="1:13" x14ac:dyDescent="0.35">
      <c r="A49" t="s">
        <v>84</v>
      </c>
      <c r="B49" s="2">
        <v>44267</v>
      </c>
      <c r="C49">
        <v>14</v>
      </c>
      <c r="D49" t="s">
        <v>62</v>
      </c>
      <c r="E49" t="s">
        <v>23</v>
      </c>
      <c r="F49" t="s">
        <v>24</v>
      </c>
      <c r="G49" t="s">
        <v>2040</v>
      </c>
      <c r="H49">
        <v>399</v>
      </c>
      <c r="I49">
        <v>1</v>
      </c>
      <c r="J49" t="str">
        <f>VLOOKUP(Data_Sales[[#This Row],[Sales Person]],Data_Persons!$C$1:$D$9,2,FALSE)</f>
        <v>Sara</v>
      </c>
      <c r="K49">
        <f>INDEX(Data_Persons!$B$2:$D$10,MATCH(Data_Sales[[#This Row],[Sales Person]],Data_Persons!$C$2:$C$9,0),1)</f>
        <v>5</v>
      </c>
      <c r="L49">
        <f>VLOOKUP(Data_Sales[[#This Row],[Manager]],Data_Persons!$A$1:$C$9,2,FALSE)</f>
        <v>5</v>
      </c>
      <c r="M49">
        <f>Data_Sales[[#This Row],[Price]]*Data_Sales[[#This Row],[Quantity]]</f>
        <v>399</v>
      </c>
    </row>
    <row r="50" spans="1:13" x14ac:dyDescent="0.35">
      <c r="A50" t="s">
        <v>85</v>
      </c>
      <c r="B50" s="2">
        <v>44268</v>
      </c>
      <c r="C50">
        <v>14</v>
      </c>
      <c r="D50" t="s">
        <v>62</v>
      </c>
      <c r="E50" t="s">
        <v>23</v>
      </c>
      <c r="F50" t="s">
        <v>24</v>
      </c>
      <c r="G50" t="s">
        <v>2040</v>
      </c>
      <c r="H50">
        <v>399</v>
      </c>
      <c r="I50">
        <v>1</v>
      </c>
      <c r="J50" t="str">
        <f>VLOOKUP(Data_Sales[[#This Row],[Sales Person]],Data_Persons!$C$1:$D$9,2,FALSE)</f>
        <v>Sara</v>
      </c>
      <c r="K50">
        <f>INDEX(Data_Persons!$B$2:$D$10,MATCH(Data_Sales[[#This Row],[Sales Person]],Data_Persons!$C$2:$C$9,0),1)</f>
        <v>5</v>
      </c>
      <c r="L50">
        <f>VLOOKUP(Data_Sales[[#This Row],[Manager]],Data_Persons!$A$1:$C$9,2,FALSE)</f>
        <v>5</v>
      </c>
      <c r="M50">
        <f>Data_Sales[[#This Row],[Price]]*Data_Sales[[#This Row],[Quantity]]</f>
        <v>399</v>
      </c>
    </row>
    <row r="51" spans="1:13" x14ac:dyDescent="0.35">
      <c r="A51" t="s">
        <v>86</v>
      </c>
      <c r="B51" s="2">
        <v>44270</v>
      </c>
      <c r="C51">
        <v>3</v>
      </c>
      <c r="D51" t="s">
        <v>26</v>
      </c>
      <c r="E51" t="s">
        <v>17</v>
      </c>
      <c r="F51" t="s">
        <v>18</v>
      </c>
      <c r="G51" t="s">
        <v>2040</v>
      </c>
      <c r="H51">
        <v>399</v>
      </c>
      <c r="I51">
        <v>6</v>
      </c>
      <c r="J51" t="str">
        <f>VLOOKUP(Data_Sales[[#This Row],[Sales Person]],Data_Persons!$C$1:$D$9,2,FALSE)</f>
        <v>Jeff</v>
      </c>
      <c r="K51">
        <f>INDEX(Data_Persons!$B$2:$D$10,MATCH(Data_Sales[[#This Row],[Sales Person]],Data_Persons!$C$2:$C$9,0),1)</f>
        <v>2</v>
      </c>
      <c r="L51">
        <f>VLOOKUP(Data_Sales[[#This Row],[Manager]],Data_Persons!$A$1:$C$9,2,FALSE)</f>
        <v>3</v>
      </c>
      <c r="M51">
        <f>Data_Sales[[#This Row],[Price]]*Data_Sales[[#This Row],[Quantity]]</f>
        <v>2394</v>
      </c>
    </row>
    <row r="52" spans="1:13" x14ac:dyDescent="0.35">
      <c r="A52" t="s">
        <v>87</v>
      </c>
      <c r="B52" s="2">
        <v>44270</v>
      </c>
      <c r="C52">
        <v>7</v>
      </c>
      <c r="D52" t="s">
        <v>40</v>
      </c>
      <c r="E52" t="s">
        <v>13</v>
      </c>
      <c r="F52" t="s">
        <v>14</v>
      </c>
      <c r="G52" t="s">
        <v>2040</v>
      </c>
      <c r="H52">
        <v>399</v>
      </c>
      <c r="I52">
        <v>9</v>
      </c>
      <c r="J52" t="str">
        <f>VLOOKUP(Data_Sales[[#This Row],[Sales Person]],Data_Persons!$C$1:$D$9,2,FALSE)</f>
        <v>Steve</v>
      </c>
      <c r="K52">
        <f>INDEX(Data_Persons!$B$2:$D$10,MATCH(Data_Sales[[#This Row],[Sales Person]],Data_Persons!$C$2:$C$9,0),1)</f>
        <v>4</v>
      </c>
      <c r="L52">
        <f>VLOOKUP(Data_Sales[[#This Row],[Manager]],Data_Persons!$A$1:$C$9,2,FALSE)</f>
        <v>4</v>
      </c>
      <c r="M52">
        <f>Data_Sales[[#This Row],[Price]]*Data_Sales[[#This Row],[Quantity]]</f>
        <v>3591</v>
      </c>
    </row>
    <row r="53" spans="1:13" x14ac:dyDescent="0.35">
      <c r="A53" t="s">
        <v>88</v>
      </c>
      <c r="B53" s="2">
        <v>44271</v>
      </c>
      <c r="C53">
        <v>16</v>
      </c>
      <c r="D53" t="s">
        <v>89</v>
      </c>
      <c r="E53" t="s">
        <v>9</v>
      </c>
      <c r="F53" t="s">
        <v>10</v>
      </c>
      <c r="G53" t="s">
        <v>2040</v>
      </c>
      <c r="H53">
        <v>399</v>
      </c>
      <c r="I53">
        <v>9</v>
      </c>
      <c r="J53" t="str">
        <f>VLOOKUP(Data_Sales[[#This Row],[Sales Person]],Data_Persons!$C$1:$D$9,2,FALSE)</f>
        <v>Jeff</v>
      </c>
      <c r="K53">
        <f>INDEX(Data_Persons!$B$2:$D$10,MATCH(Data_Sales[[#This Row],[Sales Person]],Data_Persons!$C$2:$C$9,0),1)</f>
        <v>3</v>
      </c>
      <c r="L53">
        <f>VLOOKUP(Data_Sales[[#This Row],[Manager]],Data_Persons!$A$1:$C$9,2,FALSE)</f>
        <v>3</v>
      </c>
      <c r="M53">
        <f>Data_Sales[[#This Row],[Price]]*Data_Sales[[#This Row],[Quantity]]</f>
        <v>3591</v>
      </c>
    </row>
    <row r="54" spans="1:13" x14ac:dyDescent="0.35">
      <c r="A54" t="s">
        <v>90</v>
      </c>
      <c r="B54" s="2">
        <v>44273</v>
      </c>
      <c r="C54">
        <v>19</v>
      </c>
      <c r="D54" t="s">
        <v>29</v>
      </c>
      <c r="E54" t="s">
        <v>35</v>
      </c>
      <c r="F54" t="s">
        <v>10</v>
      </c>
      <c r="G54" t="s">
        <v>2040</v>
      </c>
      <c r="H54">
        <v>399</v>
      </c>
      <c r="I54">
        <v>3</v>
      </c>
      <c r="J54" t="str">
        <f>VLOOKUP(Data_Sales[[#This Row],[Sales Person]],Data_Persons!$C$1:$D$9,2,FALSE)</f>
        <v>Jeff</v>
      </c>
      <c r="K54">
        <f>INDEX(Data_Persons!$B$2:$D$10,MATCH(Data_Sales[[#This Row],[Sales Person]],Data_Persons!$C$2:$C$9,0),1)</f>
        <v>5</v>
      </c>
      <c r="L54">
        <f>VLOOKUP(Data_Sales[[#This Row],[Manager]],Data_Persons!$A$1:$C$9,2,FALSE)</f>
        <v>3</v>
      </c>
      <c r="M54">
        <f>Data_Sales[[#This Row],[Price]]*Data_Sales[[#This Row],[Quantity]]</f>
        <v>1197</v>
      </c>
    </row>
    <row r="55" spans="1:13" x14ac:dyDescent="0.35">
      <c r="A55" t="s">
        <v>91</v>
      </c>
      <c r="B55" s="2">
        <v>44273</v>
      </c>
      <c r="C55">
        <v>2</v>
      </c>
      <c r="D55" t="s">
        <v>71</v>
      </c>
      <c r="E55" t="s">
        <v>27</v>
      </c>
      <c r="F55" t="s">
        <v>18</v>
      </c>
      <c r="G55" t="s">
        <v>2040</v>
      </c>
      <c r="H55">
        <v>399</v>
      </c>
      <c r="I55">
        <v>9</v>
      </c>
      <c r="J55" t="str">
        <f>VLOOKUP(Data_Sales[[#This Row],[Sales Person]],Data_Persons!$C$1:$D$9,2,FALSE)</f>
        <v>Sara</v>
      </c>
      <c r="K55">
        <f>INDEX(Data_Persons!$B$2:$D$10,MATCH(Data_Sales[[#This Row],[Sales Person]],Data_Persons!$C$2:$C$9,0),1)</f>
        <v>2</v>
      </c>
      <c r="L55">
        <f>VLOOKUP(Data_Sales[[#This Row],[Manager]],Data_Persons!$A$1:$C$9,2,FALSE)</f>
        <v>5</v>
      </c>
      <c r="M55">
        <f>Data_Sales[[#This Row],[Price]]*Data_Sales[[#This Row],[Quantity]]</f>
        <v>3591</v>
      </c>
    </row>
    <row r="56" spans="1:13" x14ac:dyDescent="0.35">
      <c r="A56" t="s">
        <v>92</v>
      </c>
      <c r="B56" s="2">
        <v>44273</v>
      </c>
      <c r="C56">
        <v>16</v>
      </c>
      <c r="D56" t="s">
        <v>89</v>
      </c>
      <c r="E56" t="s">
        <v>35</v>
      </c>
      <c r="F56" t="s">
        <v>10</v>
      </c>
      <c r="G56" t="s">
        <v>2040</v>
      </c>
      <c r="H56">
        <v>399</v>
      </c>
      <c r="I56">
        <v>5</v>
      </c>
      <c r="J56" t="str">
        <f>VLOOKUP(Data_Sales[[#This Row],[Sales Person]],Data_Persons!$C$1:$D$9,2,FALSE)</f>
        <v>Jeff</v>
      </c>
      <c r="K56">
        <f>INDEX(Data_Persons!$B$2:$D$10,MATCH(Data_Sales[[#This Row],[Sales Person]],Data_Persons!$C$2:$C$9,0),1)</f>
        <v>5</v>
      </c>
      <c r="L56">
        <f>VLOOKUP(Data_Sales[[#This Row],[Manager]],Data_Persons!$A$1:$C$9,2,FALSE)</f>
        <v>3</v>
      </c>
      <c r="M56">
        <f>Data_Sales[[#This Row],[Price]]*Data_Sales[[#This Row],[Quantity]]</f>
        <v>1995</v>
      </c>
    </row>
    <row r="57" spans="1:13" x14ac:dyDescent="0.35">
      <c r="A57" t="s">
        <v>93</v>
      </c>
      <c r="B57" s="2">
        <v>44275</v>
      </c>
      <c r="C57">
        <v>17</v>
      </c>
      <c r="D57" t="s">
        <v>60</v>
      </c>
      <c r="E57" t="s">
        <v>9</v>
      </c>
      <c r="F57" t="s">
        <v>10</v>
      </c>
      <c r="G57" t="s">
        <v>2040</v>
      </c>
      <c r="H57">
        <v>399</v>
      </c>
      <c r="I57">
        <v>5</v>
      </c>
      <c r="J57" t="str">
        <f>VLOOKUP(Data_Sales[[#This Row],[Sales Person]],Data_Persons!$C$1:$D$9,2,FALSE)</f>
        <v>Jeff</v>
      </c>
      <c r="K57">
        <f>INDEX(Data_Persons!$B$2:$D$10,MATCH(Data_Sales[[#This Row],[Sales Person]],Data_Persons!$C$2:$C$9,0),1)</f>
        <v>3</v>
      </c>
      <c r="L57">
        <f>VLOOKUP(Data_Sales[[#This Row],[Manager]],Data_Persons!$A$1:$C$9,2,FALSE)</f>
        <v>3</v>
      </c>
      <c r="M57">
        <f>Data_Sales[[#This Row],[Price]]*Data_Sales[[#This Row],[Quantity]]</f>
        <v>1995</v>
      </c>
    </row>
    <row r="58" spans="1:13" x14ac:dyDescent="0.35">
      <c r="A58" t="s">
        <v>94</v>
      </c>
      <c r="B58" s="2">
        <v>44280</v>
      </c>
      <c r="C58">
        <v>14</v>
      </c>
      <c r="D58" t="s">
        <v>62</v>
      </c>
      <c r="E58" t="s">
        <v>33</v>
      </c>
      <c r="F58" t="s">
        <v>24</v>
      </c>
      <c r="G58" t="s">
        <v>2040</v>
      </c>
      <c r="H58">
        <v>399</v>
      </c>
      <c r="I58">
        <v>9</v>
      </c>
      <c r="J58" t="str">
        <f>VLOOKUP(Data_Sales[[#This Row],[Sales Person]],Data_Persons!$C$1:$D$9,2,FALSE)</f>
        <v>Steve</v>
      </c>
      <c r="K58">
        <f>INDEX(Data_Persons!$B$2:$D$10,MATCH(Data_Sales[[#This Row],[Sales Person]],Data_Persons!$C$2:$C$9,0),1)</f>
        <v>6</v>
      </c>
      <c r="L58">
        <f>VLOOKUP(Data_Sales[[#This Row],[Manager]],Data_Persons!$A$1:$C$9,2,FALSE)</f>
        <v>4</v>
      </c>
      <c r="M58">
        <f>Data_Sales[[#This Row],[Price]]*Data_Sales[[#This Row],[Quantity]]</f>
        <v>3591</v>
      </c>
    </row>
    <row r="59" spans="1:13" x14ac:dyDescent="0.35">
      <c r="A59" t="s">
        <v>95</v>
      </c>
      <c r="B59" s="2">
        <v>44281</v>
      </c>
      <c r="C59">
        <v>6</v>
      </c>
      <c r="D59" t="s">
        <v>12</v>
      </c>
      <c r="E59" t="s">
        <v>38</v>
      </c>
      <c r="F59" t="s">
        <v>14</v>
      </c>
      <c r="G59" t="s">
        <v>2040</v>
      </c>
      <c r="H59">
        <v>399</v>
      </c>
      <c r="I59">
        <v>8</v>
      </c>
      <c r="J59" t="str">
        <f>VLOOKUP(Data_Sales[[#This Row],[Sales Person]],Data_Persons!$C$1:$D$9,2,FALSE)</f>
        <v>Philip</v>
      </c>
      <c r="K59">
        <f>INDEX(Data_Persons!$B$2:$D$10,MATCH(Data_Sales[[#This Row],[Sales Person]],Data_Persons!$C$2:$C$9,0),1)</f>
        <v>8</v>
      </c>
      <c r="L59">
        <f>VLOOKUP(Data_Sales[[#This Row],[Manager]],Data_Persons!$A$1:$C$9,2,FALSE)</f>
        <v>8</v>
      </c>
      <c r="M59">
        <f>Data_Sales[[#This Row],[Price]]*Data_Sales[[#This Row],[Quantity]]</f>
        <v>3192</v>
      </c>
    </row>
    <row r="60" spans="1:13" x14ac:dyDescent="0.35">
      <c r="A60" t="s">
        <v>96</v>
      </c>
      <c r="B60" s="2">
        <v>44286</v>
      </c>
      <c r="C60">
        <v>14</v>
      </c>
      <c r="D60" t="s">
        <v>62</v>
      </c>
      <c r="E60" t="s">
        <v>23</v>
      </c>
      <c r="F60" t="s">
        <v>24</v>
      </c>
      <c r="G60" t="s">
        <v>2040</v>
      </c>
      <c r="H60">
        <v>399</v>
      </c>
      <c r="I60">
        <v>5</v>
      </c>
      <c r="J60" t="str">
        <f>VLOOKUP(Data_Sales[[#This Row],[Sales Person]],Data_Persons!$C$1:$D$9,2,FALSE)</f>
        <v>Sara</v>
      </c>
      <c r="K60">
        <f>INDEX(Data_Persons!$B$2:$D$10,MATCH(Data_Sales[[#This Row],[Sales Person]],Data_Persons!$C$2:$C$9,0),1)</f>
        <v>5</v>
      </c>
      <c r="L60">
        <f>VLOOKUP(Data_Sales[[#This Row],[Manager]],Data_Persons!$A$1:$C$9,2,FALSE)</f>
        <v>5</v>
      </c>
      <c r="M60">
        <f>Data_Sales[[#This Row],[Price]]*Data_Sales[[#This Row],[Quantity]]</f>
        <v>1995</v>
      </c>
    </row>
    <row r="61" spans="1:13" x14ac:dyDescent="0.35">
      <c r="A61" t="s">
        <v>97</v>
      </c>
      <c r="B61" s="2">
        <v>44288</v>
      </c>
      <c r="C61">
        <v>10</v>
      </c>
      <c r="D61" t="s">
        <v>65</v>
      </c>
      <c r="E61" t="s">
        <v>38</v>
      </c>
      <c r="F61" t="s">
        <v>14</v>
      </c>
      <c r="G61" t="s">
        <v>2040</v>
      </c>
      <c r="H61">
        <v>399</v>
      </c>
      <c r="I61">
        <v>9</v>
      </c>
      <c r="J61" t="str">
        <f>VLOOKUP(Data_Sales[[#This Row],[Sales Person]],Data_Persons!$C$1:$D$9,2,FALSE)</f>
        <v>Philip</v>
      </c>
      <c r="K61">
        <f>INDEX(Data_Persons!$B$2:$D$10,MATCH(Data_Sales[[#This Row],[Sales Person]],Data_Persons!$C$2:$C$9,0),1)</f>
        <v>8</v>
      </c>
      <c r="L61">
        <f>VLOOKUP(Data_Sales[[#This Row],[Manager]],Data_Persons!$A$1:$C$9,2,FALSE)</f>
        <v>8</v>
      </c>
      <c r="M61">
        <f>Data_Sales[[#This Row],[Price]]*Data_Sales[[#This Row],[Quantity]]</f>
        <v>3591</v>
      </c>
    </row>
    <row r="62" spans="1:13" x14ac:dyDescent="0.35">
      <c r="A62" t="s">
        <v>98</v>
      </c>
      <c r="B62" s="2">
        <v>44298</v>
      </c>
      <c r="C62">
        <v>9</v>
      </c>
      <c r="D62" t="s">
        <v>37</v>
      </c>
      <c r="E62" t="s">
        <v>38</v>
      </c>
      <c r="F62" t="s">
        <v>14</v>
      </c>
      <c r="G62" t="s">
        <v>2040</v>
      </c>
      <c r="H62">
        <v>399</v>
      </c>
      <c r="I62">
        <v>1</v>
      </c>
      <c r="J62" t="str">
        <f>VLOOKUP(Data_Sales[[#This Row],[Sales Person]],Data_Persons!$C$1:$D$9,2,FALSE)</f>
        <v>Philip</v>
      </c>
      <c r="K62">
        <f>INDEX(Data_Persons!$B$2:$D$10,MATCH(Data_Sales[[#This Row],[Sales Person]],Data_Persons!$C$2:$C$9,0),1)</f>
        <v>8</v>
      </c>
      <c r="L62">
        <f>VLOOKUP(Data_Sales[[#This Row],[Manager]],Data_Persons!$A$1:$C$9,2,FALSE)</f>
        <v>8</v>
      </c>
      <c r="M62">
        <f>Data_Sales[[#This Row],[Price]]*Data_Sales[[#This Row],[Quantity]]</f>
        <v>399</v>
      </c>
    </row>
    <row r="63" spans="1:13" x14ac:dyDescent="0.35">
      <c r="A63" t="s">
        <v>99</v>
      </c>
      <c r="B63" s="2">
        <v>44300</v>
      </c>
      <c r="C63">
        <v>14</v>
      </c>
      <c r="D63" t="s">
        <v>62</v>
      </c>
      <c r="E63" t="s">
        <v>33</v>
      </c>
      <c r="F63" t="s">
        <v>24</v>
      </c>
      <c r="G63" t="s">
        <v>2040</v>
      </c>
      <c r="H63">
        <v>399</v>
      </c>
      <c r="I63">
        <v>3</v>
      </c>
      <c r="J63" t="str">
        <f>VLOOKUP(Data_Sales[[#This Row],[Sales Person]],Data_Persons!$C$1:$D$9,2,FALSE)</f>
        <v>Steve</v>
      </c>
      <c r="K63">
        <f>INDEX(Data_Persons!$B$2:$D$10,MATCH(Data_Sales[[#This Row],[Sales Person]],Data_Persons!$C$2:$C$9,0),1)</f>
        <v>6</v>
      </c>
      <c r="L63">
        <f>VLOOKUP(Data_Sales[[#This Row],[Manager]],Data_Persons!$A$1:$C$9,2,FALSE)</f>
        <v>4</v>
      </c>
      <c r="M63">
        <f>Data_Sales[[#This Row],[Price]]*Data_Sales[[#This Row],[Quantity]]</f>
        <v>1197</v>
      </c>
    </row>
    <row r="64" spans="1:13" x14ac:dyDescent="0.35">
      <c r="A64" t="s">
        <v>100</v>
      </c>
      <c r="B64" s="2">
        <v>44300</v>
      </c>
      <c r="C64">
        <v>7</v>
      </c>
      <c r="D64" t="s">
        <v>40</v>
      </c>
      <c r="E64" t="s">
        <v>13</v>
      </c>
      <c r="F64" t="s">
        <v>14</v>
      </c>
      <c r="G64" t="s">
        <v>2040</v>
      </c>
      <c r="H64">
        <v>399</v>
      </c>
      <c r="I64">
        <v>8</v>
      </c>
      <c r="J64" t="str">
        <f>VLOOKUP(Data_Sales[[#This Row],[Sales Person]],Data_Persons!$C$1:$D$9,2,FALSE)</f>
        <v>Steve</v>
      </c>
      <c r="K64">
        <f>INDEX(Data_Persons!$B$2:$D$10,MATCH(Data_Sales[[#This Row],[Sales Person]],Data_Persons!$C$2:$C$9,0),1)</f>
        <v>4</v>
      </c>
      <c r="L64">
        <f>VLOOKUP(Data_Sales[[#This Row],[Manager]],Data_Persons!$A$1:$C$9,2,FALSE)</f>
        <v>4</v>
      </c>
      <c r="M64">
        <f>Data_Sales[[#This Row],[Price]]*Data_Sales[[#This Row],[Quantity]]</f>
        <v>3192</v>
      </c>
    </row>
    <row r="65" spans="1:13" x14ac:dyDescent="0.35">
      <c r="A65" t="s">
        <v>101</v>
      </c>
      <c r="B65" s="2">
        <v>44300</v>
      </c>
      <c r="C65">
        <v>10</v>
      </c>
      <c r="D65" t="s">
        <v>65</v>
      </c>
      <c r="E65" t="s">
        <v>13</v>
      </c>
      <c r="F65" t="s">
        <v>14</v>
      </c>
      <c r="G65" t="s">
        <v>2040</v>
      </c>
      <c r="H65">
        <v>399</v>
      </c>
      <c r="I65">
        <v>9</v>
      </c>
      <c r="J65" t="str">
        <f>VLOOKUP(Data_Sales[[#This Row],[Sales Person]],Data_Persons!$C$1:$D$9,2,FALSE)</f>
        <v>Steve</v>
      </c>
      <c r="K65">
        <f>INDEX(Data_Persons!$B$2:$D$10,MATCH(Data_Sales[[#This Row],[Sales Person]],Data_Persons!$C$2:$C$9,0),1)</f>
        <v>4</v>
      </c>
      <c r="L65">
        <f>VLOOKUP(Data_Sales[[#This Row],[Manager]],Data_Persons!$A$1:$C$9,2,FALSE)</f>
        <v>4</v>
      </c>
      <c r="M65">
        <f>Data_Sales[[#This Row],[Price]]*Data_Sales[[#This Row],[Quantity]]</f>
        <v>3591</v>
      </c>
    </row>
    <row r="66" spans="1:13" x14ac:dyDescent="0.35">
      <c r="A66" t="s">
        <v>102</v>
      </c>
      <c r="B66" s="2">
        <v>44300</v>
      </c>
      <c r="C66">
        <v>18</v>
      </c>
      <c r="D66" t="s">
        <v>49</v>
      </c>
      <c r="E66" t="s">
        <v>35</v>
      </c>
      <c r="F66" t="s">
        <v>10</v>
      </c>
      <c r="G66" t="s">
        <v>2040</v>
      </c>
      <c r="H66">
        <v>399</v>
      </c>
      <c r="I66">
        <v>4</v>
      </c>
      <c r="J66" t="str">
        <f>VLOOKUP(Data_Sales[[#This Row],[Sales Person]],Data_Persons!$C$1:$D$9,2,FALSE)</f>
        <v>Jeff</v>
      </c>
      <c r="K66">
        <f>INDEX(Data_Persons!$B$2:$D$10,MATCH(Data_Sales[[#This Row],[Sales Person]],Data_Persons!$C$2:$C$9,0),1)</f>
        <v>5</v>
      </c>
      <c r="L66">
        <f>VLOOKUP(Data_Sales[[#This Row],[Manager]],Data_Persons!$A$1:$C$9,2,FALSE)</f>
        <v>3</v>
      </c>
      <c r="M66">
        <f>Data_Sales[[#This Row],[Price]]*Data_Sales[[#This Row],[Quantity]]</f>
        <v>1596</v>
      </c>
    </row>
    <row r="67" spans="1:13" x14ac:dyDescent="0.35">
      <c r="A67" t="s">
        <v>103</v>
      </c>
      <c r="B67" s="2">
        <v>44303</v>
      </c>
      <c r="C67">
        <v>13</v>
      </c>
      <c r="D67" t="s">
        <v>32</v>
      </c>
      <c r="E67" t="s">
        <v>23</v>
      </c>
      <c r="F67" t="s">
        <v>24</v>
      </c>
      <c r="G67" t="s">
        <v>2040</v>
      </c>
      <c r="H67">
        <v>399</v>
      </c>
      <c r="I67">
        <v>8</v>
      </c>
      <c r="J67" t="str">
        <f>VLOOKUP(Data_Sales[[#This Row],[Sales Person]],Data_Persons!$C$1:$D$9,2,FALSE)</f>
        <v>Sara</v>
      </c>
      <c r="K67">
        <f>INDEX(Data_Persons!$B$2:$D$10,MATCH(Data_Sales[[#This Row],[Sales Person]],Data_Persons!$C$2:$C$9,0),1)</f>
        <v>5</v>
      </c>
      <c r="L67">
        <f>VLOOKUP(Data_Sales[[#This Row],[Manager]],Data_Persons!$A$1:$C$9,2,FALSE)</f>
        <v>5</v>
      </c>
      <c r="M67">
        <f>Data_Sales[[#This Row],[Price]]*Data_Sales[[#This Row],[Quantity]]</f>
        <v>3192</v>
      </c>
    </row>
    <row r="68" spans="1:13" x14ac:dyDescent="0.35">
      <c r="A68" t="s">
        <v>104</v>
      </c>
      <c r="B68" s="2">
        <v>44305</v>
      </c>
      <c r="C68">
        <v>3</v>
      </c>
      <c r="D68" t="s">
        <v>26</v>
      </c>
      <c r="E68" t="s">
        <v>17</v>
      </c>
      <c r="F68" t="s">
        <v>18</v>
      </c>
      <c r="G68" t="s">
        <v>2040</v>
      </c>
      <c r="H68">
        <v>399</v>
      </c>
      <c r="I68">
        <v>1</v>
      </c>
      <c r="J68" t="str">
        <f>VLOOKUP(Data_Sales[[#This Row],[Sales Person]],Data_Persons!$C$1:$D$9,2,FALSE)</f>
        <v>Jeff</v>
      </c>
      <c r="K68">
        <f>INDEX(Data_Persons!$B$2:$D$10,MATCH(Data_Sales[[#This Row],[Sales Person]],Data_Persons!$C$2:$C$9,0),1)</f>
        <v>2</v>
      </c>
      <c r="L68">
        <f>VLOOKUP(Data_Sales[[#This Row],[Manager]],Data_Persons!$A$1:$C$9,2,FALSE)</f>
        <v>3</v>
      </c>
      <c r="M68">
        <f>Data_Sales[[#This Row],[Price]]*Data_Sales[[#This Row],[Quantity]]</f>
        <v>399</v>
      </c>
    </row>
    <row r="69" spans="1:13" x14ac:dyDescent="0.35">
      <c r="A69" t="s">
        <v>105</v>
      </c>
      <c r="B69" s="2">
        <v>44306</v>
      </c>
      <c r="C69">
        <v>4</v>
      </c>
      <c r="D69" t="s">
        <v>16</v>
      </c>
      <c r="E69" t="s">
        <v>17</v>
      </c>
      <c r="F69" t="s">
        <v>18</v>
      </c>
      <c r="G69" t="s">
        <v>2040</v>
      </c>
      <c r="H69">
        <v>399</v>
      </c>
      <c r="I69">
        <v>1</v>
      </c>
      <c r="J69" t="str">
        <f>VLOOKUP(Data_Sales[[#This Row],[Sales Person]],Data_Persons!$C$1:$D$9,2,FALSE)</f>
        <v>Jeff</v>
      </c>
      <c r="K69">
        <f>INDEX(Data_Persons!$B$2:$D$10,MATCH(Data_Sales[[#This Row],[Sales Person]],Data_Persons!$C$2:$C$9,0),1)</f>
        <v>2</v>
      </c>
      <c r="L69">
        <f>VLOOKUP(Data_Sales[[#This Row],[Manager]],Data_Persons!$A$1:$C$9,2,FALSE)</f>
        <v>3</v>
      </c>
      <c r="M69">
        <f>Data_Sales[[#This Row],[Price]]*Data_Sales[[#This Row],[Quantity]]</f>
        <v>399</v>
      </c>
    </row>
    <row r="70" spans="1:13" x14ac:dyDescent="0.35">
      <c r="A70" t="s">
        <v>106</v>
      </c>
      <c r="B70" s="2">
        <v>44306</v>
      </c>
      <c r="C70">
        <v>17</v>
      </c>
      <c r="D70" t="s">
        <v>60</v>
      </c>
      <c r="E70" t="s">
        <v>35</v>
      </c>
      <c r="F70" t="s">
        <v>10</v>
      </c>
      <c r="G70" t="s">
        <v>2040</v>
      </c>
      <c r="H70">
        <v>399</v>
      </c>
      <c r="I70">
        <v>6</v>
      </c>
      <c r="J70" t="str">
        <f>VLOOKUP(Data_Sales[[#This Row],[Sales Person]],Data_Persons!$C$1:$D$9,2,FALSE)</f>
        <v>Jeff</v>
      </c>
      <c r="K70">
        <f>INDEX(Data_Persons!$B$2:$D$10,MATCH(Data_Sales[[#This Row],[Sales Person]],Data_Persons!$C$2:$C$9,0),1)</f>
        <v>5</v>
      </c>
      <c r="L70">
        <f>VLOOKUP(Data_Sales[[#This Row],[Manager]],Data_Persons!$A$1:$C$9,2,FALSE)</f>
        <v>3</v>
      </c>
      <c r="M70">
        <f>Data_Sales[[#This Row],[Price]]*Data_Sales[[#This Row],[Quantity]]</f>
        <v>2394</v>
      </c>
    </row>
    <row r="71" spans="1:13" x14ac:dyDescent="0.35">
      <c r="A71" t="s">
        <v>107</v>
      </c>
      <c r="B71" s="2">
        <v>44307</v>
      </c>
      <c r="C71">
        <v>3</v>
      </c>
      <c r="D71" t="s">
        <v>26</v>
      </c>
      <c r="E71" t="s">
        <v>27</v>
      </c>
      <c r="F71" t="s">
        <v>18</v>
      </c>
      <c r="G71" t="s">
        <v>2040</v>
      </c>
      <c r="H71">
        <v>399</v>
      </c>
      <c r="I71">
        <v>2</v>
      </c>
      <c r="J71" t="str">
        <f>VLOOKUP(Data_Sales[[#This Row],[Sales Person]],Data_Persons!$C$1:$D$9,2,FALSE)</f>
        <v>Sara</v>
      </c>
      <c r="K71">
        <f>INDEX(Data_Persons!$B$2:$D$10,MATCH(Data_Sales[[#This Row],[Sales Person]],Data_Persons!$C$2:$C$9,0),1)</f>
        <v>2</v>
      </c>
      <c r="L71">
        <f>VLOOKUP(Data_Sales[[#This Row],[Manager]],Data_Persons!$A$1:$C$9,2,FALSE)</f>
        <v>5</v>
      </c>
      <c r="M71">
        <f>Data_Sales[[#This Row],[Price]]*Data_Sales[[#This Row],[Quantity]]</f>
        <v>798</v>
      </c>
    </row>
    <row r="72" spans="1:13" x14ac:dyDescent="0.35">
      <c r="A72" t="s">
        <v>108</v>
      </c>
      <c r="B72" s="2">
        <v>44308</v>
      </c>
      <c r="C72">
        <v>1</v>
      </c>
      <c r="D72" t="s">
        <v>58</v>
      </c>
      <c r="E72" t="s">
        <v>27</v>
      </c>
      <c r="F72" t="s">
        <v>18</v>
      </c>
      <c r="G72" t="s">
        <v>2040</v>
      </c>
      <c r="H72">
        <v>399</v>
      </c>
      <c r="I72">
        <v>5</v>
      </c>
      <c r="J72" t="str">
        <f>VLOOKUP(Data_Sales[[#This Row],[Sales Person]],Data_Persons!$C$1:$D$9,2,FALSE)</f>
        <v>Sara</v>
      </c>
      <c r="K72">
        <f>INDEX(Data_Persons!$B$2:$D$10,MATCH(Data_Sales[[#This Row],[Sales Person]],Data_Persons!$C$2:$C$9,0),1)</f>
        <v>2</v>
      </c>
      <c r="L72">
        <f>VLOOKUP(Data_Sales[[#This Row],[Manager]],Data_Persons!$A$1:$C$9,2,FALSE)</f>
        <v>5</v>
      </c>
      <c r="M72">
        <f>Data_Sales[[#This Row],[Price]]*Data_Sales[[#This Row],[Quantity]]</f>
        <v>1995</v>
      </c>
    </row>
    <row r="73" spans="1:13" x14ac:dyDescent="0.35">
      <c r="A73" t="s">
        <v>109</v>
      </c>
      <c r="B73" s="2">
        <v>44308</v>
      </c>
      <c r="C73">
        <v>5</v>
      </c>
      <c r="D73" t="s">
        <v>20</v>
      </c>
      <c r="E73" t="s">
        <v>17</v>
      </c>
      <c r="F73" t="s">
        <v>18</v>
      </c>
      <c r="G73" t="s">
        <v>2040</v>
      </c>
      <c r="H73">
        <v>399</v>
      </c>
      <c r="I73">
        <v>2</v>
      </c>
      <c r="J73" t="str">
        <f>VLOOKUP(Data_Sales[[#This Row],[Sales Person]],Data_Persons!$C$1:$D$9,2,FALSE)</f>
        <v>Jeff</v>
      </c>
      <c r="K73">
        <f>INDEX(Data_Persons!$B$2:$D$10,MATCH(Data_Sales[[#This Row],[Sales Person]],Data_Persons!$C$2:$C$9,0),1)</f>
        <v>2</v>
      </c>
      <c r="L73">
        <f>VLOOKUP(Data_Sales[[#This Row],[Manager]],Data_Persons!$A$1:$C$9,2,FALSE)</f>
        <v>3</v>
      </c>
      <c r="M73">
        <f>Data_Sales[[#This Row],[Price]]*Data_Sales[[#This Row],[Quantity]]</f>
        <v>798</v>
      </c>
    </row>
    <row r="74" spans="1:13" x14ac:dyDescent="0.35">
      <c r="A74" t="s">
        <v>110</v>
      </c>
      <c r="B74" s="2">
        <v>44311</v>
      </c>
      <c r="C74">
        <v>5</v>
      </c>
      <c r="D74" t="s">
        <v>20</v>
      </c>
      <c r="E74" t="s">
        <v>17</v>
      </c>
      <c r="F74" t="s">
        <v>18</v>
      </c>
      <c r="G74" t="s">
        <v>2040</v>
      </c>
      <c r="H74">
        <v>399</v>
      </c>
      <c r="I74">
        <v>3</v>
      </c>
      <c r="J74" t="str">
        <f>VLOOKUP(Data_Sales[[#This Row],[Sales Person]],Data_Persons!$C$1:$D$9,2,FALSE)</f>
        <v>Jeff</v>
      </c>
      <c r="K74">
        <f>INDEX(Data_Persons!$B$2:$D$10,MATCH(Data_Sales[[#This Row],[Sales Person]],Data_Persons!$C$2:$C$9,0),1)</f>
        <v>2</v>
      </c>
      <c r="L74">
        <f>VLOOKUP(Data_Sales[[#This Row],[Manager]],Data_Persons!$A$1:$C$9,2,FALSE)</f>
        <v>3</v>
      </c>
      <c r="M74">
        <f>Data_Sales[[#This Row],[Price]]*Data_Sales[[#This Row],[Quantity]]</f>
        <v>1197</v>
      </c>
    </row>
    <row r="75" spans="1:13" x14ac:dyDescent="0.35">
      <c r="A75" t="s">
        <v>111</v>
      </c>
      <c r="B75" s="2">
        <v>44311</v>
      </c>
      <c r="C75">
        <v>11</v>
      </c>
      <c r="D75" t="s">
        <v>112</v>
      </c>
      <c r="E75" t="s">
        <v>23</v>
      </c>
      <c r="F75" t="s">
        <v>24</v>
      </c>
      <c r="G75" t="s">
        <v>2040</v>
      </c>
      <c r="H75">
        <v>399</v>
      </c>
      <c r="I75">
        <v>3</v>
      </c>
      <c r="J75" t="str">
        <f>VLOOKUP(Data_Sales[[#This Row],[Sales Person]],Data_Persons!$C$1:$D$9,2,FALSE)</f>
        <v>Sara</v>
      </c>
      <c r="K75">
        <f>INDEX(Data_Persons!$B$2:$D$10,MATCH(Data_Sales[[#This Row],[Sales Person]],Data_Persons!$C$2:$C$9,0),1)</f>
        <v>5</v>
      </c>
      <c r="L75">
        <f>VLOOKUP(Data_Sales[[#This Row],[Manager]],Data_Persons!$A$1:$C$9,2,FALSE)</f>
        <v>5</v>
      </c>
      <c r="M75">
        <f>Data_Sales[[#This Row],[Price]]*Data_Sales[[#This Row],[Quantity]]</f>
        <v>1197</v>
      </c>
    </row>
    <row r="76" spans="1:13" x14ac:dyDescent="0.35">
      <c r="A76" t="s">
        <v>113</v>
      </c>
      <c r="B76" s="2">
        <v>44314</v>
      </c>
      <c r="C76">
        <v>3</v>
      </c>
      <c r="D76" t="s">
        <v>26</v>
      </c>
      <c r="E76" t="s">
        <v>17</v>
      </c>
      <c r="F76" t="s">
        <v>18</v>
      </c>
      <c r="G76" t="s">
        <v>2040</v>
      </c>
      <c r="H76">
        <v>399</v>
      </c>
      <c r="I76">
        <v>2</v>
      </c>
      <c r="J76" t="str">
        <f>VLOOKUP(Data_Sales[[#This Row],[Sales Person]],Data_Persons!$C$1:$D$9,2,FALSE)</f>
        <v>Jeff</v>
      </c>
      <c r="K76">
        <f>INDEX(Data_Persons!$B$2:$D$10,MATCH(Data_Sales[[#This Row],[Sales Person]],Data_Persons!$C$2:$C$9,0),1)</f>
        <v>2</v>
      </c>
      <c r="L76">
        <f>VLOOKUP(Data_Sales[[#This Row],[Manager]],Data_Persons!$A$1:$C$9,2,FALSE)</f>
        <v>3</v>
      </c>
      <c r="M76">
        <f>Data_Sales[[#This Row],[Price]]*Data_Sales[[#This Row],[Quantity]]</f>
        <v>798</v>
      </c>
    </row>
    <row r="77" spans="1:13" x14ac:dyDescent="0.35">
      <c r="A77" t="s">
        <v>114</v>
      </c>
      <c r="B77" s="2">
        <v>44319</v>
      </c>
      <c r="C77">
        <v>5</v>
      </c>
      <c r="D77" t="s">
        <v>20</v>
      </c>
      <c r="E77" t="s">
        <v>27</v>
      </c>
      <c r="F77" t="s">
        <v>18</v>
      </c>
      <c r="G77" t="s">
        <v>2040</v>
      </c>
      <c r="H77">
        <v>399</v>
      </c>
      <c r="I77">
        <v>7</v>
      </c>
      <c r="J77" t="str">
        <f>VLOOKUP(Data_Sales[[#This Row],[Sales Person]],Data_Persons!$C$1:$D$9,2,FALSE)</f>
        <v>Sara</v>
      </c>
      <c r="K77">
        <f>INDEX(Data_Persons!$B$2:$D$10,MATCH(Data_Sales[[#This Row],[Sales Person]],Data_Persons!$C$2:$C$9,0),1)</f>
        <v>2</v>
      </c>
      <c r="L77">
        <f>VLOOKUP(Data_Sales[[#This Row],[Manager]],Data_Persons!$A$1:$C$9,2,FALSE)</f>
        <v>5</v>
      </c>
      <c r="M77">
        <f>Data_Sales[[#This Row],[Price]]*Data_Sales[[#This Row],[Quantity]]</f>
        <v>2793</v>
      </c>
    </row>
    <row r="78" spans="1:13" x14ac:dyDescent="0.35">
      <c r="A78" t="s">
        <v>115</v>
      </c>
      <c r="B78" s="2">
        <v>44321</v>
      </c>
      <c r="C78">
        <v>12</v>
      </c>
      <c r="D78" t="s">
        <v>22</v>
      </c>
      <c r="E78" t="s">
        <v>33</v>
      </c>
      <c r="F78" t="s">
        <v>24</v>
      </c>
      <c r="G78" t="s">
        <v>2040</v>
      </c>
      <c r="H78">
        <v>399</v>
      </c>
      <c r="I78">
        <v>6</v>
      </c>
      <c r="J78" t="str">
        <f>VLOOKUP(Data_Sales[[#This Row],[Sales Person]],Data_Persons!$C$1:$D$9,2,FALSE)</f>
        <v>Steve</v>
      </c>
      <c r="K78">
        <f>INDEX(Data_Persons!$B$2:$D$10,MATCH(Data_Sales[[#This Row],[Sales Person]],Data_Persons!$C$2:$C$9,0),1)</f>
        <v>6</v>
      </c>
      <c r="L78">
        <f>VLOOKUP(Data_Sales[[#This Row],[Manager]],Data_Persons!$A$1:$C$9,2,FALSE)</f>
        <v>4</v>
      </c>
      <c r="M78">
        <f>Data_Sales[[#This Row],[Price]]*Data_Sales[[#This Row],[Quantity]]</f>
        <v>2394</v>
      </c>
    </row>
    <row r="79" spans="1:13" x14ac:dyDescent="0.35">
      <c r="A79" t="s">
        <v>116</v>
      </c>
      <c r="B79" s="2">
        <v>44325</v>
      </c>
      <c r="C79">
        <v>2</v>
      </c>
      <c r="D79" t="s">
        <v>71</v>
      </c>
      <c r="E79" t="s">
        <v>17</v>
      </c>
      <c r="F79" t="s">
        <v>18</v>
      </c>
      <c r="G79" t="s">
        <v>2040</v>
      </c>
      <c r="H79">
        <v>399</v>
      </c>
      <c r="I79">
        <v>1</v>
      </c>
      <c r="J79" t="str">
        <f>VLOOKUP(Data_Sales[[#This Row],[Sales Person]],Data_Persons!$C$1:$D$9,2,FALSE)</f>
        <v>Jeff</v>
      </c>
      <c r="K79">
        <f>INDEX(Data_Persons!$B$2:$D$10,MATCH(Data_Sales[[#This Row],[Sales Person]],Data_Persons!$C$2:$C$9,0),1)</f>
        <v>2</v>
      </c>
      <c r="L79">
        <f>VLOOKUP(Data_Sales[[#This Row],[Manager]],Data_Persons!$A$1:$C$9,2,FALSE)</f>
        <v>3</v>
      </c>
      <c r="M79">
        <f>Data_Sales[[#This Row],[Price]]*Data_Sales[[#This Row],[Quantity]]</f>
        <v>399</v>
      </c>
    </row>
    <row r="80" spans="1:13" x14ac:dyDescent="0.35">
      <c r="A80" t="s">
        <v>117</v>
      </c>
      <c r="B80" s="2">
        <v>44331</v>
      </c>
      <c r="C80">
        <v>2</v>
      </c>
      <c r="D80" t="s">
        <v>71</v>
      </c>
      <c r="E80" t="s">
        <v>17</v>
      </c>
      <c r="F80" t="s">
        <v>18</v>
      </c>
      <c r="G80" t="s">
        <v>2040</v>
      </c>
      <c r="H80">
        <v>399</v>
      </c>
      <c r="I80">
        <v>3</v>
      </c>
      <c r="J80" t="str">
        <f>VLOOKUP(Data_Sales[[#This Row],[Sales Person]],Data_Persons!$C$1:$D$9,2,FALSE)</f>
        <v>Jeff</v>
      </c>
      <c r="K80">
        <f>INDEX(Data_Persons!$B$2:$D$10,MATCH(Data_Sales[[#This Row],[Sales Person]],Data_Persons!$C$2:$C$9,0),1)</f>
        <v>2</v>
      </c>
      <c r="L80">
        <f>VLOOKUP(Data_Sales[[#This Row],[Manager]],Data_Persons!$A$1:$C$9,2,FALSE)</f>
        <v>3</v>
      </c>
      <c r="M80">
        <f>Data_Sales[[#This Row],[Price]]*Data_Sales[[#This Row],[Quantity]]</f>
        <v>1197</v>
      </c>
    </row>
    <row r="81" spans="1:13" x14ac:dyDescent="0.35">
      <c r="A81" t="s">
        <v>118</v>
      </c>
      <c r="B81" s="2">
        <v>44331</v>
      </c>
      <c r="C81">
        <v>1</v>
      </c>
      <c r="D81" t="s">
        <v>58</v>
      </c>
      <c r="E81" t="s">
        <v>17</v>
      </c>
      <c r="F81" t="s">
        <v>18</v>
      </c>
      <c r="G81" t="s">
        <v>2040</v>
      </c>
      <c r="H81">
        <v>399</v>
      </c>
      <c r="I81">
        <v>1</v>
      </c>
      <c r="J81" t="str">
        <f>VLOOKUP(Data_Sales[[#This Row],[Sales Person]],Data_Persons!$C$1:$D$9,2,FALSE)</f>
        <v>Jeff</v>
      </c>
      <c r="K81">
        <f>INDEX(Data_Persons!$B$2:$D$10,MATCH(Data_Sales[[#This Row],[Sales Person]],Data_Persons!$C$2:$C$9,0),1)</f>
        <v>2</v>
      </c>
      <c r="L81">
        <f>VLOOKUP(Data_Sales[[#This Row],[Manager]],Data_Persons!$A$1:$C$9,2,FALSE)</f>
        <v>3</v>
      </c>
      <c r="M81">
        <f>Data_Sales[[#This Row],[Price]]*Data_Sales[[#This Row],[Quantity]]</f>
        <v>399</v>
      </c>
    </row>
    <row r="82" spans="1:13" x14ac:dyDescent="0.35">
      <c r="A82" t="s">
        <v>119</v>
      </c>
      <c r="B82" s="2">
        <v>44332</v>
      </c>
      <c r="C82">
        <v>16</v>
      </c>
      <c r="D82" t="s">
        <v>89</v>
      </c>
      <c r="E82" t="s">
        <v>9</v>
      </c>
      <c r="F82" t="s">
        <v>10</v>
      </c>
      <c r="G82" t="s">
        <v>2040</v>
      </c>
      <c r="H82">
        <v>399</v>
      </c>
      <c r="I82">
        <v>5</v>
      </c>
      <c r="J82" t="str">
        <f>VLOOKUP(Data_Sales[[#This Row],[Sales Person]],Data_Persons!$C$1:$D$9,2,FALSE)</f>
        <v>Jeff</v>
      </c>
      <c r="K82">
        <f>INDEX(Data_Persons!$B$2:$D$10,MATCH(Data_Sales[[#This Row],[Sales Person]],Data_Persons!$C$2:$C$9,0),1)</f>
        <v>3</v>
      </c>
      <c r="L82">
        <f>VLOOKUP(Data_Sales[[#This Row],[Manager]],Data_Persons!$A$1:$C$9,2,FALSE)</f>
        <v>3</v>
      </c>
      <c r="M82">
        <f>Data_Sales[[#This Row],[Price]]*Data_Sales[[#This Row],[Quantity]]</f>
        <v>1995</v>
      </c>
    </row>
    <row r="83" spans="1:13" x14ac:dyDescent="0.35">
      <c r="A83" t="s">
        <v>120</v>
      </c>
      <c r="B83" s="2">
        <v>44332</v>
      </c>
      <c r="C83">
        <v>6</v>
      </c>
      <c r="D83" t="s">
        <v>12</v>
      </c>
      <c r="E83" t="s">
        <v>13</v>
      </c>
      <c r="F83" t="s">
        <v>14</v>
      </c>
      <c r="G83" t="s">
        <v>2040</v>
      </c>
      <c r="H83">
        <v>399</v>
      </c>
      <c r="I83">
        <v>3</v>
      </c>
      <c r="J83" t="str">
        <f>VLOOKUP(Data_Sales[[#This Row],[Sales Person]],Data_Persons!$C$1:$D$9,2,FALSE)</f>
        <v>Steve</v>
      </c>
      <c r="K83">
        <f>INDEX(Data_Persons!$B$2:$D$10,MATCH(Data_Sales[[#This Row],[Sales Person]],Data_Persons!$C$2:$C$9,0),1)</f>
        <v>4</v>
      </c>
      <c r="L83">
        <f>VLOOKUP(Data_Sales[[#This Row],[Manager]],Data_Persons!$A$1:$C$9,2,FALSE)</f>
        <v>4</v>
      </c>
      <c r="M83">
        <f>Data_Sales[[#This Row],[Price]]*Data_Sales[[#This Row],[Quantity]]</f>
        <v>1197</v>
      </c>
    </row>
    <row r="84" spans="1:13" x14ac:dyDescent="0.35">
      <c r="A84" t="s">
        <v>121</v>
      </c>
      <c r="B84" s="2">
        <v>44333</v>
      </c>
      <c r="C84">
        <v>3</v>
      </c>
      <c r="D84" t="s">
        <v>26</v>
      </c>
      <c r="E84" t="s">
        <v>17</v>
      </c>
      <c r="F84" t="s">
        <v>18</v>
      </c>
      <c r="G84" t="s">
        <v>2040</v>
      </c>
      <c r="H84">
        <v>399</v>
      </c>
      <c r="I84">
        <v>7</v>
      </c>
      <c r="J84" t="str">
        <f>VLOOKUP(Data_Sales[[#This Row],[Sales Person]],Data_Persons!$C$1:$D$9,2,FALSE)</f>
        <v>Jeff</v>
      </c>
      <c r="K84">
        <f>INDEX(Data_Persons!$B$2:$D$10,MATCH(Data_Sales[[#This Row],[Sales Person]],Data_Persons!$C$2:$C$9,0),1)</f>
        <v>2</v>
      </c>
      <c r="L84">
        <f>VLOOKUP(Data_Sales[[#This Row],[Manager]],Data_Persons!$A$1:$C$9,2,FALSE)</f>
        <v>3</v>
      </c>
      <c r="M84">
        <f>Data_Sales[[#This Row],[Price]]*Data_Sales[[#This Row],[Quantity]]</f>
        <v>2793</v>
      </c>
    </row>
    <row r="85" spans="1:13" x14ac:dyDescent="0.35">
      <c r="A85" t="s">
        <v>122</v>
      </c>
      <c r="B85" s="2">
        <v>44334</v>
      </c>
      <c r="C85">
        <v>7</v>
      </c>
      <c r="D85" t="s">
        <v>40</v>
      </c>
      <c r="E85" t="s">
        <v>13</v>
      </c>
      <c r="F85" t="s">
        <v>14</v>
      </c>
      <c r="G85" t="s">
        <v>2040</v>
      </c>
      <c r="H85">
        <v>399</v>
      </c>
      <c r="I85">
        <v>0</v>
      </c>
      <c r="J85" t="str">
        <f>VLOOKUP(Data_Sales[[#This Row],[Sales Person]],Data_Persons!$C$1:$D$9,2,FALSE)</f>
        <v>Steve</v>
      </c>
      <c r="K85">
        <f>INDEX(Data_Persons!$B$2:$D$10,MATCH(Data_Sales[[#This Row],[Sales Person]],Data_Persons!$C$2:$C$9,0),1)</f>
        <v>4</v>
      </c>
      <c r="L85">
        <f>VLOOKUP(Data_Sales[[#This Row],[Manager]],Data_Persons!$A$1:$C$9,2,FALSE)</f>
        <v>4</v>
      </c>
      <c r="M85">
        <f>Data_Sales[[#This Row],[Price]]*Data_Sales[[#This Row],[Quantity]]</f>
        <v>0</v>
      </c>
    </row>
    <row r="86" spans="1:13" x14ac:dyDescent="0.35">
      <c r="A86" t="s">
        <v>123</v>
      </c>
      <c r="B86" s="2">
        <v>44334</v>
      </c>
      <c r="C86">
        <v>1</v>
      </c>
      <c r="D86" t="s">
        <v>58</v>
      </c>
      <c r="E86" t="s">
        <v>17</v>
      </c>
      <c r="F86" t="s">
        <v>18</v>
      </c>
      <c r="G86" t="s">
        <v>2040</v>
      </c>
      <c r="H86">
        <v>399</v>
      </c>
      <c r="I86">
        <v>3</v>
      </c>
      <c r="J86" t="str">
        <f>VLOOKUP(Data_Sales[[#This Row],[Sales Person]],Data_Persons!$C$1:$D$9,2,FALSE)</f>
        <v>Jeff</v>
      </c>
      <c r="K86">
        <f>INDEX(Data_Persons!$B$2:$D$10,MATCH(Data_Sales[[#This Row],[Sales Person]],Data_Persons!$C$2:$C$9,0),1)</f>
        <v>2</v>
      </c>
      <c r="L86">
        <f>VLOOKUP(Data_Sales[[#This Row],[Manager]],Data_Persons!$A$1:$C$9,2,FALSE)</f>
        <v>3</v>
      </c>
      <c r="M86">
        <f>Data_Sales[[#This Row],[Price]]*Data_Sales[[#This Row],[Quantity]]</f>
        <v>1197</v>
      </c>
    </row>
    <row r="87" spans="1:13" x14ac:dyDescent="0.35">
      <c r="A87" t="s">
        <v>124</v>
      </c>
      <c r="B87" s="2">
        <v>44335</v>
      </c>
      <c r="C87">
        <v>10</v>
      </c>
      <c r="D87" t="s">
        <v>65</v>
      </c>
      <c r="E87" t="s">
        <v>38</v>
      </c>
      <c r="F87" t="s">
        <v>14</v>
      </c>
      <c r="G87" t="s">
        <v>2040</v>
      </c>
      <c r="H87">
        <v>399</v>
      </c>
      <c r="I87">
        <v>9</v>
      </c>
      <c r="J87" t="str">
        <f>VLOOKUP(Data_Sales[[#This Row],[Sales Person]],Data_Persons!$C$1:$D$9,2,FALSE)</f>
        <v>Philip</v>
      </c>
      <c r="K87">
        <f>INDEX(Data_Persons!$B$2:$D$10,MATCH(Data_Sales[[#This Row],[Sales Person]],Data_Persons!$C$2:$C$9,0),1)</f>
        <v>8</v>
      </c>
      <c r="L87">
        <f>VLOOKUP(Data_Sales[[#This Row],[Manager]],Data_Persons!$A$1:$C$9,2,FALSE)</f>
        <v>8</v>
      </c>
      <c r="M87">
        <f>Data_Sales[[#This Row],[Price]]*Data_Sales[[#This Row],[Quantity]]</f>
        <v>3591</v>
      </c>
    </row>
    <row r="88" spans="1:13" x14ac:dyDescent="0.35">
      <c r="A88" t="s">
        <v>125</v>
      </c>
      <c r="B88" s="2">
        <v>44336</v>
      </c>
      <c r="C88">
        <v>14</v>
      </c>
      <c r="D88" t="s">
        <v>62</v>
      </c>
      <c r="E88" t="s">
        <v>23</v>
      </c>
      <c r="F88" t="s">
        <v>24</v>
      </c>
      <c r="G88" t="s">
        <v>2040</v>
      </c>
      <c r="H88">
        <v>399</v>
      </c>
      <c r="I88">
        <v>9</v>
      </c>
      <c r="J88" t="str">
        <f>VLOOKUP(Data_Sales[[#This Row],[Sales Person]],Data_Persons!$C$1:$D$9,2,FALSE)</f>
        <v>Sara</v>
      </c>
      <c r="K88">
        <f>INDEX(Data_Persons!$B$2:$D$10,MATCH(Data_Sales[[#This Row],[Sales Person]],Data_Persons!$C$2:$C$9,0),1)</f>
        <v>5</v>
      </c>
      <c r="L88">
        <f>VLOOKUP(Data_Sales[[#This Row],[Manager]],Data_Persons!$A$1:$C$9,2,FALSE)</f>
        <v>5</v>
      </c>
      <c r="M88">
        <f>Data_Sales[[#This Row],[Price]]*Data_Sales[[#This Row],[Quantity]]</f>
        <v>3591</v>
      </c>
    </row>
    <row r="89" spans="1:13" x14ac:dyDescent="0.35">
      <c r="A89" t="s">
        <v>126</v>
      </c>
      <c r="B89" s="2">
        <v>44338</v>
      </c>
      <c r="C89">
        <v>5</v>
      </c>
      <c r="D89" t="s">
        <v>20</v>
      </c>
      <c r="E89" t="s">
        <v>17</v>
      </c>
      <c r="F89" t="s">
        <v>18</v>
      </c>
      <c r="G89" t="s">
        <v>2040</v>
      </c>
      <c r="H89">
        <v>399</v>
      </c>
      <c r="I89">
        <v>3</v>
      </c>
      <c r="J89" t="str">
        <f>VLOOKUP(Data_Sales[[#This Row],[Sales Person]],Data_Persons!$C$1:$D$9,2,FALSE)</f>
        <v>Jeff</v>
      </c>
      <c r="K89">
        <f>INDEX(Data_Persons!$B$2:$D$10,MATCH(Data_Sales[[#This Row],[Sales Person]],Data_Persons!$C$2:$C$9,0),1)</f>
        <v>2</v>
      </c>
      <c r="L89">
        <f>VLOOKUP(Data_Sales[[#This Row],[Manager]],Data_Persons!$A$1:$C$9,2,FALSE)</f>
        <v>3</v>
      </c>
      <c r="M89">
        <f>Data_Sales[[#This Row],[Price]]*Data_Sales[[#This Row],[Quantity]]</f>
        <v>1197</v>
      </c>
    </row>
    <row r="90" spans="1:13" x14ac:dyDescent="0.35">
      <c r="A90" t="s">
        <v>127</v>
      </c>
      <c r="B90" s="2">
        <v>44339</v>
      </c>
      <c r="C90">
        <v>18</v>
      </c>
      <c r="D90" t="s">
        <v>49</v>
      </c>
      <c r="E90" t="s">
        <v>9</v>
      </c>
      <c r="F90" t="s">
        <v>10</v>
      </c>
      <c r="G90" t="s">
        <v>2040</v>
      </c>
      <c r="H90">
        <v>399</v>
      </c>
      <c r="I90">
        <v>3</v>
      </c>
      <c r="J90" t="str">
        <f>VLOOKUP(Data_Sales[[#This Row],[Sales Person]],Data_Persons!$C$1:$D$9,2,FALSE)</f>
        <v>Jeff</v>
      </c>
      <c r="K90">
        <f>INDEX(Data_Persons!$B$2:$D$10,MATCH(Data_Sales[[#This Row],[Sales Person]],Data_Persons!$C$2:$C$9,0),1)</f>
        <v>3</v>
      </c>
      <c r="L90">
        <f>VLOOKUP(Data_Sales[[#This Row],[Manager]],Data_Persons!$A$1:$C$9,2,FALSE)</f>
        <v>3</v>
      </c>
      <c r="M90">
        <f>Data_Sales[[#This Row],[Price]]*Data_Sales[[#This Row],[Quantity]]</f>
        <v>1197</v>
      </c>
    </row>
    <row r="91" spans="1:13" x14ac:dyDescent="0.35">
      <c r="A91" t="s">
        <v>128</v>
      </c>
      <c r="B91" s="2">
        <v>44342</v>
      </c>
      <c r="C91">
        <v>9</v>
      </c>
      <c r="D91" t="s">
        <v>37</v>
      </c>
      <c r="E91" t="s">
        <v>13</v>
      </c>
      <c r="F91" t="s">
        <v>14</v>
      </c>
      <c r="G91" t="s">
        <v>2040</v>
      </c>
      <c r="H91">
        <v>399</v>
      </c>
      <c r="I91">
        <v>2</v>
      </c>
      <c r="J91" t="str">
        <f>VLOOKUP(Data_Sales[[#This Row],[Sales Person]],Data_Persons!$C$1:$D$9,2,FALSE)</f>
        <v>Steve</v>
      </c>
      <c r="K91">
        <f>INDEX(Data_Persons!$B$2:$D$10,MATCH(Data_Sales[[#This Row],[Sales Person]],Data_Persons!$C$2:$C$9,0),1)</f>
        <v>4</v>
      </c>
      <c r="L91">
        <f>VLOOKUP(Data_Sales[[#This Row],[Manager]],Data_Persons!$A$1:$C$9,2,FALSE)</f>
        <v>4</v>
      </c>
      <c r="M91">
        <f>Data_Sales[[#This Row],[Price]]*Data_Sales[[#This Row],[Quantity]]</f>
        <v>798</v>
      </c>
    </row>
    <row r="92" spans="1:13" x14ac:dyDescent="0.35">
      <c r="A92" t="s">
        <v>129</v>
      </c>
      <c r="B92" s="2">
        <v>44345</v>
      </c>
      <c r="C92">
        <v>2</v>
      </c>
      <c r="D92" t="s">
        <v>71</v>
      </c>
      <c r="E92" t="s">
        <v>27</v>
      </c>
      <c r="F92" t="s">
        <v>18</v>
      </c>
      <c r="G92" t="s">
        <v>2040</v>
      </c>
      <c r="H92">
        <v>399</v>
      </c>
      <c r="I92">
        <v>9</v>
      </c>
      <c r="J92" t="str">
        <f>VLOOKUP(Data_Sales[[#This Row],[Sales Person]],Data_Persons!$C$1:$D$9,2,FALSE)</f>
        <v>Sara</v>
      </c>
      <c r="K92">
        <f>INDEX(Data_Persons!$B$2:$D$10,MATCH(Data_Sales[[#This Row],[Sales Person]],Data_Persons!$C$2:$C$9,0),1)</f>
        <v>2</v>
      </c>
      <c r="L92">
        <f>VLOOKUP(Data_Sales[[#This Row],[Manager]],Data_Persons!$A$1:$C$9,2,FALSE)</f>
        <v>5</v>
      </c>
      <c r="M92">
        <f>Data_Sales[[#This Row],[Price]]*Data_Sales[[#This Row],[Quantity]]</f>
        <v>3591</v>
      </c>
    </row>
    <row r="93" spans="1:13" x14ac:dyDescent="0.35">
      <c r="A93" t="s">
        <v>130</v>
      </c>
      <c r="B93" s="2">
        <v>44345</v>
      </c>
      <c r="C93">
        <v>19</v>
      </c>
      <c r="D93" t="s">
        <v>29</v>
      </c>
      <c r="E93" t="s">
        <v>9</v>
      </c>
      <c r="F93" t="s">
        <v>10</v>
      </c>
      <c r="G93" t="s">
        <v>2040</v>
      </c>
      <c r="H93">
        <v>399</v>
      </c>
      <c r="I93">
        <v>6</v>
      </c>
      <c r="J93" t="str">
        <f>VLOOKUP(Data_Sales[[#This Row],[Sales Person]],Data_Persons!$C$1:$D$9,2,FALSE)</f>
        <v>Jeff</v>
      </c>
      <c r="K93">
        <f>INDEX(Data_Persons!$B$2:$D$10,MATCH(Data_Sales[[#This Row],[Sales Person]],Data_Persons!$C$2:$C$9,0),1)</f>
        <v>3</v>
      </c>
      <c r="L93">
        <f>VLOOKUP(Data_Sales[[#This Row],[Manager]],Data_Persons!$A$1:$C$9,2,FALSE)</f>
        <v>3</v>
      </c>
      <c r="M93">
        <f>Data_Sales[[#This Row],[Price]]*Data_Sales[[#This Row],[Quantity]]</f>
        <v>2394</v>
      </c>
    </row>
    <row r="94" spans="1:13" x14ac:dyDescent="0.35">
      <c r="A94" t="s">
        <v>131</v>
      </c>
      <c r="B94" s="2">
        <v>44350</v>
      </c>
      <c r="C94">
        <v>18</v>
      </c>
      <c r="D94" t="s">
        <v>49</v>
      </c>
      <c r="E94" t="s">
        <v>35</v>
      </c>
      <c r="F94" t="s">
        <v>10</v>
      </c>
      <c r="G94" t="s">
        <v>2040</v>
      </c>
      <c r="H94">
        <v>399</v>
      </c>
      <c r="I94">
        <v>7</v>
      </c>
      <c r="J94" t="str">
        <f>VLOOKUP(Data_Sales[[#This Row],[Sales Person]],Data_Persons!$C$1:$D$9,2,FALSE)</f>
        <v>Jeff</v>
      </c>
      <c r="K94">
        <f>INDEX(Data_Persons!$B$2:$D$10,MATCH(Data_Sales[[#This Row],[Sales Person]],Data_Persons!$C$2:$C$9,0),1)</f>
        <v>5</v>
      </c>
      <c r="L94">
        <f>VLOOKUP(Data_Sales[[#This Row],[Manager]],Data_Persons!$A$1:$C$9,2,FALSE)</f>
        <v>3</v>
      </c>
      <c r="M94">
        <f>Data_Sales[[#This Row],[Price]]*Data_Sales[[#This Row],[Quantity]]</f>
        <v>2793</v>
      </c>
    </row>
    <row r="95" spans="1:13" x14ac:dyDescent="0.35">
      <c r="A95" t="s">
        <v>132</v>
      </c>
      <c r="B95" s="2">
        <v>44350</v>
      </c>
      <c r="C95">
        <v>16</v>
      </c>
      <c r="D95" t="s">
        <v>89</v>
      </c>
      <c r="E95" t="s">
        <v>9</v>
      </c>
      <c r="F95" t="s">
        <v>10</v>
      </c>
      <c r="G95" t="s">
        <v>2040</v>
      </c>
      <c r="H95">
        <v>399</v>
      </c>
      <c r="I95">
        <v>7</v>
      </c>
      <c r="J95" t="str">
        <f>VLOOKUP(Data_Sales[[#This Row],[Sales Person]],Data_Persons!$C$1:$D$9,2,FALSE)</f>
        <v>Jeff</v>
      </c>
      <c r="K95">
        <f>INDEX(Data_Persons!$B$2:$D$10,MATCH(Data_Sales[[#This Row],[Sales Person]],Data_Persons!$C$2:$C$9,0),1)</f>
        <v>3</v>
      </c>
      <c r="L95">
        <f>VLOOKUP(Data_Sales[[#This Row],[Manager]],Data_Persons!$A$1:$C$9,2,FALSE)</f>
        <v>3</v>
      </c>
      <c r="M95">
        <f>Data_Sales[[#This Row],[Price]]*Data_Sales[[#This Row],[Quantity]]</f>
        <v>2793</v>
      </c>
    </row>
    <row r="96" spans="1:13" x14ac:dyDescent="0.35">
      <c r="A96" t="s">
        <v>133</v>
      </c>
      <c r="B96" s="2">
        <v>44351</v>
      </c>
      <c r="C96">
        <v>11</v>
      </c>
      <c r="D96" t="s">
        <v>112</v>
      </c>
      <c r="E96" t="s">
        <v>33</v>
      </c>
      <c r="F96" t="s">
        <v>24</v>
      </c>
      <c r="G96" t="s">
        <v>2040</v>
      </c>
      <c r="H96">
        <v>399</v>
      </c>
      <c r="I96">
        <v>8</v>
      </c>
      <c r="J96" t="str">
        <f>VLOOKUP(Data_Sales[[#This Row],[Sales Person]],Data_Persons!$C$1:$D$9,2,FALSE)</f>
        <v>Steve</v>
      </c>
      <c r="K96">
        <f>INDEX(Data_Persons!$B$2:$D$10,MATCH(Data_Sales[[#This Row],[Sales Person]],Data_Persons!$C$2:$C$9,0),1)</f>
        <v>6</v>
      </c>
      <c r="L96">
        <f>VLOOKUP(Data_Sales[[#This Row],[Manager]],Data_Persons!$A$1:$C$9,2,FALSE)</f>
        <v>4</v>
      </c>
      <c r="M96">
        <f>Data_Sales[[#This Row],[Price]]*Data_Sales[[#This Row],[Quantity]]</f>
        <v>3192</v>
      </c>
    </row>
    <row r="97" spans="1:13" x14ac:dyDescent="0.35">
      <c r="A97" t="s">
        <v>134</v>
      </c>
      <c r="B97" s="2">
        <v>44355</v>
      </c>
      <c r="C97">
        <v>9</v>
      </c>
      <c r="D97" t="s">
        <v>37</v>
      </c>
      <c r="E97" t="s">
        <v>13</v>
      </c>
      <c r="F97" t="s">
        <v>14</v>
      </c>
      <c r="G97" t="s">
        <v>2040</v>
      </c>
      <c r="H97">
        <v>399</v>
      </c>
      <c r="I97">
        <v>5</v>
      </c>
      <c r="J97" t="str">
        <f>VLOOKUP(Data_Sales[[#This Row],[Sales Person]],Data_Persons!$C$1:$D$9,2,FALSE)</f>
        <v>Steve</v>
      </c>
      <c r="K97">
        <f>INDEX(Data_Persons!$B$2:$D$10,MATCH(Data_Sales[[#This Row],[Sales Person]],Data_Persons!$C$2:$C$9,0),1)</f>
        <v>4</v>
      </c>
      <c r="L97">
        <f>VLOOKUP(Data_Sales[[#This Row],[Manager]],Data_Persons!$A$1:$C$9,2,FALSE)</f>
        <v>4</v>
      </c>
      <c r="M97">
        <f>Data_Sales[[#This Row],[Price]]*Data_Sales[[#This Row],[Quantity]]</f>
        <v>1995</v>
      </c>
    </row>
    <row r="98" spans="1:13" x14ac:dyDescent="0.35">
      <c r="A98" t="s">
        <v>135</v>
      </c>
      <c r="B98" s="2">
        <v>44356</v>
      </c>
      <c r="C98">
        <v>14</v>
      </c>
      <c r="D98" t="s">
        <v>62</v>
      </c>
      <c r="E98" t="s">
        <v>33</v>
      </c>
      <c r="F98" t="s">
        <v>24</v>
      </c>
      <c r="G98" t="s">
        <v>2040</v>
      </c>
      <c r="H98">
        <v>399</v>
      </c>
      <c r="I98">
        <v>0</v>
      </c>
      <c r="J98" t="str">
        <f>VLOOKUP(Data_Sales[[#This Row],[Sales Person]],Data_Persons!$C$1:$D$9,2,FALSE)</f>
        <v>Steve</v>
      </c>
      <c r="K98">
        <f>INDEX(Data_Persons!$B$2:$D$10,MATCH(Data_Sales[[#This Row],[Sales Person]],Data_Persons!$C$2:$C$9,0),1)</f>
        <v>6</v>
      </c>
      <c r="L98">
        <f>VLOOKUP(Data_Sales[[#This Row],[Manager]],Data_Persons!$A$1:$C$9,2,FALSE)</f>
        <v>4</v>
      </c>
      <c r="M98">
        <f>Data_Sales[[#This Row],[Price]]*Data_Sales[[#This Row],[Quantity]]</f>
        <v>0</v>
      </c>
    </row>
    <row r="99" spans="1:13" x14ac:dyDescent="0.35">
      <c r="A99" t="s">
        <v>136</v>
      </c>
      <c r="B99" s="2">
        <v>44358</v>
      </c>
      <c r="C99">
        <v>11</v>
      </c>
      <c r="D99" t="s">
        <v>112</v>
      </c>
      <c r="E99" t="s">
        <v>23</v>
      </c>
      <c r="F99" t="s">
        <v>24</v>
      </c>
      <c r="G99" t="s">
        <v>2040</v>
      </c>
      <c r="H99">
        <v>399</v>
      </c>
      <c r="I99">
        <v>0</v>
      </c>
      <c r="J99" t="str">
        <f>VLOOKUP(Data_Sales[[#This Row],[Sales Person]],Data_Persons!$C$1:$D$9,2,FALSE)</f>
        <v>Sara</v>
      </c>
      <c r="K99">
        <f>INDEX(Data_Persons!$B$2:$D$10,MATCH(Data_Sales[[#This Row],[Sales Person]],Data_Persons!$C$2:$C$9,0),1)</f>
        <v>5</v>
      </c>
      <c r="L99">
        <f>VLOOKUP(Data_Sales[[#This Row],[Manager]],Data_Persons!$A$1:$C$9,2,FALSE)</f>
        <v>5</v>
      </c>
      <c r="M99">
        <f>Data_Sales[[#This Row],[Price]]*Data_Sales[[#This Row],[Quantity]]</f>
        <v>0</v>
      </c>
    </row>
    <row r="100" spans="1:13" x14ac:dyDescent="0.35">
      <c r="A100" t="s">
        <v>137</v>
      </c>
      <c r="B100" s="2">
        <v>44359</v>
      </c>
      <c r="C100">
        <v>10</v>
      </c>
      <c r="D100" t="s">
        <v>65</v>
      </c>
      <c r="E100" t="s">
        <v>13</v>
      </c>
      <c r="F100" t="s">
        <v>14</v>
      </c>
      <c r="G100" t="s">
        <v>2040</v>
      </c>
      <c r="H100">
        <v>399</v>
      </c>
      <c r="I100">
        <v>0</v>
      </c>
      <c r="J100" t="str">
        <f>VLOOKUP(Data_Sales[[#This Row],[Sales Person]],Data_Persons!$C$1:$D$9,2,FALSE)</f>
        <v>Steve</v>
      </c>
      <c r="K100">
        <f>INDEX(Data_Persons!$B$2:$D$10,MATCH(Data_Sales[[#This Row],[Sales Person]],Data_Persons!$C$2:$C$9,0),1)</f>
        <v>4</v>
      </c>
      <c r="L100">
        <f>VLOOKUP(Data_Sales[[#This Row],[Manager]],Data_Persons!$A$1:$C$9,2,FALSE)</f>
        <v>4</v>
      </c>
      <c r="M100">
        <f>Data_Sales[[#This Row],[Price]]*Data_Sales[[#This Row],[Quantity]]</f>
        <v>0</v>
      </c>
    </row>
    <row r="101" spans="1:13" x14ac:dyDescent="0.35">
      <c r="A101" t="s">
        <v>138</v>
      </c>
      <c r="B101" s="2">
        <v>44360</v>
      </c>
      <c r="C101">
        <v>14</v>
      </c>
      <c r="D101" t="s">
        <v>62</v>
      </c>
      <c r="E101" t="s">
        <v>33</v>
      </c>
      <c r="F101" t="s">
        <v>24</v>
      </c>
      <c r="G101" t="s">
        <v>2040</v>
      </c>
      <c r="H101">
        <v>399</v>
      </c>
      <c r="I101">
        <v>9</v>
      </c>
      <c r="J101" t="str">
        <f>VLOOKUP(Data_Sales[[#This Row],[Sales Person]],Data_Persons!$C$1:$D$9,2,FALSE)</f>
        <v>Steve</v>
      </c>
      <c r="K101">
        <f>INDEX(Data_Persons!$B$2:$D$10,MATCH(Data_Sales[[#This Row],[Sales Person]],Data_Persons!$C$2:$C$9,0),1)</f>
        <v>6</v>
      </c>
      <c r="L101">
        <f>VLOOKUP(Data_Sales[[#This Row],[Manager]],Data_Persons!$A$1:$C$9,2,FALSE)</f>
        <v>4</v>
      </c>
      <c r="M101">
        <f>Data_Sales[[#This Row],[Price]]*Data_Sales[[#This Row],[Quantity]]</f>
        <v>3591</v>
      </c>
    </row>
    <row r="102" spans="1:13" x14ac:dyDescent="0.35">
      <c r="A102" t="s">
        <v>139</v>
      </c>
      <c r="B102" s="2">
        <v>44363</v>
      </c>
      <c r="C102">
        <v>13</v>
      </c>
      <c r="D102" t="s">
        <v>32</v>
      </c>
      <c r="E102" t="s">
        <v>23</v>
      </c>
      <c r="F102" t="s">
        <v>24</v>
      </c>
      <c r="G102" t="s">
        <v>2040</v>
      </c>
      <c r="H102">
        <v>399</v>
      </c>
      <c r="I102">
        <v>0</v>
      </c>
      <c r="J102" t="str">
        <f>VLOOKUP(Data_Sales[[#This Row],[Sales Person]],Data_Persons!$C$1:$D$9,2,FALSE)</f>
        <v>Sara</v>
      </c>
      <c r="K102">
        <f>INDEX(Data_Persons!$B$2:$D$10,MATCH(Data_Sales[[#This Row],[Sales Person]],Data_Persons!$C$2:$C$9,0),1)</f>
        <v>5</v>
      </c>
      <c r="L102">
        <f>VLOOKUP(Data_Sales[[#This Row],[Manager]],Data_Persons!$A$1:$C$9,2,FALSE)</f>
        <v>5</v>
      </c>
      <c r="M102">
        <f>Data_Sales[[#This Row],[Price]]*Data_Sales[[#This Row],[Quantity]]</f>
        <v>0</v>
      </c>
    </row>
    <row r="103" spans="1:13" x14ac:dyDescent="0.35">
      <c r="A103" t="s">
        <v>140</v>
      </c>
      <c r="B103" s="2">
        <v>44363</v>
      </c>
      <c r="C103">
        <v>15</v>
      </c>
      <c r="D103" t="s">
        <v>46</v>
      </c>
      <c r="E103" t="s">
        <v>23</v>
      </c>
      <c r="F103" t="s">
        <v>24</v>
      </c>
      <c r="G103" t="s">
        <v>2040</v>
      </c>
      <c r="H103">
        <v>399</v>
      </c>
      <c r="I103">
        <v>6</v>
      </c>
      <c r="J103" t="str">
        <f>VLOOKUP(Data_Sales[[#This Row],[Sales Person]],Data_Persons!$C$1:$D$9,2,FALSE)</f>
        <v>Sara</v>
      </c>
      <c r="K103">
        <f>INDEX(Data_Persons!$B$2:$D$10,MATCH(Data_Sales[[#This Row],[Sales Person]],Data_Persons!$C$2:$C$9,0),1)</f>
        <v>5</v>
      </c>
      <c r="L103">
        <f>VLOOKUP(Data_Sales[[#This Row],[Manager]],Data_Persons!$A$1:$C$9,2,FALSE)</f>
        <v>5</v>
      </c>
      <c r="M103">
        <f>Data_Sales[[#This Row],[Price]]*Data_Sales[[#This Row],[Quantity]]</f>
        <v>2394</v>
      </c>
    </row>
    <row r="104" spans="1:13" x14ac:dyDescent="0.35">
      <c r="A104" t="s">
        <v>141</v>
      </c>
      <c r="B104" s="2">
        <v>44363</v>
      </c>
      <c r="C104">
        <v>14</v>
      </c>
      <c r="D104" t="s">
        <v>62</v>
      </c>
      <c r="E104" t="s">
        <v>33</v>
      </c>
      <c r="F104" t="s">
        <v>24</v>
      </c>
      <c r="G104" t="s">
        <v>2040</v>
      </c>
      <c r="H104">
        <v>399</v>
      </c>
      <c r="I104">
        <v>0</v>
      </c>
      <c r="J104" t="str">
        <f>VLOOKUP(Data_Sales[[#This Row],[Sales Person]],Data_Persons!$C$1:$D$9,2,FALSE)</f>
        <v>Steve</v>
      </c>
      <c r="K104">
        <f>INDEX(Data_Persons!$B$2:$D$10,MATCH(Data_Sales[[#This Row],[Sales Person]],Data_Persons!$C$2:$C$9,0),1)</f>
        <v>6</v>
      </c>
      <c r="L104">
        <f>VLOOKUP(Data_Sales[[#This Row],[Manager]],Data_Persons!$A$1:$C$9,2,FALSE)</f>
        <v>4</v>
      </c>
      <c r="M104">
        <f>Data_Sales[[#This Row],[Price]]*Data_Sales[[#This Row],[Quantity]]</f>
        <v>0</v>
      </c>
    </row>
    <row r="105" spans="1:13" x14ac:dyDescent="0.35">
      <c r="A105" t="s">
        <v>142</v>
      </c>
      <c r="B105" s="2">
        <v>44366</v>
      </c>
      <c r="C105">
        <v>20</v>
      </c>
      <c r="D105" t="s">
        <v>8</v>
      </c>
      <c r="E105" t="s">
        <v>35</v>
      </c>
      <c r="F105" t="s">
        <v>10</v>
      </c>
      <c r="G105" t="s">
        <v>2040</v>
      </c>
      <c r="H105">
        <v>399</v>
      </c>
      <c r="I105">
        <v>5</v>
      </c>
      <c r="J105" t="str">
        <f>VLOOKUP(Data_Sales[[#This Row],[Sales Person]],Data_Persons!$C$1:$D$9,2,FALSE)</f>
        <v>Jeff</v>
      </c>
      <c r="K105">
        <f>INDEX(Data_Persons!$B$2:$D$10,MATCH(Data_Sales[[#This Row],[Sales Person]],Data_Persons!$C$2:$C$9,0),1)</f>
        <v>5</v>
      </c>
      <c r="L105">
        <f>VLOOKUP(Data_Sales[[#This Row],[Manager]],Data_Persons!$A$1:$C$9,2,FALSE)</f>
        <v>3</v>
      </c>
      <c r="M105">
        <f>Data_Sales[[#This Row],[Price]]*Data_Sales[[#This Row],[Quantity]]</f>
        <v>1995</v>
      </c>
    </row>
    <row r="106" spans="1:13" x14ac:dyDescent="0.35">
      <c r="A106" t="s">
        <v>143</v>
      </c>
      <c r="B106" s="2">
        <v>44368</v>
      </c>
      <c r="C106">
        <v>14</v>
      </c>
      <c r="D106" t="s">
        <v>62</v>
      </c>
      <c r="E106" t="s">
        <v>23</v>
      </c>
      <c r="F106" t="s">
        <v>24</v>
      </c>
      <c r="G106" t="s">
        <v>2040</v>
      </c>
      <c r="H106">
        <v>399</v>
      </c>
      <c r="I106">
        <v>9</v>
      </c>
      <c r="J106" t="str">
        <f>VLOOKUP(Data_Sales[[#This Row],[Sales Person]],Data_Persons!$C$1:$D$9,2,FALSE)</f>
        <v>Sara</v>
      </c>
      <c r="K106">
        <f>INDEX(Data_Persons!$B$2:$D$10,MATCH(Data_Sales[[#This Row],[Sales Person]],Data_Persons!$C$2:$C$9,0),1)</f>
        <v>5</v>
      </c>
      <c r="L106">
        <f>VLOOKUP(Data_Sales[[#This Row],[Manager]],Data_Persons!$A$1:$C$9,2,FALSE)</f>
        <v>5</v>
      </c>
      <c r="M106">
        <f>Data_Sales[[#This Row],[Price]]*Data_Sales[[#This Row],[Quantity]]</f>
        <v>3591</v>
      </c>
    </row>
    <row r="107" spans="1:13" x14ac:dyDescent="0.35">
      <c r="A107" t="s">
        <v>144</v>
      </c>
      <c r="B107" s="2">
        <v>44369</v>
      </c>
      <c r="C107">
        <v>7</v>
      </c>
      <c r="D107" t="s">
        <v>40</v>
      </c>
      <c r="E107" t="s">
        <v>38</v>
      </c>
      <c r="F107" t="s">
        <v>14</v>
      </c>
      <c r="G107" t="s">
        <v>2040</v>
      </c>
      <c r="H107">
        <v>399</v>
      </c>
      <c r="I107">
        <v>0</v>
      </c>
      <c r="J107" t="str">
        <f>VLOOKUP(Data_Sales[[#This Row],[Sales Person]],Data_Persons!$C$1:$D$9,2,FALSE)</f>
        <v>Philip</v>
      </c>
      <c r="K107">
        <f>INDEX(Data_Persons!$B$2:$D$10,MATCH(Data_Sales[[#This Row],[Sales Person]],Data_Persons!$C$2:$C$9,0),1)</f>
        <v>8</v>
      </c>
      <c r="L107">
        <f>VLOOKUP(Data_Sales[[#This Row],[Manager]],Data_Persons!$A$1:$C$9,2,FALSE)</f>
        <v>8</v>
      </c>
      <c r="M107">
        <f>Data_Sales[[#This Row],[Price]]*Data_Sales[[#This Row],[Quantity]]</f>
        <v>0</v>
      </c>
    </row>
    <row r="108" spans="1:13" x14ac:dyDescent="0.35">
      <c r="A108" t="s">
        <v>145</v>
      </c>
      <c r="B108" s="2">
        <v>44369</v>
      </c>
      <c r="C108">
        <v>15</v>
      </c>
      <c r="D108" t="s">
        <v>46</v>
      </c>
      <c r="E108" t="s">
        <v>33</v>
      </c>
      <c r="F108" t="s">
        <v>24</v>
      </c>
      <c r="G108" t="s">
        <v>2040</v>
      </c>
      <c r="H108">
        <v>399</v>
      </c>
      <c r="I108">
        <v>4</v>
      </c>
      <c r="J108" t="str">
        <f>VLOOKUP(Data_Sales[[#This Row],[Sales Person]],Data_Persons!$C$1:$D$9,2,FALSE)</f>
        <v>Steve</v>
      </c>
      <c r="K108">
        <f>INDEX(Data_Persons!$B$2:$D$10,MATCH(Data_Sales[[#This Row],[Sales Person]],Data_Persons!$C$2:$C$9,0),1)</f>
        <v>6</v>
      </c>
      <c r="L108">
        <f>VLOOKUP(Data_Sales[[#This Row],[Manager]],Data_Persons!$A$1:$C$9,2,FALSE)</f>
        <v>4</v>
      </c>
      <c r="M108">
        <f>Data_Sales[[#This Row],[Price]]*Data_Sales[[#This Row],[Quantity]]</f>
        <v>1596</v>
      </c>
    </row>
    <row r="109" spans="1:13" x14ac:dyDescent="0.35">
      <c r="A109" t="s">
        <v>146</v>
      </c>
      <c r="B109" s="2">
        <v>44369</v>
      </c>
      <c r="C109">
        <v>10</v>
      </c>
      <c r="D109" t="s">
        <v>65</v>
      </c>
      <c r="E109" t="s">
        <v>13</v>
      </c>
      <c r="F109" t="s">
        <v>14</v>
      </c>
      <c r="G109" t="s">
        <v>2040</v>
      </c>
      <c r="H109">
        <v>399</v>
      </c>
      <c r="I109">
        <v>3</v>
      </c>
      <c r="J109" t="str">
        <f>VLOOKUP(Data_Sales[[#This Row],[Sales Person]],Data_Persons!$C$1:$D$9,2,FALSE)</f>
        <v>Steve</v>
      </c>
      <c r="K109">
        <f>INDEX(Data_Persons!$B$2:$D$10,MATCH(Data_Sales[[#This Row],[Sales Person]],Data_Persons!$C$2:$C$9,0),1)</f>
        <v>4</v>
      </c>
      <c r="L109">
        <f>VLOOKUP(Data_Sales[[#This Row],[Manager]],Data_Persons!$A$1:$C$9,2,FALSE)</f>
        <v>4</v>
      </c>
      <c r="M109">
        <f>Data_Sales[[#This Row],[Price]]*Data_Sales[[#This Row],[Quantity]]</f>
        <v>1197</v>
      </c>
    </row>
    <row r="110" spans="1:13" x14ac:dyDescent="0.35">
      <c r="A110" t="s">
        <v>147</v>
      </c>
      <c r="B110" s="2">
        <v>44371</v>
      </c>
      <c r="C110">
        <v>5</v>
      </c>
      <c r="D110" t="s">
        <v>20</v>
      </c>
      <c r="E110" t="s">
        <v>17</v>
      </c>
      <c r="F110" t="s">
        <v>18</v>
      </c>
      <c r="G110" t="s">
        <v>2040</v>
      </c>
      <c r="H110">
        <v>399</v>
      </c>
      <c r="I110">
        <v>3</v>
      </c>
      <c r="J110" t="str">
        <f>VLOOKUP(Data_Sales[[#This Row],[Sales Person]],Data_Persons!$C$1:$D$9,2,FALSE)</f>
        <v>Jeff</v>
      </c>
      <c r="K110">
        <f>INDEX(Data_Persons!$B$2:$D$10,MATCH(Data_Sales[[#This Row],[Sales Person]],Data_Persons!$C$2:$C$9,0),1)</f>
        <v>2</v>
      </c>
      <c r="L110">
        <f>VLOOKUP(Data_Sales[[#This Row],[Manager]],Data_Persons!$A$1:$C$9,2,FALSE)</f>
        <v>3</v>
      </c>
      <c r="M110">
        <f>Data_Sales[[#This Row],[Price]]*Data_Sales[[#This Row],[Quantity]]</f>
        <v>1197</v>
      </c>
    </row>
    <row r="111" spans="1:13" x14ac:dyDescent="0.35">
      <c r="A111" t="s">
        <v>148</v>
      </c>
      <c r="B111" s="2">
        <v>44373</v>
      </c>
      <c r="C111">
        <v>11</v>
      </c>
      <c r="D111" t="s">
        <v>112</v>
      </c>
      <c r="E111" t="s">
        <v>33</v>
      </c>
      <c r="F111" t="s">
        <v>24</v>
      </c>
      <c r="G111" t="s">
        <v>2040</v>
      </c>
      <c r="H111">
        <v>399</v>
      </c>
      <c r="I111">
        <v>9</v>
      </c>
      <c r="J111" t="str">
        <f>VLOOKUP(Data_Sales[[#This Row],[Sales Person]],Data_Persons!$C$1:$D$9,2,FALSE)</f>
        <v>Steve</v>
      </c>
      <c r="K111">
        <f>INDEX(Data_Persons!$B$2:$D$10,MATCH(Data_Sales[[#This Row],[Sales Person]],Data_Persons!$C$2:$C$9,0),1)</f>
        <v>6</v>
      </c>
      <c r="L111">
        <f>VLOOKUP(Data_Sales[[#This Row],[Manager]],Data_Persons!$A$1:$C$9,2,FALSE)</f>
        <v>4</v>
      </c>
      <c r="M111">
        <f>Data_Sales[[#This Row],[Price]]*Data_Sales[[#This Row],[Quantity]]</f>
        <v>3591</v>
      </c>
    </row>
    <row r="112" spans="1:13" x14ac:dyDescent="0.35">
      <c r="A112" t="s">
        <v>149</v>
      </c>
      <c r="B112" s="2">
        <v>44375</v>
      </c>
      <c r="C112">
        <v>10</v>
      </c>
      <c r="D112" t="s">
        <v>65</v>
      </c>
      <c r="E112" t="s">
        <v>38</v>
      </c>
      <c r="F112" t="s">
        <v>14</v>
      </c>
      <c r="G112" t="s">
        <v>2040</v>
      </c>
      <c r="H112">
        <v>399</v>
      </c>
      <c r="I112">
        <v>9</v>
      </c>
      <c r="J112" t="str">
        <f>VLOOKUP(Data_Sales[[#This Row],[Sales Person]],Data_Persons!$C$1:$D$9,2,FALSE)</f>
        <v>Philip</v>
      </c>
      <c r="K112">
        <f>INDEX(Data_Persons!$B$2:$D$10,MATCH(Data_Sales[[#This Row],[Sales Person]],Data_Persons!$C$2:$C$9,0),1)</f>
        <v>8</v>
      </c>
      <c r="L112">
        <f>VLOOKUP(Data_Sales[[#This Row],[Manager]],Data_Persons!$A$1:$C$9,2,FALSE)</f>
        <v>8</v>
      </c>
      <c r="M112">
        <f>Data_Sales[[#This Row],[Price]]*Data_Sales[[#This Row],[Quantity]]</f>
        <v>3591</v>
      </c>
    </row>
    <row r="113" spans="1:13" x14ac:dyDescent="0.35">
      <c r="A113" t="s">
        <v>150</v>
      </c>
      <c r="B113" s="2">
        <v>44377</v>
      </c>
      <c r="C113">
        <v>20</v>
      </c>
      <c r="D113" t="s">
        <v>8</v>
      </c>
      <c r="E113" t="s">
        <v>35</v>
      </c>
      <c r="F113" t="s">
        <v>10</v>
      </c>
      <c r="G113" t="s">
        <v>2040</v>
      </c>
      <c r="H113">
        <v>399</v>
      </c>
      <c r="I113">
        <v>7</v>
      </c>
      <c r="J113" t="str">
        <f>VLOOKUP(Data_Sales[[#This Row],[Sales Person]],Data_Persons!$C$1:$D$9,2,FALSE)</f>
        <v>Jeff</v>
      </c>
      <c r="K113">
        <f>INDEX(Data_Persons!$B$2:$D$10,MATCH(Data_Sales[[#This Row],[Sales Person]],Data_Persons!$C$2:$C$9,0),1)</f>
        <v>5</v>
      </c>
      <c r="L113">
        <f>VLOOKUP(Data_Sales[[#This Row],[Manager]],Data_Persons!$A$1:$C$9,2,FALSE)</f>
        <v>3</v>
      </c>
      <c r="M113">
        <f>Data_Sales[[#This Row],[Price]]*Data_Sales[[#This Row],[Quantity]]</f>
        <v>2793</v>
      </c>
    </row>
    <row r="114" spans="1:13" x14ac:dyDescent="0.35">
      <c r="A114" t="s">
        <v>151</v>
      </c>
      <c r="B114" s="2">
        <v>44383</v>
      </c>
      <c r="C114">
        <v>19</v>
      </c>
      <c r="D114" t="s">
        <v>29</v>
      </c>
      <c r="E114" t="s">
        <v>9</v>
      </c>
      <c r="F114" t="s">
        <v>10</v>
      </c>
      <c r="G114" t="s">
        <v>2040</v>
      </c>
      <c r="H114">
        <v>399</v>
      </c>
      <c r="I114">
        <v>0</v>
      </c>
      <c r="J114" t="str">
        <f>VLOOKUP(Data_Sales[[#This Row],[Sales Person]],Data_Persons!$C$1:$D$9,2,FALSE)</f>
        <v>Jeff</v>
      </c>
      <c r="K114">
        <f>INDEX(Data_Persons!$B$2:$D$10,MATCH(Data_Sales[[#This Row],[Sales Person]],Data_Persons!$C$2:$C$9,0),1)</f>
        <v>3</v>
      </c>
      <c r="L114">
        <f>VLOOKUP(Data_Sales[[#This Row],[Manager]],Data_Persons!$A$1:$C$9,2,FALSE)</f>
        <v>3</v>
      </c>
      <c r="M114">
        <f>Data_Sales[[#This Row],[Price]]*Data_Sales[[#This Row],[Quantity]]</f>
        <v>0</v>
      </c>
    </row>
    <row r="115" spans="1:13" x14ac:dyDescent="0.35">
      <c r="A115" t="s">
        <v>152</v>
      </c>
      <c r="B115" s="2">
        <v>44385</v>
      </c>
      <c r="C115">
        <v>17</v>
      </c>
      <c r="D115" t="s">
        <v>60</v>
      </c>
      <c r="E115" t="s">
        <v>35</v>
      </c>
      <c r="F115" t="s">
        <v>10</v>
      </c>
      <c r="G115" t="s">
        <v>2040</v>
      </c>
      <c r="H115">
        <v>399</v>
      </c>
      <c r="I115">
        <v>8</v>
      </c>
      <c r="J115" t="str">
        <f>VLOOKUP(Data_Sales[[#This Row],[Sales Person]],Data_Persons!$C$1:$D$9,2,FALSE)</f>
        <v>Jeff</v>
      </c>
      <c r="K115">
        <f>INDEX(Data_Persons!$B$2:$D$10,MATCH(Data_Sales[[#This Row],[Sales Person]],Data_Persons!$C$2:$C$9,0),1)</f>
        <v>5</v>
      </c>
      <c r="L115">
        <f>VLOOKUP(Data_Sales[[#This Row],[Manager]],Data_Persons!$A$1:$C$9,2,FALSE)</f>
        <v>3</v>
      </c>
      <c r="M115">
        <f>Data_Sales[[#This Row],[Price]]*Data_Sales[[#This Row],[Quantity]]</f>
        <v>3192</v>
      </c>
    </row>
    <row r="116" spans="1:13" x14ac:dyDescent="0.35">
      <c r="A116" t="s">
        <v>153</v>
      </c>
      <c r="B116" s="2">
        <v>44385</v>
      </c>
      <c r="C116">
        <v>14</v>
      </c>
      <c r="D116" t="s">
        <v>62</v>
      </c>
      <c r="E116" t="s">
        <v>23</v>
      </c>
      <c r="F116" t="s">
        <v>24</v>
      </c>
      <c r="G116" t="s">
        <v>2040</v>
      </c>
      <c r="H116">
        <v>399</v>
      </c>
      <c r="I116">
        <v>5</v>
      </c>
      <c r="J116" t="str">
        <f>VLOOKUP(Data_Sales[[#This Row],[Sales Person]],Data_Persons!$C$1:$D$9,2,FALSE)</f>
        <v>Sara</v>
      </c>
      <c r="K116">
        <f>INDEX(Data_Persons!$B$2:$D$10,MATCH(Data_Sales[[#This Row],[Sales Person]],Data_Persons!$C$2:$C$9,0),1)</f>
        <v>5</v>
      </c>
      <c r="L116">
        <f>VLOOKUP(Data_Sales[[#This Row],[Manager]],Data_Persons!$A$1:$C$9,2,FALSE)</f>
        <v>5</v>
      </c>
      <c r="M116">
        <f>Data_Sales[[#This Row],[Price]]*Data_Sales[[#This Row],[Quantity]]</f>
        <v>1995</v>
      </c>
    </row>
    <row r="117" spans="1:13" x14ac:dyDescent="0.35">
      <c r="A117" t="s">
        <v>154</v>
      </c>
      <c r="B117" s="2">
        <v>44388</v>
      </c>
      <c r="C117">
        <v>5</v>
      </c>
      <c r="D117" t="s">
        <v>20</v>
      </c>
      <c r="E117" t="s">
        <v>17</v>
      </c>
      <c r="F117" t="s">
        <v>18</v>
      </c>
      <c r="G117" t="s">
        <v>2040</v>
      </c>
      <c r="H117">
        <v>399</v>
      </c>
      <c r="I117">
        <v>0</v>
      </c>
      <c r="J117" t="str">
        <f>VLOOKUP(Data_Sales[[#This Row],[Sales Person]],Data_Persons!$C$1:$D$9,2,FALSE)</f>
        <v>Jeff</v>
      </c>
      <c r="K117">
        <f>INDEX(Data_Persons!$B$2:$D$10,MATCH(Data_Sales[[#This Row],[Sales Person]],Data_Persons!$C$2:$C$9,0),1)</f>
        <v>2</v>
      </c>
      <c r="L117">
        <f>VLOOKUP(Data_Sales[[#This Row],[Manager]],Data_Persons!$A$1:$C$9,2,FALSE)</f>
        <v>3</v>
      </c>
      <c r="M117">
        <f>Data_Sales[[#This Row],[Price]]*Data_Sales[[#This Row],[Quantity]]</f>
        <v>0</v>
      </c>
    </row>
    <row r="118" spans="1:13" x14ac:dyDescent="0.35">
      <c r="A118" t="s">
        <v>155</v>
      </c>
      <c r="B118" s="2">
        <v>44390</v>
      </c>
      <c r="C118">
        <v>16</v>
      </c>
      <c r="D118" t="s">
        <v>89</v>
      </c>
      <c r="E118" t="s">
        <v>35</v>
      </c>
      <c r="F118" t="s">
        <v>10</v>
      </c>
      <c r="G118" t="s">
        <v>2040</v>
      </c>
      <c r="H118">
        <v>399</v>
      </c>
      <c r="I118">
        <v>3</v>
      </c>
      <c r="J118" t="str">
        <f>VLOOKUP(Data_Sales[[#This Row],[Sales Person]],Data_Persons!$C$1:$D$9,2,FALSE)</f>
        <v>Jeff</v>
      </c>
      <c r="K118">
        <f>INDEX(Data_Persons!$B$2:$D$10,MATCH(Data_Sales[[#This Row],[Sales Person]],Data_Persons!$C$2:$C$9,0),1)</f>
        <v>5</v>
      </c>
      <c r="L118">
        <f>VLOOKUP(Data_Sales[[#This Row],[Manager]],Data_Persons!$A$1:$C$9,2,FALSE)</f>
        <v>3</v>
      </c>
      <c r="M118">
        <f>Data_Sales[[#This Row],[Price]]*Data_Sales[[#This Row],[Quantity]]</f>
        <v>1197</v>
      </c>
    </row>
    <row r="119" spans="1:13" x14ac:dyDescent="0.35">
      <c r="A119" t="s">
        <v>156</v>
      </c>
      <c r="B119" s="2">
        <v>44391</v>
      </c>
      <c r="C119">
        <v>10</v>
      </c>
      <c r="D119" t="s">
        <v>65</v>
      </c>
      <c r="E119" t="s">
        <v>13</v>
      </c>
      <c r="F119" t="s">
        <v>14</v>
      </c>
      <c r="G119" t="s">
        <v>2040</v>
      </c>
      <c r="H119">
        <v>399</v>
      </c>
      <c r="I119">
        <v>7</v>
      </c>
      <c r="J119" t="str">
        <f>VLOOKUP(Data_Sales[[#This Row],[Sales Person]],Data_Persons!$C$1:$D$9,2,FALSE)</f>
        <v>Steve</v>
      </c>
      <c r="K119">
        <f>INDEX(Data_Persons!$B$2:$D$10,MATCH(Data_Sales[[#This Row],[Sales Person]],Data_Persons!$C$2:$C$9,0),1)</f>
        <v>4</v>
      </c>
      <c r="L119">
        <f>VLOOKUP(Data_Sales[[#This Row],[Manager]],Data_Persons!$A$1:$C$9,2,FALSE)</f>
        <v>4</v>
      </c>
      <c r="M119">
        <f>Data_Sales[[#This Row],[Price]]*Data_Sales[[#This Row],[Quantity]]</f>
        <v>2793</v>
      </c>
    </row>
    <row r="120" spans="1:13" x14ac:dyDescent="0.35">
      <c r="A120" t="s">
        <v>157</v>
      </c>
      <c r="B120" s="2">
        <v>44392</v>
      </c>
      <c r="C120">
        <v>10</v>
      </c>
      <c r="D120" t="s">
        <v>65</v>
      </c>
      <c r="E120" t="s">
        <v>13</v>
      </c>
      <c r="F120" t="s">
        <v>14</v>
      </c>
      <c r="G120" t="s">
        <v>2040</v>
      </c>
      <c r="H120">
        <v>399</v>
      </c>
      <c r="I120">
        <v>9</v>
      </c>
      <c r="J120" t="str">
        <f>VLOOKUP(Data_Sales[[#This Row],[Sales Person]],Data_Persons!$C$1:$D$9,2,FALSE)</f>
        <v>Steve</v>
      </c>
      <c r="K120">
        <f>INDEX(Data_Persons!$B$2:$D$10,MATCH(Data_Sales[[#This Row],[Sales Person]],Data_Persons!$C$2:$C$9,0),1)</f>
        <v>4</v>
      </c>
      <c r="L120">
        <f>VLOOKUP(Data_Sales[[#This Row],[Manager]],Data_Persons!$A$1:$C$9,2,FALSE)</f>
        <v>4</v>
      </c>
      <c r="M120">
        <f>Data_Sales[[#This Row],[Price]]*Data_Sales[[#This Row],[Quantity]]</f>
        <v>3591</v>
      </c>
    </row>
    <row r="121" spans="1:13" x14ac:dyDescent="0.35">
      <c r="A121" t="s">
        <v>158</v>
      </c>
      <c r="B121" s="2">
        <v>44392</v>
      </c>
      <c r="C121">
        <v>13</v>
      </c>
      <c r="D121" t="s">
        <v>32</v>
      </c>
      <c r="E121" t="s">
        <v>23</v>
      </c>
      <c r="F121" t="s">
        <v>24</v>
      </c>
      <c r="G121" t="s">
        <v>2040</v>
      </c>
      <c r="H121">
        <v>399</v>
      </c>
      <c r="I121">
        <v>8</v>
      </c>
      <c r="J121" t="str">
        <f>VLOOKUP(Data_Sales[[#This Row],[Sales Person]],Data_Persons!$C$1:$D$9,2,FALSE)</f>
        <v>Sara</v>
      </c>
      <c r="K121">
        <f>INDEX(Data_Persons!$B$2:$D$10,MATCH(Data_Sales[[#This Row],[Sales Person]],Data_Persons!$C$2:$C$9,0),1)</f>
        <v>5</v>
      </c>
      <c r="L121">
        <f>VLOOKUP(Data_Sales[[#This Row],[Manager]],Data_Persons!$A$1:$C$9,2,FALSE)</f>
        <v>5</v>
      </c>
      <c r="M121">
        <f>Data_Sales[[#This Row],[Price]]*Data_Sales[[#This Row],[Quantity]]</f>
        <v>3192</v>
      </c>
    </row>
    <row r="122" spans="1:13" x14ac:dyDescent="0.35">
      <c r="A122" t="s">
        <v>159</v>
      </c>
      <c r="B122" s="2">
        <v>44394</v>
      </c>
      <c r="C122">
        <v>8</v>
      </c>
      <c r="D122" t="s">
        <v>73</v>
      </c>
      <c r="E122" t="s">
        <v>13</v>
      </c>
      <c r="F122" t="s">
        <v>14</v>
      </c>
      <c r="G122" t="s">
        <v>2040</v>
      </c>
      <c r="H122">
        <v>399</v>
      </c>
      <c r="I122">
        <v>5</v>
      </c>
      <c r="J122" t="str">
        <f>VLOOKUP(Data_Sales[[#This Row],[Sales Person]],Data_Persons!$C$1:$D$9,2,FALSE)</f>
        <v>Steve</v>
      </c>
      <c r="K122">
        <f>INDEX(Data_Persons!$B$2:$D$10,MATCH(Data_Sales[[#This Row],[Sales Person]],Data_Persons!$C$2:$C$9,0),1)</f>
        <v>4</v>
      </c>
      <c r="L122">
        <f>VLOOKUP(Data_Sales[[#This Row],[Manager]],Data_Persons!$A$1:$C$9,2,FALSE)</f>
        <v>4</v>
      </c>
      <c r="M122">
        <f>Data_Sales[[#This Row],[Price]]*Data_Sales[[#This Row],[Quantity]]</f>
        <v>1995</v>
      </c>
    </row>
    <row r="123" spans="1:13" x14ac:dyDescent="0.35">
      <c r="A123" t="s">
        <v>160</v>
      </c>
      <c r="B123" s="2">
        <v>44398</v>
      </c>
      <c r="C123">
        <v>14</v>
      </c>
      <c r="D123" t="s">
        <v>62</v>
      </c>
      <c r="E123" t="s">
        <v>33</v>
      </c>
      <c r="F123" t="s">
        <v>24</v>
      </c>
      <c r="G123" t="s">
        <v>2040</v>
      </c>
      <c r="H123">
        <v>399</v>
      </c>
      <c r="I123">
        <v>5</v>
      </c>
      <c r="J123" t="str">
        <f>VLOOKUP(Data_Sales[[#This Row],[Sales Person]],Data_Persons!$C$1:$D$9,2,FALSE)</f>
        <v>Steve</v>
      </c>
      <c r="K123">
        <f>INDEX(Data_Persons!$B$2:$D$10,MATCH(Data_Sales[[#This Row],[Sales Person]],Data_Persons!$C$2:$C$9,0),1)</f>
        <v>6</v>
      </c>
      <c r="L123">
        <f>VLOOKUP(Data_Sales[[#This Row],[Manager]],Data_Persons!$A$1:$C$9,2,FALSE)</f>
        <v>4</v>
      </c>
      <c r="M123">
        <f>Data_Sales[[#This Row],[Price]]*Data_Sales[[#This Row],[Quantity]]</f>
        <v>1995</v>
      </c>
    </row>
    <row r="124" spans="1:13" x14ac:dyDescent="0.35">
      <c r="A124" t="s">
        <v>161</v>
      </c>
      <c r="B124" s="2">
        <v>44399</v>
      </c>
      <c r="C124">
        <v>1</v>
      </c>
      <c r="D124" t="s">
        <v>58</v>
      </c>
      <c r="E124" t="s">
        <v>17</v>
      </c>
      <c r="F124" t="s">
        <v>18</v>
      </c>
      <c r="G124" t="s">
        <v>2040</v>
      </c>
      <c r="H124">
        <v>399</v>
      </c>
      <c r="I124">
        <v>8</v>
      </c>
      <c r="J124" t="str">
        <f>VLOOKUP(Data_Sales[[#This Row],[Sales Person]],Data_Persons!$C$1:$D$9,2,FALSE)</f>
        <v>Jeff</v>
      </c>
      <c r="K124">
        <f>INDEX(Data_Persons!$B$2:$D$10,MATCH(Data_Sales[[#This Row],[Sales Person]],Data_Persons!$C$2:$C$9,0),1)</f>
        <v>2</v>
      </c>
      <c r="L124">
        <f>VLOOKUP(Data_Sales[[#This Row],[Manager]],Data_Persons!$A$1:$C$9,2,FALSE)</f>
        <v>3</v>
      </c>
      <c r="M124">
        <f>Data_Sales[[#This Row],[Price]]*Data_Sales[[#This Row],[Quantity]]</f>
        <v>3192</v>
      </c>
    </row>
    <row r="125" spans="1:13" x14ac:dyDescent="0.35">
      <c r="A125" t="s">
        <v>162</v>
      </c>
      <c r="B125" s="2">
        <v>44401</v>
      </c>
      <c r="C125">
        <v>9</v>
      </c>
      <c r="D125" t="s">
        <v>37</v>
      </c>
      <c r="E125" t="s">
        <v>38</v>
      </c>
      <c r="F125" t="s">
        <v>14</v>
      </c>
      <c r="G125" t="s">
        <v>2040</v>
      </c>
      <c r="H125">
        <v>399</v>
      </c>
      <c r="I125">
        <v>6</v>
      </c>
      <c r="J125" t="str">
        <f>VLOOKUP(Data_Sales[[#This Row],[Sales Person]],Data_Persons!$C$1:$D$9,2,FALSE)</f>
        <v>Philip</v>
      </c>
      <c r="K125">
        <f>INDEX(Data_Persons!$B$2:$D$10,MATCH(Data_Sales[[#This Row],[Sales Person]],Data_Persons!$C$2:$C$9,0),1)</f>
        <v>8</v>
      </c>
      <c r="L125">
        <f>VLOOKUP(Data_Sales[[#This Row],[Manager]],Data_Persons!$A$1:$C$9,2,FALSE)</f>
        <v>8</v>
      </c>
      <c r="M125">
        <f>Data_Sales[[#This Row],[Price]]*Data_Sales[[#This Row],[Quantity]]</f>
        <v>2394</v>
      </c>
    </row>
    <row r="126" spans="1:13" x14ac:dyDescent="0.35">
      <c r="A126" t="s">
        <v>163</v>
      </c>
      <c r="B126" s="2">
        <v>44401</v>
      </c>
      <c r="C126">
        <v>13</v>
      </c>
      <c r="D126" t="s">
        <v>32</v>
      </c>
      <c r="E126" t="s">
        <v>23</v>
      </c>
      <c r="F126" t="s">
        <v>24</v>
      </c>
      <c r="G126" t="s">
        <v>2040</v>
      </c>
      <c r="H126">
        <v>399</v>
      </c>
      <c r="I126">
        <v>1</v>
      </c>
      <c r="J126" t="str">
        <f>VLOOKUP(Data_Sales[[#This Row],[Sales Person]],Data_Persons!$C$1:$D$9,2,FALSE)</f>
        <v>Sara</v>
      </c>
      <c r="K126">
        <f>INDEX(Data_Persons!$B$2:$D$10,MATCH(Data_Sales[[#This Row],[Sales Person]],Data_Persons!$C$2:$C$9,0),1)</f>
        <v>5</v>
      </c>
      <c r="L126">
        <f>VLOOKUP(Data_Sales[[#This Row],[Manager]],Data_Persons!$A$1:$C$9,2,FALSE)</f>
        <v>5</v>
      </c>
      <c r="M126">
        <f>Data_Sales[[#This Row],[Price]]*Data_Sales[[#This Row],[Quantity]]</f>
        <v>399</v>
      </c>
    </row>
    <row r="127" spans="1:13" x14ac:dyDescent="0.35">
      <c r="A127" t="s">
        <v>164</v>
      </c>
      <c r="B127" s="2">
        <v>44404</v>
      </c>
      <c r="C127">
        <v>5</v>
      </c>
      <c r="D127" t="s">
        <v>20</v>
      </c>
      <c r="E127" t="s">
        <v>17</v>
      </c>
      <c r="F127" t="s">
        <v>18</v>
      </c>
      <c r="G127" t="s">
        <v>2040</v>
      </c>
      <c r="H127">
        <v>399</v>
      </c>
      <c r="I127">
        <v>5</v>
      </c>
      <c r="J127" t="str">
        <f>VLOOKUP(Data_Sales[[#This Row],[Sales Person]],Data_Persons!$C$1:$D$9,2,FALSE)</f>
        <v>Jeff</v>
      </c>
      <c r="K127">
        <f>INDEX(Data_Persons!$B$2:$D$10,MATCH(Data_Sales[[#This Row],[Sales Person]],Data_Persons!$C$2:$C$9,0),1)</f>
        <v>2</v>
      </c>
      <c r="L127">
        <f>VLOOKUP(Data_Sales[[#This Row],[Manager]],Data_Persons!$A$1:$C$9,2,FALSE)</f>
        <v>3</v>
      </c>
      <c r="M127">
        <f>Data_Sales[[#This Row],[Price]]*Data_Sales[[#This Row],[Quantity]]</f>
        <v>1995</v>
      </c>
    </row>
    <row r="128" spans="1:13" x14ac:dyDescent="0.35">
      <c r="A128" t="s">
        <v>165</v>
      </c>
      <c r="B128" s="2">
        <v>44416</v>
      </c>
      <c r="C128">
        <v>8</v>
      </c>
      <c r="D128" t="s">
        <v>73</v>
      </c>
      <c r="E128" t="s">
        <v>13</v>
      </c>
      <c r="F128" t="s">
        <v>14</v>
      </c>
      <c r="G128" t="s">
        <v>2040</v>
      </c>
      <c r="H128">
        <v>399</v>
      </c>
      <c r="I128">
        <v>2</v>
      </c>
      <c r="J128" t="str">
        <f>VLOOKUP(Data_Sales[[#This Row],[Sales Person]],Data_Persons!$C$1:$D$9,2,FALSE)</f>
        <v>Steve</v>
      </c>
      <c r="K128">
        <f>INDEX(Data_Persons!$B$2:$D$10,MATCH(Data_Sales[[#This Row],[Sales Person]],Data_Persons!$C$2:$C$9,0),1)</f>
        <v>4</v>
      </c>
      <c r="L128">
        <f>VLOOKUP(Data_Sales[[#This Row],[Manager]],Data_Persons!$A$1:$C$9,2,FALSE)</f>
        <v>4</v>
      </c>
      <c r="M128">
        <f>Data_Sales[[#This Row],[Price]]*Data_Sales[[#This Row],[Quantity]]</f>
        <v>798</v>
      </c>
    </row>
    <row r="129" spans="1:13" x14ac:dyDescent="0.35">
      <c r="A129" t="s">
        <v>166</v>
      </c>
      <c r="B129" s="2">
        <v>44418</v>
      </c>
      <c r="C129">
        <v>18</v>
      </c>
      <c r="D129" t="s">
        <v>49</v>
      </c>
      <c r="E129" t="s">
        <v>9</v>
      </c>
      <c r="F129" t="s">
        <v>10</v>
      </c>
      <c r="G129" t="s">
        <v>2040</v>
      </c>
      <c r="H129">
        <v>399</v>
      </c>
      <c r="I129">
        <v>4</v>
      </c>
      <c r="J129" t="str">
        <f>VLOOKUP(Data_Sales[[#This Row],[Sales Person]],Data_Persons!$C$1:$D$9,2,FALSE)</f>
        <v>Jeff</v>
      </c>
      <c r="K129">
        <f>INDEX(Data_Persons!$B$2:$D$10,MATCH(Data_Sales[[#This Row],[Sales Person]],Data_Persons!$C$2:$C$9,0),1)</f>
        <v>3</v>
      </c>
      <c r="L129">
        <f>VLOOKUP(Data_Sales[[#This Row],[Manager]],Data_Persons!$A$1:$C$9,2,FALSE)</f>
        <v>3</v>
      </c>
      <c r="M129">
        <f>Data_Sales[[#This Row],[Price]]*Data_Sales[[#This Row],[Quantity]]</f>
        <v>1596</v>
      </c>
    </row>
    <row r="130" spans="1:13" x14ac:dyDescent="0.35">
      <c r="A130" t="s">
        <v>167</v>
      </c>
      <c r="B130" s="2">
        <v>44418</v>
      </c>
      <c r="C130">
        <v>13</v>
      </c>
      <c r="D130" t="s">
        <v>32</v>
      </c>
      <c r="E130" t="s">
        <v>23</v>
      </c>
      <c r="F130" t="s">
        <v>24</v>
      </c>
      <c r="G130" t="s">
        <v>2040</v>
      </c>
      <c r="H130">
        <v>399</v>
      </c>
      <c r="I130">
        <v>4</v>
      </c>
      <c r="J130" t="str">
        <f>VLOOKUP(Data_Sales[[#This Row],[Sales Person]],Data_Persons!$C$1:$D$9,2,FALSE)</f>
        <v>Sara</v>
      </c>
      <c r="K130">
        <f>INDEX(Data_Persons!$B$2:$D$10,MATCH(Data_Sales[[#This Row],[Sales Person]],Data_Persons!$C$2:$C$9,0),1)</f>
        <v>5</v>
      </c>
      <c r="L130">
        <f>VLOOKUP(Data_Sales[[#This Row],[Manager]],Data_Persons!$A$1:$C$9,2,FALSE)</f>
        <v>5</v>
      </c>
      <c r="M130">
        <f>Data_Sales[[#This Row],[Price]]*Data_Sales[[#This Row],[Quantity]]</f>
        <v>1596</v>
      </c>
    </row>
    <row r="131" spans="1:13" x14ac:dyDescent="0.35">
      <c r="A131" t="s">
        <v>168</v>
      </c>
      <c r="B131" s="2">
        <v>44419</v>
      </c>
      <c r="C131">
        <v>3</v>
      </c>
      <c r="D131" t="s">
        <v>26</v>
      </c>
      <c r="E131" t="s">
        <v>27</v>
      </c>
      <c r="F131" t="s">
        <v>18</v>
      </c>
      <c r="G131" t="s">
        <v>2040</v>
      </c>
      <c r="H131">
        <v>399</v>
      </c>
      <c r="I131">
        <v>0</v>
      </c>
      <c r="J131" t="str">
        <f>VLOOKUP(Data_Sales[[#This Row],[Sales Person]],Data_Persons!$C$1:$D$9,2,FALSE)</f>
        <v>Sara</v>
      </c>
      <c r="K131">
        <f>INDEX(Data_Persons!$B$2:$D$10,MATCH(Data_Sales[[#This Row],[Sales Person]],Data_Persons!$C$2:$C$9,0),1)</f>
        <v>2</v>
      </c>
      <c r="L131">
        <f>VLOOKUP(Data_Sales[[#This Row],[Manager]],Data_Persons!$A$1:$C$9,2,FALSE)</f>
        <v>5</v>
      </c>
      <c r="M131">
        <f>Data_Sales[[#This Row],[Price]]*Data_Sales[[#This Row],[Quantity]]</f>
        <v>0</v>
      </c>
    </row>
    <row r="132" spans="1:13" x14ac:dyDescent="0.35">
      <c r="A132" t="s">
        <v>169</v>
      </c>
      <c r="B132" s="2">
        <v>44420</v>
      </c>
      <c r="C132">
        <v>8</v>
      </c>
      <c r="D132" t="s">
        <v>73</v>
      </c>
      <c r="E132" t="s">
        <v>38</v>
      </c>
      <c r="F132" t="s">
        <v>14</v>
      </c>
      <c r="G132" t="s">
        <v>2040</v>
      </c>
      <c r="H132">
        <v>399</v>
      </c>
      <c r="I132">
        <v>7</v>
      </c>
      <c r="J132" t="str">
        <f>VLOOKUP(Data_Sales[[#This Row],[Sales Person]],Data_Persons!$C$1:$D$9,2,FALSE)</f>
        <v>Philip</v>
      </c>
      <c r="K132">
        <f>INDEX(Data_Persons!$B$2:$D$10,MATCH(Data_Sales[[#This Row],[Sales Person]],Data_Persons!$C$2:$C$9,0),1)</f>
        <v>8</v>
      </c>
      <c r="L132">
        <f>VLOOKUP(Data_Sales[[#This Row],[Manager]],Data_Persons!$A$1:$C$9,2,FALSE)</f>
        <v>8</v>
      </c>
      <c r="M132">
        <f>Data_Sales[[#This Row],[Price]]*Data_Sales[[#This Row],[Quantity]]</f>
        <v>2793</v>
      </c>
    </row>
    <row r="133" spans="1:13" x14ac:dyDescent="0.35">
      <c r="A133" t="s">
        <v>170</v>
      </c>
      <c r="B133" s="2">
        <v>44424</v>
      </c>
      <c r="C133">
        <v>8</v>
      </c>
      <c r="D133" t="s">
        <v>73</v>
      </c>
      <c r="E133" t="s">
        <v>38</v>
      </c>
      <c r="F133" t="s">
        <v>14</v>
      </c>
      <c r="G133" t="s">
        <v>2040</v>
      </c>
      <c r="H133">
        <v>399</v>
      </c>
      <c r="I133">
        <v>0</v>
      </c>
      <c r="J133" t="str">
        <f>VLOOKUP(Data_Sales[[#This Row],[Sales Person]],Data_Persons!$C$1:$D$9,2,FALSE)</f>
        <v>Philip</v>
      </c>
      <c r="K133">
        <f>INDEX(Data_Persons!$B$2:$D$10,MATCH(Data_Sales[[#This Row],[Sales Person]],Data_Persons!$C$2:$C$9,0),1)</f>
        <v>8</v>
      </c>
      <c r="L133">
        <f>VLOOKUP(Data_Sales[[#This Row],[Manager]],Data_Persons!$A$1:$C$9,2,FALSE)</f>
        <v>8</v>
      </c>
      <c r="M133">
        <f>Data_Sales[[#This Row],[Price]]*Data_Sales[[#This Row],[Quantity]]</f>
        <v>0</v>
      </c>
    </row>
    <row r="134" spans="1:13" x14ac:dyDescent="0.35">
      <c r="A134" t="s">
        <v>171</v>
      </c>
      <c r="B134" s="2">
        <v>44427</v>
      </c>
      <c r="C134">
        <v>8</v>
      </c>
      <c r="D134" t="s">
        <v>73</v>
      </c>
      <c r="E134" t="s">
        <v>13</v>
      </c>
      <c r="F134" t="s">
        <v>14</v>
      </c>
      <c r="G134" t="s">
        <v>2040</v>
      </c>
      <c r="H134">
        <v>399</v>
      </c>
      <c r="I134">
        <v>1</v>
      </c>
      <c r="J134" t="str">
        <f>VLOOKUP(Data_Sales[[#This Row],[Sales Person]],Data_Persons!$C$1:$D$9,2,FALSE)</f>
        <v>Steve</v>
      </c>
      <c r="K134">
        <f>INDEX(Data_Persons!$B$2:$D$10,MATCH(Data_Sales[[#This Row],[Sales Person]],Data_Persons!$C$2:$C$9,0),1)</f>
        <v>4</v>
      </c>
      <c r="L134">
        <f>VLOOKUP(Data_Sales[[#This Row],[Manager]],Data_Persons!$A$1:$C$9,2,FALSE)</f>
        <v>4</v>
      </c>
      <c r="M134">
        <f>Data_Sales[[#This Row],[Price]]*Data_Sales[[#This Row],[Quantity]]</f>
        <v>399</v>
      </c>
    </row>
    <row r="135" spans="1:13" x14ac:dyDescent="0.35">
      <c r="A135" t="s">
        <v>172</v>
      </c>
      <c r="B135" s="2">
        <v>44427</v>
      </c>
      <c r="C135">
        <v>5</v>
      </c>
      <c r="D135" t="s">
        <v>20</v>
      </c>
      <c r="E135" t="s">
        <v>17</v>
      </c>
      <c r="F135" t="s">
        <v>18</v>
      </c>
      <c r="G135" t="s">
        <v>2040</v>
      </c>
      <c r="H135">
        <v>399</v>
      </c>
      <c r="I135">
        <v>6</v>
      </c>
      <c r="J135" t="str">
        <f>VLOOKUP(Data_Sales[[#This Row],[Sales Person]],Data_Persons!$C$1:$D$9,2,FALSE)</f>
        <v>Jeff</v>
      </c>
      <c r="K135">
        <f>INDEX(Data_Persons!$B$2:$D$10,MATCH(Data_Sales[[#This Row],[Sales Person]],Data_Persons!$C$2:$C$9,0),1)</f>
        <v>2</v>
      </c>
      <c r="L135">
        <f>VLOOKUP(Data_Sales[[#This Row],[Manager]],Data_Persons!$A$1:$C$9,2,FALSE)</f>
        <v>3</v>
      </c>
      <c r="M135">
        <f>Data_Sales[[#This Row],[Price]]*Data_Sales[[#This Row],[Quantity]]</f>
        <v>2394</v>
      </c>
    </row>
    <row r="136" spans="1:13" x14ac:dyDescent="0.35">
      <c r="A136" t="s">
        <v>173</v>
      </c>
      <c r="B136" s="2">
        <v>44428</v>
      </c>
      <c r="C136">
        <v>17</v>
      </c>
      <c r="D136" t="s">
        <v>60</v>
      </c>
      <c r="E136" t="s">
        <v>35</v>
      </c>
      <c r="F136" t="s">
        <v>10</v>
      </c>
      <c r="G136" t="s">
        <v>2040</v>
      </c>
      <c r="H136">
        <v>399</v>
      </c>
      <c r="I136">
        <v>6</v>
      </c>
      <c r="J136" t="str">
        <f>VLOOKUP(Data_Sales[[#This Row],[Sales Person]],Data_Persons!$C$1:$D$9,2,FALSE)</f>
        <v>Jeff</v>
      </c>
      <c r="K136">
        <f>INDEX(Data_Persons!$B$2:$D$10,MATCH(Data_Sales[[#This Row],[Sales Person]],Data_Persons!$C$2:$C$9,0),1)</f>
        <v>5</v>
      </c>
      <c r="L136">
        <f>VLOOKUP(Data_Sales[[#This Row],[Manager]],Data_Persons!$A$1:$C$9,2,FALSE)</f>
        <v>3</v>
      </c>
      <c r="M136">
        <f>Data_Sales[[#This Row],[Price]]*Data_Sales[[#This Row],[Quantity]]</f>
        <v>2394</v>
      </c>
    </row>
    <row r="137" spans="1:13" x14ac:dyDescent="0.35">
      <c r="A137" t="s">
        <v>174</v>
      </c>
      <c r="B137" s="2">
        <v>44428</v>
      </c>
      <c r="C137">
        <v>10</v>
      </c>
      <c r="D137" t="s">
        <v>65</v>
      </c>
      <c r="E137" t="s">
        <v>13</v>
      </c>
      <c r="F137" t="s">
        <v>14</v>
      </c>
      <c r="G137" t="s">
        <v>2040</v>
      </c>
      <c r="H137">
        <v>399</v>
      </c>
      <c r="I137">
        <v>4</v>
      </c>
      <c r="J137" t="str">
        <f>VLOOKUP(Data_Sales[[#This Row],[Sales Person]],Data_Persons!$C$1:$D$9,2,FALSE)</f>
        <v>Steve</v>
      </c>
      <c r="K137">
        <f>INDEX(Data_Persons!$B$2:$D$10,MATCH(Data_Sales[[#This Row],[Sales Person]],Data_Persons!$C$2:$C$9,0),1)</f>
        <v>4</v>
      </c>
      <c r="L137">
        <f>VLOOKUP(Data_Sales[[#This Row],[Manager]],Data_Persons!$A$1:$C$9,2,FALSE)</f>
        <v>4</v>
      </c>
      <c r="M137">
        <f>Data_Sales[[#This Row],[Price]]*Data_Sales[[#This Row],[Quantity]]</f>
        <v>1596</v>
      </c>
    </row>
    <row r="138" spans="1:13" x14ac:dyDescent="0.35">
      <c r="A138" t="s">
        <v>175</v>
      </c>
      <c r="B138" s="2">
        <v>44429</v>
      </c>
      <c r="C138">
        <v>19</v>
      </c>
      <c r="D138" t="s">
        <v>29</v>
      </c>
      <c r="E138" t="s">
        <v>9</v>
      </c>
      <c r="F138" t="s">
        <v>10</v>
      </c>
      <c r="G138" t="s">
        <v>2040</v>
      </c>
      <c r="H138">
        <v>399</v>
      </c>
      <c r="I138">
        <v>6</v>
      </c>
      <c r="J138" t="str">
        <f>VLOOKUP(Data_Sales[[#This Row],[Sales Person]],Data_Persons!$C$1:$D$9,2,FALSE)</f>
        <v>Jeff</v>
      </c>
      <c r="K138">
        <f>INDEX(Data_Persons!$B$2:$D$10,MATCH(Data_Sales[[#This Row],[Sales Person]],Data_Persons!$C$2:$C$9,0),1)</f>
        <v>3</v>
      </c>
      <c r="L138">
        <f>VLOOKUP(Data_Sales[[#This Row],[Manager]],Data_Persons!$A$1:$C$9,2,FALSE)</f>
        <v>3</v>
      </c>
      <c r="M138">
        <f>Data_Sales[[#This Row],[Price]]*Data_Sales[[#This Row],[Quantity]]</f>
        <v>2394</v>
      </c>
    </row>
    <row r="139" spans="1:13" x14ac:dyDescent="0.35">
      <c r="A139" t="s">
        <v>176</v>
      </c>
      <c r="B139" s="2">
        <v>44430</v>
      </c>
      <c r="C139">
        <v>8</v>
      </c>
      <c r="D139" t="s">
        <v>73</v>
      </c>
      <c r="E139" t="s">
        <v>13</v>
      </c>
      <c r="F139" t="s">
        <v>14</v>
      </c>
      <c r="G139" t="s">
        <v>2040</v>
      </c>
      <c r="H139">
        <v>399</v>
      </c>
      <c r="I139">
        <v>2</v>
      </c>
      <c r="J139" t="str">
        <f>VLOOKUP(Data_Sales[[#This Row],[Sales Person]],Data_Persons!$C$1:$D$9,2,FALSE)</f>
        <v>Steve</v>
      </c>
      <c r="K139">
        <f>INDEX(Data_Persons!$B$2:$D$10,MATCH(Data_Sales[[#This Row],[Sales Person]],Data_Persons!$C$2:$C$9,0),1)</f>
        <v>4</v>
      </c>
      <c r="L139">
        <f>VLOOKUP(Data_Sales[[#This Row],[Manager]],Data_Persons!$A$1:$C$9,2,FALSE)</f>
        <v>4</v>
      </c>
      <c r="M139">
        <f>Data_Sales[[#This Row],[Price]]*Data_Sales[[#This Row],[Quantity]]</f>
        <v>798</v>
      </c>
    </row>
    <row r="140" spans="1:13" x14ac:dyDescent="0.35">
      <c r="A140" t="s">
        <v>177</v>
      </c>
      <c r="B140" s="2">
        <v>44430</v>
      </c>
      <c r="C140">
        <v>14</v>
      </c>
      <c r="D140" t="s">
        <v>62</v>
      </c>
      <c r="E140" t="s">
        <v>33</v>
      </c>
      <c r="F140" t="s">
        <v>24</v>
      </c>
      <c r="G140" t="s">
        <v>2040</v>
      </c>
      <c r="H140">
        <v>399</v>
      </c>
      <c r="I140">
        <v>9</v>
      </c>
      <c r="J140" t="str">
        <f>VLOOKUP(Data_Sales[[#This Row],[Sales Person]],Data_Persons!$C$1:$D$9,2,FALSE)</f>
        <v>Steve</v>
      </c>
      <c r="K140">
        <f>INDEX(Data_Persons!$B$2:$D$10,MATCH(Data_Sales[[#This Row],[Sales Person]],Data_Persons!$C$2:$C$9,0),1)</f>
        <v>6</v>
      </c>
      <c r="L140">
        <f>VLOOKUP(Data_Sales[[#This Row],[Manager]],Data_Persons!$A$1:$C$9,2,FALSE)</f>
        <v>4</v>
      </c>
      <c r="M140">
        <f>Data_Sales[[#This Row],[Price]]*Data_Sales[[#This Row],[Quantity]]</f>
        <v>3591</v>
      </c>
    </row>
    <row r="141" spans="1:13" x14ac:dyDescent="0.35">
      <c r="A141" t="s">
        <v>178</v>
      </c>
      <c r="B141" s="2">
        <v>44433</v>
      </c>
      <c r="C141">
        <v>7</v>
      </c>
      <c r="D141" t="s">
        <v>40</v>
      </c>
      <c r="E141" t="s">
        <v>38</v>
      </c>
      <c r="F141" t="s">
        <v>14</v>
      </c>
      <c r="G141" t="s">
        <v>2040</v>
      </c>
      <c r="H141">
        <v>399</v>
      </c>
      <c r="I141">
        <v>6</v>
      </c>
      <c r="J141" t="str">
        <f>VLOOKUP(Data_Sales[[#This Row],[Sales Person]],Data_Persons!$C$1:$D$9,2,FALSE)</f>
        <v>Philip</v>
      </c>
      <c r="K141">
        <f>INDEX(Data_Persons!$B$2:$D$10,MATCH(Data_Sales[[#This Row],[Sales Person]],Data_Persons!$C$2:$C$9,0),1)</f>
        <v>8</v>
      </c>
      <c r="L141">
        <f>VLOOKUP(Data_Sales[[#This Row],[Manager]],Data_Persons!$A$1:$C$9,2,FALSE)</f>
        <v>8</v>
      </c>
      <c r="M141">
        <f>Data_Sales[[#This Row],[Price]]*Data_Sales[[#This Row],[Quantity]]</f>
        <v>2394</v>
      </c>
    </row>
    <row r="142" spans="1:13" x14ac:dyDescent="0.35">
      <c r="A142" t="s">
        <v>179</v>
      </c>
      <c r="B142" s="2">
        <v>44433</v>
      </c>
      <c r="C142">
        <v>11</v>
      </c>
      <c r="D142" t="s">
        <v>112</v>
      </c>
      <c r="E142" t="s">
        <v>23</v>
      </c>
      <c r="F142" t="s">
        <v>24</v>
      </c>
      <c r="G142" t="s">
        <v>2040</v>
      </c>
      <c r="H142">
        <v>399</v>
      </c>
      <c r="I142">
        <v>0</v>
      </c>
      <c r="J142" t="str">
        <f>VLOOKUP(Data_Sales[[#This Row],[Sales Person]],Data_Persons!$C$1:$D$9,2,FALSE)</f>
        <v>Sara</v>
      </c>
      <c r="K142">
        <f>INDEX(Data_Persons!$B$2:$D$10,MATCH(Data_Sales[[#This Row],[Sales Person]],Data_Persons!$C$2:$C$9,0),1)</f>
        <v>5</v>
      </c>
      <c r="L142">
        <f>VLOOKUP(Data_Sales[[#This Row],[Manager]],Data_Persons!$A$1:$C$9,2,FALSE)</f>
        <v>5</v>
      </c>
      <c r="M142">
        <f>Data_Sales[[#This Row],[Price]]*Data_Sales[[#This Row],[Quantity]]</f>
        <v>0</v>
      </c>
    </row>
    <row r="143" spans="1:13" x14ac:dyDescent="0.35">
      <c r="A143" t="s">
        <v>180</v>
      </c>
      <c r="B143" s="2">
        <v>44434</v>
      </c>
      <c r="C143">
        <v>13</v>
      </c>
      <c r="D143" t="s">
        <v>32</v>
      </c>
      <c r="E143" t="s">
        <v>33</v>
      </c>
      <c r="F143" t="s">
        <v>24</v>
      </c>
      <c r="G143" t="s">
        <v>2040</v>
      </c>
      <c r="H143">
        <v>399</v>
      </c>
      <c r="I143">
        <v>1</v>
      </c>
      <c r="J143" t="str">
        <f>VLOOKUP(Data_Sales[[#This Row],[Sales Person]],Data_Persons!$C$1:$D$9,2,FALSE)</f>
        <v>Steve</v>
      </c>
      <c r="K143">
        <f>INDEX(Data_Persons!$B$2:$D$10,MATCH(Data_Sales[[#This Row],[Sales Person]],Data_Persons!$C$2:$C$9,0),1)</f>
        <v>6</v>
      </c>
      <c r="L143">
        <f>VLOOKUP(Data_Sales[[#This Row],[Manager]],Data_Persons!$A$1:$C$9,2,FALSE)</f>
        <v>4</v>
      </c>
      <c r="M143">
        <f>Data_Sales[[#This Row],[Price]]*Data_Sales[[#This Row],[Quantity]]</f>
        <v>399</v>
      </c>
    </row>
    <row r="144" spans="1:13" x14ac:dyDescent="0.35">
      <c r="A144" t="s">
        <v>181</v>
      </c>
      <c r="B144" s="2">
        <v>44435</v>
      </c>
      <c r="C144">
        <v>17</v>
      </c>
      <c r="D144" t="s">
        <v>60</v>
      </c>
      <c r="E144" t="s">
        <v>9</v>
      </c>
      <c r="F144" t="s">
        <v>10</v>
      </c>
      <c r="G144" t="s">
        <v>2040</v>
      </c>
      <c r="H144">
        <v>399</v>
      </c>
      <c r="I144">
        <v>2</v>
      </c>
      <c r="J144" t="str">
        <f>VLOOKUP(Data_Sales[[#This Row],[Sales Person]],Data_Persons!$C$1:$D$9,2,FALSE)</f>
        <v>Jeff</v>
      </c>
      <c r="K144">
        <f>INDEX(Data_Persons!$B$2:$D$10,MATCH(Data_Sales[[#This Row],[Sales Person]],Data_Persons!$C$2:$C$9,0),1)</f>
        <v>3</v>
      </c>
      <c r="L144">
        <f>VLOOKUP(Data_Sales[[#This Row],[Manager]],Data_Persons!$A$1:$C$9,2,FALSE)</f>
        <v>3</v>
      </c>
      <c r="M144">
        <f>Data_Sales[[#This Row],[Price]]*Data_Sales[[#This Row],[Quantity]]</f>
        <v>798</v>
      </c>
    </row>
    <row r="145" spans="1:13" x14ac:dyDescent="0.35">
      <c r="A145" t="s">
        <v>182</v>
      </c>
      <c r="B145" s="2">
        <v>44435</v>
      </c>
      <c r="C145">
        <v>4</v>
      </c>
      <c r="D145" t="s">
        <v>16</v>
      </c>
      <c r="E145" t="s">
        <v>27</v>
      </c>
      <c r="F145" t="s">
        <v>18</v>
      </c>
      <c r="G145" t="s">
        <v>2040</v>
      </c>
      <c r="H145">
        <v>399</v>
      </c>
      <c r="I145">
        <v>3</v>
      </c>
      <c r="J145" t="str">
        <f>VLOOKUP(Data_Sales[[#This Row],[Sales Person]],Data_Persons!$C$1:$D$9,2,FALSE)</f>
        <v>Sara</v>
      </c>
      <c r="K145">
        <f>INDEX(Data_Persons!$B$2:$D$10,MATCH(Data_Sales[[#This Row],[Sales Person]],Data_Persons!$C$2:$C$9,0),1)</f>
        <v>2</v>
      </c>
      <c r="L145">
        <f>VLOOKUP(Data_Sales[[#This Row],[Manager]],Data_Persons!$A$1:$C$9,2,FALSE)</f>
        <v>5</v>
      </c>
      <c r="M145">
        <f>Data_Sales[[#This Row],[Price]]*Data_Sales[[#This Row],[Quantity]]</f>
        <v>1197</v>
      </c>
    </row>
    <row r="146" spans="1:13" x14ac:dyDescent="0.35">
      <c r="A146" t="s">
        <v>183</v>
      </c>
      <c r="B146" s="2">
        <v>44435</v>
      </c>
      <c r="C146">
        <v>7</v>
      </c>
      <c r="D146" t="s">
        <v>40</v>
      </c>
      <c r="E146" t="s">
        <v>38</v>
      </c>
      <c r="F146" t="s">
        <v>14</v>
      </c>
      <c r="G146" t="s">
        <v>2040</v>
      </c>
      <c r="H146">
        <v>399</v>
      </c>
      <c r="I146">
        <v>8</v>
      </c>
      <c r="J146" t="str">
        <f>VLOOKUP(Data_Sales[[#This Row],[Sales Person]],Data_Persons!$C$1:$D$9,2,FALSE)</f>
        <v>Philip</v>
      </c>
      <c r="K146">
        <f>INDEX(Data_Persons!$B$2:$D$10,MATCH(Data_Sales[[#This Row],[Sales Person]],Data_Persons!$C$2:$C$9,0),1)</f>
        <v>8</v>
      </c>
      <c r="L146">
        <f>VLOOKUP(Data_Sales[[#This Row],[Manager]],Data_Persons!$A$1:$C$9,2,FALSE)</f>
        <v>8</v>
      </c>
      <c r="M146">
        <f>Data_Sales[[#This Row],[Price]]*Data_Sales[[#This Row],[Quantity]]</f>
        <v>3192</v>
      </c>
    </row>
    <row r="147" spans="1:13" x14ac:dyDescent="0.35">
      <c r="A147" t="s">
        <v>184</v>
      </c>
      <c r="B147" s="2">
        <v>44437</v>
      </c>
      <c r="C147">
        <v>8</v>
      </c>
      <c r="D147" t="s">
        <v>73</v>
      </c>
      <c r="E147" t="s">
        <v>38</v>
      </c>
      <c r="F147" t="s">
        <v>14</v>
      </c>
      <c r="G147" t="s">
        <v>2040</v>
      </c>
      <c r="H147">
        <v>399</v>
      </c>
      <c r="I147">
        <v>3</v>
      </c>
      <c r="J147" t="str">
        <f>VLOOKUP(Data_Sales[[#This Row],[Sales Person]],Data_Persons!$C$1:$D$9,2,FALSE)</f>
        <v>Philip</v>
      </c>
      <c r="K147">
        <f>INDEX(Data_Persons!$B$2:$D$10,MATCH(Data_Sales[[#This Row],[Sales Person]],Data_Persons!$C$2:$C$9,0),1)</f>
        <v>8</v>
      </c>
      <c r="L147">
        <f>VLOOKUP(Data_Sales[[#This Row],[Manager]],Data_Persons!$A$1:$C$9,2,FALSE)</f>
        <v>8</v>
      </c>
      <c r="M147">
        <f>Data_Sales[[#This Row],[Price]]*Data_Sales[[#This Row],[Quantity]]</f>
        <v>1197</v>
      </c>
    </row>
    <row r="148" spans="1:13" x14ac:dyDescent="0.35">
      <c r="A148" t="s">
        <v>185</v>
      </c>
      <c r="B148" s="2">
        <v>44437</v>
      </c>
      <c r="C148">
        <v>5</v>
      </c>
      <c r="D148" t="s">
        <v>20</v>
      </c>
      <c r="E148" t="s">
        <v>27</v>
      </c>
      <c r="F148" t="s">
        <v>18</v>
      </c>
      <c r="G148" t="s">
        <v>2040</v>
      </c>
      <c r="H148">
        <v>399</v>
      </c>
      <c r="I148">
        <v>6</v>
      </c>
      <c r="J148" t="str">
        <f>VLOOKUP(Data_Sales[[#This Row],[Sales Person]],Data_Persons!$C$1:$D$9,2,FALSE)</f>
        <v>Sara</v>
      </c>
      <c r="K148">
        <f>INDEX(Data_Persons!$B$2:$D$10,MATCH(Data_Sales[[#This Row],[Sales Person]],Data_Persons!$C$2:$C$9,0),1)</f>
        <v>2</v>
      </c>
      <c r="L148">
        <f>VLOOKUP(Data_Sales[[#This Row],[Manager]],Data_Persons!$A$1:$C$9,2,FALSE)</f>
        <v>5</v>
      </c>
      <c r="M148">
        <f>Data_Sales[[#This Row],[Price]]*Data_Sales[[#This Row],[Quantity]]</f>
        <v>2394</v>
      </c>
    </row>
    <row r="149" spans="1:13" x14ac:dyDescent="0.35">
      <c r="A149" t="s">
        <v>186</v>
      </c>
      <c r="B149" s="2">
        <v>44439</v>
      </c>
      <c r="C149">
        <v>18</v>
      </c>
      <c r="D149" t="s">
        <v>49</v>
      </c>
      <c r="E149" t="s">
        <v>35</v>
      </c>
      <c r="F149" t="s">
        <v>10</v>
      </c>
      <c r="G149" t="s">
        <v>2040</v>
      </c>
      <c r="H149">
        <v>399</v>
      </c>
      <c r="I149">
        <v>3</v>
      </c>
      <c r="J149" t="str">
        <f>VLOOKUP(Data_Sales[[#This Row],[Sales Person]],Data_Persons!$C$1:$D$9,2,FALSE)</f>
        <v>Jeff</v>
      </c>
      <c r="K149">
        <f>INDEX(Data_Persons!$B$2:$D$10,MATCH(Data_Sales[[#This Row],[Sales Person]],Data_Persons!$C$2:$C$9,0),1)</f>
        <v>5</v>
      </c>
      <c r="L149">
        <f>VLOOKUP(Data_Sales[[#This Row],[Manager]],Data_Persons!$A$1:$C$9,2,FALSE)</f>
        <v>3</v>
      </c>
      <c r="M149">
        <f>Data_Sales[[#This Row],[Price]]*Data_Sales[[#This Row],[Quantity]]</f>
        <v>1197</v>
      </c>
    </row>
    <row r="150" spans="1:13" x14ac:dyDescent="0.35">
      <c r="A150" t="s">
        <v>187</v>
      </c>
      <c r="B150" s="2">
        <v>44440</v>
      </c>
      <c r="C150">
        <v>10</v>
      </c>
      <c r="D150" t="s">
        <v>65</v>
      </c>
      <c r="E150" t="s">
        <v>13</v>
      </c>
      <c r="F150" t="s">
        <v>14</v>
      </c>
      <c r="G150" t="s">
        <v>2040</v>
      </c>
      <c r="H150">
        <v>399</v>
      </c>
      <c r="I150">
        <v>3</v>
      </c>
      <c r="J150" t="str">
        <f>VLOOKUP(Data_Sales[[#This Row],[Sales Person]],Data_Persons!$C$1:$D$9,2,FALSE)</f>
        <v>Steve</v>
      </c>
      <c r="K150">
        <f>INDEX(Data_Persons!$B$2:$D$10,MATCH(Data_Sales[[#This Row],[Sales Person]],Data_Persons!$C$2:$C$9,0),1)</f>
        <v>4</v>
      </c>
      <c r="L150">
        <f>VLOOKUP(Data_Sales[[#This Row],[Manager]],Data_Persons!$A$1:$C$9,2,FALSE)</f>
        <v>4</v>
      </c>
      <c r="M150">
        <f>Data_Sales[[#This Row],[Price]]*Data_Sales[[#This Row],[Quantity]]</f>
        <v>1197</v>
      </c>
    </row>
    <row r="151" spans="1:13" x14ac:dyDescent="0.35">
      <c r="A151" t="s">
        <v>188</v>
      </c>
      <c r="B151" s="2">
        <v>44442</v>
      </c>
      <c r="C151">
        <v>16</v>
      </c>
      <c r="D151" t="s">
        <v>89</v>
      </c>
      <c r="E151" t="s">
        <v>9</v>
      </c>
      <c r="F151" t="s">
        <v>10</v>
      </c>
      <c r="G151" t="s">
        <v>2040</v>
      </c>
      <c r="H151">
        <v>399</v>
      </c>
      <c r="I151">
        <v>5</v>
      </c>
      <c r="J151" t="str">
        <f>VLOOKUP(Data_Sales[[#This Row],[Sales Person]],Data_Persons!$C$1:$D$9,2,FALSE)</f>
        <v>Jeff</v>
      </c>
      <c r="K151">
        <f>INDEX(Data_Persons!$B$2:$D$10,MATCH(Data_Sales[[#This Row],[Sales Person]],Data_Persons!$C$2:$C$9,0),1)</f>
        <v>3</v>
      </c>
      <c r="L151">
        <f>VLOOKUP(Data_Sales[[#This Row],[Manager]],Data_Persons!$A$1:$C$9,2,FALSE)</f>
        <v>3</v>
      </c>
      <c r="M151">
        <f>Data_Sales[[#This Row],[Price]]*Data_Sales[[#This Row],[Quantity]]</f>
        <v>1995</v>
      </c>
    </row>
    <row r="152" spans="1:13" x14ac:dyDescent="0.35">
      <c r="A152" t="s">
        <v>189</v>
      </c>
      <c r="B152" s="2">
        <v>44442</v>
      </c>
      <c r="C152">
        <v>6</v>
      </c>
      <c r="D152" t="s">
        <v>12</v>
      </c>
      <c r="E152" t="s">
        <v>13</v>
      </c>
      <c r="F152" t="s">
        <v>14</v>
      </c>
      <c r="G152" t="s">
        <v>2040</v>
      </c>
      <c r="H152">
        <v>399</v>
      </c>
      <c r="I152">
        <v>8</v>
      </c>
      <c r="J152" t="str">
        <f>VLOOKUP(Data_Sales[[#This Row],[Sales Person]],Data_Persons!$C$1:$D$9,2,FALSE)</f>
        <v>Steve</v>
      </c>
      <c r="K152">
        <f>INDEX(Data_Persons!$B$2:$D$10,MATCH(Data_Sales[[#This Row],[Sales Person]],Data_Persons!$C$2:$C$9,0),1)</f>
        <v>4</v>
      </c>
      <c r="L152">
        <f>VLOOKUP(Data_Sales[[#This Row],[Manager]],Data_Persons!$A$1:$C$9,2,FALSE)</f>
        <v>4</v>
      </c>
      <c r="M152">
        <f>Data_Sales[[#This Row],[Price]]*Data_Sales[[#This Row],[Quantity]]</f>
        <v>3192</v>
      </c>
    </row>
    <row r="153" spans="1:13" x14ac:dyDescent="0.35">
      <c r="A153" t="s">
        <v>190</v>
      </c>
      <c r="B153" s="2">
        <v>44444</v>
      </c>
      <c r="C153">
        <v>19</v>
      </c>
      <c r="D153" t="s">
        <v>29</v>
      </c>
      <c r="E153" t="s">
        <v>9</v>
      </c>
      <c r="F153" t="s">
        <v>10</v>
      </c>
      <c r="G153" t="s">
        <v>2040</v>
      </c>
      <c r="H153">
        <v>399</v>
      </c>
      <c r="I153">
        <v>7</v>
      </c>
      <c r="J153" t="str">
        <f>VLOOKUP(Data_Sales[[#This Row],[Sales Person]],Data_Persons!$C$1:$D$9,2,FALSE)</f>
        <v>Jeff</v>
      </c>
      <c r="K153">
        <f>INDEX(Data_Persons!$B$2:$D$10,MATCH(Data_Sales[[#This Row],[Sales Person]],Data_Persons!$C$2:$C$9,0),1)</f>
        <v>3</v>
      </c>
      <c r="L153">
        <f>VLOOKUP(Data_Sales[[#This Row],[Manager]],Data_Persons!$A$1:$C$9,2,FALSE)</f>
        <v>3</v>
      </c>
      <c r="M153">
        <f>Data_Sales[[#This Row],[Price]]*Data_Sales[[#This Row],[Quantity]]</f>
        <v>2793</v>
      </c>
    </row>
    <row r="154" spans="1:13" x14ac:dyDescent="0.35">
      <c r="A154" t="s">
        <v>191</v>
      </c>
      <c r="B154" s="2">
        <v>44444</v>
      </c>
      <c r="C154">
        <v>5</v>
      </c>
      <c r="D154" t="s">
        <v>20</v>
      </c>
      <c r="E154" t="s">
        <v>17</v>
      </c>
      <c r="F154" t="s">
        <v>18</v>
      </c>
      <c r="G154" t="s">
        <v>2040</v>
      </c>
      <c r="H154">
        <v>399</v>
      </c>
      <c r="I154">
        <v>6</v>
      </c>
      <c r="J154" t="str">
        <f>VLOOKUP(Data_Sales[[#This Row],[Sales Person]],Data_Persons!$C$1:$D$9,2,FALSE)</f>
        <v>Jeff</v>
      </c>
      <c r="K154">
        <f>INDEX(Data_Persons!$B$2:$D$10,MATCH(Data_Sales[[#This Row],[Sales Person]],Data_Persons!$C$2:$C$9,0),1)</f>
        <v>2</v>
      </c>
      <c r="L154">
        <f>VLOOKUP(Data_Sales[[#This Row],[Manager]],Data_Persons!$A$1:$C$9,2,FALSE)</f>
        <v>3</v>
      </c>
      <c r="M154">
        <f>Data_Sales[[#This Row],[Price]]*Data_Sales[[#This Row],[Quantity]]</f>
        <v>2394</v>
      </c>
    </row>
    <row r="155" spans="1:13" x14ac:dyDescent="0.35">
      <c r="A155" t="s">
        <v>192</v>
      </c>
      <c r="B155" s="2">
        <v>44446</v>
      </c>
      <c r="C155">
        <v>16</v>
      </c>
      <c r="D155" t="s">
        <v>89</v>
      </c>
      <c r="E155" t="s">
        <v>9</v>
      </c>
      <c r="F155" t="s">
        <v>10</v>
      </c>
      <c r="G155" t="s">
        <v>2040</v>
      </c>
      <c r="H155">
        <v>399</v>
      </c>
      <c r="I155">
        <v>1</v>
      </c>
      <c r="J155" t="str">
        <f>VLOOKUP(Data_Sales[[#This Row],[Sales Person]],Data_Persons!$C$1:$D$9,2,FALSE)</f>
        <v>Jeff</v>
      </c>
      <c r="K155">
        <f>INDEX(Data_Persons!$B$2:$D$10,MATCH(Data_Sales[[#This Row],[Sales Person]],Data_Persons!$C$2:$C$9,0),1)</f>
        <v>3</v>
      </c>
      <c r="L155">
        <f>VLOOKUP(Data_Sales[[#This Row],[Manager]],Data_Persons!$A$1:$C$9,2,FALSE)</f>
        <v>3</v>
      </c>
      <c r="M155">
        <f>Data_Sales[[#This Row],[Price]]*Data_Sales[[#This Row],[Quantity]]</f>
        <v>399</v>
      </c>
    </row>
    <row r="156" spans="1:13" x14ac:dyDescent="0.35">
      <c r="A156" t="s">
        <v>193</v>
      </c>
      <c r="B156" s="2">
        <v>44447</v>
      </c>
      <c r="C156">
        <v>15</v>
      </c>
      <c r="D156" t="s">
        <v>46</v>
      </c>
      <c r="E156" t="s">
        <v>33</v>
      </c>
      <c r="F156" t="s">
        <v>24</v>
      </c>
      <c r="G156" t="s">
        <v>2040</v>
      </c>
      <c r="H156">
        <v>399</v>
      </c>
      <c r="I156">
        <v>4</v>
      </c>
      <c r="J156" t="str">
        <f>VLOOKUP(Data_Sales[[#This Row],[Sales Person]],Data_Persons!$C$1:$D$9,2,FALSE)</f>
        <v>Steve</v>
      </c>
      <c r="K156">
        <f>INDEX(Data_Persons!$B$2:$D$10,MATCH(Data_Sales[[#This Row],[Sales Person]],Data_Persons!$C$2:$C$9,0),1)</f>
        <v>6</v>
      </c>
      <c r="L156">
        <f>VLOOKUP(Data_Sales[[#This Row],[Manager]],Data_Persons!$A$1:$C$9,2,FALSE)</f>
        <v>4</v>
      </c>
      <c r="M156">
        <f>Data_Sales[[#This Row],[Price]]*Data_Sales[[#This Row],[Quantity]]</f>
        <v>1596</v>
      </c>
    </row>
    <row r="157" spans="1:13" x14ac:dyDescent="0.35">
      <c r="A157" t="s">
        <v>194</v>
      </c>
      <c r="B157" s="2">
        <v>44448</v>
      </c>
      <c r="C157">
        <v>13</v>
      </c>
      <c r="D157" t="s">
        <v>32</v>
      </c>
      <c r="E157" t="s">
        <v>23</v>
      </c>
      <c r="F157" t="s">
        <v>24</v>
      </c>
      <c r="G157" t="s">
        <v>2040</v>
      </c>
      <c r="H157">
        <v>399</v>
      </c>
      <c r="I157">
        <v>3</v>
      </c>
      <c r="J157" t="str">
        <f>VLOOKUP(Data_Sales[[#This Row],[Sales Person]],Data_Persons!$C$1:$D$9,2,FALSE)</f>
        <v>Sara</v>
      </c>
      <c r="K157">
        <f>INDEX(Data_Persons!$B$2:$D$10,MATCH(Data_Sales[[#This Row],[Sales Person]],Data_Persons!$C$2:$C$9,0),1)</f>
        <v>5</v>
      </c>
      <c r="L157">
        <f>VLOOKUP(Data_Sales[[#This Row],[Manager]],Data_Persons!$A$1:$C$9,2,FALSE)</f>
        <v>5</v>
      </c>
      <c r="M157">
        <f>Data_Sales[[#This Row],[Price]]*Data_Sales[[#This Row],[Quantity]]</f>
        <v>1197</v>
      </c>
    </row>
    <row r="158" spans="1:13" x14ac:dyDescent="0.35">
      <c r="A158" t="s">
        <v>195</v>
      </c>
      <c r="B158" s="2">
        <v>44449</v>
      </c>
      <c r="C158">
        <v>19</v>
      </c>
      <c r="D158" t="s">
        <v>29</v>
      </c>
      <c r="E158" t="s">
        <v>35</v>
      </c>
      <c r="F158" t="s">
        <v>10</v>
      </c>
      <c r="G158" t="s">
        <v>2040</v>
      </c>
      <c r="H158">
        <v>399</v>
      </c>
      <c r="I158">
        <v>4</v>
      </c>
      <c r="J158" t="str">
        <f>VLOOKUP(Data_Sales[[#This Row],[Sales Person]],Data_Persons!$C$1:$D$9,2,FALSE)</f>
        <v>Jeff</v>
      </c>
      <c r="K158">
        <f>INDEX(Data_Persons!$B$2:$D$10,MATCH(Data_Sales[[#This Row],[Sales Person]],Data_Persons!$C$2:$C$9,0),1)</f>
        <v>5</v>
      </c>
      <c r="L158">
        <f>VLOOKUP(Data_Sales[[#This Row],[Manager]],Data_Persons!$A$1:$C$9,2,FALSE)</f>
        <v>3</v>
      </c>
      <c r="M158">
        <f>Data_Sales[[#This Row],[Price]]*Data_Sales[[#This Row],[Quantity]]</f>
        <v>1596</v>
      </c>
    </row>
    <row r="159" spans="1:13" x14ac:dyDescent="0.35">
      <c r="A159" t="s">
        <v>196</v>
      </c>
      <c r="B159" s="2">
        <v>44450</v>
      </c>
      <c r="C159">
        <v>20</v>
      </c>
      <c r="D159" t="s">
        <v>8</v>
      </c>
      <c r="E159" t="s">
        <v>9</v>
      </c>
      <c r="F159" t="s">
        <v>10</v>
      </c>
      <c r="G159" t="s">
        <v>2040</v>
      </c>
      <c r="H159">
        <v>399</v>
      </c>
      <c r="I159">
        <v>9</v>
      </c>
      <c r="J159" t="str">
        <f>VLOOKUP(Data_Sales[[#This Row],[Sales Person]],Data_Persons!$C$1:$D$9,2,FALSE)</f>
        <v>Jeff</v>
      </c>
      <c r="K159">
        <f>INDEX(Data_Persons!$B$2:$D$10,MATCH(Data_Sales[[#This Row],[Sales Person]],Data_Persons!$C$2:$C$9,0),1)</f>
        <v>3</v>
      </c>
      <c r="L159">
        <f>VLOOKUP(Data_Sales[[#This Row],[Manager]],Data_Persons!$A$1:$C$9,2,FALSE)</f>
        <v>3</v>
      </c>
      <c r="M159">
        <f>Data_Sales[[#This Row],[Price]]*Data_Sales[[#This Row],[Quantity]]</f>
        <v>3591</v>
      </c>
    </row>
    <row r="160" spans="1:13" x14ac:dyDescent="0.35">
      <c r="A160" t="s">
        <v>197</v>
      </c>
      <c r="B160" s="2">
        <v>44452</v>
      </c>
      <c r="C160">
        <v>1</v>
      </c>
      <c r="D160" t="s">
        <v>58</v>
      </c>
      <c r="E160" t="s">
        <v>17</v>
      </c>
      <c r="F160" t="s">
        <v>18</v>
      </c>
      <c r="G160" t="s">
        <v>2040</v>
      </c>
      <c r="H160">
        <v>399</v>
      </c>
      <c r="I160">
        <v>6</v>
      </c>
      <c r="J160" t="str">
        <f>VLOOKUP(Data_Sales[[#This Row],[Sales Person]],Data_Persons!$C$1:$D$9,2,FALSE)</f>
        <v>Jeff</v>
      </c>
      <c r="K160">
        <f>INDEX(Data_Persons!$B$2:$D$10,MATCH(Data_Sales[[#This Row],[Sales Person]],Data_Persons!$C$2:$C$9,0),1)</f>
        <v>2</v>
      </c>
      <c r="L160">
        <f>VLOOKUP(Data_Sales[[#This Row],[Manager]],Data_Persons!$A$1:$C$9,2,FALSE)</f>
        <v>3</v>
      </c>
      <c r="M160">
        <f>Data_Sales[[#This Row],[Price]]*Data_Sales[[#This Row],[Quantity]]</f>
        <v>2394</v>
      </c>
    </row>
    <row r="161" spans="1:13" x14ac:dyDescent="0.35">
      <c r="A161" t="s">
        <v>198</v>
      </c>
      <c r="B161" s="2">
        <v>44454</v>
      </c>
      <c r="C161">
        <v>16</v>
      </c>
      <c r="D161" t="s">
        <v>89</v>
      </c>
      <c r="E161" t="s">
        <v>9</v>
      </c>
      <c r="F161" t="s">
        <v>10</v>
      </c>
      <c r="G161" t="s">
        <v>2040</v>
      </c>
      <c r="H161">
        <v>399</v>
      </c>
      <c r="I161">
        <v>9</v>
      </c>
      <c r="J161" t="str">
        <f>VLOOKUP(Data_Sales[[#This Row],[Sales Person]],Data_Persons!$C$1:$D$9,2,FALSE)</f>
        <v>Jeff</v>
      </c>
      <c r="K161">
        <f>INDEX(Data_Persons!$B$2:$D$10,MATCH(Data_Sales[[#This Row],[Sales Person]],Data_Persons!$C$2:$C$9,0),1)</f>
        <v>3</v>
      </c>
      <c r="L161">
        <f>VLOOKUP(Data_Sales[[#This Row],[Manager]],Data_Persons!$A$1:$C$9,2,FALSE)</f>
        <v>3</v>
      </c>
      <c r="M161">
        <f>Data_Sales[[#This Row],[Price]]*Data_Sales[[#This Row],[Quantity]]</f>
        <v>3591</v>
      </c>
    </row>
    <row r="162" spans="1:13" x14ac:dyDescent="0.35">
      <c r="A162" t="s">
        <v>199</v>
      </c>
      <c r="B162" s="2">
        <v>44454</v>
      </c>
      <c r="C162">
        <v>19</v>
      </c>
      <c r="D162" t="s">
        <v>29</v>
      </c>
      <c r="E162" t="s">
        <v>9</v>
      </c>
      <c r="F162" t="s">
        <v>10</v>
      </c>
      <c r="G162" t="s">
        <v>2040</v>
      </c>
      <c r="H162">
        <v>399</v>
      </c>
      <c r="I162">
        <v>2</v>
      </c>
      <c r="J162" t="str">
        <f>VLOOKUP(Data_Sales[[#This Row],[Sales Person]],Data_Persons!$C$1:$D$9,2,FALSE)</f>
        <v>Jeff</v>
      </c>
      <c r="K162">
        <f>INDEX(Data_Persons!$B$2:$D$10,MATCH(Data_Sales[[#This Row],[Sales Person]],Data_Persons!$C$2:$C$9,0),1)</f>
        <v>3</v>
      </c>
      <c r="L162">
        <f>VLOOKUP(Data_Sales[[#This Row],[Manager]],Data_Persons!$A$1:$C$9,2,FALSE)</f>
        <v>3</v>
      </c>
      <c r="M162">
        <f>Data_Sales[[#This Row],[Price]]*Data_Sales[[#This Row],[Quantity]]</f>
        <v>798</v>
      </c>
    </row>
    <row r="163" spans="1:13" x14ac:dyDescent="0.35">
      <c r="A163" t="s">
        <v>200</v>
      </c>
      <c r="B163" s="2">
        <v>44457</v>
      </c>
      <c r="C163">
        <v>7</v>
      </c>
      <c r="D163" t="s">
        <v>40</v>
      </c>
      <c r="E163" t="s">
        <v>13</v>
      </c>
      <c r="F163" t="s">
        <v>14</v>
      </c>
      <c r="G163" t="s">
        <v>2040</v>
      </c>
      <c r="H163">
        <v>399</v>
      </c>
      <c r="I163">
        <v>3</v>
      </c>
      <c r="J163" t="str">
        <f>VLOOKUP(Data_Sales[[#This Row],[Sales Person]],Data_Persons!$C$1:$D$9,2,FALSE)</f>
        <v>Steve</v>
      </c>
      <c r="K163">
        <f>INDEX(Data_Persons!$B$2:$D$10,MATCH(Data_Sales[[#This Row],[Sales Person]],Data_Persons!$C$2:$C$9,0),1)</f>
        <v>4</v>
      </c>
      <c r="L163">
        <f>VLOOKUP(Data_Sales[[#This Row],[Manager]],Data_Persons!$A$1:$C$9,2,FALSE)</f>
        <v>4</v>
      </c>
      <c r="M163">
        <f>Data_Sales[[#This Row],[Price]]*Data_Sales[[#This Row],[Quantity]]</f>
        <v>1197</v>
      </c>
    </row>
    <row r="164" spans="1:13" x14ac:dyDescent="0.35">
      <c r="A164" t="s">
        <v>201</v>
      </c>
      <c r="B164" s="2">
        <v>44461</v>
      </c>
      <c r="C164">
        <v>6</v>
      </c>
      <c r="D164" t="s">
        <v>12</v>
      </c>
      <c r="E164" t="s">
        <v>13</v>
      </c>
      <c r="F164" t="s">
        <v>14</v>
      </c>
      <c r="G164" t="s">
        <v>2040</v>
      </c>
      <c r="H164">
        <v>399</v>
      </c>
      <c r="I164">
        <v>9</v>
      </c>
      <c r="J164" t="str">
        <f>VLOOKUP(Data_Sales[[#This Row],[Sales Person]],Data_Persons!$C$1:$D$9,2,FALSE)</f>
        <v>Steve</v>
      </c>
      <c r="K164">
        <f>INDEX(Data_Persons!$B$2:$D$10,MATCH(Data_Sales[[#This Row],[Sales Person]],Data_Persons!$C$2:$C$9,0),1)</f>
        <v>4</v>
      </c>
      <c r="L164">
        <f>VLOOKUP(Data_Sales[[#This Row],[Manager]],Data_Persons!$A$1:$C$9,2,FALSE)</f>
        <v>4</v>
      </c>
      <c r="M164">
        <f>Data_Sales[[#This Row],[Price]]*Data_Sales[[#This Row],[Quantity]]</f>
        <v>3591</v>
      </c>
    </row>
    <row r="165" spans="1:13" x14ac:dyDescent="0.35">
      <c r="A165" t="s">
        <v>202</v>
      </c>
      <c r="B165" s="2">
        <v>44461</v>
      </c>
      <c r="C165">
        <v>14</v>
      </c>
      <c r="D165" t="s">
        <v>62</v>
      </c>
      <c r="E165" t="s">
        <v>33</v>
      </c>
      <c r="F165" t="s">
        <v>24</v>
      </c>
      <c r="G165" t="s">
        <v>2040</v>
      </c>
      <c r="H165">
        <v>399</v>
      </c>
      <c r="I165">
        <v>4</v>
      </c>
      <c r="J165" t="str">
        <f>VLOOKUP(Data_Sales[[#This Row],[Sales Person]],Data_Persons!$C$1:$D$9,2,FALSE)</f>
        <v>Steve</v>
      </c>
      <c r="K165">
        <f>INDEX(Data_Persons!$B$2:$D$10,MATCH(Data_Sales[[#This Row],[Sales Person]],Data_Persons!$C$2:$C$9,0),1)</f>
        <v>6</v>
      </c>
      <c r="L165">
        <f>VLOOKUP(Data_Sales[[#This Row],[Manager]],Data_Persons!$A$1:$C$9,2,FALSE)</f>
        <v>4</v>
      </c>
      <c r="M165">
        <f>Data_Sales[[#This Row],[Price]]*Data_Sales[[#This Row],[Quantity]]</f>
        <v>1596</v>
      </c>
    </row>
    <row r="166" spans="1:13" x14ac:dyDescent="0.35">
      <c r="A166" t="s">
        <v>203</v>
      </c>
      <c r="B166" s="2">
        <v>44463</v>
      </c>
      <c r="C166">
        <v>14</v>
      </c>
      <c r="D166" t="s">
        <v>62</v>
      </c>
      <c r="E166" t="s">
        <v>23</v>
      </c>
      <c r="F166" t="s">
        <v>24</v>
      </c>
      <c r="G166" t="s">
        <v>2040</v>
      </c>
      <c r="H166">
        <v>399</v>
      </c>
      <c r="I166">
        <v>2</v>
      </c>
      <c r="J166" t="str">
        <f>VLOOKUP(Data_Sales[[#This Row],[Sales Person]],Data_Persons!$C$1:$D$9,2,FALSE)</f>
        <v>Sara</v>
      </c>
      <c r="K166">
        <f>INDEX(Data_Persons!$B$2:$D$10,MATCH(Data_Sales[[#This Row],[Sales Person]],Data_Persons!$C$2:$C$9,0),1)</f>
        <v>5</v>
      </c>
      <c r="L166">
        <f>VLOOKUP(Data_Sales[[#This Row],[Manager]],Data_Persons!$A$1:$C$9,2,FALSE)</f>
        <v>5</v>
      </c>
      <c r="M166">
        <f>Data_Sales[[#This Row],[Price]]*Data_Sales[[#This Row],[Quantity]]</f>
        <v>798</v>
      </c>
    </row>
    <row r="167" spans="1:13" x14ac:dyDescent="0.35">
      <c r="A167" t="s">
        <v>204</v>
      </c>
      <c r="B167" s="2">
        <v>44467</v>
      </c>
      <c r="C167">
        <v>14</v>
      </c>
      <c r="D167" t="s">
        <v>62</v>
      </c>
      <c r="E167" t="s">
        <v>33</v>
      </c>
      <c r="F167" t="s">
        <v>24</v>
      </c>
      <c r="G167" t="s">
        <v>2040</v>
      </c>
      <c r="H167">
        <v>399</v>
      </c>
      <c r="I167">
        <v>3</v>
      </c>
      <c r="J167" t="str">
        <f>VLOOKUP(Data_Sales[[#This Row],[Sales Person]],Data_Persons!$C$1:$D$9,2,FALSE)</f>
        <v>Steve</v>
      </c>
      <c r="K167">
        <f>INDEX(Data_Persons!$B$2:$D$10,MATCH(Data_Sales[[#This Row],[Sales Person]],Data_Persons!$C$2:$C$9,0),1)</f>
        <v>6</v>
      </c>
      <c r="L167">
        <f>VLOOKUP(Data_Sales[[#This Row],[Manager]],Data_Persons!$A$1:$C$9,2,FALSE)</f>
        <v>4</v>
      </c>
      <c r="M167">
        <f>Data_Sales[[#This Row],[Price]]*Data_Sales[[#This Row],[Quantity]]</f>
        <v>1197</v>
      </c>
    </row>
    <row r="168" spans="1:13" x14ac:dyDescent="0.35">
      <c r="A168" t="s">
        <v>205</v>
      </c>
      <c r="B168" s="2">
        <v>44470</v>
      </c>
      <c r="C168">
        <v>9</v>
      </c>
      <c r="D168" t="s">
        <v>37</v>
      </c>
      <c r="E168" t="s">
        <v>38</v>
      </c>
      <c r="F168" t="s">
        <v>14</v>
      </c>
      <c r="G168" t="s">
        <v>2040</v>
      </c>
      <c r="H168">
        <v>399</v>
      </c>
      <c r="I168">
        <v>7</v>
      </c>
      <c r="J168" t="str">
        <f>VLOOKUP(Data_Sales[[#This Row],[Sales Person]],Data_Persons!$C$1:$D$9,2,FALSE)</f>
        <v>Philip</v>
      </c>
      <c r="K168">
        <f>INDEX(Data_Persons!$B$2:$D$10,MATCH(Data_Sales[[#This Row],[Sales Person]],Data_Persons!$C$2:$C$9,0),1)</f>
        <v>8</v>
      </c>
      <c r="L168">
        <f>VLOOKUP(Data_Sales[[#This Row],[Manager]],Data_Persons!$A$1:$C$9,2,FALSE)</f>
        <v>8</v>
      </c>
      <c r="M168">
        <f>Data_Sales[[#This Row],[Price]]*Data_Sales[[#This Row],[Quantity]]</f>
        <v>2793</v>
      </c>
    </row>
    <row r="169" spans="1:13" x14ac:dyDescent="0.35">
      <c r="A169" t="s">
        <v>206</v>
      </c>
      <c r="B169" s="2">
        <v>44475</v>
      </c>
      <c r="C169">
        <v>4</v>
      </c>
      <c r="D169" t="s">
        <v>16</v>
      </c>
      <c r="E169" t="s">
        <v>17</v>
      </c>
      <c r="F169" t="s">
        <v>18</v>
      </c>
      <c r="G169" t="s">
        <v>2040</v>
      </c>
      <c r="H169">
        <v>399</v>
      </c>
      <c r="I169">
        <v>0</v>
      </c>
      <c r="J169" t="str">
        <f>VLOOKUP(Data_Sales[[#This Row],[Sales Person]],Data_Persons!$C$1:$D$9,2,FALSE)</f>
        <v>Jeff</v>
      </c>
      <c r="K169">
        <f>INDEX(Data_Persons!$B$2:$D$10,MATCH(Data_Sales[[#This Row],[Sales Person]],Data_Persons!$C$2:$C$9,0),1)</f>
        <v>2</v>
      </c>
      <c r="L169">
        <f>VLOOKUP(Data_Sales[[#This Row],[Manager]],Data_Persons!$A$1:$C$9,2,FALSE)</f>
        <v>3</v>
      </c>
      <c r="M169">
        <f>Data_Sales[[#This Row],[Price]]*Data_Sales[[#This Row],[Quantity]]</f>
        <v>0</v>
      </c>
    </row>
    <row r="170" spans="1:13" x14ac:dyDescent="0.35">
      <c r="A170" t="s">
        <v>207</v>
      </c>
      <c r="B170" s="2">
        <v>44477</v>
      </c>
      <c r="C170">
        <v>15</v>
      </c>
      <c r="D170" t="s">
        <v>46</v>
      </c>
      <c r="E170" t="s">
        <v>23</v>
      </c>
      <c r="F170" t="s">
        <v>24</v>
      </c>
      <c r="G170" t="s">
        <v>2040</v>
      </c>
      <c r="H170">
        <v>399</v>
      </c>
      <c r="I170">
        <v>7</v>
      </c>
      <c r="J170" t="str">
        <f>VLOOKUP(Data_Sales[[#This Row],[Sales Person]],Data_Persons!$C$1:$D$9,2,FALSE)</f>
        <v>Sara</v>
      </c>
      <c r="K170">
        <f>INDEX(Data_Persons!$B$2:$D$10,MATCH(Data_Sales[[#This Row],[Sales Person]],Data_Persons!$C$2:$C$9,0),1)</f>
        <v>5</v>
      </c>
      <c r="L170">
        <f>VLOOKUP(Data_Sales[[#This Row],[Manager]],Data_Persons!$A$1:$C$9,2,FALSE)</f>
        <v>5</v>
      </c>
      <c r="M170">
        <f>Data_Sales[[#This Row],[Price]]*Data_Sales[[#This Row],[Quantity]]</f>
        <v>2793</v>
      </c>
    </row>
    <row r="171" spans="1:13" x14ac:dyDescent="0.35">
      <c r="A171" t="s">
        <v>208</v>
      </c>
      <c r="B171" s="2">
        <v>44478</v>
      </c>
      <c r="C171">
        <v>13</v>
      </c>
      <c r="D171" t="s">
        <v>32</v>
      </c>
      <c r="E171" t="s">
        <v>23</v>
      </c>
      <c r="F171" t="s">
        <v>24</v>
      </c>
      <c r="G171" t="s">
        <v>2040</v>
      </c>
      <c r="H171">
        <v>399</v>
      </c>
      <c r="I171">
        <v>4</v>
      </c>
      <c r="J171" t="str">
        <f>VLOOKUP(Data_Sales[[#This Row],[Sales Person]],Data_Persons!$C$1:$D$9,2,FALSE)</f>
        <v>Sara</v>
      </c>
      <c r="K171">
        <f>INDEX(Data_Persons!$B$2:$D$10,MATCH(Data_Sales[[#This Row],[Sales Person]],Data_Persons!$C$2:$C$9,0),1)</f>
        <v>5</v>
      </c>
      <c r="L171">
        <f>VLOOKUP(Data_Sales[[#This Row],[Manager]],Data_Persons!$A$1:$C$9,2,FALSE)</f>
        <v>5</v>
      </c>
      <c r="M171">
        <f>Data_Sales[[#This Row],[Price]]*Data_Sales[[#This Row],[Quantity]]</f>
        <v>1596</v>
      </c>
    </row>
    <row r="172" spans="1:13" x14ac:dyDescent="0.35">
      <c r="A172" t="s">
        <v>209</v>
      </c>
      <c r="B172" s="2">
        <v>44484</v>
      </c>
      <c r="C172">
        <v>14</v>
      </c>
      <c r="D172" t="s">
        <v>62</v>
      </c>
      <c r="E172" t="s">
        <v>33</v>
      </c>
      <c r="F172" t="s">
        <v>24</v>
      </c>
      <c r="G172" t="s">
        <v>2040</v>
      </c>
      <c r="H172">
        <v>399</v>
      </c>
      <c r="I172">
        <v>9</v>
      </c>
      <c r="J172" t="str">
        <f>VLOOKUP(Data_Sales[[#This Row],[Sales Person]],Data_Persons!$C$1:$D$9,2,FALSE)</f>
        <v>Steve</v>
      </c>
      <c r="K172">
        <f>INDEX(Data_Persons!$B$2:$D$10,MATCH(Data_Sales[[#This Row],[Sales Person]],Data_Persons!$C$2:$C$9,0),1)</f>
        <v>6</v>
      </c>
      <c r="L172">
        <f>VLOOKUP(Data_Sales[[#This Row],[Manager]],Data_Persons!$A$1:$C$9,2,FALSE)</f>
        <v>4</v>
      </c>
      <c r="M172">
        <f>Data_Sales[[#This Row],[Price]]*Data_Sales[[#This Row],[Quantity]]</f>
        <v>3591</v>
      </c>
    </row>
    <row r="173" spans="1:13" x14ac:dyDescent="0.35">
      <c r="A173" t="s">
        <v>210</v>
      </c>
      <c r="B173" s="2">
        <v>44485</v>
      </c>
      <c r="C173">
        <v>17</v>
      </c>
      <c r="D173" t="s">
        <v>60</v>
      </c>
      <c r="E173" t="s">
        <v>35</v>
      </c>
      <c r="F173" t="s">
        <v>10</v>
      </c>
      <c r="G173" t="s">
        <v>2040</v>
      </c>
      <c r="H173">
        <v>399</v>
      </c>
      <c r="I173">
        <v>6</v>
      </c>
      <c r="J173" t="str">
        <f>VLOOKUP(Data_Sales[[#This Row],[Sales Person]],Data_Persons!$C$1:$D$9,2,FALSE)</f>
        <v>Jeff</v>
      </c>
      <c r="K173">
        <f>INDEX(Data_Persons!$B$2:$D$10,MATCH(Data_Sales[[#This Row],[Sales Person]],Data_Persons!$C$2:$C$9,0),1)</f>
        <v>5</v>
      </c>
      <c r="L173">
        <f>VLOOKUP(Data_Sales[[#This Row],[Manager]],Data_Persons!$A$1:$C$9,2,FALSE)</f>
        <v>3</v>
      </c>
      <c r="M173">
        <f>Data_Sales[[#This Row],[Price]]*Data_Sales[[#This Row],[Quantity]]</f>
        <v>2394</v>
      </c>
    </row>
    <row r="174" spans="1:13" x14ac:dyDescent="0.35">
      <c r="A174" t="s">
        <v>211</v>
      </c>
      <c r="B174" s="2">
        <v>44487</v>
      </c>
      <c r="C174">
        <v>17</v>
      </c>
      <c r="D174" t="s">
        <v>60</v>
      </c>
      <c r="E174" t="s">
        <v>9</v>
      </c>
      <c r="F174" t="s">
        <v>10</v>
      </c>
      <c r="G174" t="s">
        <v>2040</v>
      </c>
      <c r="H174">
        <v>399</v>
      </c>
      <c r="I174">
        <v>0</v>
      </c>
      <c r="J174" t="str">
        <f>VLOOKUP(Data_Sales[[#This Row],[Sales Person]],Data_Persons!$C$1:$D$9,2,FALSE)</f>
        <v>Jeff</v>
      </c>
      <c r="K174">
        <f>INDEX(Data_Persons!$B$2:$D$10,MATCH(Data_Sales[[#This Row],[Sales Person]],Data_Persons!$C$2:$C$9,0),1)</f>
        <v>3</v>
      </c>
      <c r="L174">
        <f>VLOOKUP(Data_Sales[[#This Row],[Manager]],Data_Persons!$A$1:$C$9,2,FALSE)</f>
        <v>3</v>
      </c>
      <c r="M174">
        <f>Data_Sales[[#This Row],[Price]]*Data_Sales[[#This Row],[Quantity]]</f>
        <v>0</v>
      </c>
    </row>
    <row r="175" spans="1:13" x14ac:dyDescent="0.35">
      <c r="A175" t="s">
        <v>212</v>
      </c>
      <c r="B175" s="2">
        <v>44491</v>
      </c>
      <c r="C175">
        <v>10</v>
      </c>
      <c r="D175" t="s">
        <v>65</v>
      </c>
      <c r="E175" t="s">
        <v>38</v>
      </c>
      <c r="F175" t="s">
        <v>14</v>
      </c>
      <c r="G175" t="s">
        <v>2040</v>
      </c>
      <c r="H175">
        <v>399</v>
      </c>
      <c r="I175">
        <v>0</v>
      </c>
      <c r="J175" t="str">
        <f>VLOOKUP(Data_Sales[[#This Row],[Sales Person]],Data_Persons!$C$1:$D$9,2,FALSE)</f>
        <v>Philip</v>
      </c>
      <c r="K175">
        <f>INDEX(Data_Persons!$B$2:$D$10,MATCH(Data_Sales[[#This Row],[Sales Person]],Data_Persons!$C$2:$C$9,0),1)</f>
        <v>8</v>
      </c>
      <c r="L175">
        <f>VLOOKUP(Data_Sales[[#This Row],[Manager]],Data_Persons!$A$1:$C$9,2,FALSE)</f>
        <v>8</v>
      </c>
      <c r="M175">
        <f>Data_Sales[[#This Row],[Price]]*Data_Sales[[#This Row],[Quantity]]</f>
        <v>0</v>
      </c>
    </row>
    <row r="176" spans="1:13" x14ac:dyDescent="0.35">
      <c r="A176" t="s">
        <v>213</v>
      </c>
      <c r="B176" s="2">
        <v>44491</v>
      </c>
      <c r="C176">
        <v>1</v>
      </c>
      <c r="D176" t="s">
        <v>58</v>
      </c>
      <c r="E176" t="s">
        <v>17</v>
      </c>
      <c r="F176" t="s">
        <v>18</v>
      </c>
      <c r="G176" t="s">
        <v>2040</v>
      </c>
      <c r="H176">
        <v>399</v>
      </c>
      <c r="I176">
        <v>8</v>
      </c>
      <c r="J176" t="str">
        <f>VLOOKUP(Data_Sales[[#This Row],[Sales Person]],Data_Persons!$C$1:$D$9,2,FALSE)</f>
        <v>Jeff</v>
      </c>
      <c r="K176">
        <f>INDEX(Data_Persons!$B$2:$D$10,MATCH(Data_Sales[[#This Row],[Sales Person]],Data_Persons!$C$2:$C$9,0),1)</f>
        <v>2</v>
      </c>
      <c r="L176">
        <f>VLOOKUP(Data_Sales[[#This Row],[Manager]],Data_Persons!$A$1:$C$9,2,FALSE)</f>
        <v>3</v>
      </c>
      <c r="M176">
        <f>Data_Sales[[#This Row],[Price]]*Data_Sales[[#This Row],[Quantity]]</f>
        <v>3192</v>
      </c>
    </row>
    <row r="177" spans="1:13" x14ac:dyDescent="0.35">
      <c r="A177" t="s">
        <v>214</v>
      </c>
      <c r="B177" s="2">
        <v>44492</v>
      </c>
      <c r="C177">
        <v>4</v>
      </c>
      <c r="D177" t="s">
        <v>16</v>
      </c>
      <c r="E177" t="s">
        <v>27</v>
      </c>
      <c r="F177" t="s">
        <v>18</v>
      </c>
      <c r="G177" t="s">
        <v>2040</v>
      </c>
      <c r="H177">
        <v>399</v>
      </c>
      <c r="I177">
        <v>1</v>
      </c>
      <c r="J177" t="str">
        <f>VLOOKUP(Data_Sales[[#This Row],[Sales Person]],Data_Persons!$C$1:$D$9,2,FALSE)</f>
        <v>Sara</v>
      </c>
      <c r="K177">
        <f>INDEX(Data_Persons!$B$2:$D$10,MATCH(Data_Sales[[#This Row],[Sales Person]],Data_Persons!$C$2:$C$9,0),1)</f>
        <v>2</v>
      </c>
      <c r="L177">
        <f>VLOOKUP(Data_Sales[[#This Row],[Manager]],Data_Persons!$A$1:$C$9,2,FALSE)</f>
        <v>5</v>
      </c>
      <c r="M177">
        <f>Data_Sales[[#This Row],[Price]]*Data_Sales[[#This Row],[Quantity]]</f>
        <v>399</v>
      </c>
    </row>
    <row r="178" spans="1:13" x14ac:dyDescent="0.35">
      <c r="A178" t="s">
        <v>215</v>
      </c>
      <c r="B178" s="2">
        <v>44495</v>
      </c>
      <c r="C178">
        <v>6</v>
      </c>
      <c r="D178" t="s">
        <v>12</v>
      </c>
      <c r="E178" t="s">
        <v>13</v>
      </c>
      <c r="F178" t="s">
        <v>14</v>
      </c>
      <c r="G178" t="s">
        <v>2040</v>
      </c>
      <c r="H178">
        <v>399</v>
      </c>
      <c r="I178">
        <v>5</v>
      </c>
      <c r="J178" t="str">
        <f>VLOOKUP(Data_Sales[[#This Row],[Sales Person]],Data_Persons!$C$1:$D$9,2,FALSE)</f>
        <v>Steve</v>
      </c>
      <c r="K178">
        <f>INDEX(Data_Persons!$B$2:$D$10,MATCH(Data_Sales[[#This Row],[Sales Person]],Data_Persons!$C$2:$C$9,0),1)</f>
        <v>4</v>
      </c>
      <c r="L178">
        <f>VLOOKUP(Data_Sales[[#This Row],[Manager]],Data_Persons!$A$1:$C$9,2,FALSE)</f>
        <v>4</v>
      </c>
      <c r="M178">
        <f>Data_Sales[[#This Row],[Price]]*Data_Sales[[#This Row],[Quantity]]</f>
        <v>1995</v>
      </c>
    </row>
    <row r="179" spans="1:13" x14ac:dyDescent="0.35">
      <c r="A179" t="s">
        <v>216</v>
      </c>
      <c r="B179" s="2">
        <v>44496</v>
      </c>
      <c r="C179">
        <v>6</v>
      </c>
      <c r="D179" t="s">
        <v>12</v>
      </c>
      <c r="E179" t="s">
        <v>13</v>
      </c>
      <c r="F179" t="s">
        <v>14</v>
      </c>
      <c r="G179" t="s">
        <v>2040</v>
      </c>
      <c r="H179">
        <v>399</v>
      </c>
      <c r="I179">
        <v>7</v>
      </c>
      <c r="J179" t="str">
        <f>VLOOKUP(Data_Sales[[#This Row],[Sales Person]],Data_Persons!$C$1:$D$9,2,FALSE)</f>
        <v>Steve</v>
      </c>
      <c r="K179">
        <f>INDEX(Data_Persons!$B$2:$D$10,MATCH(Data_Sales[[#This Row],[Sales Person]],Data_Persons!$C$2:$C$9,0),1)</f>
        <v>4</v>
      </c>
      <c r="L179">
        <f>VLOOKUP(Data_Sales[[#This Row],[Manager]],Data_Persons!$A$1:$C$9,2,FALSE)</f>
        <v>4</v>
      </c>
      <c r="M179">
        <f>Data_Sales[[#This Row],[Price]]*Data_Sales[[#This Row],[Quantity]]</f>
        <v>2793</v>
      </c>
    </row>
    <row r="180" spans="1:13" x14ac:dyDescent="0.35">
      <c r="A180" t="s">
        <v>217</v>
      </c>
      <c r="B180" s="2">
        <v>44498</v>
      </c>
      <c r="C180">
        <v>9</v>
      </c>
      <c r="D180" t="s">
        <v>37</v>
      </c>
      <c r="E180" t="s">
        <v>38</v>
      </c>
      <c r="F180" t="s">
        <v>14</v>
      </c>
      <c r="G180" t="s">
        <v>2040</v>
      </c>
      <c r="H180">
        <v>399</v>
      </c>
      <c r="I180">
        <v>2</v>
      </c>
      <c r="J180" t="str">
        <f>VLOOKUP(Data_Sales[[#This Row],[Sales Person]],Data_Persons!$C$1:$D$9,2,FALSE)</f>
        <v>Philip</v>
      </c>
      <c r="K180">
        <f>INDEX(Data_Persons!$B$2:$D$10,MATCH(Data_Sales[[#This Row],[Sales Person]],Data_Persons!$C$2:$C$9,0),1)</f>
        <v>8</v>
      </c>
      <c r="L180">
        <f>VLOOKUP(Data_Sales[[#This Row],[Manager]],Data_Persons!$A$1:$C$9,2,FALSE)</f>
        <v>8</v>
      </c>
      <c r="M180">
        <f>Data_Sales[[#This Row],[Price]]*Data_Sales[[#This Row],[Quantity]]</f>
        <v>798</v>
      </c>
    </row>
    <row r="181" spans="1:13" x14ac:dyDescent="0.35">
      <c r="A181" t="s">
        <v>218</v>
      </c>
      <c r="B181" s="2">
        <v>44498</v>
      </c>
      <c r="C181">
        <v>7</v>
      </c>
      <c r="D181" t="s">
        <v>40</v>
      </c>
      <c r="E181" t="s">
        <v>38</v>
      </c>
      <c r="F181" t="s">
        <v>14</v>
      </c>
      <c r="G181" t="s">
        <v>2040</v>
      </c>
      <c r="H181">
        <v>399</v>
      </c>
      <c r="I181">
        <v>2</v>
      </c>
      <c r="J181" t="str">
        <f>VLOOKUP(Data_Sales[[#This Row],[Sales Person]],Data_Persons!$C$1:$D$9,2,FALSE)</f>
        <v>Philip</v>
      </c>
      <c r="K181">
        <f>INDEX(Data_Persons!$B$2:$D$10,MATCH(Data_Sales[[#This Row],[Sales Person]],Data_Persons!$C$2:$C$9,0),1)</f>
        <v>8</v>
      </c>
      <c r="L181">
        <f>VLOOKUP(Data_Sales[[#This Row],[Manager]],Data_Persons!$A$1:$C$9,2,FALSE)</f>
        <v>8</v>
      </c>
      <c r="M181">
        <f>Data_Sales[[#This Row],[Price]]*Data_Sales[[#This Row],[Quantity]]</f>
        <v>798</v>
      </c>
    </row>
    <row r="182" spans="1:13" x14ac:dyDescent="0.35">
      <c r="A182" t="s">
        <v>219</v>
      </c>
      <c r="B182" s="2">
        <v>44499</v>
      </c>
      <c r="C182">
        <v>14</v>
      </c>
      <c r="D182" t="s">
        <v>62</v>
      </c>
      <c r="E182" t="s">
        <v>33</v>
      </c>
      <c r="F182" t="s">
        <v>24</v>
      </c>
      <c r="G182" t="s">
        <v>2040</v>
      </c>
      <c r="H182">
        <v>399</v>
      </c>
      <c r="I182">
        <v>1</v>
      </c>
      <c r="J182" t="str">
        <f>VLOOKUP(Data_Sales[[#This Row],[Sales Person]],Data_Persons!$C$1:$D$9,2,FALSE)</f>
        <v>Steve</v>
      </c>
      <c r="K182">
        <f>INDEX(Data_Persons!$B$2:$D$10,MATCH(Data_Sales[[#This Row],[Sales Person]],Data_Persons!$C$2:$C$9,0),1)</f>
        <v>6</v>
      </c>
      <c r="L182">
        <f>VLOOKUP(Data_Sales[[#This Row],[Manager]],Data_Persons!$A$1:$C$9,2,FALSE)</f>
        <v>4</v>
      </c>
      <c r="M182">
        <f>Data_Sales[[#This Row],[Price]]*Data_Sales[[#This Row],[Quantity]]</f>
        <v>399</v>
      </c>
    </row>
    <row r="183" spans="1:13" x14ac:dyDescent="0.35">
      <c r="A183" t="s">
        <v>220</v>
      </c>
      <c r="B183" s="2">
        <v>44500</v>
      </c>
      <c r="C183">
        <v>7</v>
      </c>
      <c r="D183" t="s">
        <v>40</v>
      </c>
      <c r="E183" t="s">
        <v>13</v>
      </c>
      <c r="F183" t="s">
        <v>14</v>
      </c>
      <c r="G183" t="s">
        <v>2040</v>
      </c>
      <c r="H183">
        <v>399</v>
      </c>
      <c r="I183">
        <v>0</v>
      </c>
      <c r="J183" t="str">
        <f>VLOOKUP(Data_Sales[[#This Row],[Sales Person]],Data_Persons!$C$1:$D$9,2,FALSE)</f>
        <v>Steve</v>
      </c>
      <c r="K183">
        <f>INDEX(Data_Persons!$B$2:$D$10,MATCH(Data_Sales[[#This Row],[Sales Person]],Data_Persons!$C$2:$C$9,0),1)</f>
        <v>4</v>
      </c>
      <c r="L183">
        <f>VLOOKUP(Data_Sales[[#This Row],[Manager]],Data_Persons!$A$1:$C$9,2,FALSE)</f>
        <v>4</v>
      </c>
      <c r="M183">
        <f>Data_Sales[[#This Row],[Price]]*Data_Sales[[#This Row],[Quantity]]</f>
        <v>0</v>
      </c>
    </row>
    <row r="184" spans="1:13" x14ac:dyDescent="0.35">
      <c r="A184" t="s">
        <v>221</v>
      </c>
      <c r="B184" s="2">
        <v>44503</v>
      </c>
      <c r="C184">
        <v>13</v>
      </c>
      <c r="D184" t="s">
        <v>32</v>
      </c>
      <c r="E184" t="s">
        <v>23</v>
      </c>
      <c r="F184" t="s">
        <v>24</v>
      </c>
      <c r="G184" t="s">
        <v>2040</v>
      </c>
      <c r="H184">
        <v>399</v>
      </c>
      <c r="I184">
        <v>0</v>
      </c>
      <c r="J184" t="str">
        <f>VLOOKUP(Data_Sales[[#This Row],[Sales Person]],Data_Persons!$C$1:$D$9,2,FALSE)</f>
        <v>Sara</v>
      </c>
      <c r="K184">
        <f>INDEX(Data_Persons!$B$2:$D$10,MATCH(Data_Sales[[#This Row],[Sales Person]],Data_Persons!$C$2:$C$9,0),1)</f>
        <v>5</v>
      </c>
      <c r="L184">
        <f>VLOOKUP(Data_Sales[[#This Row],[Manager]],Data_Persons!$A$1:$C$9,2,FALSE)</f>
        <v>5</v>
      </c>
      <c r="M184">
        <f>Data_Sales[[#This Row],[Price]]*Data_Sales[[#This Row],[Quantity]]</f>
        <v>0</v>
      </c>
    </row>
    <row r="185" spans="1:13" x14ac:dyDescent="0.35">
      <c r="A185" t="s">
        <v>222</v>
      </c>
      <c r="B185" s="2">
        <v>44507</v>
      </c>
      <c r="C185">
        <v>2</v>
      </c>
      <c r="D185" t="s">
        <v>71</v>
      </c>
      <c r="E185" t="s">
        <v>17</v>
      </c>
      <c r="F185" t="s">
        <v>18</v>
      </c>
      <c r="G185" t="s">
        <v>2040</v>
      </c>
      <c r="H185">
        <v>399</v>
      </c>
      <c r="I185">
        <v>4</v>
      </c>
      <c r="J185" t="str">
        <f>VLOOKUP(Data_Sales[[#This Row],[Sales Person]],Data_Persons!$C$1:$D$9,2,FALSE)</f>
        <v>Jeff</v>
      </c>
      <c r="K185">
        <f>INDEX(Data_Persons!$B$2:$D$10,MATCH(Data_Sales[[#This Row],[Sales Person]],Data_Persons!$C$2:$C$9,0),1)</f>
        <v>2</v>
      </c>
      <c r="L185">
        <f>VLOOKUP(Data_Sales[[#This Row],[Manager]],Data_Persons!$A$1:$C$9,2,FALSE)</f>
        <v>3</v>
      </c>
      <c r="M185">
        <f>Data_Sales[[#This Row],[Price]]*Data_Sales[[#This Row],[Quantity]]</f>
        <v>1596</v>
      </c>
    </row>
    <row r="186" spans="1:13" x14ac:dyDescent="0.35">
      <c r="A186" t="s">
        <v>223</v>
      </c>
      <c r="B186" s="2">
        <v>44508</v>
      </c>
      <c r="C186">
        <v>18</v>
      </c>
      <c r="D186" t="s">
        <v>49</v>
      </c>
      <c r="E186" t="s">
        <v>9</v>
      </c>
      <c r="F186" t="s">
        <v>10</v>
      </c>
      <c r="G186" t="s">
        <v>2040</v>
      </c>
      <c r="H186">
        <v>399</v>
      </c>
      <c r="I186">
        <v>9</v>
      </c>
      <c r="J186" t="str">
        <f>VLOOKUP(Data_Sales[[#This Row],[Sales Person]],Data_Persons!$C$1:$D$9,2,FALSE)</f>
        <v>Jeff</v>
      </c>
      <c r="K186">
        <f>INDEX(Data_Persons!$B$2:$D$10,MATCH(Data_Sales[[#This Row],[Sales Person]],Data_Persons!$C$2:$C$9,0),1)</f>
        <v>3</v>
      </c>
      <c r="L186">
        <f>VLOOKUP(Data_Sales[[#This Row],[Manager]],Data_Persons!$A$1:$C$9,2,FALSE)</f>
        <v>3</v>
      </c>
      <c r="M186">
        <f>Data_Sales[[#This Row],[Price]]*Data_Sales[[#This Row],[Quantity]]</f>
        <v>3591</v>
      </c>
    </row>
    <row r="187" spans="1:13" x14ac:dyDescent="0.35">
      <c r="A187" t="s">
        <v>224</v>
      </c>
      <c r="B187" s="2">
        <v>44509</v>
      </c>
      <c r="C187">
        <v>18</v>
      </c>
      <c r="D187" t="s">
        <v>49</v>
      </c>
      <c r="E187" t="s">
        <v>35</v>
      </c>
      <c r="F187" t="s">
        <v>10</v>
      </c>
      <c r="G187" t="s">
        <v>2040</v>
      </c>
      <c r="H187">
        <v>399</v>
      </c>
      <c r="I187">
        <v>9</v>
      </c>
      <c r="J187" t="str">
        <f>VLOOKUP(Data_Sales[[#This Row],[Sales Person]],Data_Persons!$C$1:$D$9,2,FALSE)</f>
        <v>Jeff</v>
      </c>
      <c r="K187">
        <f>INDEX(Data_Persons!$B$2:$D$10,MATCH(Data_Sales[[#This Row],[Sales Person]],Data_Persons!$C$2:$C$9,0),1)</f>
        <v>5</v>
      </c>
      <c r="L187">
        <f>VLOOKUP(Data_Sales[[#This Row],[Manager]],Data_Persons!$A$1:$C$9,2,FALSE)</f>
        <v>3</v>
      </c>
      <c r="M187">
        <f>Data_Sales[[#This Row],[Price]]*Data_Sales[[#This Row],[Quantity]]</f>
        <v>3591</v>
      </c>
    </row>
    <row r="188" spans="1:13" x14ac:dyDescent="0.35">
      <c r="A188" t="s">
        <v>225</v>
      </c>
      <c r="B188" s="2">
        <v>44510</v>
      </c>
      <c r="C188">
        <v>10</v>
      </c>
      <c r="D188" t="s">
        <v>65</v>
      </c>
      <c r="E188" t="s">
        <v>13</v>
      </c>
      <c r="F188" t="s">
        <v>14</v>
      </c>
      <c r="G188" t="s">
        <v>2040</v>
      </c>
      <c r="H188">
        <v>399</v>
      </c>
      <c r="I188">
        <v>6</v>
      </c>
      <c r="J188" t="str">
        <f>VLOOKUP(Data_Sales[[#This Row],[Sales Person]],Data_Persons!$C$1:$D$9,2,FALSE)</f>
        <v>Steve</v>
      </c>
      <c r="K188">
        <f>INDEX(Data_Persons!$B$2:$D$10,MATCH(Data_Sales[[#This Row],[Sales Person]],Data_Persons!$C$2:$C$9,0),1)</f>
        <v>4</v>
      </c>
      <c r="L188">
        <f>VLOOKUP(Data_Sales[[#This Row],[Manager]],Data_Persons!$A$1:$C$9,2,FALSE)</f>
        <v>4</v>
      </c>
      <c r="M188">
        <f>Data_Sales[[#This Row],[Price]]*Data_Sales[[#This Row],[Quantity]]</f>
        <v>2394</v>
      </c>
    </row>
    <row r="189" spans="1:13" x14ac:dyDescent="0.35">
      <c r="A189" t="s">
        <v>226</v>
      </c>
      <c r="B189" s="2">
        <v>44516</v>
      </c>
      <c r="C189">
        <v>8</v>
      </c>
      <c r="D189" t="s">
        <v>73</v>
      </c>
      <c r="E189" t="s">
        <v>38</v>
      </c>
      <c r="F189" t="s">
        <v>14</v>
      </c>
      <c r="G189" t="s">
        <v>2040</v>
      </c>
      <c r="H189">
        <v>399</v>
      </c>
      <c r="I189">
        <v>0</v>
      </c>
      <c r="J189" t="str">
        <f>VLOOKUP(Data_Sales[[#This Row],[Sales Person]],Data_Persons!$C$1:$D$9,2,FALSE)</f>
        <v>Philip</v>
      </c>
      <c r="K189">
        <f>INDEX(Data_Persons!$B$2:$D$10,MATCH(Data_Sales[[#This Row],[Sales Person]],Data_Persons!$C$2:$C$9,0),1)</f>
        <v>8</v>
      </c>
      <c r="L189">
        <f>VLOOKUP(Data_Sales[[#This Row],[Manager]],Data_Persons!$A$1:$C$9,2,FALSE)</f>
        <v>8</v>
      </c>
      <c r="M189">
        <f>Data_Sales[[#This Row],[Price]]*Data_Sales[[#This Row],[Quantity]]</f>
        <v>0</v>
      </c>
    </row>
    <row r="190" spans="1:13" x14ac:dyDescent="0.35">
      <c r="A190" t="s">
        <v>227</v>
      </c>
      <c r="B190" s="2">
        <v>44519</v>
      </c>
      <c r="C190">
        <v>5</v>
      </c>
      <c r="D190" t="s">
        <v>20</v>
      </c>
      <c r="E190" t="s">
        <v>17</v>
      </c>
      <c r="F190" t="s">
        <v>18</v>
      </c>
      <c r="G190" t="s">
        <v>2040</v>
      </c>
      <c r="H190">
        <v>399</v>
      </c>
      <c r="I190">
        <v>2</v>
      </c>
      <c r="J190" t="str">
        <f>VLOOKUP(Data_Sales[[#This Row],[Sales Person]],Data_Persons!$C$1:$D$9,2,FALSE)</f>
        <v>Jeff</v>
      </c>
      <c r="K190">
        <f>INDEX(Data_Persons!$B$2:$D$10,MATCH(Data_Sales[[#This Row],[Sales Person]],Data_Persons!$C$2:$C$9,0),1)</f>
        <v>2</v>
      </c>
      <c r="L190">
        <f>VLOOKUP(Data_Sales[[#This Row],[Manager]],Data_Persons!$A$1:$C$9,2,FALSE)</f>
        <v>3</v>
      </c>
      <c r="M190">
        <f>Data_Sales[[#This Row],[Price]]*Data_Sales[[#This Row],[Quantity]]</f>
        <v>798</v>
      </c>
    </row>
    <row r="191" spans="1:13" x14ac:dyDescent="0.35">
      <c r="A191" t="s">
        <v>228</v>
      </c>
      <c r="B191" s="2">
        <v>44519</v>
      </c>
      <c r="C191">
        <v>5</v>
      </c>
      <c r="D191" t="s">
        <v>20</v>
      </c>
      <c r="E191" t="s">
        <v>27</v>
      </c>
      <c r="F191" t="s">
        <v>18</v>
      </c>
      <c r="G191" t="s">
        <v>2040</v>
      </c>
      <c r="H191">
        <v>399</v>
      </c>
      <c r="I191">
        <v>1</v>
      </c>
      <c r="J191" t="str">
        <f>VLOOKUP(Data_Sales[[#This Row],[Sales Person]],Data_Persons!$C$1:$D$9,2,FALSE)</f>
        <v>Sara</v>
      </c>
      <c r="K191">
        <f>INDEX(Data_Persons!$B$2:$D$10,MATCH(Data_Sales[[#This Row],[Sales Person]],Data_Persons!$C$2:$C$9,0),1)</f>
        <v>2</v>
      </c>
      <c r="L191">
        <f>VLOOKUP(Data_Sales[[#This Row],[Manager]],Data_Persons!$A$1:$C$9,2,FALSE)</f>
        <v>5</v>
      </c>
      <c r="M191">
        <f>Data_Sales[[#This Row],[Price]]*Data_Sales[[#This Row],[Quantity]]</f>
        <v>399</v>
      </c>
    </row>
    <row r="192" spans="1:13" x14ac:dyDescent="0.35">
      <c r="A192" t="s">
        <v>229</v>
      </c>
      <c r="B192" s="2">
        <v>44520</v>
      </c>
      <c r="C192">
        <v>5</v>
      </c>
      <c r="D192" t="s">
        <v>20</v>
      </c>
      <c r="E192" t="s">
        <v>27</v>
      </c>
      <c r="F192" t="s">
        <v>18</v>
      </c>
      <c r="G192" t="s">
        <v>2040</v>
      </c>
      <c r="H192">
        <v>399</v>
      </c>
      <c r="I192">
        <v>8</v>
      </c>
      <c r="J192" t="str">
        <f>VLOOKUP(Data_Sales[[#This Row],[Sales Person]],Data_Persons!$C$1:$D$9,2,FALSE)</f>
        <v>Sara</v>
      </c>
      <c r="K192">
        <f>INDEX(Data_Persons!$B$2:$D$10,MATCH(Data_Sales[[#This Row],[Sales Person]],Data_Persons!$C$2:$C$9,0),1)</f>
        <v>2</v>
      </c>
      <c r="L192">
        <f>VLOOKUP(Data_Sales[[#This Row],[Manager]],Data_Persons!$A$1:$C$9,2,FALSE)</f>
        <v>5</v>
      </c>
      <c r="M192">
        <f>Data_Sales[[#This Row],[Price]]*Data_Sales[[#This Row],[Quantity]]</f>
        <v>3192</v>
      </c>
    </row>
    <row r="193" spans="1:13" x14ac:dyDescent="0.35">
      <c r="A193" t="s">
        <v>230</v>
      </c>
      <c r="B193" s="2">
        <v>44521</v>
      </c>
      <c r="C193">
        <v>16</v>
      </c>
      <c r="D193" t="s">
        <v>89</v>
      </c>
      <c r="E193" t="s">
        <v>35</v>
      </c>
      <c r="F193" t="s">
        <v>10</v>
      </c>
      <c r="G193" t="s">
        <v>2040</v>
      </c>
      <c r="H193">
        <v>399</v>
      </c>
      <c r="I193">
        <v>3</v>
      </c>
      <c r="J193" t="str">
        <f>VLOOKUP(Data_Sales[[#This Row],[Sales Person]],Data_Persons!$C$1:$D$9,2,FALSE)</f>
        <v>Jeff</v>
      </c>
      <c r="K193">
        <f>INDEX(Data_Persons!$B$2:$D$10,MATCH(Data_Sales[[#This Row],[Sales Person]],Data_Persons!$C$2:$C$9,0),1)</f>
        <v>5</v>
      </c>
      <c r="L193">
        <f>VLOOKUP(Data_Sales[[#This Row],[Manager]],Data_Persons!$A$1:$C$9,2,FALSE)</f>
        <v>3</v>
      </c>
      <c r="M193">
        <f>Data_Sales[[#This Row],[Price]]*Data_Sales[[#This Row],[Quantity]]</f>
        <v>1197</v>
      </c>
    </row>
    <row r="194" spans="1:13" x14ac:dyDescent="0.35">
      <c r="A194" t="s">
        <v>231</v>
      </c>
      <c r="B194" s="2">
        <v>44522</v>
      </c>
      <c r="C194">
        <v>5</v>
      </c>
      <c r="D194" t="s">
        <v>20</v>
      </c>
      <c r="E194" t="s">
        <v>27</v>
      </c>
      <c r="F194" t="s">
        <v>18</v>
      </c>
      <c r="G194" t="s">
        <v>2040</v>
      </c>
      <c r="H194">
        <v>399</v>
      </c>
      <c r="I194">
        <v>6</v>
      </c>
      <c r="J194" t="str">
        <f>VLOOKUP(Data_Sales[[#This Row],[Sales Person]],Data_Persons!$C$1:$D$9,2,FALSE)</f>
        <v>Sara</v>
      </c>
      <c r="K194">
        <f>INDEX(Data_Persons!$B$2:$D$10,MATCH(Data_Sales[[#This Row],[Sales Person]],Data_Persons!$C$2:$C$9,0),1)</f>
        <v>2</v>
      </c>
      <c r="L194">
        <f>VLOOKUP(Data_Sales[[#This Row],[Manager]],Data_Persons!$A$1:$C$9,2,FALSE)</f>
        <v>5</v>
      </c>
      <c r="M194">
        <f>Data_Sales[[#This Row],[Price]]*Data_Sales[[#This Row],[Quantity]]</f>
        <v>2394</v>
      </c>
    </row>
    <row r="195" spans="1:13" x14ac:dyDescent="0.35">
      <c r="A195" t="s">
        <v>232</v>
      </c>
      <c r="B195" s="2">
        <v>44522</v>
      </c>
      <c r="C195">
        <v>8</v>
      </c>
      <c r="D195" t="s">
        <v>73</v>
      </c>
      <c r="E195" t="s">
        <v>38</v>
      </c>
      <c r="F195" t="s">
        <v>14</v>
      </c>
      <c r="G195" t="s">
        <v>2040</v>
      </c>
      <c r="H195">
        <v>399</v>
      </c>
      <c r="I195">
        <v>9</v>
      </c>
      <c r="J195" t="str">
        <f>VLOOKUP(Data_Sales[[#This Row],[Sales Person]],Data_Persons!$C$1:$D$9,2,FALSE)</f>
        <v>Philip</v>
      </c>
      <c r="K195">
        <f>INDEX(Data_Persons!$B$2:$D$10,MATCH(Data_Sales[[#This Row],[Sales Person]],Data_Persons!$C$2:$C$9,0),1)</f>
        <v>8</v>
      </c>
      <c r="L195">
        <f>VLOOKUP(Data_Sales[[#This Row],[Manager]],Data_Persons!$A$1:$C$9,2,FALSE)</f>
        <v>8</v>
      </c>
      <c r="M195">
        <f>Data_Sales[[#This Row],[Price]]*Data_Sales[[#This Row],[Quantity]]</f>
        <v>3591</v>
      </c>
    </row>
    <row r="196" spans="1:13" x14ac:dyDescent="0.35">
      <c r="A196" t="s">
        <v>233</v>
      </c>
      <c r="B196" s="2">
        <v>44522</v>
      </c>
      <c r="C196">
        <v>7</v>
      </c>
      <c r="D196" t="s">
        <v>40</v>
      </c>
      <c r="E196" t="s">
        <v>38</v>
      </c>
      <c r="F196" t="s">
        <v>14</v>
      </c>
      <c r="G196" t="s">
        <v>2040</v>
      </c>
      <c r="H196">
        <v>399</v>
      </c>
      <c r="I196">
        <v>5</v>
      </c>
      <c r="J196" t="str">
        <f>VLOOKUP(Data_Sales[[#This Row],[Sales Person]],Data_Persons!$C$1:$D$9,2,FALSE)</f>
        <v>Philip</v>
      </c>
      <c r="K196">
        <f>INDEX(Data_Persons!$B$2:$D$10,MATCH(Data_Sales[[#This Row],[Sales Person]],Data_Persons!$C$2:$C$9,0),1)</f>
        <v>8</v>
      </c>
      <c r="L196">
        <f>VLOOKUP(Data_Sales[[#This Row],[Manager]],Data_Persons!$A$1:$C$9,2,FALSE)</f>
        <v>8</v>
      </c>
      <c r="M196">
        <f>Data_Sales[[#This Row],[Price]]*Data_Sales[[#This Row],[Quantity]]</f>
        <v>1995</v>
      </c>
    </row>
    <row r="197" spans="1:13" x14ac:dyDescent="0.35">
      <c r="A197" t="s">
        <v>234</v>
      </c>
      <c r="B197" s="2">
        <v>44522</v>
      </c>
      <c r="C197">
        <v>10</v>
      </c>
      <c r="D197" t="s">
        <v>65</v>
      </c>
      <c r="E197" t="s">
        <v>13</v>
      </c>
      <c r="F197" t="s">
        <v>14</v>
      </c>
      <c r="G197" t="s">
        <v>2040</v>
      </c>
      <c r="H197">
        <v>399</v>
      </c>
      <c r="I197">
        <v>0</v>
      </c>
      <c r="J197" t="str">
        <f>VLOOKUP(Data_Sales[[#This Row],[Sales Person]],Data_Persons!$C$1:$D$9,2,FALSE)</f>
        <v>Steve</v>
      </c>
      <c r="K197">
        <f>INDEX(Data_Persons!$B$2:$D$10,MATCH(Data_Sales[[#This Row],[Sales Person]],Data_Persons!$C$2:$C$9,0),1)</f>
        <v>4</v>
      </c>
      <c r="L197">
        <f>VLOOKUP(Data_Sales[[#This Row],[Manager]],Data_Persons!$A$1:$C$9,2,FALSE)</f>
        <v>4</v>
      </c>
      <c r="M197">
        <f>Data_Sales[[#This Row],[Price]]*Data_Sales[[#This Row],[Quantity]]</f>
        <v>0</v>
      </c>
    </row>
    <row r="198" spans="1:13" x14ac:dyDescent="0.35">
      <c r="A198" t="s">
        <v>235</v>
      </c>
      <c r="B198" s="2">
        <v>44523</v>
      </c>
      <c r="C198">
        <v>3</v>
      </c>
      <c r="D198" t="s">
        <v>26</v>
      </c>
      <c r="E198" t="s">
        <v>17</v>
      </c>
      <c r="F198" t="s">
        <v>18</v>
      </c>
      <c r="G198" t="s">
        <v>2040</v>
      </c>
      <c r="H198">
        <v>399</v>
      </c>
      <c r="I198">
        <v>2</v>
      </c>
      <c r="J198" t="str">
        <f>VLOOKUP(Data_Sales[[#This Row],[Sales Person]],Data_Persons!$C$1:$D$9,2,FALSE)</f>
        <v>Jeff</v>
      </c>
      <c r="K198">
        <f>INDEX(Data_Persons!$B$2:$D$10,MATCH(Data_Sales[[#This Row],[Sales Person]],Data_Persons!$C$2:$C$9,0),1)</f>
        <v>2</v>
      </c>
      <c r="L198">
        <f>VLOOKUP(Data_Sales[[#This Row],[Manager]],Data_Persons!$A$1:$C$9,2,FALSE)</f>
        <v>3</v>
      </c>
      <c r="M198">
        <f>Data_Sales[[#This Row],[Price]]*Data_Sales[[#This Row],[Quantity]]</f>
        <v>798</v>
      </c>
    </row>
    <row r="199" spans="1:13" x14ac:dyDescent="0.35">
      <c r="A199" t="s">
        <v>236</v>
      </c>
      <c r="B199" s="2">
        <v>44523</v>
      </c>
      <c r="C199">
        <v>4</v>
      </c>
      <c r="D199" t="s">
        <v>16</v>
      </c>
      <c r="E199" t="s">
        <v>17</v>
      </c>
      <c r="F199" t="s">
        <v>18</v>
      </c>
      <c r="G199" t="s">
        <v>2040</v>
      </c>
      <c r="H199">
        <v>399</v>
      </c>
      <c r="I199">
        <v>6</v>
      </c>
      <c r="J199" t="str">
        <f>VLOOKUP(Data_Sales[[#This Row],[Sales Person]],Data_Persons!$C$1:$D$9,2,FALSE)</f>
        <v>Jeff</v>
      </c>
      <c r="K199">
        <f>INDEX(Data_Persons!$B$2:$D$10,MATCH(Data_Sales[[#This Row],[Sales Person]],Data_Persons!$C$2:$C$9,0),1)</f>
        <v>2</v>
      </c>
      <c r="L199">
        <f>VLOOKUP(Data_Sales[[#This Row],[Manager]],Data_Persons!$A$1:$C$9,2,FALSE)</f>
        <v>3</v>
      </c>
      <c r="M199">
        <f>Data_Sales[[#This Row],[Price]]*Data_Sales[[#This Row],[Quantity]]</f>
        <v>2394</v>
      </c>
    </row>
    <row r="200" spans="1:13" x14ac:dyDescent="0.35">
      <c r="A200" t="s">
        <v>237</v>
      </c>
      <c r="B200" s="2">
        <v>44523</v>
      </c>
      <c r="C200">
        <v>13</v>
      </c>
      <c r="D200" t="s">
        <v>32</v>
      </c>
      <c r="E200" t="s">
        <v>23</v>
      </c>
      <c r="F200" t="s">
        <v>24</v>
      </c>
      <c r="G200" t="s">
        <v>2040</v>
      </c>
      <c r="H200">
        <v>399</v>
      </c>
      <c r="I200">
        <v>9</v>
      </c>
      <c r="J200" t="str">
        <f>VLOOKUP(Data_Sales[[#This Row],[Sales Person]],Data_Persons!$C$1:$D$9,2,FALSE)</f>
        <v>Sara</v>
      </c>
      <c r="K200">
        <f>INDEX(Data_Persons!$B$2:$D$10,MATCH(Data_Sales[[#This Row],[Sales Person]],Data_Persons!$C$2:$C$9,0),1)</f>
        <v>5</v>
      </c>
      <c r="L200">
        <f>VLOOKUP(Data_Sales[[#This Row],[Manager]],Data_Persons!$A$1:$C$9,2,FALSE)</f>
        <v>5</v>
      </c>
      <c r="M200">
        <f>Data_Sales[[#This Row],[Price]]*Data_Sales[[#This Row],[Quantity]]</f>
        <v>3591</v>
      </c>
    </row>
    <row r="201" spans="1:13" x14ac:dyDescent="0.35">
      <c r="A201" t="s">
        <v>238</v>
      </c>
      <c r="B201" s="2">
        <v>44524</v>
      </c>
      <c r="C201">
        <v>9</v>
      </c>
      <c r="D201" t="s">
        <v>37</v>
      </c>
      <c r="E201" t="s">
        <v>13</v>
      </c>
      <c r="F201" t="s">
        <v>14</v>
      </c>
      <c r="G201" t="s">
        <v>2040</v>
      </c>
      <c r="H201">
        <v>399</v>
      </c>
      <c r="I201">
        <v>1</v>
      </c>
      <c r="J201" t="str">
        <f>VLOOKUP(Data_Sales[[#This Row],[Sales Person]],Data_Persons!$C$1:$D$9,2,FALSE)</f>
        <v>Steve</v>
      </c>
      <c r="K201">
        <f>INDEX(Data_Persons!$B$2:$D$10,MATCH(Data_Sales[[#This Row],[Sales Person]],Data_Persons!$C$2:$C$9,0),1)</f>
        <v>4</v>
      </c>
      <c r="L201">
        <f>VLOOKUP(Data_Sales[[#This Row],[Manager]],Data_Persons!$A$1:$C$9,2,FALSE)</f>
        <v>4</v>
      </c>
      <c r="M201">
        <f>Data_Sales[[#This Row],[Price]]*Data_Sales[[#This Row],[Quantity]]</f>
        <v>399</v>
      </c>
    </row>
    <row r="202" spans="1:13" x14ac:dyDescent="0.35">
      <c r="A202" t="s">
        <v>239</v>
      </c>
      <c r="B202" s="2">
        <v>44524</v>
      </c>
      <c r="C202">
        <v>11</v>
      </c>
      <c r="D202" t="s">
        <v>112</v>
      </c>
      <c r="E202" t="s">
        <v>33</v>
      </c>
      <c r="F202" t="s">
        <v>24</v>
      </c>
      <c r="G202" t="s">
        <v>2040</v>
      </c>
      <c r="H202">
        <v>399</v>
      </c>
      <c r="I202">
        <v>3</v>
      </c>
      <c r="J202" t="str">
        <f>VLOOKUP(Data_Sales[[#This Row],[Sales Person]],Data_Persons!$C$1:$D$9,2,FALSE)</f>
        <v>Steve</v>
      </c>
      <c r="K202">
        <f>INDEX(Data_Persons!$B$2:$D$10,MATCH(Data_Sales[[#This Row],[Sales Person]],Data_Persons!$C$2:$C$9,0),1)</f>
        <v>6</v>
      </c>
      <c r="L202">
        <f>VLOOKUP(Data_Sales[[#This Row],[Manager]],Data_Persons!$A$1:$C$9,2,FALSE)</f>
        <v>4</v>
      </c>
      <c r="M202">
        <f>Data_Sales[[#This Row],[Price]]*Data_Sales[[#This Row],[Quantity]]</f>
        <v>1197</v>
      </c>
    </row>
    <row r="203" spans="1:13" x14ac:dyDescent="0.35">
      <c r="A203" t="s">
        <v>240</v>
      </c>
      <c r="B203" s="2">
        <v>44525</v>
      </c>
      <c r="C203">
        <v>4</v>
      </c>
      <c r="D203" t="s">
        <v>16</v>
      </c>
      <c r="E203" t="s">
        <v>27</v>
      </c>
      <c r="F203" t="s">
        <v>18</v>
      </c>
      <c r="G203" t="s">
        <v>2040</v>
      </c>
      <c r="H203">
        <v>399</v>
      </c>
      <c r="I203">
        <v>5</v>
      </c>
      <c r="J203" t="str">
        <f>VLOOKUP(Data_Sales[[#This Row],[Sales Person]],Data_Persons!$C$1:$D$9,2,FALSE)</f>
        <v>Sara</v>
      </c>
      <c r="K203">
        <f>INDEX(Data_Persons!$B$2:$D$10,MATCH(Data_Sales[[#This Row],[Sales Person]],Data_Persons!$C$2:$C$9,0),1)</f>
        <v>2</v>
      </c>
      <c r="L203">
        <f>VLOOKUP(Data_Sales[[#This Row],[Manager]],Data_Persons!$A$1:$C$9,2,FALSE)</f>
        <v>5</v>
      </c>
      <c r="M203">
        <f>Data_Sales[[#This Row],[Price]]*Data_Sales[[#This Row],[Quantity]]</f>
        <v>1995</v>
      </c>
    </row>
    <row r="204" spans="1:13" x14ac:dyDescent="0.35">
      <c r="A204" t="s">
        <v>241</v>
      </c>
      <c r="B204" s="2">
        <v>44527</v>
      </c>
      <c r="C204">
        <v>2</v>
      </c>
      <c r="D204" t="s">
        <v>71</v>
      </c>
      <c r="E204" t="s">
        <v>17</v>
      </c>
      <c r="F204" t="s">
        <v>18</v>
      </c>
      <c r="G204" t="s">
        <v>2040</v>
      </c>
      <c r="H204">
        <v>399</v>
      </c>
      <c r="I204">
        <v>8</v>
      </c>
      <c r="J204" t="str">
        <f>VLOOKUP(Data_Sales[[#This Row],[Sales Person]],Data_Persons!$C$1:$D$9,2,FALSE)</f>
        <v>Jeff</v>
      </c>
      <c r="K204">
        <f>INDEX(Data_Persons!$B$2:$D$10,MATCH(Data_Sales[[#This Row],[Sales Person]],Data_Persons!$C$2:$C$9,0),1)</f>
        <v>2</v>
      </c>
      <c r="L204">
        <f>VLOOKUP(Data_Sales[[#This Row],[Manager]],Data_Persons!$A$1:$C$9,2,FALSE)</f>
        <v>3</v>
      </c>
      <c r="M204">
        <f>Data_Sales[[#This Row],[Price]]*Data_Sales[[#This Row],[Quantity]]</f>
        <v>3192</v>
      </c>
    </row>
    <row r="205" spans="1:13" x14ac:dyDescent="0.35">
      <c r="A205" t="s">
        <v>242</v>
      </c>
      <c r="B205" s="2">
        <v>44527</v>
      </c>
      <c r="C205">
        <v>4</v>
      </c>
      <c r="D205" t="s">
        <v>16</v>
      </c>
      <c r="E205" t="s">
        <v>27</v>
      </c>
      <c r="F205" t="s">
        <v>18</v>
      </c>
      <c r="G205" t="s">
        <v>2040</v>
      </c>
      <c r="H205">
        <v>399</v>
      </c>
      <c r="I205">
        <v>6</v>
      </c>
      <c r="J205" t="str">
        <f>VLOOKUP(Data_Sales[[#This Row],[Sales Person]],Data_Persons!$C$1:$D$9,2,FALSE)</f>
        <v>Sara</v>
      </c>
      <c r="K205">
        <f>INDEX(Data_Persons!$B$2:$D$10,MATCH(Data_Sales[[#This Row],[Sales Person]],Data_Persons!$C$2:$C$9,0),1)</f>
        <v>2</v>
      </c>
      <c r="L205">
        <f>VLOOKUP(Data_Sales[[#This Row],[Manager]],Data_Persons!$A$1:$C$9,2,FALSE)</f>
        <v>5</v>
      </c>
      <c r="M205">
        <f>Data_Sales[[#This Row],[Price]]*Data_Sales[[#This Row],[Quantity]]</f>
        <v>2394</v>
      </c>
    </row>
    <row r="206" spans="1:13" x14ac:dyDescent="0.35">
      <c r="A206" t="s">
        <v>243</v>
      </c>
      <c r="B206" s="2">
        <v>44529</v>
      </c>
      <c r="C206">
        <v>9</v>
      </c>
      <c r="D206" t="s">
        <v>37</v>
      </c>
      <c r="E206" t="s">
        <v>13</v>
      </c>
      <c r="F206" t="s">
        <v>14</v>
      </c>
      <c r="G206" t="s">
        <v>2040</v>
      </c>
      <c r="H206">
        <v>399</v>
      </c>
      <c r="I206">
        <v>6</v>
      </c>
      <c r="J206" t="str">
        <f>VLOOKUP(Data_Sales[[#This Row],[Sales Person]],Data_Persons!$C$1:$D$9,2,FALSE)</f>
        <v>Steve</v>
      </c>
      <c r="K206">
        <f>INDEX(Data_Persons!$B$2:$D$10,MATCH(Data_Sales[[#This Row],[Sales Person]],Data_Persons!$C$2:$C$9,0),1)</f>
        <v>4</v>
      </c>
      <c r="L206">
        <f>VLOOKUP(Data_Sales[[#This Row],[Manager]],Data_Persons!$A$1:$C$9,2,FALSE)</f>
        <v>4</v>
      </c>
      <c r="M206">
        <f>Data_Sales[[#This Row],[Price]]*Data_Sales[[#This Row],[Quantity]]</f>
        <v>2394</v>
      </c>
    </row>
    <row r="207" spans="1:13" x14ac:dyDescent="0.35">
      <c r="A207" t="s">
        <v>244</v>
      </c>
      <c r="B207" s="2">
        <v>44531</v>
      </c>
      <c r="C207">
        <v>8</v>
      </c>
      <c r="D207" t="s">
        <v>73</v>
      </c>
      <c r="E207" t="s">
        <v>13</v>
      </c>
      <c r="F207" t="s">
        <v>14</v>
      </c>
      <c r="G207" t="s">
        <v>2040</v>
      </c>
      <c r="H207">
        <v>399</v>
      </c>
      <c r="I207">
        <v>5</v>
      </c>
      <c r="J207" t="str">
        <f>VLOOKUP(Data_Sales[[#This Row],[Sales Person]],Data_Persons!$C$1:$D$9,2,FALSE)</f>
        <v>Steve</v>
      </c>
      <c r="K207">
        <f>INDEX(Data_Persons!$B$2:$D$10,MATCH(Data_Sales[[#This Row],[Sales Person]],Data_Persons!$C$2:$C$9,0),1)</f>
        <v>4</v>
      </c>
      <c r="L207">
        <f>VLOOKUP(Data_Sales[[#This Row],[Manager]],Data_Persons!$A$1:$C$9,2,FALSE)</f>
        <v>4</v>
      </c>
      <c r="M207">
        <f>Data_Sales[[#This Row],[Price]]*Data_Sales[[#This Row],[Quantity]]</f>
        <v>1995</v>
      </c>
    </row>
    <row r="208" spans="1:13" x14ac:dyDescent="0.35">
      <c r="A208" t="s">
        <v>245</v>
      </c>
      <c r="B208" s="2">
        <v>44532</v>
      </c>
      <c r="C208">
        <v>7</v>
      </c>
      <c r="D208" t="s">
        <v>40</v>
      </c>
      <c r="E208" t="s">
        <v>13</v>
      </c>
      <c r="F208" t="s">
        <v>14</v>
      </c>
      <c r="G208" t="s">
        <v>2040</v>
      </c>
      <c r="H208">
        <v>399</v>
      </c>
      <c r="I208">
        <v>3</v>
      </c>
      <c r="J208" t="str">
        <f>VLOOKUP(Data_Sales[[#This Row],[Sales Person]],Data_Persons!$C$1:$D$9,2,FALSE)</f>
        <v>Steve</v>
      </c>
      <c r="K208">
        <f>INDEX(Data_Persons!$B$2:$D$10,MATCH(Data_Sales[[#This Row],[Sales Person]],Data_Persons!$C$2:$C$9,0),1)</f>
        <v>4</v>
      </c>
      <c r="L208">
        <f>VLOOKUP(Data_Sales[[#This Row],[Manager]],Data_Persons!$A$1:$C$9,2,FALSE)</f>
        <v>4</v>
      </c>
      <c r="M208">
        <f>Data_Sales[[#This Row],[Price]]*Data_Sales[[#This Row],[Quantity]]</f>
        <v>1197</v>
      </c>
    </row>
    <row r="209" spans="1:13" x14ac:dyDescent="0.35">
      <c r="A209" t="s">
        <v>246</v>
      </c>
      <c r="B209" s="2">
        <v>44534</v>
      </c>
      <c r="C209">
        <v>16</v>
      </c>
      <c r="D209" t="s">
        <v>89</v>
      </c>
      <c r="E209" t="s">
        <v>9</v>
      </c>
      <c r="F209" t="s">
        <v>10</v>
      </c>
      <c r="G209" t="s">
        <v>2040</v>
      </c>
      <c r="H209">
        <v>399</v>
      </c>
      <c r="I209">
        <v>0</v>
      </c>
      <c r="J209" t="str">
        <f>VLOOKUP(Data_Sales[[#This Row],[Sales Person]],Data_Persons!$C$1:$D$9,2,FALSE)</f>
        <v>Jeff</v>
      </c>
      <c r="K209">
        <f>INDEX(Data_Persons!$B$2:$D$10,MATCH(Data_Sales[[#This Row],[Sales Person]],Data_Persons!$C$2:$C$9,0),1)</f>
        <v>3</v>
      </c>
      <c r="L209">
        <f>VLOOKUP(Data_Sales[[#This Row],[Manager]],Data_Persons!$A$1:$C$9,2,FALSE)</f>
        <v>3</v>
      </c>
      <c r="M209">
        <f>Data_Sales[[#This Row],[Price]]*Data_Sales[[#This Row],[Quantity]]</f>
        <v>0</v>
      </c>
    </row>
    <row r="210" spans="1:13" x14ac:dyDescent="0.35">
      <c r="A210" t="s">
        <v>247</v>
      </c>
      <c r="B210" s="2">
        <v>44535</v>
      </c>
      <c r="C210">
        <v>5</v>
      </c>
      <c r="D210" t="s">
        <v>20</v>
      </c>
      <c r="E210" t="s">
        <v>27</v>
      </c>
      <c r="F210" t="s">
        <v>18</v>
      </c>
      <c r="G210" t="s">
        <v>2040</v>
      </c>
      <c r="H210">
        <v>399</v>
      </c>
      <c r="I210">
        <v>4</v>
      </c>
      <c r="J210" t="str">
        <f>VLOOKUP(Data_Sales[[#This Row],[Sales Person]],Data_Persons!$C$1:$D$9,2,FALSE)</f>
        <v>Sara</v>
      </c>
      <c r="K210">
        <f>INDEX(Data_Persons!$B$2:$D$10,MATCH(Data_Sales[[#This Row],[Sales Person]],Data_Persons!$C$2:$C$9,0),1)</f>
        <v>2</v>
      </c>
      <c r="L210">
        <f>VLOOKUP(Data_Sales[[#This Row],[Manager]],Data_Persons!$A$1:$C$9,2,FALSE)</f>
        <v>5</v>
      </c>
      <c r="M210">
        <f>Data_Sales[[#This Row],[Price]]*Data_Sales[[#This Row],[Quantity]]</f>
        <v>1596</v>
      </c>
    </row>
    <row r="211" spans="1:13" x14ac:dyDescent="0.35">
      <c r="A211" t="s">
        <v>248</v>
      </c>
      <c r="B211" s="2">
        <v>44543</v>
      </c>
      <c r="C211">
        <v>1</v>
      </c>
      <c r="D211" t="s">
        <v>58</v>
      </c>
      <c r="E211" t="s">
        <v>17</v>
      </c>
      <c r="F211" t="s">
        <v>18</v>
      </c>
      <c r="G211" t="s">
        <v>2040</v>
      </c>
      <c r="H211">
        <v>399</v>
      </c>
      <c r="I211">
        <v>1</v>
      </c>
      <c r="J211" t="str">
        <f>VLOOKUP(Data_Sales[[#This Row],[Sales Person]],Data_Persons!$C$1:$D$9,2,FALSE)</f>
        <v>Jeff</v>
      </c>
      <c r="K211">
        <f>INDEX(Data_Persons!$B$2:$D$10,MATCH(Data_Sales[[#This Row],[Sales Person]],Data_Persons!$C$2:$C$9,0),1)</f>
        <v>2</v>
      </c>
      <c r="L211">
        <f>VLOOKUP(Data_Sales[[#This Row],[Manager]],Data_Persons!$A$1:$C$9,2,FALSE)</f>
        <v>3</v>
      </c>
      <c r="M211">
        <f>Data_Sales[[#This Row],[Price]]*Data_Sales[[#This Row],[Quantity]]</f>
        <v>399</v>
      </c>
    </row>
    <row r="212" spans="1:13" x14ac:dyDescent="0.35">
      <c r="A212" t="s">
        <v>249</v>
      </c>
      <c r="B212" s="2">
        <v>44547</v>
      </c>
      <c r="C212">
        <v>12</v>
      </c>
      <c r="D212" t="s">
        <v>22</v>
      </c>
      <c r="E212" t="s">
        <v>23</v>
      </c>
      <c r="F212" t="s">
        <v>24</v>
      </c>
      <c r="G212" t="s">
        <v>2040</v>
      </c>
      <c r="H212">
        <v>399</v>
      </c>
      <c r="I212">
        <v>5</v>
      </c>
      <c r="J212" t="str">
        <f>VLOOKUP(Data_Sales[[#This Row],[Sales Person]],Data_Persons!$C$1:$D$9,2,FALSE)</f>
        <v>Sara</v>
      </c>
      <c r="K212">
        <f>INDEX(Data_Persons!$B$2:$D$10,MATCH(Data_Sales[[#This Row],[Sales Person]],Data_Persons!$C$2:$C$9,0),1)</f>
        <v>5</v>
      </c>
      <c r="L212">
        <f>VLOOKUP(Data_Sales[[#This Row],[Manager]],Data_Persons!$A$1:$C$9,2,FALSE)</f>
        <v>5</v>
      </c>
      <c r="M212">
        <f>Data_Sales[[#This Row],[Price]]*Data_Sales[[#This Row],[Quantity]]</f>
        <v>1995</v>
      </c>
    </row>
    <row r="213" spans="1:13" x14ac:dyDescent="0.35">
      <c r="A213" t="s">
        <v>250</v>
      </c>
      <c r="B213" s="2">
        <v>44548</v>
      </c>
      <c r="C213">
        <v>12</v>
      </c>
      <c r="D213" t="s">
        <v>22</v>
      </c>
      <c r="E213" t="s">
        <v>23</v>
      </c>
      <c r="F213" t="s">
        <v>24</v>
      </c>
      <c r="G213" t="s">
        <v>2040</v>
      </c>
      <c r="H213">
        <v>399</v>
      </c>
      <c r="I213">
        <v>3</v>
      </c>
      <c r="J213" t="str">
        <f>VLOOKUP(Data_Sales[[#This Row],[Sales Person]],Data_Persons!$C$1:$D$9,2,FALSE)</f>
        <v>Sara</v>
      </c>
      <c r="K213">
        <f>INDEX(Data_Persons!$B$2:$D$10,MATCH(Data_Sales[[#This Row],[Sales Person]],Data_Persons!$C$2:$C$9,0),1)</f>
        <v>5</v>
      </c>
      <c r="L213">
        <f>VLOOKUP(Data_Sales[[#This Row],[Manager]],Data_Persons!$A$1:$C$9,2,FALSE)</f>
        <v>5</v>
      </c>
      <c r="M213">
        <f>Data_Sales[[#This Row],[Price]]*Data_Sales[[#This Row],[Quantity]]</f>
        <v>1197</v>
      </c>
    </row>
    <row r="214" spans="1:13" x14ac:dyDescent="0.35">
      <c r="A214" t="s">
        <v>251</v>
      </c>
      <c r="B214" s="2">
        <v>44548</v>
      </c>
      <c r="C214">
        <v>5</v>
      </c>
      <c r="D214" t="s">
        <v>20</v>
      </c>
      <c r="E214" t="s">
        <v>27</v>
      </c>
      <c r="F214" t="s">
        <v>18</v>
      </c>
      <c r="G214" t="s">
        <v>2040</v>
      </c>
      <c r="H214">
        <v>399</v>
      </c>
      <c r="I214">
        <v>0</v>
      </c>
      <c r="J214" t="str">
        <f>VLOOKUP(Data_Sales[[#This Row],[Sales Person]],Data_Persons!$C$1:$D$9,2,FALSE)</f>
        <v>Sara</v>
      </c>
      <c r="K214">
        <f>INDEX(Data_Persons!$B$2:$D$10,MATCH(Data_Sales[[#This Row],[Sales Person]],Data_Persons!$C$2:$C$9,0),1)</f>
        <v>2</v>
      </c>
      <c r="L214">
        <f>VLOOKUP(Data_Sales[[#This Row],[Manager]],Data_Persons!$A$1:$C$9,2,FALSE)</f>
        <v>5</v>
      </c>
      <c r="M214">
        <f>Data_Sales[[#This Row],[Price]]*Data_Sales[[#This Row],[Quantity]]</f>
        <v>0</v>
      </c>
    </row>
    <row r="215" spans="1:13" x14ac:dyDescent="0.35">
      <c r="A215" t="s">
        <v>252</v>
      </c>
      <c r="B215" s="2">
        <v>44548</v>
      </c>
      <c r="C215">
        <v>14</v>
      </c>
      <c r="D215" t="s">
        <v>62</v>
      </c>
      <c r="E215" t="s">
        <v>23</v>
      </c>
      <c r="F215" t="s">
        <v>24</v>
      </c>
      <c r="G215" t="s">
        <v>2040</v>
      </c>
      <c r="H215">
        <v>399</v>
      </c>
      <c r="I215">
        <v>5</v>
      </c>
      <c r="J215" t="str">
        <f>VLOOKUP(Data_Sales[[#This Row],[Sales Person]],Data_Persons!$C$1:$D$9,2,FALSE)</f>
        <v>Sara</v>
      </c>
      <c r="K215">
        <f>INDEX(Data_Persons!$B$2:$D$10,MATCH(Data_Sales[[#This Row],[Sales Person]],Data_Persons!$C$2:$C$9,0),1)</f>
        <v>5</v>
      </c>
      <c r="L215">
        <f>VLOOKUP(Data_Sales[[#This Row],[Manager]],Data_Persons!$A$1:$C$9,2,FALSE)</f>
        <v>5</v>
      </c>
      <c r="M215">
        <f>Data_Sales[[#This Row],[Price]]*Data_Sales[[#This Row],[Quantity]]</f>
        <v>1995</v>
      </c>
    </row>
    <row r="216" spans="1:13" x14ac:dyDescent="0.35">
      <c r="A216" t="s">
        <v>253</v>
      </c>
      <c r="B216" s="2">
        <v>44550</v>
      </c>
      <c r="C216">
        <v>4</v>
      </c>
      <c r="D216" t="s">
        <v>16</v>
      </c>
      <c r="E216" t="s">
        <v>17</v>
      </c>
      <c r="F216" t="s">
        <v>18</v>
      </c>
      <c r="G216" t="s">
        <v>2040</v>
      </c>
      <c r="H216">
        <v>399</v>
      </c>
      <c r="I216">
        <v>8</v>
      </c>
      <c r="J216" t="str">
        <f>VLOOKUP(Data_Sales[[#This Row],[Sales Person]],Data_Persons!$C$1:$D$9,2,FALSE)</f>
        <v>Jeff</v>
      </c>
      <c r="K216">
        <f>INDEX(Data_Persons!$B$2:$D$10,MATCH(Data_Sales[[#This Row],[Sales Person]],Data_Persons!$C$2:$C$9,0),1)</f>
        <v>2</v>
      </c>
      <c r="L216">
        <f>VLOOKUP(Data_Sales[[#This Row],[Manager]],Data_Persons!$A$1:$C$9,2,FALSE)</f>
        <v>3</v>
      </c>
      <c r="M216">
        <f>Data_Sales[[#This Row],[Price]]*Data_Sales[[#This Row],[Quantity]]</f>
        <v>3192</v>
      </c>
    </row>
    <row r="217" spans="1:13" x14ac:dyDescent="0.35">
      <c r="A217" t="s">
        <v>254</v>
      </c>
      <c r="B217" s="2">
        <v>44550</v>
      </c>
      <c r="C217">
        <v>18</v>
      </c>
      <c r="D217" t="s">
        <v>49</v>
      </c>
      <c r="E217" t="s">
        <v>35</v>
      </c>
      <c r="F217" t="s">
        <v>10</v>
      </c>
      <c r="G217" t="s">
        <v>2040</v>
      </c>
      <c r="H217">
        <v>399</v>
      </c>
      <c r="I217">
        <v>7</v>
      </c>
      <c r="J217" t="str">
        <f>VLOOKUP(Data_Sales[[#This Row],[Sales Person]],Data_Persons!$C$1:$D$9,2,FALSE)</f>
        <v>Jeff</v>
      </c>
      <c r="K217">
        <f>INDEX(Data_Persons!$B$2:$D$10,MATCH(Data_Sales[[#This Row],[Sales Person]],Data_Persons!$C$2:$C$9,0),1)</f>
        <v>5</v>
      </c>
      <c r="L217">
        <f>VLOOKUP(Data_Sales[[#This Row],[Manager]],Data_Persons!$A$1:$C$9,2,FALSE)</f>
        <v>3</v>
      </c>
      <c r="M217">
        <f>Data_Sales[[#This Row],[Price]]*Data_Sales[[#This Row],[Quantity]]</f>
        <v>2793</v>
      </c>
    </row>
    <row r="218" spans="1:13" x14ac:dyDescent="0.35">
      <c r="A218" t="s">
        <v>255</v>
      </c>
      <c r="B218" s="2">
        <v>44552</v>
      </c>
      <c r="C218">
        <v>14</v>
      </c>
      <c r="D218" t="s">
        <v>62</v>
      </c>
      <c r="E218" t="s">
        <v>33</v>
      </c>
      <c r="F218" t="s">
        <v>24</v>
      </c>
      <c r="G218" t="s">
        <v>2040</v>
      </c>
      <c r="H218">
        <v>399</v>
      </c>
      <c r="I218">
        <v>7</v>
      </c>
      <c r="J218" t="str">
        <f>VLOOKUP(Data_Sales[[#This Row],[Sales Person]],Data_Persons!$C$1:$D$9,2,FALSE)</f>
        <v>Steve</v>
      </c>
      <c r="K218">
        <f>INDEX(Data_Persons!$B$2:$D$10,MATCH(Data_Sales[[#This Row],[Sales Person]],Data_Persons!$C$2:$C$9,0),1)</f>
        <v>6</v>
      </c>
      <c r="L218">
        <f>VLOOKUP(Data_Sales[[#This Row],[Manager]],Data_Persons!$A$1:$C$9,2,FALSE)</f>
        <v>4</v>
      </c>
      <c r="M218">
        <f>Data_Sales[[#This Row],[Price]]*Data_Sales[[#This Row],[Quantity]]</f>
        <v>2793</v>
      </c>
    </row>
    <row r="219" spans="1:13" x14ac:dyDescent="0.35">
      <c r="A219" t="s">
        <v>256</v>
      </c>
      <c r="B219" s="2">
        <v>44554</v>
      </c>
      <c r="C219">
        <v>9</v>
      </c>
      <c r="D219" t="s">
        <v>37</v>
      </c>
      <c r="E219" t="s">
        <v>13</v>
      </c>
      <c r="F219" t="s">
        <v>14</v>
      </c>
      <c r="G219" t="s">
        <v>2040</v>
      </c>
      <c r="H219">
        <v>399</v>
      </c>
      <c r="I219">
        <v>2</v>
      </c>
      <c r="J219" t="str">
        <f>VLOOKUP(Data_Sales[[#This Row],[Sales Person]],Data_Persons!$C$1:$D$9,2,FALSE)</f>
        <v>Steve</v>
      </c>
      <c r="K219">
        <f>INDEX(Data_Persons!$B$2:$D$10,MATCH(Data_Sales[[#This Row],[Sales Person]],Data_Persons!$C$2:$C$9,0),1)</f>
        <v>4</v>
      </c>
      <c r="L219">
        <f>VLOOKUP(Data_Sales[[#This Row],[Manager]],Data_Persons!$A$1:$C$9,2,FALSE)</f>
        <v>4</v>
      </c>
      <c r="M219">
        <f>Data_Sales[[#This Row],[Price]]*Data_Sales[[#This Row],[Quantity]]</f>
        <v>798</v>
      </c>
    </row>
    <row r="220" spans="1:13" x14ac:dyDescent="0.35">
      <c r="A220" t="s">
        <v>257</v>
      </c>
      <c r="B220" s="2">
        <v>44557</v>
      </c>
      <c r="C220">
        <v>16</v>
      </c>
      <c r="D220" t="s">
        <v>89</v>
      </c>
      <c r="E220" t="s">
        <v>35</v>
      </c>
      <c r="F220" t="s">
        <v>10</v>
      </c>
      <c r="G220" t="s">
        <v>2040</v>
      </c>
      <c r="H220">
        <v>399</v>
      </c>
      <c r="I220">
        <v>8</v>
      </c>
      <c r="J220" t="str">
        <f>VLOOKUP(Data_Sales[[#This Row],[Sales Person]],Data_Persons!$C$1:$D$9,2,FALSE)</f>
        <v>Jeff</v>
      </c>
      <c r="K220">
        <f>INDEX(Data_Persons!$B$2:$D$10,MATCH(Data_Sales[[#This Row],[Sales Person]],Data_Persons!$C$2:$C$9,0),1)</f>
        <v>5</v>
      </c>
      <c r="L220">
        <f>VLOOKUP(Data_Sales[[#This Row],[Manager]],Data_Persons!$A$1:$C$9,2,FALSE)</f>
        <v>3</v>
      </c>
      <c r="M220">
        <f>Data_Sales[[#This Row],[Price]]*Data_Sales[[#This Row],[Quantity]]</f>
        <v>3192</v>
      </c>
    </row>
    <row r="221" spans="1:13" x14ac:dyDescent="0.35">
      <c r="A221" t="s">
        <v>258</v>
      </c>
      <c r="B221" s="2">
        <v>44559</v>
      </c>
      <c r="C221">
        <v>11</v>
      </c>
      <c r="D221" t="s">
        <v>112</v>
      </c>
      <c r="E221" t="s">
        <v>23</v>
      </c>
      <c r="F221" t="s">
        <v>24</v>
      </c>
      <c r="G221" t="s">
        <v>2040</v>
      </c>
      <c r="H221">
        <v>399</v>
      </c>
      <c r="I221">
        <v>2</v>
      </c>
      <c r="J221" t="str">
        <f>VLOOKUP(Data_Sales[[#This Row],[Sales Person]],Data_Persons!$C$1:$D$9,2,FALSE)</f>
        <v>Sara</v>
      </c>
      <c r="K221">
        <f>INDEX(Data_Persons!$B$2:$D$10,MATCH(Data_Sales[[#This Row],[Sales Person]],Data_Persons!$C$2:$C$9,0),1)</f>
        <v>5</v>
      </c>
      <c r="L221">
        <f>VLOOKUP(Data_Sales[[#This Row],[Manager]],Data_Persons!$A$1:$C$9,2,FALSE)</f>
        <v>5</v>
      </c>
      <c r="M221">
        <f>Data_Sales[[#This Row],[Price]]*Data_Sales[[#This Row],[Quantity]]</f>
        <v>798</v>
      </c>
    </row>
    <row r="222" spans="1:13" x14ac:dyDescent="0.35">
      <c r="A222" t="s">
        <v>259</v>
      </c>
      <c r="B222" s="2">
        <v>44560</v>
      </c>
      <c r="C222">
        <v>12</v>
      </c>
      <c r="D222" t="s">
        <v>22</v>
      </c>
      <c r="E222" t="s">
        <v>23</v>
      </c>
      <c r="F222" t="s">
        <v>24</v>
      </c>
      <c r="G222" t="s">
        <v>2040</v>
      </c>
      <c r="H222">
        <v>399</v>
      </c>
      <c r="I222">
        <v>8</v>
      </c>
      <c r="J222" t="str">
        <f>VLOOKUP(Data_Sales[[#This Row],[Sales Person]],Data_Persons!$C$1:$D$9,2,FALSE)</f>
        <v>Sara</v>
      </c>
      <c r="K222">
        <f>INDEX(Data_Persons!$B$2:$D$10,MATCH(Data_Sales[[#This Row],[Sales Person]],Data_Persons!$C$2:$C$9,0),1)</f>
        <v>5</v>
      </c>
      <c r="L222">
        <f>VLOOKUP(Data_Sales[[#This Row],[Manager]],Data_Persons!$A$1:$C$9,2,FALSE)</f>
        <v>5</v>
      </c>
      <c r="M222">
        <f>Data_Sales[[#This Row],[Price]]*Data_Sales[[#This Row],[Quantity]]</f>
        <v>3192</v>
      </c>
    </row>
    <row r="223" spans="1:13" x14ac:dyDescent="0.35">
      <c r="A223" t="s">
        <v>260</v>
      </c>
      <c r="B223" s="2">
        <v>44562</v>
      </c>
      <c r="C223">
        <v>20</v>
      </c>
      <c r="D223" t="s">
        <v>8</v>
      </c>
      <c r="E223" t="s">
        <v>9</v>
      </c>
      <c r="F223" t="s">
        <v>10</v>
      </c>
      <c r="G223" t="s">
        <v>2040</v>
      </c>
      <c r="H223">
        <v>399</v>
      </c>
      <c r="I223">
        <v>4</v>
      </c>
      <c r="J223" t="str">
        <f>VLOOKUP(Data_Sales[[#This Row],[Sales Person]],Data_Persons!$C$1:$D$9,2,FALSE)</f>
        <v>Jeff</v>
      </c>
      <c r="K223">
        <f>INDEX(Data_Persons!$B$2:$D$10,MATCH(Data_Sales[[#This Row],[Sales Person]],Data_Persons!$C$2:$C$9,0),1)</f>
        <v>3</v>
      </c>
      <c r="L223">
        <f>VLOOKUP(Data_Sales[[#This Row],[Manager]],Data_Persons!$A$1:$C$9,2,FALSE)</f>
        <v>3</v>
      </c>
      <c r="M223">
        <f>Data_Sales[[#This Row],[Price]]*Data_Sales[[#This Row],[Quantity]]</f>
        <v>1596</v>
      </c>
    </row>
    <row r="224" spans="1:13" x14ac:dyDescent="0.35">
      <c r="A224" t="s">
        <v>261</v>
      </c>
      <c r="B224" s="2">
        <v>44573</v>
      </c>
      <c r="C224">
        <v>19</v>
      </c>
      <c r="D224" t="s">
        <v>29</v>
      </c>
      <c r="E224" t="s">
        <v>35</v>
      </c>
      <c r="F224" t="s">
        <v>10</v>
      </c>
      <c r="G224" t="s">
        <v>2040</v>
      </c>
      <c r="H224">
        <v>399</v>
      </c>
      <c r="I224">
        <v>5</v>
      </c>
      <c r="J224" t="str">
        <f>VLOOKUP(Data_Sales[[#This Row],[Sales Person]],Data_Persons!$C$1:$D$9,2,FALSE)</f>
        <v>Jeff</v>
      </c>
      <c r="K224">
        <f>INDEX(Data_Persons!$B$2:$D$10,MATCH(Data_Sales[[#This Row],[Sales Person]],Data_Persons!$C$2:$C$9,0),1)</f>
        <v>5</v>
      </c>
      <c r="L224">
        <f>VLOOKUP(Data_Sales[[#This Row],[Manager]],Data_Persons!$A$1:$C$9,2,FALSE)</f>
        <v>3</v>
      </c>
      <c r="M224">
        <f>Data_Sales[[#This Row],[Price]]*Data_Sales[[#This Row],[Quantity]]</f>
        <v>1995</v>
      </c>
    </row>
    <row r="225" spans="1:13" x14ac:dyDescent="0.35">
      <c r="A225" t="s">
        <v>262</v>
      </c>
      <c r="B225" s="2">
        <v>44573</v>
      </c>
      <c r="C225">
        <v>10</v>
      </c>
      <c r="D225" t="s">
        <v>65</v>
      </c>
      <c r="E225" t="s">
        <v>13</v>
      </c>
      <c r="F225" t="s">
        <v>14</v>
      </c>
      <c r="G225" t="s">
        <v>2040</v>
      </c>
      <c r="H225">
        <v>399</v>
      </c>
      <c r="I225">
        <v>7</v>
      </c>
      <c r="J225" t="str">
        <f>VLOOKUP(Data_Sales[[#This Row],[Sales Person]],Data_Persons!$C$1:$D$9,2,FALSE)</f>
        <v>Steve</v>
      </c>
      <c r="K225">
        <f>INDEX(Data_Persons!$B$2:$D$10,MATCH(Data_Sales[[#This Row],[Sales Person]],Data_Persons!$C$2:$C$9,0),1)</f>
        <v>4</v>
      </c>
      <c r="L225">
        <f>VLOOKUP(Data_Sales[[#This Row],[Manager]],Data_Persons!$A$1:$C$9,2,FALSE)</f>
        <v>4</v>
      </c>
      <c r="M225">
        <f>Data_Sales[[#This Row],[Price]]*Data_Sales[[#This Row],[Quantity]]</f>
        <v>2793</v>
      </c>
    </row>
    <row r="226" spans="1:13" x14ac:dyDescent="0.35">
      <c r="A226" t="s">
        <v>263</v>
      </c>
      <c r="B226" s="2">
        <v>44573</v>
      </c>
      <c r="C226">
        <v>11</v>
      </c>
      <c r="D226" t="s">
        <v>112</v>
      </c>
      <c r="E226" t="s">
        <v>33</v>
      </c>
      <c r="F226" t="s">
        <v>24</v>
      </c>
      <c r="G226" t="s">
        <v>2040</v>
      </c>
      <c r="H226">
        <v>399</v>
      </c>
      <c r="I226">
        <v>4</v>
      </c>
      <c r="J226" t="str">
        <f>VLOOKUP(Data_Sales[[#This Row],[Sales Person]],Data_Persons!$C$1:$D$9,2,FALSE)</f>
        <v>Steve</v>
      </c>
      <c r="K226">
        <f>INDEX(Data_Persons!$B$2:$D$10,MATCH(Data_Sales[[#This Row],[Sales Person]],Data_Persons!$C$2:$C$9,0),1)</f>
        <v>6</v>
      </c>
      <c r="L226">
        <f>VLOOKUP(Data_Sales[[#This Row],[Manager]],Data_Persons!$A$1:$C$9,2,FALSE)</f>
        <v>4</v>
      </c>
      <c r="M226">
        <f>Data_Sales[[#This Row],[Price]]*Data_Sales[[#This Row],[Quantity]]</f>
        <v>1596</v>
      </c>
    </row>
    <row r="227" spans="1:13" x14ac:dyDescent="0.35">
      <c r="A227" t="s">
        <v>264</v>
      </c>
      <c r="B227" s="2">
        <v>44574</v>
      </c>
      <c r="C227">
        <v>3</v>
      </c>
      <c r="D227" t="s">
        <v>26</v>
      </c>
      <c r="E227" t="s">
        <v>27</v>
      </c>
      <c r="F227" t="s">
        <v>18</v>
      </c>
      <c r="G227" t="s">
        <v>2040</v>
      </c>
      <c r="H227">
        <v>399</v>
      </c>
      <c r="I227">
        <v>7</v>
      </c>
      <c r="J227" t="str">
        <f>VLOOKUP(Data_Sales[[#This Row],[Sales Person]],Data_Persons!$C$1:$D$9,2,FALSE)</f>
        <v>Sara</v>
      </c>
      <c r="K227">
        <f>INDEX(Data_Persons!$B$2:$D$10,MATCH(Data_Sales[[#This Row],[Sales Person]],Data_Persons!$C$2:$C$9,0),1)</f>
        <v>2</v>
      </c>
      <c r="L227">
        <f>VLOOKUP(Data_Sales[[#This Row],[Manager]],Data_Persons!$A$1:$C$9,2,FALSE)</f>
        <v>5</v>
      </c>
      <c r="M227">
        <f>Data_Sales[[#This Row],[Price]]*Data_Sales[[#This Row],[Quantity]]</f>
        <v>2793</v>
      </c>
    </row>
    <row r="228" spans="1:13" x14ac:dyDescent="0.35">
      <c r="A228" t="s">
        <v>265</v>
      </c>
      <c r="B228" s="2">
        <v>44574</v>
      </c>
      <c r="C228">
        <v>4</v>
      </c>
      <c r="D228" t="s">
        <v>16</v>
      </c>
      <c r="E228" t="s">
        <v>27</v>
      </c>
      <c r="F228" t="s">
        <v>18</v>
      </c>
      <c r="G228" t="s">
        <v>2040</v>
      </c>
      <c r="H228">
        <v>399</v>
      </c>
      <c r="I228">
        <v>2</v>
      </c>
      <c r="J228" t="str">
        <f>VLOOKUP(Data_Sales[[#This Row],[Sales Person]],Data_Persons!$C$1:$D$9,2,FALSE)</f>
        <v>Sara</v>
      </c>
      <c r="K228">
        <f>INDEX(Data_Persons!$B$2:$D$10,MATCH(Data_Sales[[#This Row],[Sales Person]],Data_Persons!$C$2:$C$9,0),1)</f>
        <v>2</v>
      </c>
      <c r="L228">
        <f>VLOOKUP(Data_Sales[[#This Row],[Manager]],Data_Persons!$A$1:$C$9,2,FALSE)</f>
        <v>5</v>
      </c>
      <c r="M228">
        <f>Data_Sales[[#This Row],[Price]]*Data_Sales[[#This Row],[Quantity]]</f>
        <v>798</v>
      </c>
    </row>
    <row r="229" spans="1:13" x14ac:dyDescent="0.35">
      <c r="A229" t="s">
        <v>266</v>
      </c>
      <c r="B229" s="2">
        <v>44574</v>
      </c>
      <c r="C229">
        <v>2</v>
      </c>
      <c r="D229" t="s">
        <v>71</v>
      </c>
      <c r="E229" t="s">
        <v>17</v>
      </c>
      <c r="F229" t="s">
        <v>18</v>
      </c>
      <c r="G229" t="s">
        <v>2040</v>
      </c>
      <c r="H229">
        <v>399</v>
      </c>
      <c r="I229">
        <v>4</v>
      </c>
      <c r="J229" t="str">
        <f>VLOOKUP(Data_Sales[[#This Row],[Sales Person]],Data_Persons!$C$1:$D$9,2,FALSE)</f>
        <v>Jeff</v>
      </c>
      <c r="K229">
        <f>INDEX(Data_Persons!$B$2:$D$10,MATCH(Data_Sales[[#This Row],[Sales Person]],Data_Persons!$C$2:$C$9,0),1)</f>
        <v>2</v>
      </c>
      <c r="L229">
        <f>VLOOKUP(Data_Sales[[#This Row],[Manager]],Data_Persons!$A$1:$C$9,2,FALSE)</f>
        <v>3</v>
      </c>
      <c r="M229">
        <f>Data_Sales[[#This Row],[Price]]*Data_Sales[[#This Row],[Quantity]]</f>
        <v>1596</v>
      </c>
    </row>
    <row r="230" spans="1:13" x14ac:dyDescent="0.35">
      <c r="A230" t="s">
        <v>267</v>
      </c>
      <c r="B230" s="2">
        <v>44574</v>
      </c>
      <c r="C230">
        <v>18</v>
      </c>
      <c r="D230" t="s">
        <v>49</v>
      </c>
      <c r="E230" t="s">
        <v>9</v>
      </c>
      <c r="F230" t="s">
        <v>10</v>
      </c>
      <c r="G230" t="s">
        <v>2040</v>
      </c>
      <c r="H230">
        <v>399</v>
      </c>
      <c r="I230">
        <v>1</v>
      </c>
      <c r="J230" t="str">
        <f>VLOOKUP(Data_Sales[[#This Row],[Sales Person]],Data_Persons!$C$1:$D$9,2,FALSE)</f>
        <v>Jeff</v>
      </c>
      <c r="K230">
        <f>INDEX(Data_Persons!$B$2:$D$10,MATCH(Data_Sales[[#This Row],[Sales Person]],Data_Persons!$C$2:$C$9,0),1)</f>
        <v>3</v>
      </c>
      <c r="L230">
        <f>VLOOKUP(Data_Sales[[#This Row],[Manager]],Data_Persons!$A$1:$C$9,2,FALSE)</f>
        <v>3</v>
      </c>
      <c r="M230">
        <f>Data_Sales[[#This Row],[Price]]*Data_Sales[[#This Row],[Quantity]]</f>
        <v>399</v>
      </c>
    </row>
    <row r="231" spans="1:13" x14ac:dyDescent="0.35">
      <c r="A231" t="s">
        <v>268</v>
      </c>
      <c r="B231" s="2">
        <v>44575</v>
      </c>
      <c r="C231">
        <v>19</v>
      </c>
      <c r="D231" t="s">
        <v>29</v>
      </c>
      <c r="E231" t="s">
        <v>35</v>
      </c>
      <c r="F231" t="s">
        <v>10</v>
      </c>
      <c r="G231" t="s">
        <v>2040</v>
      </c>
      <c r="H231">
        <v>399</v>
      </c>
      <c r="I231">
        <v>8</v>
      </c>
      <c r="J231" t="str">
        <f>VLOOKUP(Data_Sales[[#This Row],[Sales Person]],Data_Persons!$C$1:$D$9,2,FALSE)</f>
        <v>Jeff</v>
      </c>
      <c r="K231">
        <f>INDEX(Data_Persons!$B$2:$D$10,MATCH(Data_Sales[[#This Row],[Sales Person]],Data_Persons!$C$2:$C$9,0),1)</f>
        <v>5</v>
      </c>
      <c r="L231">
        <f>VLOOKUP(Data_Sales[[#This Row],[Manager]],Data_Persons!$A$1:$C$9,2,FALSE)</f>
        <v>3</v>
      </c>
      <c r="M231">
        <f>Data_Sales[[#This Row],[Price]]*Data_Sales[[#This Row],[Quantity]]</f>
        <v>3192</v>
      </c>
    </row>
    <row r="232" spans="1:13" x14ac:dyDescent="0.35">
      <c r="A232" t="s">
        <v>269</v>
      </c>
      <c r="B232" s="2">
        <v>44578</v>
      </c>
      <c r="C232">
        <v>14</v>
      </c>
      <c r="D232" t="s">
        <v>62</v>
      </c>
      <c r="E232" t="s">
        <v>23</v>
      </c>
      <c r="F232" t="s">
        <v>24</v>
      </c>
      <c r="G232" t="s">
        <v>2040</v>
      </c>
      <c r="H232">
        <v>399</v>
      </c>
      <c r="I232">
        <v>2</v>
      </c>
      <c r="J232" t="str">
        <f>VLOOKUP(Data_Sales[[#This Row],[Sales Person]],Data_Persons!$C$1:$D$9,2,FALSE)</f>
        <v>Sara</v>
      </c>
      <c r="K232">
        <f>INDEX(Data_Persons!$B$2:$D$10,MATCH(Data_Sales[[#This Row],[Sales Person]],Data_Persons!$C$2:$C$9,0),1)</f>
        <v>5</v>
      </c>
      <c r="L232">
        <f>VLOOKUP(Data_Sales[[#This Row],[Manager]],Data_Persons!$A$1:$C$9,2,FALSE)</f>
        <v>5</v>
      </c>
      <c r="M232">
        <f>Data_Sales[[#This Row],[Price]]*Data_Sales[[#This Row],[Quantity]]</f>
        <v>798</v>
      </c>
    </row>
    <row r="233" spans="1:13" x14ac:dyDescent="0.35">
      <c r="A233" t="s">
        <v>270</v>
      </c>
      <c r="B233" s="2">
        <v>44579</v>
      </c>
      <c r="C233">
        <v>7</v>
      </c>
      <c r="D233" t="s">
        <v>40</v>
      </c>
      <c r="E233" t="s">
        <v>38</v>
      </c>
      <c r="F233" t="s">
        <v>14</v>
      </c>
      <c r="G233" t="s">
        <v>2040</v>
      </c>
      <c r="H233">
        <v>399</v>
      </c>
      <c r="I233">
        <v>6</v>
      </c>
      <c r="J233" t="str">
        <f>VLOOKUP(Data_Sales[[#This Row],[Sales Person]],Data_Persons!$C$1:$D$9,2,FALSE)</f>
        <v>Philip</v>
      </c>
      <c r="K233">
        <f>INDEX(Data_Persons!$B$2:$D$10,MATCH(Data_Sales[[#This Row],[Sales Person]],Data_Persons!$C$2:$C$9,0),1)</f>
        <v>8</v>
      </c>
      <c r="L233">
        <f>VLOOKUP(Data_Sales[[#This Row],[Manager]],Data_Persons!$A$1:$C$9,2,FALSE)</f>
        <v>8</v>
      </c>
      <c r="M233">
        <f>Data_Sales[[#This Row],[Price]]*Data_Sales[[#This Row],[Quantity]]</f>
        <v>2394</v>
      </c>
    </row>
    <row r="234" spans="1:13" x14ac:dyDescent="0.35">
      <c r="A234" t="s">
        <v>271</v>
      </c>
      <c r="B234" s="2">
        <v>44579</v>
      </c>
      <c r="C234">
        <v>12</v>
      </c>
      <c r="D234" t="s">
        <v>22</v>
      </c>
      <c r="E234" t="s">
        <v>33</v>
      </c>
      <c r="F234" t="s">
        <v>24</v>
      </c>
      <c r="G234" t="s">
        <v>2040</v>
      </c>
      <c r="H234">
        <v>399</v>
      </c>
      <c r="I234">
        <v>3</v>
      </c>
      <c r="J234" t="str">
        <f>VLOOKUP(Data_Sales[[#This Row],[Sales Person]],Data_Persons!$C$1:$D$9,2,FALSE)</f>
        <v>Steve</v>
      </c>
      <c r="K234">
        <f>INDEX(Data_Persons!$B$2:$D$10,MATCH(Data_Sales[[#This Row],[Sales Person]],Data_Persons!$C$2:$C$9,0),1)</f>
        <v>6</v>
      </c>
      <c r="L234">
        <f>VLOOKUP(Data_Sales[[#This Row],[Manager]],Data_Persons!$A$1:$C$9,2,FALSE)</f>
        <v>4</v>
      </c>
      <c r="M234">
        <f>Data_Sales[[#This Row],[Price]]*Data_Sales[[#This Row],[Quantity]]</f>
        <v>1197</v>
      </c>
    </row>
    <row r="235" spans="1:13" x14ac:dyDescent="0.35">
      <c r="A235" t="s">
        <v>272</v>
      </c>
      <c r="B235" s="2">
        <v>44586</v>
      </c>
      <c r="C235">
        <v>18</v>
      </c>
      <c r="D235" t="s">
        <v>49</v>
      </c>
      <c r="E235" t="s">
        <v>9</v>
      </c>
      <c r="F235" t="s">
        <v>10</v>
      </c>
      <c r="G235" t="s">
        <v>2040</v>
      </c>
      <c r="H235">
        <v>399</v>
      </c>
      <c r="I235">
        <v>9</v>
      </c>
      <c r="J235" t="str">
        <f>VLOOKUP(Data_Sales[[#This Row],[Sales Person]],Data_Persons!$C$1:$D$9,2,FALSE)</f>
        <v>Jeff</v>
      </c>
      <c r="K235">
        <f>INDEX(Data_Persons!$B$2:$D$10,MATCH(Data_Sales[[#This Row],[Sales Person]],Data_Persons!$C$2:$C$9,0),1)</f>
        <v>3</v>
      </c>
      <c r="L235">
        <f>VLOOKUP(Data_Sales[[#This Row],[Manager]],Data_Persons!$A$1:$C$9,2,FALSE)</f>
        <v>3</v>
      </c>
      <c r="M235">
        <f>Data_Sales[[#This Row],[Price]]*Data_Sales[[#This Row],[Quantity]]</f>
        <v>3591</v>
      </c>
    </row>
    <row r="236" spans="1:13" x14ac:dyDescent="0.35">
      <c r="A236" t="s">
        <v>273</v>
      </c>
      <c r="B236" s="2">
        <v>44587</v>
      </c>
      <c r="C236">
        <v>7</v>
      </c>
      <c r="D236" t="s">
        <v>40</v>
      </c>
      <c r="E236" t="s">
        <v>13</v>
      </c>
      <c r="F236" t="s">
        <v>14</v>
      </c>
      <c r="G236" t="s">
        <v>2040</v>
      </c>
      <c r="H236">
        <v>399</v>
      </c>
      <c r="I236">
        <v>8</v>
      </c>
      <c r="J236" t="str">
        <f>VLOOKUP(Data_Sales[[#This Row],[Sales Person]],Data_Persons!$C$1:$D$9,2,FALSE)</f>
        <v>Steve</v>
      </c>
      <c r="K236">
        <f>INDEX(Data_Persons!$B$2:$D$10,MATCH(Data_Sales[[#This Row],[Sales Person]],Data_Persons!$C$2:$C$9,0),1)</f>
        <v>4</v>
      </c>
      <c r="L236">
        <f>VLOOKUP(Data_Sales[[#This Row],[Manager]],Data_Persons!$A$1:$C$9,2,FALSE)</f>
        <v>4</v>
      </c>
      <c r="M236">
        <f>Data_Sales[[#This Row],[Price]]*Data_Sales[[#This Row],[Quantity]]</f>
        <v>3192</v>
      </c>
    </row>
    <row r="237" spans="1:13" x14ac:dyDescent="0.35">
      <c r="A237" t="s">
        <v>274</v>
      </c>
      <c r="B237" s="2">
        <v>44587</v>
      </c>
      <c r="C237">
        <v>1</v>
      </c>
      <c r="D237" t="s">
        <v>58</v>
      </c>
      <c r="E237" t="s">
        <v>27</v>
      </c>
      <c r="F237" t="s">
        <v>18</v>
      </c>
      <c r="G237" t="s">
        <v>2040</v>
      </c>
      <c r="H237">
        <v>399</v>
      </c>
      <c r="I237">
        <v>4</v>
      </c>
      <c r="J237" t="str">
        <f>VLOOKUP(Data_Sales[[#This Row],[Sales Person]],Data_Persons!$C$1:$D$9,2,FALSE)</f>
        <v>Sara</v>
      </c>
      <c r="K237">
        <f>INDEX(Data_Persons!$B$2:$D$10,MATCH(Data_Sales[[#This Row],[Sales Person]],Data_Persons!$C$2:$C$9,0),1)</f>
        <v>2</v>
      </c>
      <c r="L237">
        <f>VLOOKUP(Data_Sales[[#This Row],[Manager]],Data_Persons!$A$1:$C$9,2,FALSE)</f>
        <v>5</v>
      </c>
      <c r="M237">
        <f>Data_Sales[[#This Row],[Price]]*Data_Sales[[#This Row],[Quantity]]</f>
        <v>1596</v>
      </c>
    </row>
    <row r="238" spans="1:13" x14ac:dyDescent="0.35">
      <c r="A238" t="s">
        <v>275</v>
      </c>
      <c r="B238" s="2">
        <v>44587</v>
      </c>
      <c r="C238">
        <v>10</v>
      </c>
      <c r="D238" t="s">
        <v>65</v>
      </c>
      <c r="E238" t="s">
        <v>38</v>
      </c>
      <c r="F238" t="s">
        <v>14</v>
      </c>
      <c r="G238" t="s">
        <v>2040</v>
      </c>
      <c r="H238">
        <v>399</v>
      </c>
      <c r="I238">
        <v>4</v>
      </c>
      <c r="J238" t="str">
        <f>VLOOKUP(Data_Sales[[#This Row],[Sales Person]],Data_Persons!$C$1:$D$9,2,FALSE)</f>
        <v>Philip</v>
      </c>
      <c r="K238">
        <f>INDEX(Data_Persons!$B$2:$D$10,MATCH(Data_Sales[[#This Row],[Sales Person]],Data_Persons!$C$2:$C$9,0),1)</f>
        <v>8</v>
      </c>
      <c r="L238">
        <f>VLOOKUP(Data_Sales[[#This Row],[Manager]],Data_Persons!$A$1:$C$9,2,FALSE)</f>
        <v>8</v>
      </c>
      <c r="M238">
        <f>Data_Sales[[#This Row],[Price]]*Data_Sales[[#This Row],[Quantity]]</f>
        <v>1596</v>
      </c>
    </row>
    <row r="239" spans="1:13" x14ac:dyDescent="0.35">
      <c r="A239" t="s">
        <v>276</v>
      </c>
      <c r="B239" s="2">
        <v>44589</v>
      </c>
      <c r="C239">
        <v>3</v>
      </c>
      <c r="D239" t="s">
        <v>26</v>
      </c>
      <c r="E239" t="s">
        <v>17</v>
      </c>
      <c r="F239" t="s">
        <v>18</v>
      </c>
      <c r="G239" t="s">
        <v>2040</v>
      </c>
      <c r="H239">
        <v>399</v>
      </c>
      <c r="I239">
        <v>5</v>
      </c>
      <c r="J239" t="str">
        <f>VLOOKUP(Data_Sales[[#This Row],[Sales Person]],Data_Persons!$C$1:$D$9,2,FALSE)</f>
        <v>Jeff</v>
      </c>
      <c r="K239">
        <f>INDEX(Data_Persons!$B$2:$D$10,MATCH(Data_Sales[[#This Row],[Sales Person]],Data_Persons!$C$2:$C$9,0),1)</f>
        <v>2</v>
      </c>
      <c r="L239">
        <f>VLOOKUP(Data_Sales[[#This Row],[Manager]],Data_Persons!$A$1:$C$9,2,FALSE)</f>
        <v>3</v>
      </c>
      <c r="M239">
        <f>Data_Sales[[#This Row],[Price]]*Data_Sales[[#This Row],[Quantity]]</f>
        <v>1995</v>
      </c>
    </row>
    <row r="240" spans="1:13" x14ac:dyDescent="0.35">
      <c r="A240" t="s">
        <v>277</v>
      </c>
      <c r="B240" s="2">
        <v>44592</v>
      </c>
      <c r="C240">
        <v>2</v>
      </c>
      <c r="D240" t="s">
        <v>71</v>
      </c>
      <c r="E240" t="s">
        <v>27</v>
      </c>
      <c r="F240" t="s">
        <v>18</v>
      </c>
      <c r="G240" t="s">
        <v>2040</v>
      </c>
      <c r="H240">
        <v>399</v>
      </c>
      <c r="I240">
        <v>7</v>
      </c>
      <c r="J240" t="str">
        <f>VLOOKUP(Data_Sales[[#This Row],[Sales Person]],Data_Persons!$C$1:$D$9,2,FALSE)</f>
        <v>Sara</v>
      </c>
      <c r="K240">
        <f>INDEX(Data_Persons!$B$2:$D$10,MATCH(Data_Sales[[#This Row],[Sales Person]],Data_Persons!$C$2:$C$9,0),1)</f>
        <v>2</v>
      </c>
      <c r="L240">
        <f>VLOOKUP(Data_Sales[[#This Row],[Manager]],Data_Persons!$A$1:$C$9,2,FALSE)</f>
        <v>5</v>
      </c>
      <c r="M240">
        <f>Data_Sales[[#This Row],[Price]]*Data_Sales[[#This Row],[Quantity]]</f>
        <v>2793</v>
      </c>
    </row>
    <row r="241" spans="1:13" x14ac:dyDescent="0.35">
      <c r="A241" t="s">
        <v>278</v>
      </c>
      <c r="B241" s="2">
        <v>44597</v>
      </c>
      <c r="C241">
        <v>9</v>
      </c>
      <c r="D241" t="s">
        <v>37</v>
      </c>
      <c r="E241" t="s">
        <v>13</v>
      </c>
      <c r="F241" t="s">
        <v>14</v>
      </c>
      <c r="G241" t="s">
        <v>2040</v>
      </c>
      <c r="H241">
        <v>399</v>
      </c>
      <c r="I241">
        <v>7</v>
      </c>
      <c r="J241" t="str">
        <f>VLOOKUP(Data_Sales[[#This Row],[Sales Person]],Data_Persons!$C$1:$D$9,2,FALSE)</f>
        <v>Steve</v>
      </c>
      <c r="K241">
        <f>INDEX(Data_Persons!$B$2:$D$10,MATCH(Data_Sales[[#This Row],[Sales Person]],Data_Persons!$C$2:$C$9,0),1)</f>
        <v>4</v>
      </c>
      <c r="L241">
        <f>VLOOKUP(Data_Sales[[#This Row],[Manager]],Data_Persons!$A$1:$C$9,2,FALSE)</f>
        <v>4</v>
      </c>
      <c r="M241">
        <f>Data_Sales[[#This Row],[Price]]*Data_Sales[[#This Row],[Quantity]]</f>
        <v>2793</v>
      </c>
    </row>
    <row r="242" spans="1:13" x14ac:dyDescent="0.35">
      <c r="A242" t="s">
        <v>279</v>
      </c>
      <c r="B242" s="2">
        <v>44599</v>
      </c>
      <c r="C242">
        <v>14</v>
      </c>
      <c r="D242" t="s">
        <v>62</v>
      </c>
      <c r="E242" t="s">
        <v>23</v>
      </c>
      <c r="F242" t="s">
        <v>24</v>
      </c>
      <c r="G242" t="s">
        <v>2040</v>
      </c>
      <c r="H242">
        <v>399</v>
      </c>
      <c r="I242">
        <v>4</v>
      </c>
      <c r="J242" t="str">
        <f>VLOOKUP(Data_Sales[[#This Row],[Sales Person]],Data_Persons!$C$1:$D$9,2,FALSE)</f>
        <v>Sara</v>
      </c>
      <c r="K242">
        <f>INDEX(Data_Persons!$B$2:$D$10,MATCH(Data_Sales[[#This Row],[Sales Person]],Data_Persons!$C$2:$C$9,0),1)</f>
        <v>5</v>
      </c>
      <c r="L242">
        <f>VLOOKUP(Data_Sales[[#This Row],[Manager]],Data_Persons!$A$1:$C$9,2,FALSE)</f>
        <v>5</v>
      </c>
      <c r="M242">
        <f>Data_Sales[[#This Row],[Price]]*Data_Sales[[#This Row],[Quantity]]</f>
        <v>1596</v>
      </c>
    </row>
    <row r="243" spans="1:13" x14ac:dyDescent="0.35">
      <c r="A243" t="s">
        <v>280</v>
      </c>
      <c r="B243" s="2">
        <v>44599</v>
      </c>
      <c r="C243">
        <v>8</v>
      </c>
      <c r="D243" t="s">
        <v>73</v>
      </c>
      <c r="E243" t="s">
        <v>38</v>
      </c>
      <c r="F243" t="s">
        <v>14</v>
      </c>
      <c r="G243" t="s">
        <v>2040</v>
      </c>
      <c r="H243">
        <v>399</v>
      </c>
      <c r="I243">
        <v>9</v>
      </c>
      <c r="J243" t="str">
        <f>VLOOKUP(Data_Sales[[#This Row],[Sales Person]],Data_Persons!$C$1:$D$9,2,FALSE)</f>
        <v>Philip</v>
      </c>
      <c r="K243">
        <f>INDEX(Data_Persons!$B$2:$D$10,MATCH(Data_Sales[[#This Row],[Sales Person]],Data_Persons!$C$2:$C$9,0),1)</f>
        <v>8</v>
      </c>
      <c r="L243">
        <f>VLOOKUP(Data_Sales[[#This Row],[Manager]],Data_Persons!$A$1:$C$9,2,FALSE)</f>
        <v>8</v>
      </c>
      <c r="M243">
        <f>Data_Sales[[#This Row],[Price]]*Data_Sales[[#This Row],[Quantity]]</f>
        <v>3591</v>
      </c>
    </row>
    <row r="244" spans="1:13" x14ac:dyDescent="0.35">
      <c r="A244" t="s">
        <v>281</v>
      </c>
      <c r="B244" s="2">
        <v>44601</v>
      </c>
      <c r="C244">
        <v>7</v>
      </c>
      <c r="D244" t="s">
        <v>40</v>
      </c>
      <c r="E244" t="s">
        <v>38</v>
      </c>
      <c r="F244" t="s">
        <v>14</v>
      </c>
      <c r="G244" t="s">
        <v>2040</v>
      </c>
      <c r="H244">
        <v>399</v>
      </c>
      <c r="I244">
        <v>5</v>
      </c>
      <c r="J244" t="str">
        <f>VLOOKUP(Data_Sales[[#This Row],[Sales Person]],Data_Persons!$C$1:$D$9,2,FALSE)</f>
        <v>Philip</v>
      </c>
      <c r="K244">
        <f>INDEX(Data_Persons!$B$2:$D$10,MATCH(Data_Sales[[#This Row],[Sales Person]],Data_Persons!$C$2:$C$9,0),1)</f>
        <v>8</v>
      </c>
      <c r="L244">
        <f>VLOOKUP(Data_Sales[[#This Row],[Manager]],Data_Persons!$A$1:$C$9,2,FALSE)</f>
        <v>8</v>
      </c>
      <c r="M244">
        <f>Data_Sales[[#This Row],[Price]]*Data_Sales[[#This Row],[Quantity]]</f>
        <v>1995</v>
      </c>
    </row>
    <row r="245" spans="1:13" x14ac:dyDescent="0.35">
      <c r="A245" t="s">
        <v>282</v>
      </c>
      <c r="B245" s="2">
        <v>44603</v>
      </c>
      <c r="C245">
        <v>20</v>
      </c>
      <c r="D245" t="s">
        <v>8</v>
      </c>
      <c r="E245" t="s">
        <v>35</v>
      </c>
      <c r="F245" t="s">
        <v>10</v>
      </c>
      <c r="G245" t="s">
        <v>2040</v>
      </c>
      <c r="H245">
        <v>399</v>
      </c>
      <c r="I245">
        <v>2</v>
      </c>
      <c r="J245" t="str">
        <f>VLOOKUP(Data_Sales[[#This Row],[Sales Person]],Data_Persons!$C$1:$D$9,2,FALSE)</f>
        <v>Jeff</v>
      </c>
      <c r="K245">
        <f>INDEX(Data_Persons!$B$2:$D$10,MATCH(Data_Sales[[#This Row],[Sales Person]],Data_Persons!$C$2:$C$9,0),1)</f>
        <v>5</v>
      </c>
      <c r="L245">
        <f>VLOOKUP(Data_Sales[[#This Row],[Manager]],Data_Persons!$A$1:$C$9,2,FALSE)</f>
        <v>3</v>
      </c>
      <c r="M245">
        <f>Data_Sales[[#This Row],[Price]]*Data_Sales[[#This Row],[Quantity]]</f>
        <v>798</v>
      </c>
    </row>
    <row r="246" spans="1:13" x14ac:dyDescent="0.35">
      <c r="A246" t="s">
        <v>283</v>
      </c>
      <c r="B246" s="2">
        <v>44604</v>
      </c>
      <c r="C246">
        <v>10</v>
      </c>
      <c r="D246" t="s">
        <v>65</v>
      </c>
      <c r="E246" t="s">
        <v>38</v>
      </c>
      <c r="F246" t="s">
        <v>14</v>
      </c>
      <c r="G246" t="s">
        <v>2040</v>
      </c>
      <c r="H246">
        <v>399</v>
      </c>
      <c r="I246">
        <v>5</v>
      </c>
      <c r="J246" t="str">
        <f>VLOOKUP(Data_Sales[[#This Row],[Sales Person]],Data_Persons!$C$1:$D$9,2,FALSE)</f>
        <v>Philip</v>
      </c>
      <c r="K246">
        <f>INDEX(Data_Persons!$B$2:$D$10,MATCH(Data_Sales[[#This Row],[Sales Person]],Data_Persons!$C$2:$C$9,0),1)</f>
        <v>8</v>
      </c>
      <c r="L246">
        <f>VLOOKUP(Data_Sales[[#This Row],[Manager]],Data_Persons!$A$1:$C$9,2,FALSE)</f>
        <v>8</v>
      </c>
      <c r="M246">
        <f>Data_Sales[[#This Row],[Price]]*Data_Sales[[#This Row],[Quantity]]</f>
        <v>1995</v>
      </c>
    </row>
    <row r="247" spans="1:13" x14ac:dyDescent="0.35">
      <c r="A247" t="s">
        <v>284</v>
      </c>
      <c r="B247" s="2">
        <v>44606</v>
      </c>
      <c r="C247">
        <v>13</v>
      </c>
      <c r="D247" t="s">
        <v>32</v>
      </c>
      <c r="E247" t="s">
        <v>23</v>
      </c>
      <c r="F247" t="s">
        <v>24</v>
      </c>
      <c r="G247" t="s">
        <v>2040</v>
      </c>
      <c r="H247">
        <v>399</v>
      </c>
      <c r="I247">
        <v>6</v>
      </c>
      <c r="J247" t="str">
        <f>VLOOKUP(Data_Sales[[#This Row],[Sales Person]],Data_Persons!$C$1:$D$9,2,FALSE)</f>
        <v>Sara</v>
      </c>
      <c r="K247">
        <f>INDEX(Data_Persons!$B$2:$D$10,MATCH(Data_Sales[[#This Row],[Sales Person]],Data_Persons!$C$2:$C$9,0),1)</f>
        <v>5</v>
      </c>
      <c r="L247">
        <f>VLOOKUP(Data_Sales[[#This Row],[Manager]],Data_Persons!$A$1:$C$9,2,FALSE)</f>
        <v>5</v>
      </c>
      <c r="M247">
        <f>Data_Sales[[#This Row],[Price]]*Data_Sales[[#This Row],[Quantity]]</f>
        <v>2394</v>
      </c>
    </row>
    <row r="248" spans="1:13" x14ac:dyDescent="0.35">
      <c r="A248" t="s">
        <v>285</v>
      </c>
      <c r="B248" s="2">
        <v>44610</v>
      </c>
      <c r="C248">
        <v>8</v>
      </c>
      <c r="D248" t="s">
        <v>73</v>
      </c>
      <c r="E248" t="s">
        <v>13</v>
      </c>
      <c r="F248" t="s">
        <v>14</v>
      </c>
      <c r="G248" t="s">
        <v>2040</v>
      </c>
      <c r="H248">
        <v>399</v>
      </c>
      <c r="I248">
        <v>7</v>
      </c>
      <c r="J248" t="str">
        <f>VLOOKUP(Data_Sales[[#This Row],[Sales Person]],Data_Persons!$C$1:$D$9,2,FALSE)</f>
        <v>Steve</v>
      </c>
      <c r="K248">
        <f>INDEX(Data_Persons!$B$2:$D$10,MATCH(Data_Sales[[#This Row],[Sales Person]],Data_Persons!$C$2:$C$9,0),1)</f>
        <v>4</v>
      </c>
      <c r="L248">
        <f>VLOOKUP(Data_Sales[[#This Row],[Manager]],Data_Persons!$A$1:$C$9,2,FALSE)</f>
        <v>4</v>
      </c>
      <c r="M248">
        <f>Data_Sales[[#This Row],[Price]]*Data_Sales[[#This Row],[Quantity]]</f>
        <v>2793</v>
      </c>
    </row>
    <row r="249" spans="1:13" x14ac:dyDescent="0.35">
      <c r="A249" t="s">
        <v>286</v>
      </c>
      <c r="B249" s="2">
        <v>44610</v>
      </c>
      <c r="C249">
        <v>14</v>
      </c>
      <c r="D249" t="s">
        <v>62</v>
      </c>
      <c r="E249" t="s">
        <v>33</v>
      </c>
      <c r="F249" t="s">
        <v>24</v>
      </c>
      <c r="G249" t="s">
        <v>2040</v>
      </c>
      <c r="H249">
        <v>399</v>
      </c>
      <c r="I249">
        <v>9</v>
      </c>
      <c r="J249" t="str">
        <f>VLOOKUP(Data_Sales[[#This Row],[Sales Person]],Data_Persons!$C$1:$D$9,2,FALSE)</f>
        <v>Steve</v>
      </c>
      <c r="K249">
        <f>INDEX(Data_Persons!$B$2:$D$10,MATCH(Data_Sales[[#This Row],[Sales Person]],Data_Persons!$C$2:$C$9,0),1)</f>
        <v>6</v>
      </c>
      <c r="L249">
        <f>VLOOKUP(Data_Sales[[#This Row],[Manager]],Data_Persons!$A$1:$C$9,2,FALSE)</f>
        <v>4</v>
      </c>
      <c r="M249">
        <f>Data_Sales[[#This Row],[Price]]*Data_Sales[[#This Row],[Quantity]]</f>
        <v>3591</v>
      </c>
    </row>
    <row r="250" spans="1:13" x14ac:dyDescent="0.35">
      <c r="A250" t="s">
        <v>287</v>
      </c>
      <c r="B250" s="2">
        <v>44611</v>
      </c>
      <c r="C250">
        <v>9</v>
      </c>
      <c r="D250" t="s">
        <v>37</v>
      </c>
      <c r="E250" t="s">
        <v>38</v>
      </c>
      <c r="F250" t="s">
        <v>14</v>
      </c>
      <c r="G250" t="s">
        <v>2040</v>
      </c>
      <c r="H250">
        <v>399</v>
      </c>
      <c r="I250">
        <v>5</v>
      </c>
      <c r="J250" t="str">
        <f>VLOOKUP(Data_Sales[[#This Row],[Sales Person]],Data_Persons!$C$1:$D$9,2,FALSE)</f>
        <v>Philip</v>
      </c>
      <c r="K250">
        <f>INDEX(Data_Persons!$B$2:$D$10,MATCH(Data_Sales[[#This Row],[Sales Person]],Data_Persons!$C$2:$C$9,0),1)</f>
        <v>8</v>
      </c>
      <c r="L250">
        <f>VLOOKUP(Data_Sales[[#This Row],[Manager]],Data_Persons!$A$1:$C$9,2,FALSE)</f>
        <v>8</v>
      </c>
      <c r="M250">
        <f>Data_Sales[[#This Row],[Price]]*Data_Sales[[#This Row],[Quantity]]</f>
        <v>1995</v>
      </c>
    </row>
    <row r="251" spans="1:13" x14ac:dyDescent="0.35">
      <c r="A251" t="s">
        <v>288</v>
      </c>
      <c r="B251" s="2">
        <v>44611</v>
      </c>
      <c r="C251">
        <v>3</v>
      </c>
      <c r="D251" t="s">
        <v>26</v>
      </c>
      <c r="E251" t="s">
        <v>27</v>
      </c>
      <c r="F251" t="s">
        <v>18</v>
      </c>
      <c r="G251" t="s">
        <v>2040</v>
      </c>
      <c r="H251">
        <v>399</v>
      </c>
      <c r="I251">
        <v>7</v>
      </c>
      <c r="J251" t="str">
        <f>VLOOKUP(Data_Sales[[#This Row],[Sales Person]],Data_Persons!$C$1:$D$9,2,FALSE)</f>
        <v>Sara</v>
      </c>
      <c r="K251">
        <f>INDEX(Data_Persons!$B$2:$D$10,MATCH(Data_Sales[[#This Row],[Sales Person]],Data_Persons!$C$2:$C$9,0),1)</f>
        <v>2</v>
      </c>
      <c r="L251">
        <f>VLOOKUP(Data_Sales[[#This Row],[Manager]],Data_Persons!$A$1:$C$9,2,FALSE)</f>
        <v>5</v>
      </c>
      <c r="M251">
        <f>Data_Sales[[#This Row],[Price]]*Data_Sales[[#This Row],[Quantity]]</f>
        <v>2793</v>
      </c>
    </row>
    <row r="252" spans="1:13" x14ac:dyDescent="0.35">
      <c r="A252" t="s">
        <v>289</v>
      </c>
      <c r="B252" s="2">
        <v>44611</v>
      </c>
      <c r="C252">
        <v>7</v>
      </c>
      <c r="D252" t="s">
        <v>40</v>
      </c>
      <c r="E252" t="s">
        <v>38</v>
      </c>
      <c r="F252" t="s">
        <v>14</v>
      </c>
      <c r="G252" t="s">
        <v>2040</v>
      </c>
      <c r="H252">
        <v>399</v>
      </c>
      <c r="I252">
        <v>3</v>
      </c>
      <c r="J252" t="str">
        <f>VLOOKUP(Data_Sales[[#This Row],[Sales Person]],Data_Persons!$C$1:$D$9,2,FALSE)</f>
        <v>Philip</v>
      </c>
      <c r="K252">
        <f>INDEX(Data_Persons!$B$2:$D$10,MATCH(Data_Sales[[#This Row],[Sales Person]],Data_Persons!$C$2:$C$9,0),1)</f>
        <v>8</v>
      </c>
      <c r="L252">
        <f>VLOOKUP(Data_Sales[[#This Row],[Manager]],Data_Persons!$A$1:$C$9,2,FALSE)</f>
        <v>8</v>
      </c>
      <c r="M252">
        <f>Data_Sales[[#This Row],[Price]]*Data_Sales[[#This Row],[Quantity]]</f>
        <v>1197</v>
      </c>
    </row>
    <row r="253" spans="1:13" x14ac:dyDescent="0.35">
      <c r="A253" t="s">
        <v>290</v>
      </c>
      <c r="B253" s="2">
        <v>44611</v>
      </c>
      <c r="C253">
        <v>16</v>
      </c>
      <c r="D253" t="s">
        <v>89</v>
      </c>
      <c r="E253" t="s">
        <v>35</v>
      </c>
      <c r="F253" t="s">
        <v>10</v>
      </c>
      <c r="G253" t="s">
        <v>2040</v>
      </c>
      <c r="H253">
        <v>399</v>
      </c>
      <c r="I253">
        <v>7</v>
      </c>
      <c r="J253" t="str">
        <f>VLOOKUP(Data_Sales[[#This Row],[Sales Person]],Data_Persons!$C$1:$D$9,2,FALSE)</f>
        <v>Jeff</v>
      </c>
      <c r="K253">
        <f>INDEX(Data_Persons!$B$2:$D$10,MATCH(Data_Sales[[#This Row],[Sales Person]],Data_Persons!$C$2:$C$9,0),1)</f>
        <v>5</v>
      </c>
      <c r="L253">
        <f>VLOOKUP(Data_Sales[[#This Row],[Manager]],Data_Persons!$A$1:$C$9,2,FALSE)</f>
        <v>3</v>
      </c>
      <c r="M253">
        <f>Data_Sales[[#This Row],[Price]]*Data_Sales[[#This Row],[Quantity]]</f>
        <v>2793</v>
      </c>
    </row>
    <row r="254" spans="1:13" x14ac:dyDescent="0.35">
      <c r="A254" t="s">
        <v>291</v>
      </c>
      <c r="B254" s="2">
        <v>44613</v>
      </c>
      <c r="C254">
        <v>18</v>
      </c>
      <c r="D254" t="s">
        <v>49</v>
      </c>
      <c r="E254" t="s">
        <v>35</v>
      </c>
      <c r="F254" t="s">
        <v>10</v>
      </c>
      <c r="G254" t="s">
        <v>2040</v>
      </c>
      <c r="H254">
        <v>399</v>
      </c>
      <c r="I254">
        <v>3</v>
      </c>
      <c r="J254" t="str">
        <f>VLOOKUP(Data_Sales[[#This Row],[Sales Person]],Data_Persons!$C$1:$D$9,2,FALSE)</f>
        <v>Jeff</v>
      </c>
      <c r="K254">
        <f>INDEX(Data_Persons!$B$2:$D$10,MATCH(Data_Sales[[#This Row],[Sales Person]],Data_Persons!$C$2:$C$9,0),1)</f>
        <v>5</v>
      </c>
      <c r="L254">
        <f>VLOOKUP(Data_Sales[[#This Row],[Manager]],Data_Persons!$A$1:$C$9,2,FALSE)</f>
        <v>3</v>
      </c>
      <c r="M254">
        <f>Data_Sales[[#This Row],[Price]]*Data_Sales[[#This Row],[Quantity]]</f>
        <v>1197</v>
      </c>
    </row>
    <row r="255" spans="1:13" x14ac:dyDescent="0.35">
      <c r="A255" t="s">
        <v>292</v>
      </c>
      <c r="B255" s="2">
        <v>44614</v>
      </c>
      <c r="C255">
        <v>3</v>
      </c>
      <c r="D255" t="s">
        <v>26</v>
      </c>
      <c r="E255" t="s">
        <v>27</v>
      </c>
      <c r="F255" t="s">
        <v>18</v>
      </c>
      <c r="G255" t="s">
        <v>2040</v>
      </c>
      <c r="H255">
        <v>399</v>
      </c>
      <c r="I255">
        <v>3</v>
      </c>
      <c r="J255" t="str">
        <f>VLOOKUP(Data_Sales[[#This Row],[Sales Person]],Data_Persons!$C$1:$D$9,2,FALSE)</f>
        <v>Sara</v>
      </c>
      <c r="K255">
        <f>INDEX(Data_Persons!$B$2:$D$10,MATCH(Data_Sales[[#This Row],[Sales Person]],Data_Persons!$C$2:$C$9,0),1)</f>
        <v>2</v>
      </c>
      <c r="L255">
        <f>VLOOKUP(Data_Sales[[#This Row],[Manager]],Data_Persons!$A$1:$C$9,2,FALSE)</f>
        <v>5</v>
      </c>
      <c r="M255">
        <f>Data_Sales[[#This Row],[Price]]*Data_Sales[[#This Row],[Quantity]]</f>
        <v>1197</v>
      </c>
    </row>
    <row r="256" spans="1:13" x14ac:dyDescent="0.35">
      <c r="A256" t="s">
        <v>293</v>
      </c>
      <c r="B256" s="2">
        <v>44615</v>
      </c>
      <c r="C256">
        <v>8</v>
      </c>
      <c r="D256" t="s">
        <v>73</v>
      </c>
      <c r="E256" t="s">
        <v>38</v>
      </c>
      <c r="F256" t="s">
        <v>14</v>
      </c>
      <c r="G256" t="s">
        <v>2040</v>
      </c>
      <c r="H256">
        <v>399</v>
      </c>
      <c r="I256">
        <v>5</v>
      </c>
      <c r="J256" t="str">
        <f>VLOOKUP(Data_Sales[[#This Row],[Sales Person]],Data_Persons!$C$1:$D$9,2,FALSE)</f>
        <v>Philip</v>
      </c>
      <c r="K256">
        <f>INDEX(Data_Persons!$B$2:$D$10,MATCH(Data_Sales[[#This Row],[Sales Person]],Data_Persons!$C$2:$C$9,0),1)</f>
        <v>8</v>
      </c>
      <c r="L256">
        <f>VLOOKUP(Data_Sales[[#This Row],[Manager]],Data_Persons!$A$1:$C$9,2,FALSE)</f>
        <v>8</v>
      </c>
      <c r="M256">
        <f>Data_Sales[[#This Row],[Price]]*Data_Sales[[#This Row],[Quantity]]</f>
        <v>1995</v>
      </c>
    </row>
    <row r="257" spans="1:13" x14ac:dyDescent="0.35">
      <c r="A257" t="s">
        <v>294</v>
      </c>
      <c r="B257" s="2">
        <v>44615</v>
      </c>
      <c r="C257">
        <v>3</v>
      </c>
      <c r="D257" t="s">
        <v>26</v>
      </c>
      <c r="E257" t="s">
        <v>27</v>
      </c>
      <c r="F257" t="s">
        <v>18</v>
      </c>
      <c r="G257" t="s">
        <v>2040</v>
      </c>
      <c r="H257">
        <v>399</v>
      </c>
      <c r="I257">
        <v>8</v>
      </c>
      <c r="J257" t="str">
        <f>VLOOKUP(Data_Sales[[#This Row],[Sales Person]],Data_Persons!$C$1:$D$9,2,FALSE)</f>
        <v>Sara</v>
      </c>
      <c r="K257">
        <f>INDEX(Data_Persons!$B$2:$D$10,MATCH(Data_Sales[[#This Row],[Sales Person]],Data_Persons!$C$2:$C$9,0),1)</f>
        <v>2</v>
      </c>
      <c r="L257">
        <f>VLOOKUP(Data_Sales[[#This Row],[Manager]],Data_Persons!$A$1:$C$9,2,FALSE)</f>
        <v>5</v>
      </c>
      <c r="M257">
        <f>Data_Sales[[#This Row],[Price]]*Data_Sales[[#This Row],[Quantity]]</f>
        <v>3192</v>
      </c>
    </row>
    <row r="258" spans="1:13" x14ac:dyDescent="0.35">
      <c r="A258" t="s">
        <v>295</v>
      </c>
      <c r="B258" s="2">
        <v>44616</v>
      </c>
      <c r="C258">
        <v>4</v>
      </c>
      <c r="D258" t="s">
        <v>16</v>
      </c>
      <c r="E258" t="s">
        <v>17</v>
      </c>
      <c r="F258" t="s">
        <v>18</v>
      </c>
      <c r="G258" t="s">
        <v>2040</v>
      </c>
      <c r="H258">
        <v>399</v>
      </c>
      <c r="I258">
        <v>2</v>
      </c>
      <c r="J258" t="str">
        <f>VLOOKUP(Data_Sales[[#This Row],[Sales Person]],Data_Persons!$C$1:$D$9,2,FALSE)</f>
        <v>Jeff</v>
      </c>
      <c r="K258">
        <f>INDEX(Data_Persons!$B$2:$D$10,MATCH(Data_Sales[[#This Row],[Sales Person]],Data_Persons!$C$2:$C$9,0),1)</f>
        <v>2</v>
      </c>
      <c r="L258">
        <f>VLOOKUP(Data_Sales[[#This Row],[Manager]],Data_Persons!$A$1:$C$9,2,FALSE)</f>
        <v>3</v>
      </c>
      <c r="M258">
        <f>Data_Sales[[#This Row],[Price]]*Data_Sales[[#This Row],[Quantity]]</f>
        <v>798</v>
      </c>
    </row>
    <row r="259" spans="1:13" x14ac:dyDescent="0.35">
      <c r="A259" t="s">
        <v>296</v>
      </c>
      <c r="B259" s="2">
        <v>44616</v>
      </c>
      <c r="C259">
        <v>2</v>
      </c>
      <c r="D259" t="s">
        <v>71</v>
      </c>
      <c r="E259" t="s">
        <v>27</v>
      </c>
      <c r="F259" t="s">
        <v>18</v>
      </c>
      <c r="G259" t="s">
        <v>2040</v>
      </c>
      <c r="H259">
        <v>399</v>
      </c>
      <c r="I259">
        <v>6</v>
      </c>
      <c r="J259" t="str">
        <f>VLOOKUP(Data_Sales[[#This Row],[Sales Person]],Data_Persons!$C$1:$D$9,2,FALSE)</f>
        <v>Sara</v>
      </c>
      <c r="K259">
        <f>INDEX(Data_Persons!$B$2:$D$10,MATCH(Data_Sales[[#This Row],[Sales Person]],Data_Persons!$C$2:$C$9,0),1)</f>
        <v>2</v>
      </c>
      <c r="L259">
        <f>VLOOKUP(Data_Sales[[#This Row],[Manager]],Data_Persons!$A$1:$C$9,2,FALSE)</f>
        <v>5</v>
      </c>
      <c r="M259">
        <f>Data_Sales[[#This Row],[Price]]*Data_Sales[[#This Row],[Quantity]]</f>
        <v>2394</v>
      </c>
    </row>
    <row r="260" spans="1:13" x14ac:dyDescent="0.35">
      <c r="A260" t="s">
        <v>297</v>
      </c>
      <c r="B260" s="2">
        <v>44618</v>
      </c>
      <c r="C260">
        <v>14</v>
      </c>
      <c r="D260" t="s">
        <v>62</v>
      </c>
      <c r="E260" t="s">
        <v>23</v>
      </c>
      <c r="F260" t="s">
        <v>24</v>
      </c>
      <c r="G260" t="s">
        <v>2040</v>
      </c>
      <c r="H260">
        <v>399</v>
      </c>
      <c r="I260">
        <v>2</v>
      </c>
      <c r="J260" t="str">
        <f>VLOOKUP(Data_Sales[[#This Row],[Sales Person]],Data_Persons!$C$1:$D$9,2,FALSE)</f>
        <v>Sara</v>
      </c>
      <c r="K260">
        <f>INDEX(Data_Persons!$B$2:$D$10,MATCH(Data_Sales[[#This Row],[Sales Person]],Data_Persons!$C$2:$C$9,0),1)</f>
        <v>5</v>
      </c>
      <c r="L260">
        <f>VLOOKUP(Data_Sales[[#This Row],[Manager]],Data_Persons!$A$1:$C$9,2,FALSE)</f>
        <v>5</v>
      </c>
      <c r="M260">
        <f>Data_Sales[[#This Row],[Price]]*Data_Sales[[#This Row],[Quantity]]</f>
        <v>798</v>
      </c>
    </row>
    <row r="261" spans="1:13" x14ac:dyDescent="0.35">
      <c r="A261" t="s">
        <v>298</v>
      </c>
      <c r="B261" s="2">
        <v>44620</v>
      </c>
      <c r="C261">
        <v>19</v>
      </c>
      <c r="D261" t="s">
        <v>29</v>
      </c>
      <c r="E261" t="s">
        <v>35</v>
      </c>
      <c r="F261" t="s">
        <v>10</v>
      </c>
      <c r="G261" t="s">
        <v>2040</v>
      </c>
      <c r="H261">
        <v>399</v>
      </c>
      <c r="I261">
        <v>9</v>
      </c>
      <c r="J261" t="str">
        <f>VLOOKUP(Data_Sales[[#This Row],[Sales Person]],Data_Persons!$C$1:$D$9,2,FALSE)</f>
        <v>Jeff</v>
      </c>
      <c r="K261">
        <f>INDEX(Data_Persons!$B$2:$D$10,MATCH(Data_Sales[[#This Row],[Sales Person]],Data_Persons!$C$2:$C$9,0),1)</f>
        <v>5</v>
      </c>
      <c r="L261">
        <f>VLOOKUP(Data_Sales[[#This Row],[Manager]],Data_Persons!$A$1:$C$9,2,FALSE)</f>
        <v>3</v>
      </c>
      <c r="M261">
        <f>Data_Sales[[#This Row],[Price]]*Data_Sales[[#This Row],[Quantity]]</f>
        <v>3591</v>
      </c>
    </row>
    <row r="262" spans="1:13" x14ac:dyDescent="0.35">
      <c r="A262" t="s">
        <v>299</v>
      </c>
      <c r="B262" s="2">
        <v>44621</v>
      </c>
      <c r="C262">
        <v>8</v>
      </c>
      <c r="D262" t="s">
        <v>73</v>
      </c>
      <c r="E262" t="s">
        <v>38</v>
      </c>
      <c r="F262" t="s">
        <v>14</v>
      </c>
      <c r="G262" t="s">
        <v>2040</v>
      </c>
      <c r="H262">
        <v>399</v>
      </c>
      <c r="I262">
        <v>3</v>
      </c>
      <c r="J262" t="str">
        <f>VLOOKUP(Data_Sales[[#This Row],[Sales Person]],Data_Persons!$C$1:$D$9,2,FALSE)</f>
        <v>Philip</v>
      </c>
      <c r="K262">
        <f>INDEX(Data_Persons!$B$2:$D$10,MATCH(Data_Sales[[#This Row],[Sales Person]],Data_Persons!$C$2:$C$9,0),1)</f>
        <v>8</v>
      </c>
      <c r="L262">
        <f>VLOOKUP(Data_Sales[[#This Row],[Manager]],Data_Persons!$A$1:$C$9,2,FALSE)</f>
        <v>8</v>
      </c>
      <c r="M262">
        <f>Data_Sales[[#This Row],[Price]]*Data_Sales[[#This Row],[Quantity]]</f>
        <v>1197</v>
      </c>
    </row>
    <row r="263" spans="1:13" x14ac:dyDescent="0.35">
      <c r="A263" t="s">
        <v>300</v>
      </c>
      <c r="B263" s="2">
        <v>44622</v>
      </c>
      <c r="C263">
        <v>7</v>
      </c>
      <c r="D263" t="s">
        <v>40</v>
      </c>
      <c r="E263" t="s">
        <v>38</v>
      </c>
      <c r="F263" t="s">
        <v>14</v>
      </c>
      <c r="G263" t="s">
        <v>2040</v>
      </c>
      <c r="H263">
        <v>399</v>
      </c>
      <c r="I263">
        <v>7</v>
      </c>
      <c r="J263" t="str">
        <f>VLOOKUP(Data_Sales[[#This Row],[Sales Person]],Data_Persons!$C$1:$D$9,2,FALSE)</f>
        <v>Philip</v>
      </c>
      <c r="K263">
        <f>INDEX(Data_Persons!$B$2:$D$10,MATCH(Data_Sales[[#This Row],[Sales Person]],Data_Persons!$C$2:$C$9,0),1)</f>
        <v>8</v>
      </c>
      <c r="L263">
        <f>VLOOKUP(Data_Sales[[#This Row],[Manager]],Data_Persons!$A$1:$C$9,2,FALSE)</f>
        <v>8</v>
      </c>
      <c r="M263">
        <f>Data_Sales[[#This Row],[Price]]*Data_Sales[[#This Row],[Quantity]]</f>
        <v>2793</v>
      </c>
    </row>
    <row r="264" spans="1:13" x14ac:dyDescent="0.35">
      <c r="A264" t="s">
        <v>301</v>
      </c>
      <c r="B264" s="2">
        <v>44625</v>
      </c>
      <c r="C264">
        <v>12</v>
      </c>
      <c r="D264" t="s">
        <v>22</v>
      </c>
      <c r="E264" t="s">
        <v>23</v>
      </c>
      <c r="F264" t="s">
        <v>24</v>
      </c>
      <c r="G264" t="s">
        <v>2040</v>
      </c>
      <c r="H264">
        <v>399</v>
      </c>
      <c r="I264">
        <v>1</v>
      </c>
      <c r="J264" t="str">
        <f>VLOOKUP(Data_Sales[[#This Row],[Sales Person]],Data_Persons!$C$1:$D$9,2,FALSE)</f>
        <v>Sara</v>
      </c>
      <c r="K264">
        <f>INDEX(Data_Persons!$B$2:$D$10,MATCH(Data_Sales[[#This Row],[Sales Person]],Data_Persons!$C$2:$C$9,0),1)</f>
        <v>5</v>
      </c>
      <c r="L264">
        <f>VLOOKUP(Data_Sales[[#This Row],[Manager]],Data_Persons!$A$1:$C$9,2,FALSE)</f>
        <v>5</v>
      </c>
      <c r="M264">
        <f>Data_Sales[[#This Row],[Price]]*Data_Sales[[#This Row],[Quantity]]</f>
        <v>399</v>
      </c>
    </row>
    <row r="265" spans="1:13" x14ac:dyDescent="0.35">
      <c r="A265" t="s">
        <v>302</v>
      </c>
      <c r="B265" s="2">
        <v>44627</v>
      </c>
      <c r="C265">
        <v>9</v>
      </c>
      <c r="D265" t="s">
        <v>37</v>
      </c>
      <c r="E265" t="s">
        <v>13</v>
      </c>
      <c r="F265" t="s">
        <v>14</v>
      </c>
      <c r="G265" t="s">
        <v>2040</v>
      </c>
      <c r="H265">
        <v>399</v>
      </c>
      <c r="I265">
        <v>0</v>
      </c>
      <c r="J265" t="str">
        <f>VLOOKUP(Data_Sales[[#This Row],[Sales Person]],Data_Persons!$C$1:$D$9,2,FALSE)</f>
        <v>Steve</v>
      </c>
      <c r="K265">
        <f>INDEX(Data_Persons!$B$2:$D$10,MATCH(Data_Sales[[#This Row],[Sales Person]],Data_Persons!$C$2:$C$9,0),1)</f>
        <v>4</v>
      </c>
      <c r="L265">
        <f>VLOOKUP(Data_Sales[[#This Row],[Manager]],Data_Persons!$A$1:$C$9,2,FALSE)</f>
        <v>4</v>
      </c>
      <c r="M265">
        <f>Data_Sales[[#This Row],[Price]]*Data_Sales[[#This Row],[Quantity]]</f>
        <v>0</v>
      </c>
    </row>
    <row r="266" spans="1:13" x14ac:dyDescent="0.35">
      <c r="A266" t="s">
        <v>303</v>
      </c>
      <c r="B266" s="2">
        <v>44630</v>
      </c>
      <c r="C266">
        <v>19</v>
      </c>
      <c r="D266" t="s">
        <v>29</v>
      </c>
      <c r="E266" t="s">
        <v>35</v>
      </c>
      <c r="F266" t="s">
        <v>10</v>
      </c>
      <c r="G266" t="s">
        <v>2040</v>
      </c>
      <c r="H266">
        <v>399</v>
      </c>
      <c r="I266">
        <v>3</v>
      </c>
      <c r="J266" t="str">
        <f>VLOOKUP(Data_Sales[[#This Row],[Sales Person]],Data_Persons!$C$1:$D$9,2,FALSE)</f>
        <v>Jeff</v>
      </c>
      <c r="K266">
        <f>INDEX(Data_Persons!$B$2:$D$10,MATCH(Data_Sales[[#This Row],[Sales Person]],Data_Persons!$C$2:$C$9,0),1)</f>
        <v>5</v>
      </c>
      <c r="L266">
        <f>VLOOKUP(Data_Sales[[#This Row],[Manager]],Data_Persons!$A$1:$C$9,2,FALSE)</f>
        <v>3</v>
      </c>
      <c r="M266">
        <f>Data_Sales[[#This Row],[Price]]*Data_Sales[[#This Row],[Quantity]]</f>
        <v>1197</v>
      </c>
    </row>
    <row r="267" spans="1:13" x14ac:dyDescent="0.35">
      <c r="A267" t="s">
        <v>304</v>
      </c>
      <c r="B267" s="2">
        <v>44631</v>
      </c>
      <c r="C267">
        <v>17</v>
      </c>
      <c r="D267" t="s">
        <v>60</v>
      </c>
      <c r="E267" t="s">
        <v>35</v>
      </c>
      <c r="F267" t="s">
        <v>10</v>
      </c>
      <c r="G267" t="s">
        <v>2040</v>
      </c>
      <c r="H267">
        <v>399</v>
      </c>
      <c r="I267">
        <v>6</v>
      </c>
      <c r="J267" t="str">
        <f>VLOOKUP(Data_Sales[[#This Row],[Sales Person]],Data_Persons!$C$1:$D$9,2,FALSE)</f>
        <v>Jeff</v>
      </c>
      <c r="K267">
        <f>INDEX(Data_Persons!$B$2:$D$10,MATCH(Data_Sales[[#This Row],[Sales Person]],Data_Persons!$C$2:$C$9,0),1)</f>
        <v>5</v>
      </c>
      <c r="L267">
        <f>VLOOKUP(Data_Sales[[#This Row],[Manager]],Data_Persons!$A$1:$C$9,2,FALSE)</f>
        <v>3</v>
      </c>
      <c r="M267">
        <f>Data_Sales[[#This Row],[Price]]*Data_Sales[[#This Row],[Quantity]]</f>
        <v>2394</v>
      </c>
    </row>
    <row r="268" spans="1:13" x14ac:dyDescent="0.35">
      <c r="A268" t="s">
        <v>305</v>
      </c>
      <c r="B268" s="2">
        <v>44631</v>
      </c>
      <c r="C268">
        <v>9</v>
      </c>
      <c r="D268" t="s">
        <v>37</v>
      </c>
      <c r="E268" t="s">
        <v>38</v>
      </c>
      <c r="F268" t="s">
        <v>14</v>
      </c>
      <c r="G268" t="s">
        <v>2040</v>
      </c>
      <c r="H268">
        <v>399</v>
      </c>
      <c r="I268">
        <v>5</v>
      </c>
      <c r="J268" t="str">
        <f>VLOOKUP(Data_Sales[[#This Row],[Sales Person]],Data_Persons!$C$1:$D$9,2,FALSE)</f>
        <v>Philip</v>
      </c>
      <c r="K268">
        <f>INDEX(Data_Persons!$B$2:$D$10,MATCH(Data_Sales[[#This Row],[Sales Person]],Data_Persons!$C$2:$C$9,0),1)</f>
        <v>8</v>
      </c>
      <c r="L268">
        <f>VLOOKUP(Data_Sales[[#This Row],[Manager]],Data_Persons!$A$1:$C$9,2,FALSE)</f>
        <v>8</v>
      </c>
      <c r="M268">
        <f>Data_Sales[[#This Row],[Price]]*Data_Sales[[#This Row],[Quantity]]</f>
        <v>1995</v>
      </c>
    </row>
    <row r="269" spans="1:13" x14ac:dyDescent="0.35">
      <c r="A269" t="s">
        <v>306</v>
      </c>
      <c r="B269" s="2">
        <v>44632</v>
      </c>
      <c r="C269">
        <v>19</v>
      </c>
      <c r="D269" t="s">
        <v>29</v>
      </c>
      <c r="E269" t="s">
        <v>9</v>
      </c>
      <c r="F269" t="s">
        <v>10</v>
      </c>
      <c r="G269" t="s">
        <v>2040</v>
      </c>
      <c r="H269">
        <v>399</v>
      </c>
      <c r="I269">
        <v>9</v>
      </c>
      <c r="J269" t="str">
        <f>VLOOKUP(Data_Sales[[#This Row],[Sales Person]],Data_Persons!$C$1:$D$9,2,FALSE)</f>
        <v>Jeff</v>
      </c>
      <c r="K269">
        <f>INDEX(Data_Persons!$B$2:$D$10,MATCH(Data_Sales[[#This Row],[Sales Person]],Data_Persons!$C$2:$C$9,0),1)</f>
        <v>3</v>
      </c>
      <c r="L269">
        <f>VLOOKUP(Data_Sales[[#This Row],[Manager]],Data_Persons!$A$1:$C$9,2,FALSE)</f>
        <v>3</v>
      </c>
      <c r="M269">
        <f>Data_Sales[[#This Row],[Price]]*Data_Sales[[#This Row],[Quantity]]</f>
        <v>3591</v>
      </c>
    </row>
    <row r="270" spans="1:13" x14ac:dyDescent="0.35">
      <c r="A270" t="s">
        <v>307</v>
      </c>
      <c r="B270" s="2">
        <v>44633</v>
      </c>
      <c r="C270">
        <v>19</v>
      </c>
      <c r="D270" t="s">
        <v>29</v>
      </c>
      <c r="E270" t="s">
        <v>35</v>
      </c>
      <c r="F270" t="s">
        <v>10</v>
      </c>
      <c r="G270" t="s">
        <v>2040</v>
      </c>
      <c r="H270">
        <v>399</v>
      </c>
      <c r="I270">
        <v>2</v>
      </c>
      <c r="J270" t="str">
        <f>VLOOKUP(Data_Sales[[#This Row],[Sales Person]],Data_Persons!$C$1:$D$9,2,FALSE)</f>
        <v>Jeff</v>
      </c>
      <c r="K270">
        <f>INDEX(Data_Persons!$B$2:$D$10,MATCH(Data_Sales[[#This Row],[Sales Person]],Data_Persons!$C$2:$C$9,0),1)</f>
        <v>5</v>
      </c>
      <c r="L270">
        <f>VLOOKUP(Data_Sales[[#This Row],[Manager]],Data_Persons!$A$1:$C$9,2,FALSE)</f>
        <v>3</v>
      </c>
      <c r="M270">
        <f>Data_Sales[[#This Row],[Price]]*Data_Sales[[#This Row],[Quantity]]</f>
        <v>798</v>
      </c>
    </row>
    <row r="271" spans="1:13" x14ac:dyDescent="0.35">
      <c r="A271" t="s">
        <v>308</v>
      </c>
      <c r="B271" s="2">
        <v>44633</v>
      </c>
      <c r="C271">
        <v>15</v>
      </c>
      <c r="D271" t="s">
        <v>46</v>
      </c>
      <c r="E271" t="s">
        <v>23</v>
      </c>
      <c r="F271" t="s">
        <v>24</v>
      </c>
      <c r="G271" t="s">
        <v>2040</v>
      </c>
      <c r="H271">
        <v>399</v>
      </c>
      <c r="I271">
        <v>9</v>
      </c>
      <c r="J271" t="str">
        <f>VLOOKUP(Data_Sales[[#This Row],[Sales Person]],Data_Persons!$C$1:$D$9,2,FALSE)</f>
        <v>Sara</v>
      </c>
      <c r="K271">
        <f>INDEX(Data_Persons!$B$2:$D$10,MATCH(Data_Sales[[#This Row],[Sales Person]],Data_Persons!$C$2:$C$9,0),1)</f>
        <v>5</v>
      </c>
      <c r="L271">
        <f>VLOOKUP(Data_Sales[[#This Row],[Manager]],Data_Persons!$A$1:$C$9,2,FALSE)</f>
        <v>5</v>
      </c>
      <c r="M271">
        <f>Data_Sales[[#This Row],[Price]]*Data_Sales[[#This Row],[Quantity]]</f>
        <v>3591</v>
      </c>
    </row>
    <row r="272" spans="1:13" x14ac:dyDescent="0.35">
      <c r="A272" t="s">
        <v>309</v>
      </c>
      <c r="B272" s="2">
        <v>44637</v>
      </c>
      <c r="C272">
        <v>7</v>
      </c>
      <c r="D272" t="s">
        <v>40</v>
      </c>
      <c r="E272" t="s">
        <v>13</v>
      </c>
      <c r="F272" t="s">
        <v>14</v>
      </c>
      <c r="G272" t="s">
        <v>2040</v>
      </c>
      <c r="H272">
        <v>399</v>
      </c>
      <c r="I272">
        <v>6</v>
      </c>
      <c r="J272" t="str">
        <f>VLOOKUP(Data_Sales[[#This Row],[Sales Person]],Data_Persons!$C$1:$D$9,2,FALSE)</f>
        <v>Steve</v>
      </c>
      <c r="K272">
        <f>INDEX(Data_Persons!$B$2:$D$10,MATCH(Data_Sales[[#This Row],[Sales Person]],Data_Persons!$C$2:$C$9,0),1)</f>
        <v>4</v>
      </c>
      <c r="L272">
        <f>VLOOKUP(Data_Sales[[#This Row],[Manager]],Data_Persons!$A$1:$C$9,2,FALSE)</f>
        <v>4</v>
      </c>
      <c r="M272">
        <f>Data_Sales[[#This Row],[Price]]*Data_Sales[[#This Row],[Quantity]]</f>
        <v>2394</v>
      </c>
    </row>
    <row r="273" spans="1:13" x14ac:dyDescent="0.35">
      <c r="A273" t="s">
        <v>310</v>
      </c>
      <c r="B273" s="2">
        <v>44637</v>
      </c>
      <c r="C273">
        <v>14</v>
      </c>
      <c r="D273" t="s">
        <v>62</v>
      </c>
      <c r="E273" t="s">
        <v>23</v>
      </c>
      <c r="F273" t="s">
        <v>24</v>
      </c>
      <c r="G273" t="s">
        <v>2040</v>
      </c>
      <c r="H273">
        <v>399</v>
      </c>
      <c r="I273">
        <v>7</v>
      </c>
      <c r="J273" t="str">
        <f>VLOOKUP(Data_Sales[[#This Row],[Sales Person]],Data_Persons!$C$1:$D$9,2,FALSE)</f>
        <v>Sara</v>
      </c>
      <c r="K273">
        <f>INDEX(Data_Persons!$B$2:$D$10,MATCH(Data_Sales[[#This Row],[Sales Person]],Data_Persons!$C$2:$C$9,0),1)</f>
        <v>5</v>
      </c>
      <c r="L273">
        <f>VLOOKUP(Data_Sales[[#This Row],[Manager]],Data_Persons!$A$1:$C$9,2,FALSE)</f>
        <v>5</v>
      </c>
      <c r="M273">
        <f>Data_Sales[[#This Row],[Price]]*Data_Sales[[#This Row],[Quantity]]</f>
        <v>2793</v>
      </c>
    </row>
    <row r="274" spans="1:13" x14ac:dyDescent="0.35">
      <c r="A274" t="s">
        <v>311</v>
      </c>
      <c r="B274" s="2">
        <v>44639</v>
      </c>
      <c r="C274">
        <v>14</v>
      </c>
      <c r="D274" t="s">
        <v>62</v>
      </c>
      <c r="E274" t="s">
        <v>33</v>
      </c>
      <c r="F274" t="s">
        <v>24</v>
      </c>
      <c r="G274" t="s">
        <v>2040</v>
      </c>
      <c r="H274">
        <v>399</v>
      </c>
      <c r="I274">
        <v>8</v>
      </c>
      <c r="J274" t="str">
        <f>VLOOKUP(Data_Sales[[#This Row],[Sales Person]],Data_Persons!$C$1:$D$9,2,FALSE)</f>
        <v>Steve</v>
      </c>
      <c r="K274">
        <f>INDEX(Data_Persons!$B$2:$D$10,MATCH(Data_Sales[[#This Row],[Sales Person]],Data_Persons!$C$2:$C$9,0),1)</f>
        <v>6</v>
      </c>
      <c r="L274">
        <f>VLOOKUP(Data_Sales[[#This Row],[Manager]],Data_Persons!$A$1:$C$9,2,FALSE)</f>
        <v>4</v>
      </c>
      <c r="M274">
        <f>Data_Sales[[#This Row],[Price]]*Data_Sales[[#This Row],[Quantity]]</f>
        <v>3192</v>
      </c>
    </row>
    <row r="275" spans="1:13" x14ac:dyDescent="0.35">
      <c r="A275" t="s">
        <v>312</v>
      </c>
      <c r="B275" s="2">
        <v>44639</v>
      </c>
      <c r="C275">
        <v>17</v>
      </c>
      <c r="D275" t="s">
        <v>60</v>
      </c>
      <c r="E275" t="s">
        <v>35</v>
      </c>
      <c r="F275" t="s">
        <v>10</v>
      </c>
      <c r="G275" t="s">
        <v>2040</v>
      </c>
      <c r="H275">
        <v>399</v>
      </c>
      <c r="I275">
        <v>5</v>
      </c>
      <c r="J275" t="str">
        <f>VLOOKUP(Data_Sales[[#This Row],[Sales Person]],Data_Persons!$C$1:$D$9,2,FALSE)</f>
        <v>Jeff</v>
      </c>
      <c r="K275">
        <f>INDEX(Data_Persons!$B$2:$D$10,MATCH(Data_Sales[[#This Row],[Sales Person]],Data_Persons!$C$2:$C$9,0),1)</f>
        <v>5</v>
      </c>
      <c r="L275">
        <f>VLOOKUP(Data_Sales[[#This Row],[Manager]],Data_Persons!$A$1:$C$9,2,FALSE)</f>
        <v>3</v>
      </c>
      <c r="M275">
        <f>Data_Sales[[#This Row],[Price]]*Data_Sales[[#This Row],[Quantity]]</f>
        <v>1995</v>
      </c>
    </row>
    <row r="276" spans="1:13" x14ac:dyDescent="0.35">
      <c r="A276" t="s">
        <v>313</v>
      </c>
      <c r="B276" s="2">
        <v>44639</v>
      </c>
      <c r="C276">
        <v>9</v>
      </c>
      <c r="D276" t="s">
        <v>37</v>
      </c>
      <c r="E276" t="s">
        <v>13</v>
      </c>
      <c r="F276" t="s">
        <v>14</v>
      </c>
      <c r="G276" t="s">
        <v>2040</v>
      </c>
      <c r="H276">
        <v>399</v>
      </c>
      <c r="I276">
        <v>9</v>
      </c>
      <c r="J276" t="str">
        <f>VLOOKUP(Data_Sales[[#This Row],[Sales Person]],Data_Persons!$C$1:$D$9,2,FALSE)</f>
        <v>Steve</v>
      </c>
      <c r="K276">
        <f>INDEX(Data_Persons!$B$2:$D$10,MATCH(Data_Sales[[#This Row],[Sales Person]],Data_Persons!$C$2:$C$9,0),1)</f>
        <v>4</v>
      </c>
      <c r="L276">
        <f>VLOOKUP(Data_Sales[[#This Row],[Manager]],Data_Persons!$A$1:$C$9,2,FALSE)</f>
        <v>4</v>
      </c>
      <c r="M276">
        <f>Data_Sales[[#This Row],[Price]]*Data_Sales[[#This Row],[Quantity]]</f>
        <v>3591</v>
      </c>
    </row>
    <row r="277" spans="1:13" x14ac:dyDescent="0.35">
      <c r="A277" t="s">
        <v>314</v>
      </c>
      <c r="B277" s="2">
        <v>44639</v>
      </c>
      <c r="C277">
        <v>10</v>
      </c>
      <c r="D277" t="s">
        <v>65</v>
      </c>
      <c r="E277" t="s">
        <v>13</v>
      </c>
      <c r="F277" t="s">
        <v>14</v>
      </c>
      <c r="G277" t="s">
        <v>2040</v>
      </c>
      <c r="H277">
        <v>399</v>
      </c>
      <c r="I277">
        <v>0</v>
      </c>
      <c r="J277" t="str">
        <f>VLOOKUP(Data_Sales[[#This Row],[Sales Person]],Data_Persons!$C$1:$D$9,2,FALSE)</f>
        <v>Steve</v>
      </c>
      <c r="K277">
        <f>INDEX(Data_Persons!$B$2:$D$10,MATCH(Data_Sales[[#This Row],[Sales Person]],Data_Persons!$C$2:$C$9,0),1)</f>
        <v>4</v>
      </c>
      <c r="L277">
        <f>VLOOKUP(Data_Sales[[#This Row],[Manager]],Data_Persons!$A$1:$C$9,2,FALSE)</f>
        <v>4</v>
      </c>
      <c r="M277">
        <f>Data_Sales[[#This Row],[Price]]*Data_Sales[[#This Row],[Quantity]]</f>
        <v>0</v>
      </c>
    </row>
    <row r="278" spans="1:13" x14ac:dyDescent="0.35">
      <c r="A278" t="s">
        <v>315</v>
      </c>
      <c r="B278" s="2">
        <v>44642</v>
      </c>
      <c r="C278">
        <v>11</v>
      </c>
      <c r="D278" t="s">
        <v>112</v>
      </c>
      <c r="E278" t="s">
        <v>23</v>
      </c>
      <c r="F278" t="s">
        <v>24</v>
      </c>
      <c r="G278" t="s">
        <v>2040</v>
      </c>
      <c r="H278">
        <v>399</v>
      </c>
      <c r="I278">
        <v>9</v>
      </c>
      <c r="J278" t="str">
        <f>VLOOKUP(Data_Sales[[#This Row],[Sales Person]],Data_Persons!$C$1:$D$9,2,FALSE)</f>
        <v>Sara</v>
      </c>
      <c r="K278">
        <f>INDEX(Data_Persons!$B$2:$D$10,MATCH(Data_Sales[[#This Row],[Sales Person]],Data_Persons!$C$2:$C$9,0),1)</f>
        <v>5</v>
      </c>
      <c r="L278">
        <f>VLOOKUP(Data_Sales[[#This Row],[Manager]],Data_Persons!$A$1:$C$9,2,FALSE)</f>
        <v>5</v>
      </c>
      <c r="M278">
        <f>Data_Sales[[#This Row],[Price]]*Data_Sales[[#This Row],[Quantity]]</f>
        <v>3591</v>
      </c>
    </row>
    <row r="279" spans="1:13" x14ac:dyDescent="0.35">
      <c r="A279" t="s">
        <v>316</v>
      </c>
      <c r="B279" s="2">
        <v>44643</v>
      </c>
      <c r="C279">
        <v>5</v>
      </c>
      <c r="D279" t="s">
        <v>20</v>
      </c>
      <c r="E279" t="s">
        <v>27</v>
      </c>
      <c r="F279" t="s">
        <v>18</v>
      </c>
      <c r="G279" t="s">
        <v>2040</v>
      </c>
      <c r="H279">
        <v>399</v>
      </c>
      <c r="I279">
        <v>1</v>
      </c>
      <c r="J279" t="str">
        <f>VLOOKUP(Data_Sales[[#This Row],[Sales Person]],Data_Persons!$C$1:$D$9,2,FALSE)</f>
        <v>Sara</v>
      </c>
      <c r="K279">
        <f>INDEX(Data_Persons!$B$2:$D$10,MATCH(Data_Sales[[#This Row],[Sales Person]],Data_Persons!$C$2:$C$9,0),1)</f>
        <v>2</v>
      </c>
      <c r="L279">
        <f>VLOOKUP(Data_Sales[[#This Row],[Manager]],Data_Persons!$A$1:$C$9,2,FALSE)</f>
        <v>5</v>
      </c>
      <c r="M279">
        <f>Data_Sales[[#This Row],[Price]]*Data_Sales[[#This Row],[Quantity]]</f>
        <v>399</v>
      </c>
    </row>
    <row r="280" spans="1:13" x14ac:dyDescent="0.35">
      <c r="A280" t="s">
        <v>317</v>
      </c>
      <c r="B280" s="2">
        <v>44643</v>
      </c>
      <c r="C280">
        <v>9</v>
      </c>
      <c r="D280" t="s">
        <v>37</v>
      </c>
      <c r="E280" t="s">
        <v>38</v>
      </c>
      <c r="F280" t="s">
        <v>14</v>
      </c>
      <c r="G280" t="s">
        <v>2040</v>
      </c>
      <c r="H280">
        <v>399</v>
      </c>
      <c r="I280">
        <v>9</v>
      </c>
      <c r="J280" t="str">
        <f>VLOOKUP(Data_Sales[[#This Row],[Sales Person]],Data_Persons!$C$1:$D$9,2,FALSE)</f>
        <v>Philip</v>
      </c>
      <c r="K280">
        <f>INDEX(Data_Persons!$B$2:$D$10,MATCH(Data_Sales[[#This Row],[Sales Person]],Data_Persons!$C$2:$C$9,0),1)</f>
        <v>8</v>
      </c>
      <c r="L280">
        <f>VLOOKUP(Data_Sales[[#This Row],[Manager]],Data_Persons!$A$1:$C$9,2,FALSE)</f>
        <v>8</v>
      </c>
      <c r="M280">
        <f>Data_Sales[[#This Row],[Price]]*Data_Sales[[#This Row],[Quantity]]</f>
        <v>3591</v>
      </c>
    </row>
    <row r="281" spans="1:13" x14ac:dyDescent="0.35">
      <c r="A281" t="s">
        <v>318</v>
      </c>
      <c r="B281" s="2">
        <v>44644</v>
      </c>
      <c r="C281">
        <v>12</v>
      </c>
      <c r="D281" t="s">
        <v>22</v>
      </c>
      <c r="E281" t="s">
        <v>33</v>
      </c>
      <c r="F281" t="s">
        <v>24</v>
      </c>
      <c r="G281" t="s">
        <v>2040</v>
      </c>
      <c r="H281">
        <v>399</v>
      </c>
      <c r="I281">
        <v>8</v>
      </c>
      <c r="J281" t="str">
        <f>VLOOKUP(Data_Sales[[#This Row],[Sales Person]],Data_Persons!$C$1:$D$9,2,FALSE)</f>
        <v>Steve</v>
      </c>
      <c r="K281">
        <f>INDEX(Data_Persons!$B$2:$D$10,MATCH(Data_Sales[[#This Row],[Sales Person]],Data_Persons!$C$2:$C$9,0),1)</f>
        <v>6</v>
      </c>
      <c r="L281">
        <f>VLOOKUP(Data_Sales[[#This Row],[Manager]],Data_Persons!$A$1:$C$9,2,FALSE)</f>
        <v>4</v>
      </c>
      <c r="M281">
        <f>Data_Sales[[#This Row],[Price]]*Data_Sales[[#This Row],[Quantity]]</f>
        <v>3192</v>
      </c>
    </row>
    <row r="282" spans="1:13" x14ac:dyDescent="0.35">
      <c r="A282" t="s">
        <v>319</v>
      </c>
      <c r="B282" s="2">
        <v>44645</v>
      </c>
      <c r="C282">
        <v>3</v>
      </c>
      <c r="D282" t="s">
        <v>26</v>
      </c>
      <c r="E282" t="s">
        <v>17</v>
      </c>
      <c r="F282" t="s">
        <v>18</v>
      </c>
      <c r="G282" t="s">
        <v>2040</v>
      </c>
      <c r="H282">
        <v>399</v>
      </c>
      <c r="I282">
        <v>9</v>
      </c>
      <c r="J282" t="str">
        <f>VLOOKUP(Data_Sales[[#This Row],[Sales Person]],Data_Persons!$C$1:$D$9,2,FALSE)</f>
        <v>Jeff</v>
      </c>
      <c r="K282">
        <f>INDEX(Data_Persons!$B$2:$D$10,MATCH(Data_Sales[[#This Row],[Sales Person]],Data_Persons!$C$2:$C$9,0),1)</f>
        <v>2</v>
      </c>
      <c r="L282">
        <f>VLOOKUP(Data_Sales[[#This Row],[Manager]],Data_Persons!$A$1:$C$9,2,FALSE)</f>
        <v>3</v>
      </c>
      <c r="M282">
        <f>Data_Sales[[#This Row],[Price]]*Data_Sales[[#This Row],[Quantity]]</f>
        <v>3591</v>
      </c>
    </row>
    <row r="283" spans="1:13" x14ac:dyDescent="0.35">
      <c r="A283" t="s">
        <v>320</v>
      </c>
      <c r="B283" s="2">
        <v>44645</v>
      </c>
      <c r="C283">
        <v>18</v>
      </c>
      <c r="D283" t="s">
        <v>49</v>
      </c>
      <c r="E283" t="s">
        <v>9</v>
      </c>
      <c r="F283" t="s">
        <v>10</v>
      </c>
      <c r="G283" t="s">
        <v>2040</v>
      </c>
      <c r="H283">
        <v>399</v>
      </c>
      <c r="I283">
        <v>3</v>
      </c>
      <c r="J283" t="str">
        <f>VLOOKUP(Data_Sales[[#This Row],[Sales Person]],Data_Persons!$C$1:$D$9,2,FALSE)</f>
        <v>Jeff</v>
      </c>
      <c r="K283">
        <f>INDEX(Data_Persons!$B$2:$D$10,MATCH(Data_Sales[[#This Row],[Sales Person]],Data_Persons!$C$2:$C$9,0),1)</f>
        <v>3</v>
      </c>
      <c r="L283">
        <f>VLOOKUP(Data_Sales[[#This Row],[Manager]],Data_Persons!$A$1:$C$9,2,FALSE)</f>
        <v>3</v>
      </c>
      <c r="M283">
        <f>Data_Sales[[#This Row],[Price]]*Data_Sales[[#This Row],[Quantity]]</f>
        <v>1197</v>
      </c>
    </row>
    <row r="284" spans="1:13" x14ac:dyDescent="0.35">
      <c r="A284" t="s">
        <v>321</v>
      </c>
      <c r="B284" s="2">
        <v>44647</v>
      </c>
      <c r="C284">
        <v>4</v>
      </c>
      <c r="D284" t="s">
        <v>16</v>
      </c>
      <c r="E284" t="s">
        <v>17</v>
      </c>
      <c r="F284" t="s">
        <v>18</v>
      </c>
      <c r="G284" t="s">
        <v>2040</v>
      </c>
      <c r="H284">
        <v>399</v>
      </c>
      <c r="I284">
        <v>6</v>
      </c>
      <c r="J284" t="str">
        <f>VLOOKUP(Data_Sales[[#This Row],[Sales Person]],Data_Persons!$C$1:$D$9,2,FALSE)</f>
        <v>Jeff</v>
      </c>
      <c r="K284">
        <f>INDEX(Data_Persons!$B$2:$D$10,MATCH(Data_Sales[[#This Row],[Sales Person]],Data_Persons!$C$2:$C$9,0),1)</f>
        <v>2</v>
      </c>
      <c r="L284">
        <f>VLOOKUP(Data_Sales[[#This Row],[Manager]],Data_Persons!$A$1:$C$9,2,FALSE)</f>
        <v>3</v>
      </c>
      <c r="M284">
        <f>Data_Sales[[#This Row],[Price]]*Data_Sales[[#This Row],[Quantity]]</f>
        <v>2394</v>
      </c>
    </row>
    <row r="285" spans="1:13" x14ac:dyDescent="0.35">
      <c r="A285" t="s">
        <v>322</v>
      </c>
      <c r="B285" s="2">
        <v>44650</v>
      </c>
      <c r="C285">
        <v>7</v>
      </c>
      <c r="D285" t="s">
        <v>40</v>
      </c>
      <c r="E285" t="s">
        <v>38</v>
      </c>
      <c r="F285" t="s">
        <v>14</v>
      </c>
      <c r="G285" t="s">
        <v>2040</v>
      </c>
      <c r="H285">
        <v>399</v>
      </c>
      <c r="I285">
        <v>2</v>
      </c>
      <c r="J285" t="str">
        <f>VLOOKUP(Data_Sales[[#This Row],[Sales Person]],Data_Persons!$C$1:$D$9,2,FALSE)</f>
        <v>Philip</v>
      </c>
      <c r="K285">
        <f>INDEX(Data_Persons!$B$2:$D$10,MATCH(Data_Sales[[#This Row],[Sales Person]],Data_Persons!$C$2:$C$9,0),1)</f>
        <v>8</v>
      </c>
      <c r="L285">
        <f>VLOOKUP(Data_Sales[[#This Row],[Manager]],Data_Persons!$A$1:$C$9,2,FALSE)</f>
        <v>8</v>
      </c>
      <c r="M285">
        <f>Data_Sales[[#This Row],[Price]]*Data_Sales[[#This Row],[Quantity]]</f>
        <v>798</v>
      </c>
    </row>
    <row r="286" spans="1:13" x14ac:dyDescent="0.35">
      <c r="A286" t="s">
        <v>323</v>
      </c>
      <c r="B286" s="2">
        <v>44651</v>
      </c>
      <c r="C286">
        <v>13</v>
      </c>
      <c r="D286" t="s">
        <v>32</v>
      </c>
      <c r="E286" t="s">
        <v>33</v>
      </c>
      <c r="F286" t="s">
        <v>24</v>
      </c>
      <c r="G286" t="s">
        <v>2040</v>
      </c>
      <c r="H286">
        <v>399</v>
      </c>
      <c r="I286">
        <v>0</v>
      </c>
      <c r="J286" t="str">
        <f>VLOOKUP(Data_Sales[[#This Row],[Sales Person]],Data_Persons!$C$1:$D$9,2,FALSE)</f>
        <v>Steve</v>
      </c>
      <c r="K286">
        <f>INDEX(Data_Persons!$B$2:$D$10,MATCH(Data_Sales[[#This Row],[Sales Person]],Data_Persons!$C$2:$C$9,0),1)</f>
        <v>6</v>
      </c>
      <c r="L286">
        <f>VLOOKUP(Data_Sales[[#This Row],[Manager]],Data_Persons!$A$1:$C$9,2,FALSE)</f>
        <v>4</v>
      </c>
      <c r="M286">
        <f>Data_Sales[[#This Row],[Price]]*Data_Sales[[#This Row],[Quantity]]</f>
        <v>0</v>
      </c>
    </row>
    <row r="287" spans="1:13" x14ac:dyDescent="0.35">
      <c r="A287" t="s">
        <v>324</v>
      </c>
      <c r="B287" s="2">
        <v>44651</v>
      </c>
      <c r="C287">
        <v>10</v>
      </c>
      <c r="D287" t="s">
        <v>65</v>
      </c>
      <c r="E287" t="s">
        <v>13</v>
      </c>
      <c r="F287" t="s">
        <v>14</v>
      </c>
      <c r="G287" t="s">
        <v>2040</v>
      </c>
      <c r="H287">
        <v>399</v>
      </c>
      <c r="I287">
        <v>8</v>
      </c>
      <c r="J287" t="str">
        <f>VLOOKUP(Data_Sales[[#This Row],[Sales Person]],Data_Persons!$C$1:$D$9,2,FALSE)</f>
        <v>Steve</v>
      </c>
      <c r="K287">
        <f>INDEX(Data_Persons!$B$2:$D$10,MATCH(Data_Sales[[#This Row],[Sales Person]],Data_Persons!$C$2:$C$9,0),1)</f>
        <v>4</v>
      </c>
      <c r="L287">
        <f>VLOOKUP(Data_Sales[[#This Row],[Manager]],Data_Persons!$A$1:$C$9,2,FALSE)</f>
        <v>4</v>
      </c>
      <c r="M287">
        <f>Data_Sales[[#This Row],[Price]]*Data_Sales[[#This Row],[Quantity]]</f>
        <v>3192</v>
      </c>
    </row>
    <row r="288" spans="1:13" x14ac:dyDescent="0.35">
      <c r="A288" t="s">
        <v>325</v>
      </c>
      <c r="B288" s="2">
        <v>44652</v>
      </c>
      <c r="C288">
        <v>1</v>
      </c>
      <c r="D288" t="s">
        <v>58</v>
      </c>
      <c r="E288" t="s">
        <v>27</v>
      </c>
      <c r="F288" t="s">
        <v>18</v>
      </c>
      <c r="G288" t="s">
        <v>2040</v>
      </c>
      <c r="H288">
        <v>399</v>
      </c>
      <c r="I288">
        <v>4</v>
      </c>
      <c r="J288" t="str">
        <f>VLOOKUP(Data_Sales[[#This Row],[Sales Person]],Data_Persons!$C$1:$D$9,2,FALSE)</f>
        <v>Sara</v>
      </c>
      <c r="K288">
        <f>INDEX(Data_Persons!$B$2:$D$10,MATCH(Data_Sales[[#This Row],[Sales Person]],Data_Persons!$C$2:$C$9,0),1)</f>
        <v>2</v>
      </c>
      <c r="L288">
        <f>VLOOKUP(Data_Sales[[#This Row],[Manager]],Data_Persons!$A$1:$C$9,2,FALSE)</f>
        <v>5</v>
      </c>
      <c r="M288">
        <f>Data_Sales[[#This Row],[Price]]*Data_Sales[[#This Row],[Quantity]]</f>
        <v>1596</v>
      </c>
    </row>
    <row r="289" spans="1:13" x14ac:dyDescent="0.35">
      <c r="A289" t="s">
        <v>326</v>
      </c>
      <c r="B289" s="2">
        <v>44653</v>
      </c>
      <c r="C289">
        <v>8</v>
      </c>
      <c r="D289" t="s">
        <v>73</v>
      </c>
      <c r="E289" t="s">
        <v>38</v>
      </c>
      <c r="F289" t="s">
        <v>14</v>
      </c>
      <c r="G289" t="s">
        <v>2040</v>
      </c>
      <c r="H289">
        <v>399</v>
      </c>
      <c r="I289">
        <v>0</v>
      </c>
      <c r="J289" t="str">
        <f>VLOOKUP(Data_Sales[[#This Row],[Sales Person]],Data_Persons!$C$1:$D$9,2,FALSE)</f>
        <v>Philip</v>
      </c>
      <c r="K289">
        <f>INDEX(Data_Persons!$B$2:$D$10,MATCH(Data_Sales[[#This Row],[Sales Person]],Data_Persons!$C$2:$C$9,0),1)</f>
        <v>8</v>
      </c>
      <c r="L289">
        <f>VLOOKUP(Data_Sales[[#This Row],[Manager]],Data_Persons!$A$1:$C$9,2,FALSE)</f>
        <v>8</v>
      </c>
      <c r="M289">
        <f>Data_Sales[[#This Row],[Price]]*Data_Sales[[#This Row],[Quantity]]</f>
        <v>0</v>
      </c>
    </row>
    <row r="290" spans="1:13" x14ac:dyDescent="0.35">
      <c r="A290" t="s">
        <v>327</v>
      </c>
      <c r="B290" s="2">
        <v>44658</v>
      </c>
      <c r="C290">
        <v>12</v>
      </c>
      <c r="D290" t="s">
        <v>22</v>
      </c>
      <c r="E290" t="s">
        <v>33</v>
      </c>
      <c r="F290" t="s">
        <v>24</v>
      </c>
      <c r="G290" t="s">
        <v>2040</v>
      </c>
      <c r="H290">
        <v>399</v>
      </c>
      <c r="I290">
        <v>5</v>
      </c>
      <c r="J290" t="str">
        <f>VLOOKUP(Data_Sales[[#This Row],[Sales Person]],Data_Persons!$C$1:$D$9,2,FALSE)</f>
        <v>Steve</v>
      </c>
      <c r="K290">
        <f>INDEX(Data_Persons!$B$2:$D$10,MATCH(Data_Sales[[#This Row],[Sales Person]],Data_Persons!$C$2:$C$9,0),1)</f>
        <v>6</v>
      </c>
      <c r="L290">
        <f>VLOOKUP(Data_Sales[[#This Row],[Manager]],Data_Persons!$A$1:$C$9,2,FALSE)</f>
        <v>4</v>
      </c>
      <c r="M290">
        <f>Data_Sales[[#This Row],[Price]]*Data_Sales[[#This Row],[Quantity]]</f>
        <v>1995</v>
      </c>
    </row>
    <row r="291" spans="1:13" x14ac:dyDescent="0.35">
      <c r="A291" t="s">
        <v>328</v>
      </c>
      <c r="B291" s="2">
        <v>44660</v>
      </c>
      <c r="C291">
        <v>9</v>
      </c>
      <c r="D291" t="s">
        <v>37</v>
      </c>
      <c r="E291" t="s">
        <v>13</v>
      </c>
      <c r="F291" t="s">
        <v>14</v>
      </c>
      <c r="G291" t="s">
        <v>2040</v>
      </c>
      <c r="H291">
        <v>399</v>
      </c>
      <c r="I291">
        <v>5</v>
      </c>
      <c r="J291" t="str">
        <f>VLOOKUP(Data_Sales[[#This Row],[Sales Person]],Data_Persons!$C$1:$D$9,2,FALSE)</f>
        <v>Steve</v>
      </c>
      <c r="K291">
        <f>INDEX(Data_Persons!$B$2:$D$10,MATCH(Data_Sales[[#This Row],[Sales Person]],Data_Persons!$C$2:$C$9,0),1)</f>
        <v>4</v>
      </c>
      <c r="L291">
        <f>VLOOKUP(Data_Sales[[#This Row],[Manager]],Data_Persons!$A$1:$C$9,2,FALSE)</f>
        <v>4</v>
      </c>
      <c r="M291">
        <f>Data_Sales[[#This Row],[Price]]*Data_Sales[[#This Row],[Quantity]]</f>
        <v>1995</v>
      </c>
    </row>
    <row r="292" spans="1:13" x14ac:dyDescent="0.35">
      <c r="A292" t="s">
        <v>329</v>
      </c>
      <c r="B292" s="2">
        <v>44664</v>
      </c>
      <c r="C292">
        <v>13</v>
      </c>
      <c r="D292" t="s">
        <v>32</v>
      </c>
      <c r="E292" t="s">
        <v>33</v>
      </c>
      <c r="F292" t="s">
        <v>24</v>
      </c>
      <c r="G292" t="s">
        <v>2040</v>
      </c>
      <c r="H292">
        <v>399</v>
      </c>
      <c r="I292">
        <v>0</v>
      </c>
      <c r="J292" t="str">
        <f>VLOOKUP(Data_Sales[[#This Row],[Sales Person]],Data_Persons!$C$1:$D$9,2,FALSE)</f>
        <v>Steve</v>
      </c>
      <c r="K292">
        <f>INDEX(Data_Persons!$B$2:$D$10,MATCH(Data_Sales[[#This Row],[Sales Person]],Data_Persons!$C$2:$C$9,0),1)</f>
        <v>6</v>
      </c>
      <c r="L292">
        <f>VLOOKUP(Data_Sales[[#This Row],[Manager]],Data_Persons!$A$1:$C$9,2,FALSE)</f>
        <v>4</v>
      </c>
      <c r="M292">
        <f>Data_Sales[[#This Row],[Price]]*Data_Sales[[#This Row],[Quantity]]</f>
        <v>0</v>
      </c>
    </row>
    <row r="293" spans="1:13" x14ac:dyDescent="0.35">
      <c r="A293" t="s">
        <v>330</v>
      </c>
      <c r="B293" s="2">
        <v>44665</v>
      </c>
      <c r="C293">
        <v>9</v>
      </c>
      <c r="D293" t="s">
        <v>37</v>
      </c>
      <c r="E293" t="s">
        <v>38</v>
      </c>
      <c r="F293" t="s">
        <v>14</v>
      </c>
      <c r="G293" t="s">
        <v>2040</v>
      </c>
      <c r="H293">
        <v>399</v>
      </c>
      <c r="I293">
        <v>7</v>
      </c>
      <c r="J293" t="str">
        <f>VLOOKUP(Data_Sales[[#This Row],[Sales Person]],Data_Persons!$C$1:$D$9,2,FALSE)</f>
        <v>Philip</v>
      </c>
      <c r="K293">
        <f>INDEX(Data_Persons!$B$2:$D$10,MATCH(Data_Sales[[#This Row],[Sales Person]],Data_Persons!$C$2:$C$9,0),1)</f>
        <v>8</v>
      </c>
      <c r="L293">
        <f>VLOOKUP(Data_Sales[[#This Row],[Manager]],Data_Persons!$A$1:$C$9,2,FALSE)</f>
        <v>8</v>
      </c>
      <c r="M293">
        <f>Data_Sales[[#This Row],[Price]]*Data_Sales[[#This Row],[Quantity]]</f>
        <v>2793</v>
      </c>
    </row>
    <row r="294" spans="1:13" x14ac:dyDescent="0.35">
      <c r="A294" t="s">
        <v>331</v>
      </c>
      <c r="B294" s="2">
        <v>44666</v>
      </c>
      <c r="C294">
        <v>6</v>
      </c>
      <c r="D294" t="s">
        <v>12</v>
      </c>
      <c r="E294" t="s">
        <v>38</v>
      </c>
      <c r="F294" t="s">
        <v>14</v>
      </c>
      <c r="G294" t="s">
        <v>2040</v>
      </c>
      <c r="H294">
        <v>399</v>
      </c>
      <c r="I294">
        <v>0</v>
      </c>
      <c r="J294" t="str">
        <f>VLOOKUP(Data_Sales[[#This Row],[Sales Person]],Data_Persons!$C$1:$D$9,2,FALSE)</f>
        <v>Philip</v>
      </c>
      <c r="K294">
        <f>INDEX(Data_Persons!$B$2:$D$10,MATCH(Data_Sales[[#This Row],[Sales Person]],Data_Persons!$C$2:$C$9,0),1)</f>
        <v>8</v>
      </c>
      <c r="L294">
        <f>VLOOKUP(Data_Sales[[#This Row],[Manager]],Data_Persons!$A$1:$C$9,2,FALSE)</f>
        <v>8</v>
      </c>
      <c r="M294">
        <f>Data_Sales[[#This Row],[Price]]*Data_Sales[[#This Row],[Quantity]]</f>
        <v>0</v>
      </c>
    </row>
    <row r="295" spans="1:13" x14ac:dyDescent="0.35">
      <c r="A295" t="s">
        <v>332</v>
      </c>
      <c r="B295" s="2">
        <v>44669</v>
      </c>
      <c r="C295">
        <v>5</v>
      </c>
      <c r="D295" t="s">
        <v>20</v>
      </c>
      <c r="E295" t="s">
        <v>27</v>
      </c>
      <c r="F295" t="s">
        <v>18</v>
      </c>
      <c r="G295" t="s">
        <v>2040</v>
      </c>
      <c r="H295">
        <v>399</v>
      </c>
      <c r="I295">
        <v>8</v>
      </c>
      <c r="J295" t="str">
        <f>VLOOKUP(Data_Sales[[#This Row],[Sales Person]],Data_Persons!$C$1:$D$9,2,FALSE)</f>
        <v>Sara</v>
      </c>
      <c r="K295">
        <f>INDEX(Data_Persons!$B$2:$D$10,MATCH(Data_Sales[[#This Row],[Sales Person]],Data_Persons!$C$2:$C$9,0),1)</f>
        <v>2</v>
      </c>
      <c r="L295">
        <f>VLOOKUP(Data_Sales[[#This Row],[Manager]],Data_Persons!$A$1:$C$9,2,FALSE)</f>
        <v>5</v>
      </c>
      <c r="M295">
        <f>Data_Sales[[#This Row],[Price]]*Data_Sales[[#This Row],[Quantity]]</f>
        <v>3192</v>
      </c>
    </row>
    <row r="296" spans="1:13" x14ac:dyDescent="0.35">
      <c r="A296" t="s">
        <v>333</v>
      </c>
      <c r="B296" s="2">
        <v>44669</v>
      </c>
      <c r="C296">
        <v>13</v>
      </c>
      <c r="D296" t="s">
        <v>32</v>
      </c>
      <c r="E296" t="s">
        <v>23</v>
      </c>
      <c r="F296" t="s">
        <v>24</v>
      </c>
      <c r="G296" t="s">
        <v>2040</v>
      </c>
      <c r="H296">
        <v>399</v>
      </c>
      <c r="I296">
        <v>5</v>
      </c>
      <c r="J296" t="str">
        <f>VLOOKUP(Data_Sales[[#This Row],[Sales Person]],Data_Persons!$C$1:$D$9,2,FALSE)</f>
        <v>Sara</v>
      </c>
      <c r="K296">
        <f>INDEX(Data_Persons!$B$2:$D$10,MATCH(Data_Sales[[#This Row],[Sales Person]],Data_Persons!$C$2:$C$9,0),1)</f>
        <v>5</v>
      </c>
      <c r="L296">
        <f>VLOOKUP(Data_Sales[[#This Row],[Manager]],Data_Persons!$A$1:$C$9,2,FALSE)</f>
        <v>5</v>
      </c>
      <c r="M296">
        <f>Data_Sales[[#This Row],[Price]]*Data_Sales[[#This Row],[Quantity]]</f>
        <v>1995</v>
      </c>
    </row>
    <row r="297" spans="1:13" x14ac:dyDescent="0.35">
      <c r="A297" t="s">
        <v>334</v>
      </c>
      <c r="B297" s="2">
        <v>44670</v>
      </c>
      <c r="C297">
        <v>4</v>
      </c>
      <c r="D297" t="s">
        <v>16</v>
      </c>
      <c r="E297" t="s">
        <v>17</v>
      </c>
      <c r="F297" t="s">
        <v>18</v>
      </c>
      <c r="G297" t="s">
        <v>2040</v>
      </c>
      <c r="H297">
        <v>399</v>
      </c>
      <c r="I297">
        <v>7</v>
      </c>
      <c r="J297" t="str">
        <f>VLOOKUP(Data_Sales[[#This Row],[Sales Person]],Data_Persons!$C$1:$D$9,2,FALSE)</f>
        <v>Jeff</v>
      </c>
      <c r="K297">
        <f>INDEX(Data_Persons!$B$2:$D$10,MATCH(Data_Sales[[#This Row],[Sales Person]],Data_Persons!$C$2:$C$9,0),1)</f>
        <v>2</v>
      </c>
      <c r="L297">
        <f>VLOOKUP(Data_Sales[[#This Row],[Manager]],Data_Persons!$A$1:$C$9,2,FALSE)</f>
        <v>3</v>
      </c>
      <c r="M297">
        <f>Data_Sales[[#This Row],[Price]]*Data_Sales[[#This Row],[Quantity]]</f>
        <v>2793</v>
      </c>
    </row>
    <row r="298" spans="1:13" x14ac:dyDescent="0.35">
      <c r="A298" t="s">
        <v>335</v>
      </c>
      <c r="B298" s="2">
        <v>44670</v>
      </c>
      <c r="C298">
        <v>4</v>
      </c>
      <c r="D298" t="s">
        <v>16</v>
      </c>
      <c r="E298" t="s">
        <v>27</v>
      </c>
      <c r="F298" t="s">
        <v>18</v>
      </c>
      <c r="G298" t="s">
        <v>2040</v>
      </c>
      <c r="H298">
        <v>399</v>
      </c>
      <c r="I298">
        <v>9</v>
      </c>
      <c r="J298" t="str">
        <f>VLOOKUP(Data_Sales[[#This Row],[Sales Person]],Data_Persons!$C$1:$D$9,2,FALSE)</f>
        <v>Sara</v>
      </c>
      <c r="K298">
        <f>INDEX(Data_Persons!$B$2:$D$10,MATCH(Data_Sales[[#This Row],[Sales Person]],Data_Persons!$C$2:$C$9,0),1)</f>
        <v>2</v>
      </c>
      <c r="L298">
        <f>VLOOKUP(Data_Sales[[#This Row],[Manager]],Data_Persons!$A$1:$C$9,2,FALSE)</f>
        <v>5</v>
      </c>
      <c r="M298">
        <f>Data_Sales[[#This Row],[Price]]*Data_Sales[[#This Row],[Quantity]]</f>
        <v>3591</v>
      </c>
    </row>
    <row r="299" spans="1:13" x14ac:dyDescent="0.35">
      <c r="A299" t="s">
        <v>336</v>
      </c>
      <c r="B299" s="2">
        <v>44670</v>
      </c>
      <c r="C299">
        <v>10</v>
      </c>
      <c r="D299" t="s">
        <v>65</v>
      </c>
      <c r="E299" t="s">
        <v>38</v>
      </c>
      <c r="F299" t="s">
        <v>14</v>
      </c>
      <c r="G299" t="s">
        <v>2040</v>
      </c>
      <c r="H299">
        <v>399</v>
      </c>
      <c r="I299">
        <v>4</v>
      </c>
      <c r="J299" t="str">
        <f>VLOOKUP(Data_Sales[[#This Row],[Sales Person]],Data_Persons!$C$1:$D$9,2,FALSE)</f>
        <v>Philip</v>
      </c>
      <c r="K299">
        <f>INDEX(Data_Persons!$B$2:$D$10,MATCH(Data_Sales[[#This Row],[Sales Person]],Data_Persons!$C$2:$C$9,0),1)</f>
        <v>8</v>
      </c>
      <c r="L299">
        <f>VLOOKUP(Data_Sales[[#This Row],[Manager]],Data_Persons!$A$1:$C$9,2,FALSE)</f>
        <v>8</v>
      </c>
      <c r="M299">
        <f>Data_Sales[[#This Row],[Price]]*Data_Sales[[#This Row],[Quantity]]</f>
        <v>1596</v>
      </c>
    </row>
    <row r="300" spans="1:13" x14ac:dyDescent="0.35">
      <c r="A300" t="s">
        <v>337</v>
      </c>
      <c r="B300" s="2">
        <v>44671</v>
      </c>
      <c r="C300">
        <v>6</v>
      </c>
      <c r="D300" t="s">
        <v>12</v>
      </c>
      <c r="E300" t="s">
        <v>38</v>
      </c>
      <c r="F300" t="s">
        <v>14</v>
      </c>
      <c r="G300" t="s">
        <v>2040</v>
      </c>
      <c r="H300">
        <v>399</v>
      </c>
      <c r="I300">
        <v>6</v>
      </c>
      <c r="J300" t="str">
        <f>VLOOKUP(Data_Sales[[#This Row],[Sales Person]],Data_Persons!$C$1:$D$9,2,FALSE)</f>
        <v>Philip</v>
      </c>
      <c r="K300">
        <f>INDEX(Data_Persons!$B$2:$D$10,MATCH(Data_Sales[[#This Row],[Sales Person]],Data_Persons!$C$2:$C$9,0),1)</f>
        <v>8</v>
      </c>
      <c r="L300">
        <f>VLOOKUP(Data_Sales[[#This Row],[Manager]],Data_Persons!$A$1:$C$9,2,FALSE)</f>
        <v>8</v>
      </c>
      <c r="M300">
        <f>Data_Sales[[#This Row],[Price]]*Data_Sales[[#This Row],[Quantity]]</f>
        <v>2394</v>
      </c>
    </row>
    <row r="301" spans="1:13" x14ac:dyDescent="0.35">
      <c r="A301" t="s">
        <v>338</v>
      </c>
      <c r="B301" s="2">
        <v>44671</v>
      </c>
      <c r="C301">
        <v>20</v>
      </c>
      <c r="D301" t="s">
        <v>8</v>
      </c>
      <c r="E301" t="s">
        <v>9</v>
      </c>
      <c r="F301" t="s">
        <v>10</v>
      </c>
      <c r="G301" t="s">
        <v>2040</v>
      </c>
      <c r="H301">
        <v>399</v>
      </c>
      <c r="I301">
        <v>9</v>
      </c>
      <c r="J301" t="str">
        <f>VLOOKUP(Data_Sales[[#This Row],[Sales Person]],Data_Persons!$C$1:$D$9,2,FALSE)</f>
        <v>Jeff</v>
      </c>
      <c r="K301">
        <f>INDEX(Data_Persons!$B$2:$D$10,MATCH(Data_Sales[[#This Row],[Sales Person]],Data_Persons!$C$2:$C$9,0),1)</f>
        <v>3</v>
      </c>
      <c r="L301">
        <f>VLOOKUP(Data_Sales[[#This Row],[Manager]],Data_Persons!$A$1:$C$9,2,FALSE)</f>
        <v>3</v>
      </c>
      <c r="M301">
        <f>Data_Sales[[#This Row],[Price]]*Data_Sales[[#This Row],[Quantity]]</f>
        <v>3591</v>
      </c>
    </row>
    <row r="302" spans="1:13" x14ac:dyDescent="0.35">
      <c r="A302" t="s">
        <v>339</v>
      </c>
      <c r="B302" s="2">
        <v>44674</v>
      </c>
      <c r="C302">
        <v>19</v>
      </c>
      <c r="D302" t="s">
        <v>29</v>
      </c>
      <c r="E302" t="s">
        <v>35</v>
      </c>
      <c r="F302" t="s">
        <v>10</v>
      </c>
      <c r="G302" t="s">
        <v>2040</v>
      </c>
      <c r="H302">
        <v>399</v>
      </c>
      <c r="I302">
        <v>1</v>
      </c>
      <c r="J302" t="str">
        <f>VLOOKUP(Data_Sales[[#This Row],[Sales Person]],Data_Persons!$C$1:$D$9,2,FALSE)</f>
        <v>Jeff</v>
      </c>
      <c r="K302">
        <f>INDEX(Data_Persons!$B$2:$D$10,MATCH(Data_Sales[[#This Row],[Sales Person]],Data_Persons!$C$2:$C$9,0),1)</f>
        <v>5</v>
      </c>
      <c r="L302">
        <f>VLOOKUP(Data_Sales[[#This Row],[Manager]],Data_Persons!$A$1:$C$9,2,FALSE)</f>
        <v>3</v>
      </c>
      <c r="M302">
        <f>Data_Sales[[#This Row],[Price]]*Data_Sales[[#This Row],[Quantity]]</f>
        <v>399</v>
      </c>
    </row>
    <row r="303" spans="1:13" x14ac:dyDescent="0.35">
      <c r="A303" t="s">
        <v>340</v>
      </c>
      <c r="B303" s="2">
        <v>44674</v>
      </c>
      <c r="C303">
        <v>5</v>
      </c>
      <c r="D303" t="s">
        <v>20</v>
      </c>
      <c r="E303" t="s">
        <v>17</v>
      </c>
      <c r="F303" t="s">
        <v>18</v>
      </c>
      <c r="G303" t="s">
        <v>2040</v>
      </c>
      <c r="H303">
        <v>399</v>
      </c>
      <c r="I303">
        <v>8</v>
      </c>
      <c r="J303" t="str">
        <f>VLOOKUP(Data_Sales[[#This Row],[Sales Person]],Data_Persons!$C$1:$D$9,2,FALSE)</f>
        <v>Jeff</v>
      </c>
      <c r="K303">
        <f>INDEX(Data_Persons!$B$2:$D$10,MATCH(Data_Sales[[#This Row],[Sales Person]],Data_Persons!$C$2:$C$9,0),1)</f>
        <v>2</v>
      </c>
      <c r="L303">
        <f>VLOOKUP(Data_Sales[[#This Row],[Manager]],Data_Persons!$A$1:$C$9,2,FALSE)</f>
        <v>3</v>
      </c>
      <c r="M303">
        <f>Data_Sales[[#This Row],[Price]]*Data_Sales[[#This Row],[Quantity]]</f>
        <v>3192</v>
      </c>
    </row>
    <row r="304" spans="1:13" x14ac:dyDescent="0.35">
      <c r="A304" t="s">
        <v>341</v>
      </c>
      <c r="B304" s="2">
        <v>44674</v>
      </c>
      <c r="C304">
        <v>11</v>
      </c>
      <c r="D304" t="s">
        <v>112</v>
      </c>
      <c r="E304" t="s">
        <v>33</v>
      </c>
      <c r="F304" t="s">
        <v>24</v>
      </c>
      <c r="G304" t="s">
        <v>2040</v>
      </c>
      <c r="H304">
        <v>399</v>
      </c>
      <c r="I304">
        <v>6</v>
      </c>
      <c r="J304" t="str">
        <f>VLOOKUP(Data_Sales[[#This Row],[Sales Person]],Data_Persons!$C$1:$D$9,2,FALSE)</f>
        <v>Steve</v>
      </c>
      <c r="K304">
        <f>INDEX(Data_Persons!$B$2:$D$10,MATCH(Data_Sales[[#This Row],[Sales Person]],Data_Persons!$C$2:$C$9,0),1)</f>
        <v>6</v>
      </c>
      <c r="L304">
        <f>VLOOKUP(Data_Sales[[#This Row],[Manager]],Data_Persons!$A$1:$C$9,2,FALSE)</f>
        <v>4</v>
      </c>
      <c r="M304">
        <f>Data_Sales[[#This Row],[Price]]*Data_Sales[[#This Row],[Quantity]]</f>
        <v>2394</v>
      </c>
    </row>
    <row r="305" spans="1:13" x14ac:dyDescent="0.35">
      <c r="A305" t="s">
        <v>342</v>
      </c>
      <c r="B305" s="2">
        <v>44674</v>
      </c>
      <c r="C305">
        <v>8</v>
      </c>
      <c r="D305" t="s">
        <v>73</v>
      </c>
      <c r="E305" t="s">
        <v>13</v>
      </c>
      <c r="F305" t="s">
        <v>14</v>
      </c>
      <c r="G305" t="s">
        <v>2040</v>
      </c>
      <c r="H305">
        <v>399</v>
      </c>
      <c r="I305">
        <v>2</v>
      </c>
      <c r="J305" t="str">
        <f>VLOOKUP(Data_Sales[[#This Row],[Sales Person]],Data_Persons!$C$1:$D$9,2,FALSE)</f>
        <v>Steve</v>
      </c>
      <c r="K305">
        <f>INDEX(Data_Persons!$B$2:$D$10,MATCH(Data_Sales[[#This Row],[Sales Person]],Data_Persons!$C$2:$C$9,0),1)</f>
        <v>4</v>
      </c>
      <c r="L305">
        <f>VLOOKUP(Data_Sales[[#This Row],[Manager]],Data_Persons!$A$1:$C$9,2,FALSE)</f>
        <v>4</v>
      </c>
      <c r="M305">
        <f>Data_Sales[[#This Row],[Price]]*Data_Sales[[#This Row],[Quantity]]</f>
        <v>798</v>
      </c>
    </row>
    <row r="306" spans="1:13" x14ac:dyDescent="0.35">
      <c r="A306" t="s">
        <v>343</v>
      </c>
      <c r="B306" s="2">
        <v>44676</v>
      </c>
      <c r="C306">
        <v>10</v>
      </c>
      <c r="D306" t="s">
        <v>65</v>
      </c>
      <c r="E306" t="s">
        <v>38</v>
      </c>
      <c r="F306" t="s">
        <v>14</v>
      </c>
      <c r="G306" t="s">
        <v>2040</v>
      </c>
      <c r="H306">
        <v>399</v>
      </c>
      <c r="I306">
        <v>5</v>
      </c>
      <c r="J306" t="str">
        <f>VLOOKUP(Data_Sales[[#This Row],[Sales Person]],Data_Persons!$C$1:$D$9,2,FALSE)</f>
        <v>Philip</v>
      </c>
      <c r="K306">
        <f>INDEX(Data_Persons!$B$2:$D$10,MATCH(Data_Sales[[#This Row],[Sales Person]],Data_Persons!$C$2:$C$9,0),1)</f>
        <v>8</v>
      </c>
      <c r="L306">
        <f>VLOOKUP(Data_Sales[[#This Row],[Manager]],Data_Persons!$A$1:$C$9,2,FALSE)</f>
        <v>8</v>
      </c>
      <c r="M306">
        <f>Data_Sales[[#This Row],[Price]]*Data_Sales[[#This Row],[Quantity]]</f>
        <v>1995</v>
      </c>
    </row>
    <row r="307" spans="1:13" x14ac:dyDescent="0.35">
      <c r="A307" t="s">
        <v>344</v>
      </c>
      <c r="B307" s="2">
        <v>44681</v>
      </c>
      <c r="C307">
        <v>11</v>
      </c>
      <c r="D307" t="s">
        <v>112</v>
      </c>
      <c r="E307" t="s">
        <v>23</v>
      </c>
      <c r="F307" t="s">
        <v>24</v>
      </c>
      <c r="G307" t="s">
        <v>2040</v>
      </c>
      <c r="H307">
        <v>399</v>
      </c>
      <c r="I307">
        <v>5</v>
      </c>
      <c r="J307" t="str">
        <f>VLOOKUP(Data_Sales[[#This Row],[Sales Person]],Data_Persons!$C$1:$D$9,2,FALSE)</f>
        <v>Sara</v>
      </c>
      <c r="K307">
        <f>INDEX(Data_Persons!$B$2:$D$10,MATCH(Data_Sales[[#This Row],[Sales Person]],Data_Persons!$C$2:$C$9,0),1)</f>
        <v>5</v>
      </c>
      <c r="L307">
        <f>VLOOKUP(Data_Sales[[#This Row],[Manager]],Data_Persons!$A$1:$C$9,2,FALSE)</f>
        <v>5</v>
      </c>
      <c r="M307">
        <f>Data_Sales[[#This Row],[Price]]*Data_Sales[[#This Row],[Quantity]]</f>
        <v>1995</v>
      </c>
    </row>
    <row r="308" spans="1:13" x14ac:dyDescent="0.35">
      <c r="A308" t="s">
        <v>345</v>
      </c>
      <c r="B308" s="2">
        <v>44684</v>
      </c>
      <c r="C308">
        <v>16</v>
      </c>
      <c r="D308" t="s">
        <v>89</v>
      </c>
      <c r="E308" t="s">
        <v>9</v>
      </c>
      <c r="F308" t="s">
        <v>10</v>
      </c>
      <c r="G308" t="s">
        <v>2040</v>
      </c>
      <c r="H308">
        <v>399</v>
      </c>
      <c r="I308">
        <v>3</v>
      </c>
      <c r="J308" t="str">
        <f>VLOOKUP(Data_Sales[[#This Row],[Sales Person]],Data_Persons!$C$1:$D$9,2,FALSE)</f>
        <v>Jeff</v>
      </c>
      <c r="K308">
        <f>INDEX(Data_Persons!$B$2:$D$10,MATCH(Data_Sales[[#This Row],[Sales Person]],Data_Persons!$C$2:$C$9,0),1)</f>
        <v>3</v>
      </c>
      <c r="L308">
        <f>VLOOKUP(Data_Sales[[#This Row],[Manager]],Data_Persons!$A$1:$C$9,2,FALSE)</f>
        <v>3</v>
      </c>
      <c r="M308">
        <f>Data_Sales[[#This Row],[Price]]*Data_Sales[[#This Row],[Quantity]]</f>
        <v>1197</v>
      </c>
    </row>
    <row r="309" spans="1:13" x14ac:dyDescent="0.35">
      <c r="A309" t="s">
        <v>346</v>
      </c>
      <c r="B309" s="2">
        <v>44684</v>
      </c>
      <c r="C309">
        <v>18</v>
      </c>
      <c r="D309" t="s">
        <v>49</v>
      </c>
      <c r="E309" t="s">
        <v>35</v>
      </c>
      <c r="F309" t="s">
        <v>10</v>
      </c>
      <c r="G309" t="s">
        <v>2040</v>
      </c>
      <c r="H309">
        <v>399</v>
      </c>
      <c r="I309">
        <v>6</v>
      </c>
      <c r="J309" t="str">
        <f>VLOOKUP(Data_Sales[[#This Row],[Sales Person]],Data_Persons!$C$1:$D$9,2,FALSE)</f>
        <v>Jeff</v>
      </c>
      <c r="K309">
        <f>INDEX(Data_Persons!$B$2:$D$10,MATCH(Data_Sales[[#This Row],[Sales Person]],Data_Persons!$C$2:$C$9,0),1)</f>
        <v>5</v>
      </c>
      <c r="L309">
        <f>VLOOKUP(Data_Sales[[#This Row],[Manager]],Data_Persons!$A$1:$C$9,2,FALSE)</f>
        <v>3</v>
      </c>
      <c r="M309">
        <f>Data_Sales[[#This Row],[Price]]*Data_Sales[[#This Row],[Quantity]]</f>
        <v>2394</v>
      </c>
    </row>
    <row r="310" spans="1:13" x14ac:dyDescent="0.35">
      <c r="A310" t="s">
        <v>347</v>
      </c>
      <c r="B310" s="2">
        <v>44686</v>
      </c>
      <c r="C310">
        <v>19</v>
      </c>
      <c r="D310" t="s">
        <v>29</v>
      </c>
      <c r="E310" t="s">
        <v>35</v>
      </c>
      <c r="F310" t="s">
        <v>10</v>
      </c>
      <c r="G310" t="s">
        <v>2040</v>
      </c>
      <c r="H310">
        <v>399</v>
      </c>
      <c r="I310">
        <v>5</v>
      </c>
      <c r="J310" t="str">
        <f>VLOOKUP(Data_Sales[[#This Row],[Sales Person]],Data_Persons!$C$1:$D$9,2,FALSE)</f>
        <v>Jeff</v>
      </c>
      <c r="K310">
        <f>INDEX(Data_Persons!$B$2:$D$10,MATCH(Data_Sales[[#This Row],[Sales Person]],Data_Persons!$C$2:$C$9,0),1)</f>
        <v>5</v>
      </c>
      <c r="L310">
        <f>VLOOKUP(Data_Sales[[#This Row],[Manager]],Data_Persons!$A$1:$C$9,2,FALSE)</f>
        <v>3</v>
      </c>
      <c r="M310">
        <f>Data_Sales[[#This Row],[Price]]*Data_Sales[[#This Row],[Quantity]]</f>
        <v>1995</v>
      </c>
    </row>
    <row r="311" spans="1:13" x14ac:dyDescent="0.35">
      <c r="A311" t="s">
        <v>348</v>
      </c>
      <c r="B311" s="2">
        <v>44688</v>
      </c>
      <c r="C311">
        <v>15</v>
      </c>
      <c r="D311" t="s">
        <v>46</v>
      </c>
      <c r="E311" t="s">
        <v>23</v>
      </c>
      <c r="F311" t="s">
        <v>24</v>
      </c>
      <c r="G311" t="s">
        <v>2040</v>
      </c>
      <c r="H311">
        <v>399</v>
      </c>
      <c r="I311">
        <v>0</v>
      </c>
      <c r="J311" t="str">
        <f>VLOOKUP(Data_Sales[[#This Row],[Sales Person]],Data_Persons!$C$1:$D$9,2,FALSE)</f>
        <v>Sara</v>
      </c>
      <c r="K311">
        <f>INDEX(Data_Persons!$B$2:$D$10,MATCH(Data_Sales[[#This Row],[Sales Person]],Data_Persons!$C$2:$C$9,0),1)</f>
        <v>5</v>
      </c>
      <c r="L311">
        <f>VLOOKUP(Data_Sales[[#This Row],[Manager]],Data_Persons!$A$1:$C$9,2,FALSE)</f>
        <v>5</v>
      </c>
      <c r="M311">
        <f>Data_Sales[[#This Row],[Price]]*Data_Sales[[#This Row],[Quantity]]</f>
        <v>0</v>
      </c>
    </row>
    <row r="312" spans="1:13" x14ac:dyDescent="0.35">
      <c r="A312" t="s">
        <v>349</v>
      </c>
      <c r="B312" s="2">
        <v>44691</v>
      </c>
      <c r="C312">
        <v>17</v>
      </c>
      <c r="D312" t="s">
        <v>60</v>
      </c>
      <c r="E312" t="s">
        <v>35</v>
      </c>
      <c r="F312" t="s">
        <v>10</v>
      </c>
      <c r="G312" t="s">
        <v>2040</v>
      </c>
      <c r="H312">
        <v>399</v>
      </c>
      <c r="I312">
        <v>1</v>
      </c>
      <c r="J312" t="str">
        <f>VLOOKUP(Data_Sales[[#This Row],[Sales Person]],Data_Persons!$C$1:$D$9,2,FALSE)</f>
        <v>Jeff</v>
      </c>
      <c r="K312">
        <f>INDEX(Data_Persons!$B$2:$D$10,MATCH(Data_Sales[[#This Row],[Sales Person]],Data_Persons!$C$2:$C$9,0),1)</f>
        <v>5</v>
      </c>
      <c r="L312">
        <f>VLOOKUP(Data_Sales[[#This Row],[Manager]],Data_Persons!$A$1:$C$9,2,FALSE)</f>
        <v>3</v>
      </c>
      <c r="M312">
        <f>Data_Sales[[#This Row],[Price]]*Data_Sales[[#This Row],[Quantity]]</f>
        <v>399</v>
      </c>
    </row>
    <row r="313" spans="1:13" x14ac:dyDescent="0.35">
      <c r="A313" t="s">
        <v>350</v>
      </c>
      <c r="B313" s="2">
        <v>44694</v>
      </c>
      <c r="C313">
        <v>11</v>
      </c>
      <c r="D313" t="s">
        <v>112</v>
      </c>
      <c r="E313" t="s">
        <v>33</v>
      </c>
      <c r="F313" t="s">
        <v>24</v>
      </c>
      <c r="G313" t="s">
        <v>2040</v>
      </c>
      <c r="H313">
        <v>399</v>
      </c>
      <c r="I313">
        <v>2</v>
      </c>
      <c r="J313" t="str">
        <f>VLOOKUP(Data_Sales[[#This Row],[Sales Person]],Data_Persons!$C$1:$D$9,2,FALSE)</f>
        <v>Steve</v>
      </c>
      <c r="K313">
        <f>INDEX(Data_Persons!$B$2:$D$10,MATCH(Data_Sales[[#This Row],[Sales Person]],Data_Persons!$C$2:$C$9,0),1)</f>
        <v>6</v>
      </c>
      <c r="L313">
        <f>VLOOKUP(Data_Sales[[#This Row],[Manager]],Data_Persons!$A$1:$C$9,2,FALSE)</f>
        <v>4</v>
      </c>
      <c r="M313">
        <f>Data_Sales[[#This Row],[Price]]*Data_Sales[[#This Row],[Quantity]]</f>
        <v>798</v>
      </c>
    </row>
    <row r="314" spans="1:13" x14ac:dyDescent="0.35">
      <c r="A314" t="s">
        <v>351</v>
      </c>
      <c r="B314" s="2">
        <v>44695</v>
      </c>
      <c r="C314">
        <v>11</v>
      </c>
      <c r="D314" t="s">
        <v>112</v>
      </c>
      <c r="E314" t="s">
        <v>23</v>
      </c>
      <c r="F314" t="s">
        <v>24</v>
      </c>
      <c r="G314" t="s">
        <v>2040</v>
      </c>
      <c r="H314">
        <v>399</v>
      </c>
      <c r="I314">
        <v>6</v>
      </c>
      <c r="J314" t="str">
        <f>VLOOKUP(Data_Sales[[#This Row],[Sales Person]],Data_Persons!$C$1:$D$9,2,FALSE)</f>
        <v>Sara</v>
      </c>
      <c r="K314">
        <f>INDEX(Data_Persons!$B$2:$D$10,MATCH(Data_Sales[[#This Row],[Sales Person]],Data_Persons!$C$2:$C$9,0),1)</f>
        <v>5</v>
      </c>
      <c r="L314">
        <f>VLOOKUP(Data_Sales[[#This Row],[Manager]],Data_Persons!$A$1:$C$9,2,FALSE)</f>
        <v>5</v>
      </c>
      <c r="M314">
        <f>Data_Sales[[#This Row],[Price]]*Data_Sales[[#This Row],[Quantity]]</f>
        <v>2394</v>
      </c>
    </row>
    <row r="315" spans="1:13" x14ac:dyDescent="0.35">
      <c r="A315" t="s">
        <v>352</v>
      </c>
      <c r="B315" s="2">
        <v>44698</v>
      </c>
      <c r="C315">
        <v>1</v>
      </c>
      <c r="D315" t="s">
        <v>58</v>
      </c>
      <c r="E315" t="s">
        <v>27</v>
      </c>
      <c r="F315" t="s">
        <v>18</v>
      </c>
      <c r="G315" t="s">
        <v>2040</v>
      </c>
      <c r="H315">
        <v>399</v>
      </c>
      <c r="I315">
        <v>7</v>
      </c>
      <c r="J315" t="str">
        <f>VLOOKUP(Data_Sales[[#This Row],[Sales Person]],Data_Persons!$C$1:$D$9,2,FALSE)</f>
        <v>Sara</v>
      </c>
      <c r="K315">
        <f>INDEX(Data_Persons!$B$2:$D$10,MATCH(Data_Sales[[#This Row],[Sales Person]],Data_Persons!$C$2:$C$9,0),1)</f>
        <v>2</v>
      </c>
      <c r="L315">
        <f>VLOOKUP(Data_Sales[[#This Row],[Manager]],Data_Persons!$A$1:$C$9,2,FALSE)</f>
        <v>5</v>
      </c>
      <c r="M315">
        <f>Data_Sales[[#This Row],[Price]]*Data_Sales[[#This Row],[Quantity]]</f>
        <v>2793</v>
      </c>
    </row>
    <row r="316" spans="1:13" x14ac:dyDescent="0.35">
      <c r="A316" t="s">
        <v>353</v>
      </c>
      <c r="B316" s="2">
        <v>44699</v>
      </c>
      <c r="C316">
        <v>2</v>
      </c>
      <c r="D316" t="s">
        <v>71</v>
      </c>
      <c r="E316" t="s">
        <v>27</v>
      </c>
      <c r="F316" t="s">
        <v>18</v>
      </c>
      <c r="G316" t="s">
        <v>2040</v>
      </c>
      <c r="H316">
        <v>399</v>
      </c>
      <c r="I316">
        <v>4</v>
      </c>
      <c r="J316" t="str">
        <f>VLOOKUP(Data_Sales[[#This Row],[Sales Person]],Data_Persons!$C$1:$D$9,2,FALSE)</f>
        <v>Sara</v>
      </c>
      <c r="K316">
        <f>INDEX(Data_Persons!$B$2:$D$10,MATCH(Data_Sales[[#This Row],[Sales Person]],Data_Persons!$C$2:$C$9,0),1)</f>
        <v>2</v>
      </c>
      <c r="L316">
        <f>VLOOKUP(Data_Sales[[#This Row],[Manager]],Data_Persons!$A$1:$C$9,2,FALSE)</f>
        <v>5</v>
      </c>
      <c r="M316">
        <f>Data_Sales[[#This Row],[Price]]*Data_Sales[[#This Row],[Quantity]]</f>
        <v>1596</v>
      </c>
    </row>
    <row r="317" spans="1:13" x14ac:dyDescent="0.35">
      <c r="A317" t="s">
        <v>354</v>
      </c>
      <c r="B317" s="2">
        <v>44700</v>
      </c>
      <c r="C317">
        <v>10</v>
      </c>
      <c r="D317" t="s">
        <v>65</v>
      </c>
      <c r="E317" t="s">
        <v>38</v>
      </c>
      <c r="F317" t="s">
        <v>14</v>
      </c>
      <c r="G317" t="s">
        <v>2040</v>
      </c>
      <c r="H317">
        <v>399</v>
      </c>
      <c r="I317">
        <v>1</v>
      </c>
      <c r="J317" t="str">
        <f>VLOOKUP(Data_Sales[[#This Row],[Sales Person]],Data_Persons!$C$1:$D$9,2,FALSE)</f>
        <v>Philip</v>
      </c>
      <c r="K317">
        <f>INDEX(Data_Persons!$B$2:$D$10,MATCH(Data_Sales[[#This Row],[Sales Person]],Data_Persons!$C$2:$C$9,0),1)</f>
        <v>8</v>
      </c>
      <c r="L317">
        <f>VLOOKUP(Data_Sales[[#This Row],[Manager]],Data_Persons!$A$1:$C$9,2,FALSE)</f>
        <v>8</v>
      </c>
      <c r="M317">
        <f>Data_Sales[[#This Row],[Price]]*Data_Sales[[#This Row],[Quantity]]</f>
        <v>399</v>
      </c>
    </row>
    <row r="318" spans="1:13" x14ac:dyDescent="0.35">
      <c r="A318" t="s">
        <v>355</v>
      </c>
      <c r="B318" s="2">
        <v>44701</v>
      </c>
      <c r="C318">
        <v>19</v>
      </c>
      <c r="D318" t="s">
        <v>29</v>
      </c>
      <c r="E318" t="s">
        <v>9</v>
      </c>
      <c r="F318" t="s">
        <v>10</v>
      </c>
      <c r="G318" t="s">
        <v>2040</v>
      </c>
      <c r="H318">
        <v>399</v>
      </c>
      <c r="I318">
        <v>8</v>
      </c>
      <c r="J318" t="str">
        <f>VLOOKUP(Data_Sales[[#This Row],[Sales Person]],Data_Persons!$C$1:$D$9,2,FALSE)</f>
        <v>Jeff</v>
      </c>
      <c r="K318">
        <f>INDEX(Data_Persons!$B$2:$D$10,MATCH(Data_Sales[[#This Row],[Sales Person]],Data_Persons!$C$2:$C$9,0),1)</f>
        <v>3</v>
      </c>
      <c r="L318">
        <f>VLOOKUP(Data_Sales[[#This Row],[Manager]],Data_Persons!$A$1:$C$9,2,FALSE)</f>
        <v>3</v>
      </c>
      <c r="M318">
        <f>Data_Sales[[#This Row],[Price]]*Data_Sales[[#This Row],[Quantity]]</f>
        <v>3192</v>
      </c>
    </row>
    <row r="319" spans="1:13" x14ac:dyDescent="0.35">
      <c r="A319" t="s">
        <v>356</v>
      </c>
      <c r="B319" s="2">
        <v>44705</v>
      </c>
      <c r="C319">
        <v>14</v>
      </c>
      <c r="D319" t="s">
        <v>62</v>
      </c>
      <c r="E319" t="s">
        <v>33</v>
      </c>
      <c r="F319" t="s">
        <v>24</v>
      </c>
      <c r="G319" t="s">
        <v>2040</v>
      </c>
      <c r="H319">
        <v>399</v>
      </c>
      <c r="I319">
        <v>4</v>
      </c>
      <c r="J319" t="str">
        <f>VLOOKUP(Data_Sales[[#This Row],[Sales Person]],Data_Persons!$C$1:$D$9,2,FALSE)</f>
        <v>Steve</v>
      </c>
      <c r="K319">
        <f>INDEX(Data_Persons!$B$2:$D$10,MATCH(Data_Sales[[#This Row],[Sales Person]],Data_Persons!$C$2:$C$9,0),1)</f>
        <v>6</v>
      </c>
      <c r="L319">
        <f>VLOOKUP(Data_Sales[[#This Row],[Manager]],Data_Persons!$A$1:$C$9,2,FALSE)</f>
        <v>4</v>
      </c>
      <c r="M319">
        <f>Data_Sales[[#This Row],[Price]]*Data_Sales[[#This Row],[Quantity]]</f>
        <v>1596</v>
      </c>
    </row>
    <row r="320" spans="1:13" x14ac:dyDescent="0.35">
      <c r="A320" t="s">
        <v>357</v>
      </c>
      <c r="B320" s="2">
        <v>44706</v>
      </c>
      <c r="C320">
        <v>12</v>
      </c>
      <c r="D320" t="s">
        <v>22</v>
      </c>
      <c r="E320" t="s">
        <v>33</v>
      </c>
      <c r="F320" t="s">
        <v>24</v>
      </c>
      <c r="G320" t="s">
        <v>2040</v>
      </c>
      <c r="H320">
        <v>399</v>
      </c>
      <c r="I320">
        <v>2</v>
      </c>
      <c r="J320" t="str">
        <f>VLOOKUP(Data_Sales[[#This Row],[Sales Person]],Data_Persons!$C$1:$D$9,2,FALSE)</f>
        <v>Steve</v>
      </c>
      <c r="K320">
        <f>INDEX(Data_Persons!$B$2:$D$10,MATCH(Data_Sales[[#This Row],[Sales Person]],Data_Persons!$C$2:$C$9,0),1)</f>
        <v>6</v>
      </c>
      <c r="L320">
        <f>VLOOKUP(Data_Sales[[#This Row],[Manager]],Data_Persons!$A$1:$C$9,2,FALSE)</f>
        <v>4</v>
      </c>
      <c r="M320">
        <f>Data_Sales[[#This Row],[Price]]*Data_Sales[[#This Row],[Quantity]]</f>
        <v>798</v>
      </c>
    </row>
    <row r="321" spans="1:13" x14ac:dyDescent="0.35">
      <c r="A321" t="s">
        <v>358</v>
      </c>
      <c r="B321" s="2">
        <v>44708</v>
      </c>
      <c r="C321">
        <v>11</v>
      </c>
      <c r="D321" t="s">
        <v>112</v>
      </c>
      <c r="E321" t="s">
        <v>33</v>
      </c>
      <c r="F321" t="s">
        <v>24</v>
      </c>
      <c r="G321" t="s">
        <v>2040</v>
      </c>
      <c r="H321">
        <v>399</v>
      </c>
      <c r="I321">
        <v>0</v>
      </c>
      <c r="J321" t="str">
        <f>VLOOKUP(Data_Sales[[#This Row],[Sales Person]],Data_Persons!$C$1:$D$9,2,FALSE)</f>
        <v>Steve</v>
      </c>
      <c r="K321">
        <f>INDEX(Data_Persons!$B$2:$D$10,MATCH(Data_Sales[[#This Row],[Sales Person]],Data_Persons!$C$2:$C$9,0),1)</f>
        <v>6</v>
      </c>
      <c r="L321">
        <f>VLOOKUP(Data_Sales[[#This Row],[Manager]],Data_Persons!$A$1:$C$9,2,FALSE)</f>
        <v>4</v>
      </c>
      <c r="M321">
        <f>Data_Sales[[#This Row],[Price]]*Data_Sales[[#This Row],[Quantity]]</f>
        <v>0</v>
      </c>
    </row>
    <row r="322" spans="1:13" x14ac:dyDescent="0.35">
      <c r="A322" t="s">
        <v>359</v>
      </c>
      <c r="B322" s="2">
        <v>44710</v>
      </c>
      <c r="C322">
        <v>17</v>
      </c>
      <c r="D322" t="s">
        <v>60</v>
      </c>
      <c r="E322" t="s">
        <v>35</v>
      </c>
      <c r="F322" t="s">
        <v>10</v>
      </c>
      <c r="G322" t="s">
        <v>2040</v>
      </c>
      <c r="H322">
        <v>399</v>
      </c>
      <c r="I322">
        <v>2</v>
      </c>
      <c r="J322" t="str">
        <f>VLOOKUP(Data_Sales[[#This Row],[Sales Person]],Data_Persons!$C$1:$D$9,2,FALSE)</f>
        <v>Jeff</v>
      </c>
      <c r="K322">
        <f>INDEX(Data_Persons!$B$2:$D$10,MATCH(Data_Sales[[#This Row],[Sales Person]],Data_Persons!$C$2:$C$9,0),1)</f>
        <v>5</v>
      </c>
      <c r="L322">
        <f>VLOOKUP(Data_Sales[[#This Row],[Manager]],Data_Persons!$A$1:$C$9,2,FALSE)</f>
        <v>3</v>
      </c>
      <c r="M322">
        <f>Data_Sales[[#This Row],[Price]]*Data_Sales[[#This Row],[Quantity]]</f>
        <v>798</v>
      </c>
    </row>
    <row r="323" spans="1:13" x14ac:dyDescent="0.35">
      <c r="A323" t="s">
        <v>360</v>
      </c>
      <c r="B323" s="2">
        <v>44717</v>
      </c>
      <c r="C323">
        <v>9</v>
      </c>
      <c r="D323" t="s">
        <v>37</v>
      </c>
      <c r="E323" t="s">
        <v>13</v>
      </c>
      <c r="F323" t="s">
        <v>14</v>
      </c>
      <c r="G323" t="s">
        <v>2040</v>
      </c>
      <c r="H323">
        <v>399</v>
      </c>
      <c r="I323">
        <v>0</v>
      </c>
      <c r="J323" t="str">
        <f>VLOOKUP(Data_Sales[[#This Row],[Sales Person]],Data_Persons!$C$1:$D$9,2,FALSE)</f>
        <v>Steve</v>
      </c>
      <c r="K323">
        <f>INDEX(Data_Persons!$B$2:$D$10,MATCH(Data_Sales[[#This Row],[Sales Person]],Data_Persons!$C$2:$C$9,0),1)</f>
        <v>4</v>
      </c>
      <c r="L323">
        <f>VLOOKUP(Data_Sales[[#This Row],[Manager]],Data_Persons!$A$1:$C$9,2,FALSE)</f>
        <v>4</v>
      </c>
      <c r="M323">
        <f>Data_Sales[[#This Row],[Price]]*Data_Sales[[#This Row],[Quantity]]</f>
        <v>0</v>
      </c>
    </row>
    <row r="324" spans="1:13" x14ac:dyDescent="0.35">
      <c r="A324" t="s">
        <v>361</v>
      </c>
      <c r="B324" s="2">
        <v>44718</v>
      </c>
      <c r="C324">
        <v>5</v>
      </c>
      <c r="D324" t="s">
        <v>20</v>
      </c>
      <c r="E324" t="s">
        <v>27</v>
      </c>
      <c r="F324" t="s">
        <v>18</v>
      </c>
      <c r="G324" t="s">
        <v>2040</v>
      </c>
      <c r="H324">
        <v>399</v>
      </c>
      <c r="I324">
        <v>6</v>
      </c>
      <c r="J324" t="str">
        <f>VLOOKUP(Data_Sales[[#This Row],[Sales Person]],Data_Persons!$C$1:$D$9,2,FALSE)</f>
        <v>Sara</v>
      </c>
      <c r="K324">
        <f>INDEX(Data_Persons!$B$2:$D$10,MATCH(Data_Sales[[#This Row],[Sales Person]],Data_Persons!$C$2:$C$9,0),1)</f>
        <v>2</v>
      </c>
      <c r="L324">
        <f>VLOOKUP(Data_Sales[[#This Row],[Manager]],Data_Persons!$A$1:$C$9,2,FALSE)</f>
        <v>5</v>
      </c>
      <c r="M324">
        <f>Data_Sales[[#This Row],[Price]]*Data_Sales[[#This Row],[Quantity]]</f>
        <v>2394</v>
      </c>
    </row>
    <row r="325" spans="1:13" x14ac:dyDescent="0.35">
      <c r="A325" t="s">
        <v>362</v>
      </c>
      <c r="B325" s="2">
        <v>44718</v>
      </c>
      <c r="C325">
        <v>9</v>
      </c>
      <c r="D325" t="s">
        <v>37</v>
      </c>
      <c r="E325" t="s">
        <v>13</v>
      </c>
      <c r="F325" t="s">
        <v>14</v>
      </c>
      <c r="G325" t="s">
        <v>2040</v>
      </c>
      <c r="H325">
        <v>399</v>
      </c>
      <c r="I325">
        <v>0</v>
      </c>
      <c r="J325" t="str">
        <f>VLOOKUP(Data_Sales[[#This Row],[Sales Person]],Data_Persons!$C$1:$D$9,2,FALSE)</f>
        <v>Steve</v>
      </c>
      <c r="K325">
        <f>INDEX(Data_Persons!$B$2:$D$10,MATCH(Data_Sales[[#This Row],[Sales Person]],Data_Persons!$C$2:$C$9,0),1)</f>
        <v>4</v>
      </c>
      <c r="L325">
        <f>VLOOKUP(Data_Sales[[#This Row],[Manager]],Data_Persons!$A$1:$C$9,2,FALSE)</f>
        <v>4</v>
      </c>
      <c r="M325">
        <f>Data_Sales[[#This Row],[Price]]*Data_Sales[[#This Row],[Quantity]]</f>
        <v>0</v>
      </c>
    </row>
    <row r="326" spans="1:13" x14ac:dyDescent="0.35">
      <c r="A326" t="s">
        <v>363</v>
      </c>
      <c r="B326" s="2">
        <v>44718</v>
      </c>
      <c r="C326">
        <v>1</v>
      </c>
      <c r="D326" t="s">
        <v>58</v>
      </c>
      <c r="E326" t="s">
        <v>27</v>
      </c>
      <c r="F326" t="s">
        <v>18</v>
      </c>
      <c r="G326" t="s">
        <v>2040</v>
      </c>
      <c r="H326">
        <v>399</v>
      </c>
      <c r="I326">
        <v>0</v>
      </c>
      <c r="J326" t="str">
        <f>VLOOKUP(Data_Sales[[#This Row],[Sales Person]],Data_Persons!$C$1:$D$9,2,FALSE)</f>
        <v>Sara</v>
      </c>
      <c r="K326">
        <f>INDEX(Data_Persons!$B$2:$D$10,MATCH(Data_Sales[[#This Row],[Sales Person]],Data_Persons!$C$2:$C$9,0),1)</f>
        <v>2</v>
      </c>
      <c r="L326">
        <f>VLOOKUP(Data_Sales[[#This Row],[Manager]],Data_Persons!$A$1:$C$9,2,FALSE)</f>
        <v>5</v>
      </c>
      <c r="M326">
        <f>Data_Sales[[#This Row],[Price]]*Data_Sales[[#This Row],[Quantity]]</f>
        <v>0</v>
      </c>
    </row>
    <row r="327" spans="1:13" x14ac:dyDescent="0.35">
      <c r="A327" t="s">
        <v>364</v>
      </c>
      <c r="B327" s="2">
        <v>44720</v>
      </c>
      <c r="C327">
        <v>10</v>
      </c>
      <c r="D327" t="s">
        <v>65</v>
      </c>
      <c r="E327" t="s">
        <v>13</v>
      </c>
      <c r="F327" t="s">
        <v>14</v>
      </c>
      <c r="G327" t="s">
        <v>2040</v>
      </c>
      <c r="H327">
        <v>399</v>
      </c>
      <c r="I327">
        <v>5</v>
      </c>
      <c r="J327" t="str">
        <f>VLOOKUP(Data_Sales[[#This Row],[Sales Person]],Data_Persons!$C$1:$D$9,2,FALSE)</f>
        <v>Steve</v>
      </c>
      <c r="K327">
        <f>INDEX(Data_Persons!$B$2:$D$10,MATCH(Data_Sales[[#This Row],[Sales Person]],Data_Persons!$C$2:$C$9,0),1)</f>
        <v>4</v>
      </c>
      <c r="L327">
        <f>VLOOKUP(Data_Sales[[#This Row],[Manager]],Data_Persons!$A$1:$C$9,2,FALSE)</f>
        <v>4</v>
      </c>
      <c r="M327">
        <f>Data_Sales[[#This Row],[Price]]*Data_Sales[[#This Row],[Quantity]]</f>
        <v>1995</v>
      </c>
    </row>
    <row r="328" spans="1:13" x14ac:dyDescent="0.35">
      <c r="A328" t="s">
        <v>365</v>
      </c>
      <c r="B328" s="2">
        <v>44720</v>
      </c>
      <c r="C328">
        <v>20</v>
      </c>
      <c r="D328" t="s">
        <v>8</v>
      </c>
      <c r="E328" t="s">
        <v>35</v>
      </c>
      <c r="F328" t="s">
        <v>10</v>
      </c>
      <c r="G328" t="s">
        <v>2040</v>
      </c>
      <c r="H328">
        <v>399</v>
      </c>
      <c r="I328">
        <v>6</v>
      </c>
      <c r="J328" t="str">
        <f>VLOOKUP(Data_Sales[[#This Row],[Sales Person]],Data_Persons!$C$1:$D$9,2,FALSE)</f>
        <v>Jeff</v>
      </c>
      <c r="K328">
        <f>INDEX(Data_Persons!$B$2:$D$10,MATCH(Data_Sales[[#This Row],[Sales Person]],Data_Persons!$C$2:$C$9,0),1)</f>
        <v>5</v>
      </c>
      <c r="L328">
        <f>VLOOKUP(Data_Sales[[#This Row],[Manager]],Data_Persons!$A$1:$C$9,2,FALSE)</f>
        <v>3</v>
      </c>
      <c r="M328">
        <f>Data_Sales[[#This Row],[Price]]*Data_Sales[[#This Row],[Quantity]]</f>
        <v>2394</v>
      </c>
    </row>
    <row r="329" spans="1:13" x14ac:dyDescent="0.35">
      <c r="A329" t="s">
        <v>366</v>
      </c>
      <c r="B329" s="2">
        <v>44720</v>
      </c>
      <c r="C329">
        <v>17</v>
      </c>
      <c r="D329" t="s">
        <v>60</v>
      </c>
      <c r="E329" t="s">
        <v>35</v>
      </c>
      <c r="F329" t="s">
        <v>10</v>
      </c>
      <c r="G329" t="s">
        <v>2040</v>
      </c>
      <c r="H329">
        <v>399</v>
      </c>
      <c r="I329">
        <v>9</v>
      </c>
      <c r="J329" t="str">
        <f>VLOOKUP(Data_Sales[[#This Row],[Sales Person]],Data_Persons!$C$1:$D$9,2,FALSE)</f>
        <v>Jeff</v>
      </c>
      <c r="K329">
        <f>INDEX(Data_Persons!$B$2:$D$10,MATCH(Data_Sales[[#This Row],[Sales Person]],Data_Persons!$C$2:$C$9,0),1)</f>
        <v>5</v>
      </c>
      <c r="L329">
        <f>VLOOKUP(Data_Sales[[#This Row],[Manager]],Data_Persons!$A$1:$C$9,2,FALSE)</f>
        <v>3</v>
      </c>
      <c r="M329">
        <f>Data_Sales[[#This Row],[Price]]*Data_Sales[[#This Row],[Quantity]]</f>
        <v>3591</v>
      </c>
    </row>
    <row r="330" spans="1:13" x14ac:dyDescent="0.35">
      <c r="A330" t="s">
        <v>367</v>
      </c>
      <c r="B330" s="2">
        <v>44721</v>
      </c>
      <c r="C330">
        <v>4</v>
      </c>
      <c r="D330" t="s">
        <v>16</v>
      </c>
      <c r="E330" t="s">
        <v>17</v>
      </c>
      <c r="F330" t="s">
        <v>18</v>
      </c>
      <c r="G330" t="s">
        <v>2040</v>
      </c>
      <c r="H330">
        <v>399</v>
      </c>
      <c r="I330">
        <v>6</v>
      </c>
      <c r="J330" t="str">
        <f>VLOOKUP(Data_Sales[[#This Row],[Sales Person]],Data_Persons!$C$1:$D$9,2,FALSE)</f>
        <v>Jeff</v>
      </c>
      <c r="K330">
        <f>INDEX(Data_Persons!$B$2:$D$10,MATCH(Data_Sales[[#This Row],[Sales Person]],Data_Persons!$C$2:$C$9,0),1)</f>
        <v>2</v>
      </c>
      <c r="L330">
        <f>VLOOKUP(Data_Sales[[#This Row],[Manager]],Data_Persons!$A$1:$C$9,2,FALSE)</f>
        <v>3</v>
      </c>
      <c r="M330">
        <f>Data_Sales[[#This Row],[Price]]*Data_Sales[[#This Row],[Quantity]]</f>
        <v>2394</v>
      </c>
    </row>
    <row r="331" spans="1:13" x14ac:dyDescent="0.35">
      <c r="A331" t="s">
        <v>368</v>
      </c>
      <c r="B331" s="2">
        <v>44721</v>
      </c>
      <c r="C331">
        <v>11</v>
      </c>
      <c r="D331" t="s">
        <v>112</v>
      </c>
      <c r="E331" t="s">
        <v>23</v>
      </c>
      <c r="F331" t="s">
        <v>24</v>
      </c>
      <c r="G331" t="s">
        <v>2040</v>
      </c>
      <c r="H331">
        <v>399</v>
      </c>
      <c r="I331">
        <v>3</v>
      </c>
      <c r="J331" t="str">
        <f>VLOOKUP(Data_Sales[[#This Row],[Sales Person]],Data_Persons!$C$1:$D$9,2,FALSE)</f>
        <v>Sara</v>
      </c>
      <c r="K331">
        <f>INDEX(Data_Persons!$B$2:$D$10,MATCH(Data_Sales[[#This Row],[Sales Person]],Data_Persons!$C$2:$C$9,0),1)</f>
        <v>5</v>
      </c>
      <c r="L331">
        <f>VLOOKUP(Data_Sales[[#This Row],[Manager]],Data_Persons!$A$1:$C$9,2,FALSE)</f>
        <v>5</v>
      </c>
      <c r="M331">
        <f>Data_Sales[[#This Row],[Price]]*Data_Sales[[#This Row],[Quantity]]</f>
        <v>1197</v>
      </c>
    </row>
    <row r="332" spans="1:13" x14ac:dyDescent="0.35">
      <c r="A332" t="s">
        <v>369</v>
      </c>
      <c r="B332" s="2">
        <v>44722</v>
      </c>
      <c r="C332">
        <v>1</v>
      </c>
      <c r="D332" t="s">
        <v>58</v>
      </c>
      <c r="E332" t="s">
        <v>27</v>
      </c>
      <c r="F332" t="s">
        <v>18</v>
      </c>
      <c r="G332" t="s">
        <v>2040</v>
      </c>
      <c r="H332">
        <v>399</v>
      </c>
      <c r="I332">
        <v>2</v>
      </c>
      <c r="J332" t="str">
        <f>VLOOKUP(Data_Sales[[#This Row],[Sales Person]],Data_Persons!$C$1:$D$9,2,FALSE)</f>
        <v>Sara</v>
      </c>
      <c r="K332">
        <f>INDEX(Data_Persons!$B$2:$D$10,MATCH(Data_Sales[[#This Row],[Sales Person]],Data_Persons!$C$2:$C$9,0),1)</f>
        <v>2</v>
      </c>
      <c r="L332">
        <f>VLOOKUP(Data_Sales[[#This Row],[Manager]],Data_Persons!$A$1:$C$9,2,FALSE)</f>
        <v>5</v>
      </c>
      <c r="M332">
        <f>Data_Sales[[#This Row],[Price]]*Data_Sales[[#This Row],[Quantity]]</f>
        <v>798</v>
      </c>
    </row>
    <row r="333" spans="1:13" x14ac:dyDescent="0.35">
      <c r="A333" t="s">
        <v>370</v>
      </c>
      <c r="B333" s="2">
        <v>44723</v>
      </c>
      <c r="C333">
        <v>9</v>
      </c>
      <c r="D333" t="s">
        <v>37</v>
      </c>
      <c r="E333" t="s">
        <v>38</v>
      </c>
      <c r="F333" t="s">
        <v>14</v>
      </c>
      <c r="G333" t="s">
        <v>2040</v>
      </c>
      <c r="H333">
        <v>399</v>
      </c>
      <c r="I333">
        <v>3</v>
      </c>
      <c r="J333" t="str">
        <f>VLOOKUP(Data_Sales[[#This Row],[Sales Person]],Data_Persons!$C$1:$D$9,2,FALSE)</f>
        <v>Philip</v>
      </c>
      <c r="K333">
        <f>INDEX(Data_Persons!$B$2:$D$10,MATCH(Data_Sales[[#This Row],[Sales Person]],Data_Persons!$C$2:$C$9,0),1)</f>
        <v>8</v>
      </c>
      <c r="L333">
        <f>VLOOKUP(Data_Sales[[#This Row],[Manager]],Data_Persons!$A$1:$C$9,2,FALSE)</f>
        <v>8</v>
      </c>
      <c r="M333">
        <f>Data_Sales[[#This Row],[Price]]*Data_Sales[[#This Row],[Quantity]]</f>
        <v>1197</v>
      </c>
    </row>
    <row r="334" spans="1:13" x14ac:dyDescent="0.35">
      <c r="A334" t="s">
        <v>371</v>
      </c>
      <c r="B334" s="2">
        <v>44725</v>
      </c>
      <c r="C334">
        <v>3</v>
      </c>
      <c r="D334" t="s">
        <v>26</v>
      </c>
      <c r="E334" t="s">
        <v>17</v>
      </c>
      <c r="F334" t="s">
        <v>18</v>
      </c>
      <c r="G334" t="s">
        <v>2040</v>
      </c>
      <c r="H334">
        <v>399</v>
      </c>
      <c r="I334">
        <v>5</v>
      </c>
      <c r="J334" t="str">
        <f>VLOOKUP(Data_Sales[[#This Row],[Sales Person]],Data_Persons!$C$1:$D$9,2,FALSE)</f>
        <v>Jeff</v>
      </c>
      <c r="K334">
        <f>INDEX(Data_Persons!$B$2:$D$10,MATCH(Data_Sales[[#This Row],[Sales Person]],Data_Persons!$C$2:$C$9,0),1)</f>
        <v>2</v>
      </c>
      <c r="L334">
        <f>VLOOKUP(Data_Sales[[#This Row],[Manager]],Data_Persons!$A$1:$C$9,2,FALSE)</f>
        <v>3</v>
      </c>
      <c r="M334">
        <f>Data_Sales[[#This Row],[Price]]*Data_Sales[[#This Row],[Quantity]]</f>
        <v>1995</v>
      </c>
    </row>
    <row r="335" spans="1:13" x14ac:dyDescent="0.35">
      <c r="A335" t="s">
        <v>372</v>
      </c>
      <c r="B335" s="2">
        <v>44726</v>
      </c>
      <c r="C335">
        <v>10</v>
      </c>
      <c r="D335" t="s">
        <v>65</v>
      </c>
      <c r="E335" t="s">
        <v>13</v>
      </c>
      <c r="F335" t="s">
        <v>14</v>
      </c>
      <c r="G335" t="s">
        <v>2040</v>
      </c>
      <c r="H335">
        <v>399</v>
      </c>
      <c r="I335">
        <v>8</v>
      </c>
      <c r="J335" t="str">
        <f>VLOOKUP(Data_Sales[[#This Row],[Sales Person]],Data_Persons!$C$1:$D$9,2,FALSE)</f>
        <v>Steve</v>
      </c>
      <c r="K335">
        <f>INDEX(Data_Persons!$B$2:$D$10,MATCH(Data_Sales[[#This Row],[Sales Person]],Data_Persons!$C$2:$C$9,0),1)</f>
        <v>4</v>
      </c>
      <c r="L335">
        <f>VLOOKUP(Data_Sales[[#This Row],[Manager]],Data_Persons!$A$1:$C$9,2,FALSE)</f>
        <v>4</v>
      </c>
      <c r="M335">
        <f>Data_Sales[[#This Row],[Price]]*Data_Sales[[#This Row],[Quantity]]</f>
        <v>3192</v>
      </c>
    </row>
    <row r="336" spans="1:13" x14ac:dyDescent="0.35">
      <c r="A336" t="s">
        <v>373</v>
      </c>
      <c r="B336" s="2">
        <v>44726</v>
      </c>
      <c r="C336">
        <v>3</v>
      </c>
      <c r="D336" t="s">
        <v>26</v>
      </c>
      <c r="E336" t="s">
        <v>17</v>
      </c>
      <c r="F336" t="s">
        <v>18</v>
      </c>
      <c r="G336" t="s">
        <v>2040</v>
      </c>
      <c r="H336">
        <v>399</v>
      </c>
      <c r="I336">
        <v>8</v>
      </c>
      <c r="J336" t="str">
        <f>VLOOKUP(Data_Sales[[#This Row],[Sales Person]],Data_Persons!$C$1:$D$9,2,FALSE)</f>
        <v>Jeff</v>
      </c>
      <c r="K336">
        <f>INDEX(Data_Persons!$B$2:$D$10,MATCH(Data_Sales[[#This Row],[Sales Person]],Data_Persons!$C$2:$C$9,0),1)</f>
        <v>2</v>
      </c>
      <c r="L336">
        <f>VLOOKUP(Data_Sales[[#This Row],[Manager]],Data_Persons!$A$1:$C$9,2,FALSE)</f>
        <v>3</v>
      </c>
      <c r="M336">
        <f>Data_Sales[[#This Row],[Price]]*Data_Sales[[#This Row],[Quantity]]</f>
        <v>3192</v>
      </c>
    </row>
    <row r="337" spans="1:13" x14ac:dyDescent="0.35">
      <c r="A337" t="s">
        <v>374</v>
      </c>
      <c r="B337" s="2">
        <v>44727</v>
      </c>
      <c r="C337">
        <v>13</v>
      </c>
      <c r="D337" t="s">
        <v>32</v>
      </c>
      <c r="E337" t="s">
        <v>33</v>
      </c>
      <c r="F337" t="s">
        <v>24</v>
      </c>
      <c r="G337" t="s">
        <v>2040</v>
      </c>
      <c r="H337">
        <v>399</v>
      </c>
      <c r="I337">
        <v>7</v>
      </c>
      <c r="J337" t="str">
        <f>VLOOKUP(Data_Sales[[#This Row],[Sales Person]],Data_Persons!$C$1:$D$9,2,FALSE)</f>
        <v>Steve</v>
      </c>
      <c r="K337">
        <f>INDEX(Data_Persons!$B$2:$D$10,MATCH(Data_Sales[[#This Row],[Sales Person]],Data_Persons!$C$2:$C$9,0),1)</f>
        <v>6</v>
      </c>
      <c r="L337">
        <f>VLOOKUP(Data_Sales[[#This Row],[Manager]],Data_Persons!$A$1:$C$9,2,FALSE)</f>
        <v>4</v>
      </c>
      <c r="M337">
        <f>Data_Sales[[#This Row],[Price]]*Data_Sales[[#This Row],[Quantity]]</f>
        <v>2793</v>
      </c>
    </row>
    <row r="338" spans="1:13" x14ac:dyDescent="0.35">
      <c r="A338" t="s">
        <v>375</v>
      </c>
      <c r="B338" s="2">
        <v>44728</v>
      </c>
      <c r="C338">
        <v>8</v>
      </c>
      <c r="D338" t="s">
        <v>73</v>
      </c>
      <c r="E338" t="s">
        <v>13</v>
      </c>
      <c r="F338" t="s">
        <v>14</v>
      </c>
      <c r="G338" t="s">
        <v>2040</v>
      </c>
      <c r="H338">
        <v>399</v>
      </c>
      <c r="I338">
        <v>2</v>
      </c>
      <c r="J338" t="str">
        <f>VLOOKUP(Data_Sales[[#This Row],[Sales Person]],Data_Persons!$C$1:$D$9,2,FALSE)</f>
        <v>Steve</v>
      </c>
      <c r="K338">
        <f>INDEX(Data_Persons!$B$2:$D$10,MATCH(Data_Sales[[#This Row],[Sales Person]],Data_Persons!$C$2:$C$9,0),1)</f>
        <v>4</v>
      </c>
      <c r="L338">
        <f>VLOOKUP(Data_Sales[[#This Row],[Manager]],Data_Persons!$A$1:$C$9,2,FALSE)</f>
        <v>4</v>
      </c>
      <c r="M338">
        <f>Data_Sales[[#This Row],[Price]]*Data_Sales[[#This Row],[Quantity]]</f>
        <v>798</v>
      </c>
    </row>
    <row r="339" spans="1:13" x14ac:dyDescent="0.35">
      <c r="A339" t="s">
        <v>376</v>
      </c>
      <c r="B339" s="2">
        <v>44730</v>
      </c>
      <c r="C339">
        <v>17</v>
      </c>
      <c r="D339" t="s">
        <v>60</v>
      </c>
      <c r="E339" t="s">
        <v>9</v>
      </c>
      <c r="F339" t="s">
        <v>10</v>
      </c>
      <c r="G339" t="s">
        <v>2040</v>
      </c>
      <c r="H339">
        <v>399</v>
      </c>
      <c r="I339">
        <v>3</v>
      </c>
      <c r="J339" t="str">
        <f>VLOOKUP(Data_Sales[[#This Row],[Sales Person]],Data_Persons!$C$1:$D$9,2,FALSE)</f>
        <v>Jeff</v>
      </c>
      <c r="K339">
        <f>INDEX(Data_Persons!$B$2:$D$10,MATCH(Data_Sales[[#This Row],[Sales Person]],Data_Persons!$C$2:$C$9,0),1)</f>
        <v>3</v>
      </c>
      <c r="L339">
        <f>VLOOKUP(Data_Sales[[#This Row],[Manager]],Data_Persons!$A$1:$C$9,2,FALSE)</f>
        <v>3</v>
      </c>
      <c r="M339">
        <f>Data_Sales[[#This Row],[Price]]*Data_Sales[[#This Row],[Quantity]]</f>
        <v>1197</v>
      </c>
    </row>
    <row r="340" spans="1:13" x14ac:dyDescent="0.35">
      <c r="A340" t="s">
        <v>377</v>
      </c>
      <c r="B340" s="2">
        <v>44736</v>
      </c>
      <c r="C340">
        <v>13</v>
      </c>
      <c r="D340" t="s">
        <v>32</v>
      </c>
      <c r="E340" t="s">
        <v>23</v>
      </c>
      <c r="F340" t="s">
        <v>24</v>
      </c>
      <c r="G340" t="s">
        <v>2040</v>
      </c>
      <c r="H340">
        <v>399</v>
      </c>
      <c r="I340">
        <v>5</v>
      </c>
      <c r="J340" t="str">
        <f>VLOOKUP(Data_Sales[[#This Row],[Sales Person]],Data_Persons!$C$1:$D$9,2,FALSE)</f>
        <v>Sara</v>
      </c>
      <c r="K340">
        <f>INDEX(Data_Persons!$B$2:$D$10,MATCH(Data_Sales[[#This Row],[Sales Person]],Data_Persons!$C$2:$C$9,0),1)</f>
        <v>5</v>
      </c>
      <c r="L340">
        <f>VLOOKUP(Data_Sales[[#This Row],[Manager]],Data_Persons!$A$1:$C$9,2,FALSE)</f>
        <v>5</v>
      </c>
      <c r="M340">
        <f>Data_Sales[[#This Row],[Price]]*Data_Sales[[#This Row],[Quantity]]</f>
        <v>1995</v>
      </c>
    </row>
    <row r="341" spans="1:13" x14ac:dyDescent="0.35">
      <c r="A341" t="s">
        <v>378</v>
      </c>
      <c r="B341" s="2">
        <v>44737</v>
      </c>
      <c r="C341">
        <v>16</v>
      </c>
      <c r="D341" t="s">
        <v>89</v>
      </c>
      <c r="E341" t="s">
        <v>9</v>
      </c>
      <c r="F341" t="s">
        <v>10</v>
      </c>
      <c r="G341" t="s">
        <v>2040</v>
      </c>
      <c r="H341">
        <v>399</v>
      </c>
      <c r="I341">
        <v>6</v>
      </c>
      <c r="J341" t="str">
        <f>VLOOKUP(Data_Sales[[#This Row],[Sales Person]],Data_Persons!$C$1:$D$9,2,FALSE)</f>
        <v>Jeff</v>
      </c>
      <c r="K341">
        <f>INDEX(Data_Persons!$B$2:$D$10,MATCH(Data_Sales[[#This Row],[Sales Person]],Data_Persons!$C$2:$C$9,0),1)</f>
        <v>3</v>
      </c>
      <c r="L341">
        <f>VLOOKUP(Data_Sales[[#This Row],[Manager]],Data_Persons!$A$1:$C$9,2,FALSE)</f>
        <v>3</v>
      </c>
      <c r="M341">
        <f>Data_Sales[[#This Row],[Price]]*Data_Sales[[#This Row],[Quantity]]</f>
        <v>2394</v>
      </c>
    </row>
    <row r="342" spans="1:13" x14ac:dyDescent="0.35">
      <c r="A342" t="s">
        <v>379</v>
      </c>
      <c r="B342" s="2">
        <v>44738</v>
      </c>
      <c r="C342">
        <v>7</v>
      </c>
      <c r="D342" t="s">
        <v>40</v>
      </c>
      <c r="E342" t="s">
        <v>13</v>
      </c>
      <c r="F342" t="s">
        <v>14</v>
      </c>
      <c r="G342" t="s">
        <v>2040</v>
      </c>
      <c r="H342">
        <v>399</v>
      </c>
      <c r="I342">
        <v>4</v>
      </c>
      <c r="J342" t="str">
        <f>VLOOKUP(Data_Sales[[#This Row],[Sales Person]],Data_Persons!$C$1:$D$9,2,FALSE)</f>
        <v>Steve</v>
      </c>
      <c r="K342">
        <f>INDEX(Data_Persons!$B$2:$D$10,MATCH(Data_Sales[[#This Row],[Sales Person]],Data_Persons!$C$2:$C$9,0),1)</f>
        <v>4</v>
      </c>
      <c r="L342">
        <f>VLOOKUP(Data_Sales[[#This Row],[Manager]],Data_Persons!$A$1:$C$9,2,FALSE)</f>
        <v>4</v>
      </c>
      <c r="M342">
        <f>Data_Sales[[#This Row],[Price]]*Data_Sales[[#This Row],[Quantity]]</f>
        <v>1596</v>
      </c>
    </row>
    <row r="343" spans="1:13" x14ac:dyDescent="0.35">
      <c r="A343" t="s">
        <v>380</v>
      </c>
      <c r="B343" s="2">
        <v>44741</v>
      </c>
      <c r="C343">
        <v>9</v>
      </c>
      <c r="D343" t="s">
        <v>37</v>
      </c>
      <c r="E343" t="s">
        <v>38</v>
      </c>
      <c r="F343" t="s">
        <v>14</v>
      </c>
      <c r="G343" t="s">
        <v>2040</v>
      </c>
      <c r="H343">
        <v>399</v>
      </c>
      <c r="I343">
        <v>5</v>
      </c>
      <c r="J343" t="str">
        <f>VLOOKUP(Data_Sales[[#This Row],[Sales Person]],Data_Persons!$C$1:$D$9,2,FALSE)</f>
        <v>Philip</v>
      </c>
      <c r="K343">
        <f>INDEX(Data_Persons!$B$2:$D$10,MATCH(Data_Sales[[#This Row],[Sales Person]],Data_Persons!$C$2:$C$9,0),1)</f>
        <v>8</v>
      </c>
      <c r="L343">
        <f>VLOOKUP(Data_Sales[[#This Row],[Manager]],Data_Persons!$A$1:$C$9,2,FALSE)</f>
        <v>8</v>
      </c>
      <c r="M343">
        <f>Data_Sales[[#This Row],[Price]]*Data_Sales[[#This Row],[Quantity]]</f>
        <v>1995</v>
      </c>
    </row>
    <row r="344" spans="1:13" x14ac:dyDescent="0.35">
      <c r="A344" t="s">
        <v>381</v>
      </c>
      <c r="B344" s="2">
        <v>44746</v>
      </c>
      <c r="C344">
        <v>16</v>
      </c>
      <c r="D344" t="s">
        <v>89</v>
      </c>
      <c r="E344" t="s">
        <v>9</v>
      </c>
      <c r="F344" t="s">
        <v>10</v>
      </c>
      <c r="G344" t="s">
        <v>2040</v>
      </c>
      <c r="H344">
        <v>399</v>
      </c>
      <c r="I344">
        <v>4</v>
      </c>
      <c r="J344" t="str">
        <f>VLOOKUP(Data_Sales[[#This Row],[Sales Person]],Data_Persons!$C$1:$D$9,2,FALSE)</f>
        <v>Jeff</v>
      </c>
      <c r="K344">
        <f>INDEX(Data_Persons!$B$2:$D$10,MATCH(Data_Sales[[#This Row],[Sales Person]],Data_Persons!$C$2:$C$9,0),1)</f>
        <v>3</v>
      </c>
      <c r="L344">
        <f>VLOOKUP(Data_Sales[[#This Row],[Manager]],Data_Persons!$A$1:$C$9,2,FALSE)</f>
        <v>3</v>
      </c>
      <c r="M344">
        <f>Data_Sales[[#This Row],[Price]]*Data_Sales[[#This Row],[Quantity]]</f>
        <v>1596</v>
      </c>
    </row>
    <row r="345" spans="1:13" x14ac:dyDescent="0.35">
      <c r="A345" t="s">
        <v>382</v>
      </c>
      <c r="B345" s="2">
        <v>44747</v>
      </c>
      <c r="C345">
        <v>5</v>
      </c>
      <c r="D345" t="s">
        <v>20</v>
      </c>
      <c r="E345" t="s">
        <v>17</v>
      </c>
      <c r="F345" t="s">
        <v>18</v>
      </c>
      <c r="G345" t="s">
        <v>2040</v>
      </c>
      <c r="H345">
        <v>399</v>
      </c>
      <c r="I345">
        <v>7</v>
      </c>
      <c r="J345" t="str">
        <f>VLOOKUP(Data_Sales[[#This Row],[Sales Person]],Data_Persons!$C$1:$D$9,2,FALSE)</f>
        <v>Jeff</v>
      </c>
      <c r="K345">
        <f>INDEX(Data_Persons!$B$2:$D$10,MATCH(Data_Sales[[#This Row],[Sales Person]],Data_Persons!$C$2:$C$9,0),1)</f>
        <v>2</v>
      </c>
      <c r="L345">
        <f>VLOOKUP(Data_Sales[[#This Row],[Manager]],Data_Persons!$A$1:$C$9,2,FALSE)</f>
        <v>3</v>
      </c>
      <c r="M345">
        <f>Data_Sales[[#This Row],[Price]]*Data_Sales[[#This Row],[Quantity]]</f>
        <v>2793</v>
      </c>
    </row>
    <row r="346" spans="1:13" x14ac:dyDescent="0.35">
      <c r="A346" t="s">
        <v>383</v>
      </c>
      <c r="B346" s="2">
        <v>44752</v>
      </c>
      <c r="C346">
        <v>14</v>
      </c>
      <c r="D346" t="s">
        <v>62</v>
      </c>
      <c r="E346" t="s">
        <v>23</v>
      </c>
      <c r="F346" t="s">
        <v>24</v>
      </c>
      <c r="G346" t="s">
        <v>2040</v>
      </c>
      <c r="H346">
        <v>399</v>
      </c>
      <c r="I346">
        <v>0</v>
      </c>
      <c r="J346" t="str">
        <f>VLOOKUP(Data_Sales[[#This Row],[Sales Person]],Data_Persons!$C$1:$D$9,2,FALSE)</f>
        <v>Sara</v>
      </c>
      <c r="K346">
        <f>INDEX(Data_Persons!$B$2:$D$10,MATCH(Data_Sales[[#This Row],[Sales Person]],Data_Persons!$C$2:$C$9,0),1)</f>
        <v>5</v>
      </c>
      <c r="L346">
        <f>VLOOKUP(Data_Sales[[#This Row],[Manager]],Data_Persons!$A$1:$C$9,2,FALSE)</f>
        <v>5</v>
      </c>
      <c r="M346">
        <f>Data_Sales[[#This Row],[Price]]*Data_Sales[[#This Row],[Quantity]]</f>
        <v>0</v>
      </c>
    </row>
    <row r="347" spans="1:13" x14ac:dyDescent="0.35">
      <c r="A347" t="s">
        <v>384</v>
      </c>
      <c r="B347" s="2">
        <v>44753</v>
      </c>
      <c r="C347">
        <v>19</v>
      </c>
      <c r="D347" t="s">
        <v>29</v>
      </c>
      <c r="E347" t="s">
        <v>35</v>
      </c>
      <c r="F347" t="s">
        <v>10</v>
      </c>
      <c r="G347" t="s">
        <v>2040</v>
      </c>
      <c r="H347">
        <v>399</v>
      </c>
      <c r="I347">
        <v>9</v>
      </c>
      <c r="J347" t="str">
        <f>VLOOKUP(Data_Sales[[#This Row],[Sales Person]],Data_Persons!$C$1:$D$9,2,FALSE)</f>
        <v>Jeff</v>
      </c>
      <c r="K347">
        <f>INDEX(Data_Persons!$B$2:$D$10,MATCH(Data_Sales[[#This Row],[Sales Person]],Data_Persons!$C$2:$C$9,0),1)</f>
        <v>5</v>
      </c>
      <c r="L347">
        <f>VLOOKUP(Data_Sales[[#This Row],[Manager]],Data_Persons!$A$1:$C$9,2,FALSE)</f>
        <v>3</v>
      </c>
      <c r="M347">
        <f>Data_Sales[[#This Row],[Price]]*Data_Sales[[#This Row],[Quantity]]</f>
        <v>3591</v>
      </c>
    </row>
    <row r="348" spans="1:13" x14ac:dyDescent="0.35">
      <c r="A348" t="s">
        <v>385</v>
      </c>
      <c r="B348" s="2">
        <v>44754</v>
      </c>
      <c r="C348">
        <v>14</v>
      </c>
      <c r="D348" t="s">
        <v>62</v>
      </c>
      <c r="E348" t="s">
        <v>23</v>
      </c>
      <c r="F348" t="s">
        <v>24</v>
      </c>
      <c r="G348" t="s">
        <v>2040</v>
      </c>
      <c r="H348">
        <v>399</v>
      </c>
      <c r="I348">
        <v>1</v>
      </c>
      <c r="J348" t="str">
        <f>VLOOKUP(Data_Sales[[#This Row],[Sales Person]],Data_Persons!$C$1:$D$9,2,FALSE)</f>
        <v>Sara</v>
      </c>
      <c r="K348">
        <f>INDEX(Data_Persons!$B$2:$D$10,MATCH(Data_Sales[[#This Row],[Sales Person]],Data_Persons!$C$2:$C$9,0),1)</f>
        <v>5</v>
      </c>
      <c r="L348">
        <f>VLOOKUP(Data_Sales[[#This Row],[Manager]],Data_Persons!$A$1:$C$9,2,FALSE)</f>
        <v>5</v>
      </c>
      <c r="M348">
        <f>Data_Sales[[#This Row],[Price]]*Data_Sales[[#This Row],[Quantity]]</f>
        <v>399</v>
      </c>
    </row>
    <row r="349" spans="1:13" x14ac:dyDescent="0.35">
      <c r="A349" t="s">
        <v>386</v>
      </c>
      <c r="B349" s="2">
        <v>44756</v>
      </c>
      <c r="C349">
        <v>10</v>
      </c>
      <c r="D349" t="s">
        <v>65</v>
      </c>
      <c r="E349" t="s">
        <v>13</v>
      </c>
      <c r="F349" t="s">
        <v>14</v>
      </c>
      <c r="G349" t="s">
        <v>2040</v>
      </c>
      <c r="H349">
        <v>399</v>
      </c>
      <c r="I349">
        <v>9</v>
      </c>
      <c r="J349" t="str">
        <f>VLOOKUP(Data_Sales[[#This Row],[Sales Person]],Data_Persons!$C$1:$D$9,2,FALSE)</f>
        <v>Steve</v>
      </c>
      <c r="K349">
        <f>INDEX(Data_Persons!$B$2:$D$10,MATCH(Data_Sales[[#This Row],[Sales Person]],Data_Persons!$C$2:$C$9,0),1)</f>
        <v>4</v>
      </c>
      <c r="L349">
        <f>VLOOKUP(Data_Sales[[#This Row],[Manager]],Data_Persons!$A$1:$C$9,2,FALSE)</f>
        <v>4</v>
      </c>
      <c r="M349">
        <f>Data_Sales[[#This Row],[Price]]*Data_Sales[[#This Row],[Quantity]]</f>
        <v>3591</v>
      </c>
    </row>
    <row r="350" spans="1:13" x14ac:dyDescent="0.35">
      <c r="A350" t="s">
        <v>387</v>
      </c>
      <c r="B350" s="2">
        <v>44757</v>
      </c>
      <c r="C350">
        <v>18</v>
      </c>
      <c r="D350" t="s">
        <v>49</v>
      </c>
      <c r="E350" t="s">
        <v>9</v>
      </c>
      <c r="F350" t="s">
        <v>10</v>
      </c>
      <c r="G350" t="s">
        <v>2040</v>
      </c>
      <c r="H350">
        <v>399</v>
      </c>
      <c r="I350">
        <v>5</v>
      </c>
      <c r="J350" t="str">
        <f>VLOOKUP(Data_Sales[[#This Row],[Sales Person]],Data_Persons!$C$1:$D$9,2,FALSE)</f>
        <v>Jeff</v>
      </c>
      <c r="K350">
        <f>INDEX(Data_Persons!$B$2:$D$10,MATCH(Data_Sales[[#This Row],[Sales Person]],Data_Persons!$C$2:$C$9,0),1)</f>
        <v>3</v>
      </c>
      <c r="L350">
        <f>VLOOKUP(Data_Sales[[#This Row],[Manager]],Data_Persons!$A$1:$C$9,2,FALSE)</f>
        <v>3</v>
      </c>
      <c r="M350">
        <f>Data_Sales[[#This Row],[Price]]*Data_Sales[[#This Row],[Quantity]]</f>
        <v>1995</v>
      </c>
    </row>
    <row r="351" spans="1:13" x14ac:dyDescent="0.35">
      <c r="A351" t="s">
        <v>388</v>
      </c>
      <c r="B351" s="2">
        <v>44758</v>
      </c>
      <c r="C351">
        <v>9</v>
      </c>
      <c r="D351" t="s">
        <v>37</v>
      </c>
      <c r="E351" t="s">
        <v>13</v>
      </c>
      <c r="F351" t="s">
        <v>14</v>
      </c>
      <c r="G351" t="s">
        <v>2040</v>
      </c>
      <c r="H351">
        <v>399</v>
      </c>
      <c r="I351">
        <v>0</v>
      </c>
      <c r="J351" t="str">
        <f>VLOOKUP(Data_Sales[[#This Row],[Sales Person]],Data_Persons!$C$1:$D$9,2,FALSE)</f>
        <v>Steve</v>
      </c>
      <c r="K351">
        <f>INDEX(Data_Persons!$B$2:$D$10,MATCH(Data_Sales[[#This Row],[Sales Person]],Data_Persons!$C$2:$C$9,0),1)</f>
        <v>4</v>
      </c>
      <c r="L351">
        <f>VLOOKUP(Data_Sales[[#This Row],[Manager]],Data_Persons!$A$1:$C$9,2,FALSE)</f>
        <v>4</v>
      </c>
      <c r="M351">
        <f>Data_Sales[[#This Row],[Price]]*Data_Sales[[#This Row],[Quantity]]</f>
        <v>0</v>
      </c>
    </row>
    <row r="352" spans="1:13" x14ac:dyDescent="0.35">
      <c r="A352" t="s">
        <v>389</v>
      </c>
      <c r="B352" s="2">
        <v>44759</v>
      </c>
      <c r="C352">
        <v>4</v>
      </c>
      <c r="D352" t="s">
        <v>16</v>
      </c>
      <c r="E352" t="s">
        <v>17</v>
      </c>
      <c r="F352" t="s">
        <v>18</v>
      </c>
      <c r="G352" t="s">
        <v>2040</v>
      </c>
      <c r="H352">
        <v>399</v>
      </c>
      <c r="I352">
        <v>8</v>
      </c>
      <c r="J352" t="str">
        <f>VLOOKUP(Data_Sales[[#This Row],[Sales Person]],Data_Persons!$C$1:$D$9,2,FALSE)</f>
        <v>Jeff</v>
      </c>
      <c r="K352">
        <f>INDEX(Data_Persons!$B$2:$D$10,MATCH(Data_Sales[[#This Row],[Sales Person]],Data_Persons!$C$2:$C$9,0),1)</f>
        <v>2</v>
      </c>
      <c r="L352">
        <f>VLOOKUP(Data_Sales[[#This Row],[Manager]],Data_Persons!$A$1:$C$9,2,FALSE)</f>
        <v>3</v>
      </c>
      <c r="M352">
        <f>Data_Sales[[#This Row],[Price]]*Data_Sales[[#This Row],[Quantity]]</f>
        <v>3192</v>
      </c>
    </row>
    <row r="353" spans="1:13" x14ac:dyDescent="0.35">
      <c r="A353" t="s">
        <v>390</v>
      </c>
      <c r="B353" s="2">
        <v>44760</v>
      </c>
      <c r="C353">
        <v>5</v>
      </c>
      <c r="D353" t="s">
        <v>20</v>
      </c>
      <c r="E353" t="s">
        <v>17</v>
      </c>
      <c r="F353" t="s">
        <v>18</v>
      </c>
      <c r="G353" t="s">
        <v>2040</v>
      </c>
      <c r="H353">
        <v>399</v>
      </c>
      <c r="I353">
        <v>2</v>
      </c>
      <c r="J353" t="str">
        <f>VLOOKUP(Data_Sales[[#This Row],[Sales Person]],Data_Persons!$C$1:$D$9,2,FALSE)</f>
        <v>Jeff</v>
      </c>
      <c r="K353">
        <f>INDEX(Data_Persons!$B$2:$D$10,MATCH(Data_Sales[[#This Row],[Sales Person]],Data_Persons!$C$2:$C$9,0),1)</f>
        <v>2</v>
      </c>
      <c r="L353">
        <f>VLOOKUP(Data_Sales[[#This Row],[Manager]],Data_Persons!$A$1:$C$9,2,FALSE)</f>
        <v>3</v>
      </c>
      <c r="M353">
        <f>Data_Sales[[#This Row],[Price]]*Data_Sales[[#This Row],[Quantity]]</f>
        <v>798</v>
      </c>
    </row>
    <row r="354" spans="1:13" x14ac:dyDescent="0.35">
      <c r="A354" t="s">
        <v>391</v>
      </c>
      <c r="B354" s="2">
        <v>44760</v>
      </c>
      <c r="C354">
        <v>12</v>
      </c>
      <c r="D354" t="s">
        <v>22</v>
      </c>
      <c r="E354" t="s">
        <v>33</v>
      </c>
      <c r="F354" t="s">
        <v>24</v>
      </c>
      <c r="G354" t="s">
        <v>2040</v>
      </c>
      <c r="H354">
        <v>399</v>
      </c>
      <c r="I354">
        <v>7</v>
      </c>
      <c r="J354" t="str">
        <f>VLOOKUP(Data_Sales[[#This Row],[Sales Person]],Data_Persons!$C$1:$D$9,2,FALSE)</f>
        <v>Steve</v>
      </c>
      <c r="K354">
        <f>INDEX(Data_Persons!$B$2:$D$10,MATCH(Data_Sales[[#This Row],[Sales Person]],Data_Persons!$C$2:$C$9,0),1)</f>
        <v>6</v>
      </c>
      <c r="L354">
        <f>VLOOKUP(Data_Sales[[#This Row],[Manager]],Data_Persons!$A$1:$C$9,2,FALSE)</f>
        <v>4</v>
      </c>
      <c r="M354">
        <f>Data_Sales[[#This Row],[Price]]*Data_Sales[[#This Row],[Quantity]]</f>
        <v>2793</v>
      </c>
    </row>
    <row r="355" spans="1:13" x14ac:dyDescent="0.35">
      <c r="A355" t="s">
        <v>392</v>
      </c>
      <c r="B355" s="2">
        <v>44765</v>
      </c>
      <c r="C355">
        <v>2</v>
      </c>
      <c r="D355" t="s">
        <v>71</v>
      </c>
      <c r="E355" t="s">
        <v>27</v>
      </c>
      <c r="F355" t="s">
        <v>18</v>
      </c>
      <c r="G355" t="s">
        <v>2040</v>
      </c>
      <c r="H355">
        <v>399</v>
      </c>
      <c r="I355">
        <v>9</v>
      </c>
      <c r="J355" t="str">
        <f>VLOOKUP(Data_Sales[[#This Row],[Sales Person]],Data_Persons!$C$1:$D$9,2,FALSE)</f>
        <v>Sara</v>
      </c>
      <c r="K355">
        <f>INDEX(Data_Persons!$B$2:$D$10,MATCH(Data_Sales[[#This Row],[Sales Person]],Data_Persons!$C$2:$C$9,0),1)</f>
        <v>2</v>
      </c>
      <c r="L355">
        <f>VLOOKUP(Data_Sales[[#This Row],[Manager]],Data_Persons!$A$1:$C$9,2,FALSE)</f>
        <v>5</v>
      </c>
      <c r="M355">
        <f>Data_Sales[[#This Row],[Price]]*Data_Sales[[#This Row],[Quantity]]</f>
        <v>3591</v>
      </c>
    </row>
    <row r="356" spans="1:13" x14ac:dyDescent="0.35">
      <c r="A356" t="s">
        <v>393</v>
      </c>
      <c r="B356" s="2">
        <v>44767</v>
      </c>
      <c r="C356">
        <v>2</v>
      </c>
      <c r="D356" t="s">
        <v>71</v>
      </c>
      <c r="E356" t="s">
        <v>17</v>
      </c>
      <c r="F356" t="s">
        <v>18</v>
      </c>
      <c r="G356" t="s">
        <v>2040</v>
      </c>
      <c r="H356">
        <v>399</v>
      </c>
      <c r="I356">
        <v>9</v>
      </c>
      <c r="J356" t="str">
        <f>VLOOKUP(Data_Sales[[#This Row],[Sales Person]],Data_Persons!$C$1:$D$9,2,FALSE)</f>
        <v>Jeff</v>
      </c>
      <c r="K356">
        <f>INDEX(Data_Persons!$B$2:$D$10,MATCH(Data_Sales[[#This Row],[Sales Person]],Data_Persons!$C$2:$C$9,0),1)</f>
        <v>2</v>
      </c>
      <c r="L356">
        <f>VLOOKUP(Data_Sales[[#This Row],[Manager]],Data_Persons!$A$1:$C$9,2,FALSE)</f>
        <v>3</v>
      </c>
      <c r="M356">
        <f>Data_Sales[[#This Row],[Price]]*Data_Sales[[#This Row],[Quantity]]</f>
        <v>3591</v>
      </c>
    </row>
    <row r="357" spans="1:13" x14ac:dyDescent="0.35">
      <c r="A357" t="s">
        <v>394</v>
      </c>
      <c r="B357" s="2">
        <v>44773</v>
      </c>
      <c r="C357">
        <v>13</v>
      </c>
      <c r="D357" t="s">
        <v>32</v>
      </c>
      <c r="E357" t="s">
        <v>23</v>
      </c>
      <c r="F357" t="s">
        <v>24</v>
      </c>
      <c r="G357" t="s">
        <v>2040</v>
      </c>
      <c r="H357">
        <v>399</v>
      </c>
      <c r="I357">
        <v>8</v>
      </c>
      <c r="J357" t="str">
        <f>VLOOKUP(Data_Sales[[#This Row],[Sales Person]],Data_Persons!$C$1:$D$9,2,FALSE)</f>
        <v>Sara</v>
      </c>
      <c r="K357">
        <f>INDEX(Data_Persons!$B$2:$D$10,MATCH(Data_Sales[[#This Row],[Sales Person]],Data_Persons!$C$2:$C$9,0),1)</f>
        <v>5</v>
      </c>
      <c r="L357">
        <f>VLOOKUP(Data_Sales[[#This Row],[Manager]],Data_Persons!$A$1:$C$9,2,FALSE)</f>
        <v>5</v>
      </c>
      <c r="M357">
        <f>Data_Sales[[#This Row],[Price]]*Data_Sales[[#This Row],[Quantity]]</f>
        <v>3192</v>
      </c>
    </row>
    <row r="358" spans="1:13" x14ac:dyDescent="0.35">
      <c r="A358" t="s">
        <v>395</v>
      </c>
      <c r="B358" s="2">
        <v>44773</v>
      </c>
      <c r="C358">
        <v>6</v>
      </c>
      <c r="D358" t="s">
        <v>12</v>
      </c>
      <c r="E358" t="s">
        <v>38</v>
      </c>
      <c r="F358" t="s">
        <v>14</v>
      </c>
      <c r="G358" t="s">
        <v>2040</v>
      </c>
      <c r="H358">
        <v>399</v>
      </c>
      <c r="I358">
        <v>9</v>
      </c>
      <c r="J358" t="str">
        <f>VLOOKUP(Data_Sales[[#This Row],[Sales Person]],Data_Persons!$C$1:$D$9,2,FALSE)</f>
        <v>Philip</v>
      </c>
      <c r="K358">
        <f>INDEX(Data_Persons!$B$2:$D$10,MATCH(Data_Sales[[#This Row],[Sales Person]],Data_Persons!$C$2:$C$9,0),1)</f>
        <v>8</v>
      </c>
      <c r="L358">
        <f>VLOOKUP(Data_Sales[[#This Row],[Manager]],Data_Persons!$A$1:$C$9,2,FALSE)</f>
        <v>8</v>
      </c>
      <c r="M358">
        <f>Data_Sales[[#This Row],[Price]]*Data_Sales[[#This Row],[Quantity]]</f>
        <v>3591</v>
      </c>
    </row>
    <row r="359" spans="1:13" x14ac:dyDescent="0.35">
      <c r="A359" t="s">
        <v>396</v>
      </c>
      <c r="B359" s="2">
        <v>44775</v>
      </c>
      <c r="C359">
        <v>6</v>
      </c>
      <c r="D359" t="s">
        <v>12</v>
      </c>
      <c r="E359" t="s">
        <v>13</v>
      </c>
      <c r="F359" t="s">
        <v>14</v>
      </c>
      <c r="G359" t="s">
        <v>2040</v>
      </c>
      <c r="H359">
        <v>399</v>
      </c>
      <c r="I359">
        <v>2</v>
      </c>
      <c r="J359" t="str">
        <f>VLOOKUP(Data_Sales[[#This Row],[Sales Person]],Data_Persons!$C$1:$D$9,2,FALSE)</f>
        <v>Steve</v>
      </c>
      <c r="K359">
        <f>INDEX(Data_Persons!$B$2:$D$10,MATCH(Data_Sales[[#This Row],[Sales Person]],Data_Persons!$C$2:$C$9,0),1)</f>
        <v>4</v>
      </c>
      <c r="L359">
        <f>VLOOKUP(Data_Sales[[#This Row],[Manager]],Data_Persons!$A$1:$C$9,2,FALSE)</f>
        <v>4</v>
      </c>
      <c r="M359">
        <f>Data_Sales[[#This Row],[Price]]*Data_Sales[[#This Row],[Quantity]]</f>
        <v>798</v>
      </c>
    </row>
    <row r="360" spans="1:13" x14ac:dyDescent="0.35">
      <c r="A360" t="s">
        <v>397</v>
      </c>
      <c r="B360" s="2">
        <v>44779</v>
      </c>
      <c r="C360">
        <v>7</v>
      </c>
      <c r="D360" t="s">
        <v>40</v>
      </c>
      <c r="E360" t="s">
        <v>38</v>
      </c>
      <c r="F360" t="s">
        <v>14</v>
      </c>
      <c r="G360" t="s">
        <v>2040</v>
      </c>
      <c r="H360">
        <v>399</v>
      </c>
      <c r="I360">
        <v>6</v>
      </c>
      <c r="J360" t="str">
        <f>VLOOKUP(Data_Sales[[#This Row],[Sales Person]],Data_Persons!$C$1:$D$9,2,FALSE)</f>
        <v>Philip</v>
      </c>
      <c r="K360">
        <f>INDEX(Data_Persons!$B$2:$D$10,MATCH(Data_Sales[[#This Row],[Sales Person]],Data_Persons!$C$2:$C$9,0),1)</f>
        <v>8</v>
      </c>
      <c r="L360">
        <f>VLOOKUP(Data_Sales[[#This Row],[Manager]],Data_Persons!$A$1:$C$9,2,FALSE)</f>
        <v>8</v>
      </c>
      <c r="M360">
        <f>Data_Sales[[#This Row],[Price]]*Data_Sales[[#This Row],[Quantity]]</f>
        <v>2394</v>
      </c>
    </row>
    <row r="361" spans="1:13" x14ac:dyDescent="0.35">
      <c r="A361" t="s">
        <v>398</v>
      </c>
      <c r="B361" s="2">
        <v>44781</v>
      </c>
      <c r="C361">
        <v>5</v>
      </c>
      <c r="D361" t="s">
        <v>20</v>
      </c>
      <c r="E361" t="s">
        <v>17</v>
      </c>
      <c r="F361" t="s">
        <v>18</v>
      </c>
      <c r="G361" t="s">
        <v>2040</v>
      </c>
      <c r="H361">
        <v>399</v>
      </c>
      <c r="I361">
        <v>1</v>
      </c>
      <c r="J361" t="str">
        <f>VLOOKUP(Data_Sales[[#This Row],[Sales Person]],Data_Persons!$C$1:$D$9,2,FALSE)</f>
        <v>Jeff</v>
      </c>
      <c r="K361">
        <f>INDEX(Data_Persons!$B$2:$D$10,MATCH(Data_Sales[[#This Row],[Sales Person]],Data_Persons!$C$2:$C$9,0),1)</f>
        <v>2</v>
      </c>
      <c r="L361">
        <f>VLOOKUP(Data_Sales[[#This Row],[Manager]],Data_Persons!$A$1:$C$9,2,FALSE)</f>
        <v>3</v>
      </c>
      <c r="M361">
        <f>Data_Sales[[#This Row],[Price]]*Data_Sales[[#This Row],[Quantity]]</f>
        <v>399</v>
      </c>
    </row>
    <row r="362" spans="1:13" x14ac:dyDescent="0.35">
      <c r="A362" t="s">
        <v>399</v>
      </c>
      <c r="B362" s="2">
        <v>44781</v>
      </c>
      <c r="C362">
        <v>15</v>
      </c>
      <c r="D362" t="s">
        <v>46</v>
      </c>
      <c r="E362" t="s">
        <v>23</v>
      </c>
      <c r="F362" t="s">
        <v>24</v>
      </c>
      <c r="G362" t="s">
        <v>2040</v>
      </c>
      <c r="H362">
        <v>399</v>
      </c>
      <c r="I362">
        <v>2</v>
      </c>
      <c r="J362" t="str">
        <f>VLOOKUP(Data_Sales[[#This Row],[Sales Person]],Data_Persons!$C$1:$D$9,2,FALSE)</f>
        <v>Sara</v>
      </c>
      <c r="K362">
        <f>INDEX(Data_Persons!$B$2:$D$10,MATCH(Data_Sales[[#This Row],[Sales Person]],Data_Persons!$C$2:$C$9,0),1)</f>
        <v>5</v>
      </c>
      <c r="L362">
        <f>VLOOKUP(Data_Sales[[#This Row],[Manager]],Data_Persons!$A$1:$C$9,2,FALSE)</f>
        <v>5</v>
      </c>
      <c r="M362">
        <f>Data_Sales[[#This Row],[Price]]*Data_Sales[[#This Row],[Quantity]]</f>
        <v>798</v>
      </c>
    </row>
    <row r="363" spans="1:13" x14ac:dyDescent="0.35">
      <c r="A363" t="s">
        <v>400</v>
      </c>
      <c r="B363" s="2">
        <v>44782</v>
      </c>
      <c r="C363">
        <v>11</v>
      </c>
      <c r="D363" t="s">
        <v>112</v>
      </c>
      <c r="E363" t="s">
        <v>33</v>
      </c>
      <c r="F363" t="s">
        <v>24</v>
      </c>
      <c r="G363" t="s">
        <v>2040</v>
      </c>
      <c r="H363">
        <v>399</v>
      </c>
      <c r="I363">
        <v>5</v>
      </c>
      <c r="J363" t="str">
        <f>VLOOKUP(Data_Sales[[#This Row],[Sales Person]],Data_Persons!$C$1:$D$9,2,FALSE)</f>
        <v>Steve</v>
      </c>
      <c r="K363">
        <f>INDEX(Data_Persons!$B$2:$D$10,MATCH(Data_Sales[[#This Row],[Sales Person]],Data_Persons!$C$2:$C$9,0),1)</f>
        <v>6</v>
      </c>
      <c r="L363">
        <f>VLOOKUP(Data_Sales[[#This Row],[Manager]],Data_Persons!$A$1:$C$9,2,FALSE)</f>
        <v>4</v>
      </c>
      <c r="M363">
        <f>Data_Sales[[#This Row],[Price]]*Data_Sales[[#This Row],[Quantity]]</f>
        <v>1995</v>
      </c>
    </row>
    <row r="364" spans="1:13" x14ac:dyDescent="0.35">
      <c r="A364" t="s">
        <v>401</v>
      </c>
      <c r="B364" s="2">
        <v>44784</v>
      </c>
      <c r="C364">
        <v>17</v>
      </c>
      <c r="D364" t="s">
        <v>60</v>
      </c>
      <c r="E364" t="s">
        <v>35</v>
      </c>
      <c r="F364" t="s">
        <v>10</v>
      </c>
      <c r="G364" t="s">
        <v>2040</v>
      </c>
      <c r="H364">
        <v>399</v>
      </c>
      <c r="I364">
        <v>8</v>
      </c>
      <c r="J364" t="str">
        <f>VLOOKUP(Data_Sales[[#This Row],[Sales Person]],Data_Persons!$C$1:$D$9,2,FALSE)</f>
        <v>Jeff</v>
      </c>
      <c r="K364">
        <f>INDEX(Data_Persons!$B$2:$D$10,MATCH(Data_Sales[[#This Row],[Sales Person]],Data_Persons!$C$2:$C$9,0),1)</f>
        <v>5</v>
      </c>
      <c r="L364">
        <f>VLOOKUP(Data_Sales[[#This Row],[Manager]],Data_Persons!$A$1:$C$9,2,FALSE)</f>
        <v>3</v>
      </c>
      <c r="M364">
        <f>Data_Sales[[#This Row],[Price]]*Data_Sales[[#This Row],[Quantity]]</f>
        <v>3192</v>
      </c>
    </row>
    <row r="365" spans="1:13" x14ac:dyDescent="0.35">
      <c r="A365" t="s">
        <v>402</v>
      </c>
      <c r="B365" s="2">
        <v>44784</v>
      </c>
      <c r="C365">
        <v>3</v>
      </c>
      <c r="D365" t="s">
        <v>26</v>
      </c>
      <c r="E365" t="s">
        <v>17</v>
      </c>
      <c r="F365" t="s">
        <v>18</v>
      </c>
      <c r="G365" t="s">
        <v>2040</v>
      </c>
      <c r="H365">
        <v>399</v>
      </c>
      <c r="I365">
        <v>2</v>
      </c>
      <c r="J365" t="str">
        <f>VLOOKUP(Data_Sales[[#This Row],[Sales Person]],Data_Persons!$C$1:$D$9,2,FALSE)</f>
        <v>Jeff</v>
      </c>
      <c r="K365">
        <f>INDEX(Data_Persons!$B$2:$D$10,MATCH(Data_Sales[[#This Row],[Sales Person]],Data_Persons!$C$2:$C$9,0),1)</f>
        <v>2</v>
      </c>
      <c r="L365">
        <f>VLOOKUP(Data_Sales[[#This Row],[Manager]],Data_Persons!$A$1:$C$9,2,FALSE)</f>
        <v>3</v>
      </c>
      <c r="M365">
        <f>Data_Sales[[#This Row],[Price]]*Data_Sales[[#This Row],[Quantity]]</f>
        <v>798</v>
      </c>
    </row>
    <row r="366" spans="1:13" x14ac:dyDescent="0.35">
      <c r="A366" t="s">
        <v>403</v>
      </c>
      <c r="B366" s="2">
        <v>44785</v>
      </c>
      <c r="C366">
        <v>15</v>
      </c>
      <c r="D366" t="s">
        <v>46</v>
      </c>
      <c r="E366" t="s">
        <v>23</v>
      </c>
      <c r="F366" t="s">
        <v>24</v>
      </c>
      <c r="G366" t="s">
        <v>2040</v>
      </c>
      <c r="H366">
        <v>399</v>
      </c>
      <c r="I366">
        <v>4</v>
      </c>
      <c r="J366" t="str">
        <f>VLOOKUP(Data_Sales[[#This Row],[Sales Person]],Data_Persons!$C$1:$D$9,2,FALSE)</f>
        <v>Sara</v>
      </c>
      <c r="K366">
        <f>INDEX(Data_Persons!$B$2:$D$10,MATCH(Data_Sales[[#This Row],[Sales Person]],Data_Persons!$C$2:$C$9,0),1)</f>
        <v>5</v>
      </c>
      <c r="L366">
        <f>VLOOKUP(Data_Sales[[#This Row],[Manager]],Data_Persons!$A$1:$C$9,2,FALSE)</f>
        <v>5</v>
      </c>
      <c r="M366">
        <f>Data_Sales[[#This Row],[Price]]*Data_Sales[[#This Row],[Quantity]]</f>
        <v>1596</v>
      </c>
    </row>
    <row r="367" spans="1:13" x14ac:dyDescent="0.35">
      <c r="A367" t="s">
        <v>404</v>
      </c>
      <c r="B367" s="2">
        <v>44785</v>
      </c>
      <c r="C367">
        <v>17</v>
      </c>
      <c r="D367" t="s">
        <v>60</v>
      </c>
      <c r="E367" t="s">
        <v>9</v>
      </c>
      <c r="F367" t="s">
        <v>10</v>
      </c>
      <c r="G367" t="s">
        <v>2040</v>
      </c>
      <c r="H367">
        <v>399</v>
      </c>
      <c r="I367">
        <v>1</v>
      </c>
      <c r="J367" t="str">
        <f>VLOOKUP(Data_Sales[[#This Row],[Sales Person]],Data_Persons!$C$1:$D$9,2,FALSE)</f>
        <v>Jeff</v>
      </c>
      <c r="K367">
        <f>INDEX(Data_Persons!$B$2:$D$10,MATCH(Data_Sales[[#This Row],[Sales Person]],Data_Persons!$C$2:$C$9,0),1)</f>
        <v>3</v>
      </c>
      <c r="L367">
        <f>VLOOKUP(Data_Sales[[#This Row],[Manager]],Data_Persons!$A$1:$C$9,2,FALSE)</f>
        <v>3</v>
      </c>
      <c r="M367">
        <f>Data_Sales[[#This Row],[Price]]*Data_Sales[[#This Row],[Quantity]]</f>
        <v>399</v>
      </c>
    </row>
    <row r="368" spans="1:13" x14ac:dyDescent="0.35">
      <c r="A368" t="s">
        <v>405</v>
      </c>
      <c r="B368" s="2">
        <v>44785</v>
      </c>
      <c r="C368">
        <v>18</v>
      </c>
      <c r="D368" t="s">
        <v>49</v>
      </c>
      <c r="E368" t="s">
        <v>35</v>
      </c>
      <c r="F368" t="s">
        <v>10</v>
      </c>
      <c r="G368" t="s">
        <v>2040</v>
      </c>
      <c r="H368">
        <v>399</v>
      </c>
      <c r="I368">
        <v>5</v>
      </c>
      <c r="J368" t="str">
        <f>VLOOKUP(Data_Sales[[#This Row],[Sales Person]],Data_Persons!$C$1:$D$9,2,FALSE)</f>
        <v>Jeff</v>
      </c>
      <c r="K368">
        <f>INDEX(Data_Persons!$B$2:$D$10,MATCH(Data_Sales[[#This Row],[Sales Person]],Data_Persons!$C$2:$C$9,0),1)</f>
        <v>5</v>
      </c>
      <c r="L368">
        <f>VLOOKUP(Data_Sales[[#This Row],[Manager]],Data_Persons!$A$1:$C$9,2,FALSE)</f>
        <v>3</v>
      </c>
      <c r="M368">
        <f>Data_Sales[[#This Row],[Price]]*Data_Sales[[#This Row],[Quantity]]</f>
        <v>1995</v>
      </c>
    </row>
    <row r="369" spans="1:13" x14ac:dyDescent="0.35">
      <c r="A369" t="s">
        <v>406</v>
      </c>
      <c r="B369" s="2">
        <v>44795</v>
      </c>
      <c r="C369">
        <v>20</v>
      </c>
      <c r="D369" t="s">
        <v>8</v>
      </c>
      <c r="E369" t="s">
        <v>9</v>
      </c>
      <c r="F369" t="s">
        <v>10</v>
      </c>
      <c r="G369" t="s">
        <v>2040</v>
      </c>
      <c r="H369">
        <v>399</v>
      </c>
      <c r="I369">
        <v>9</v>
      </c>
      <c r="J369" t="str">
        <f>VLOOKUP(Data_Sales[[#This Row],[Sales Person]],Data_Persons!$C$1:$D$9,2,FALSE)</f>
        <v>Jeff</v>
      </c>
      <c r="K369">
        <f>INDEX(Data_Persons!$B$2:$D$10,MATCH(Data_Sales[[#This Row],[Sales Person]],Data_Persons!$C$2:$C$9,0),1)</f>
        <v>3</v>
      </c>
      <c r="L369">
        <f>VLOOKUP(Data_Sales[[#This Row],[Manager]],Data_Persons!$A$1:$C$9,2,FALSE)</f>
        <v>3</v>
      </c>
      <c r="M369">
        <f>Data_Sales[[#This Row],[Price]]*Data_Sales[[#This Row],[Quantity]]</f>
        <v>3591</v>
      </c>
    </row>
    <row r="370" spans="1:13" x14ac:dyDescent="0.35">
      <c r="A370" t="s">
        <v>407</v>
      </c>
      <c r="B370" s="2">
        <v>44797</v>
      </c>
      <c r="C370">
        <v>4</v>
      </c>
      <c r="D370" t="s">
        <v>16</v>
      </c>
      <c r="E370" t="s">
        <v>17</v>
      </c>
      <c r="F370" t="s">
        <v>18</v>
      </c>
      <c r="G370" t="s">
        <v>2040</v>
      </c>
      <c r="H370">
        <v>399</v>
      </c>
      <c r="I370">
        <v>7</v>
      </c>
      <c r="J370" t="str">
        <f>VLOOKUP(Data_Sales[[#This Row],[Sales Person]],Data_Persons!$C$1:$D$9,2,FALSE)</f>
        <v>Jeff</v>
      </c>
      <c r="K370">
        <f>INDEX(Data_Persons!$B$2:$D$10,MATCH(Data_Sales[[#This Row],[Sales Person]],Data_Persons!$C$2:$C$9,0),1)</f>
        <v>2</v>
      </c>
      <c r="L370">
        <f>VLOOKUP(Data_Sales[[#This Row],[Manager]],Data_Persons!$A$1:$C$9,2,FALSE)</f>
        <v>3</v>
      </c>
      <c r="M370">
        <f>Data_Sales[[#This Row],[Price]]*Data_Sales[[#This Row],[Quantity]]</f>
        <v>2793</v>
      </c>
    </row>
    <row r="371" spans="1:13" x14ac:dyDescent="0.35">
      <c r="A371" t="s">
        <v>408</v>
      </c>
      <c r="B371" s="2">
        <v>44803</v>
      </c>
      <c r="C371">
        <v>17</v>
      </c>
      <c r="D371" t="s">
        <v>60</v>
      </c>
      <c r="E371" t="s">
        <v>9</v>
      </c>
      <c r="F371" t="s">
        <v>10</v>
      </c>
      <c r="G371" t="s">
        <v>2040</v>
      </c>
      <c r="H371">
        <v>399</v>
      </c>
      <c r="I371">
        <v>1</v>
      </c>
      <c r="J371" t="str">
        <f>VLOOKUP(Data_Sales[[#This Row],[Sales Person]],Data_Persons!$C$1:$D$9,2,FALSE)</f>
        <v>Jeff</v>
      </c>
      <c r="K371">
        <f>INDEX(Data_Persons!$B$2:$D$10,MATCH(Data_Sales[[#This Row],[Sales Person]],Data_Persons!$C$2:$C$9,0),1)</f>
        <v>3</v>
      </c>
      <c r="L371">
        <f>VLOOKUP(Data_Sales[[#This Row],[Manager]],Data_Persons!$A$1:$C$9,2,FALSE)</f>
        <v>3</v>
      </c>
      <c r="M371">
        <f>Data_Sales[[#This Row],[Price]]*Data_Sales[[#This Row],[Quantity]]</f>
        <v>399</v>
      </c>
    </row>
    <row r="372" spans="1:13" x14ac:dyDescent="0.35">
      <c r="A372" t="s">
        <v>409</v>
      </c>
      <c r="B372" s="2">
        <v>44803</v>
      </c>
      <c r="C372">
        <v>14</v>
      </c>
      <c r="D372" t="s">
        <v>62</v>
      </c>
      <c r="E372" t="s">
        <v>33</v>
      </c>
      <c r="F372" t="s">
        <v>24</v>
      </c>
      <c r="G372" t="s">
        <v>2040</v>
      </c>
      <c r="H372">
        <v>399</v>
      </c>
      <c r="I372">
        <v>4</v>
      </c>
      <c r="J372" t="str">
        <f>VLOOKUP(Data_Sales[[#This Row],[Sales Person]],Data_Persons!$C$1:$D$9,2,FALSE)</f>
        <v>Steve</v>
      </c>
      <c r="K372">
        <f>INDEX(Data_Persons!$B$2:$D$10,MATCH(Data_Sales[[#This Row],[Sales Person]],Data_Persons!$C$2:$C$9,0),1)</f>
        <v>6</v>
      </c>
      <c r="L372">
        <f>VLOOKUP(Data_Sales[[#This Row],[Manager]],Data_Persons!$A$1:$C$9,2,FALSE)</f>
        <v>4</v>
      </c>
      <c r="M372">
        <f>Data_Sales[[#This Row],[Price]]*Data_Sales[[#This Row],[Quantity]]</f>
        <v>1596</v>
      </c>
    </row>
    <row r="373" spans="1:13" x14ac:dyDescent="0.35">
      <c r="A373" t="s">
        <v>410</v>
      </c>
      <c r="B373" s="2">
        <v>44803</v>
      </c>
      <c r="C373">
        <v>20</v>
      </c>
      <c r="D373" t="s">
        <v>8</v>
      </c>
      <c r="E373" t="s">
        <v>35</v>
      </c>
      <c r="F373" t="s">
        <v>10</v>
      </c>
      <c r="G373" t="s">
        <v>2040</v>
      </c>
      <c r="H373">
        <v>399</v>
      </c>
      <c r="I373">
        <v>8</v>
      </c>
      <c r="J373" t="str">
        <f>VLOOKUP(Data_Sales[[#This Row],[Sales Person]],Data_Persons!$C$1:$D$9,2,FALSE)</f>
        <v>Jeff</v>
      </c>
      <c r="K373">
        <f>INDEX(Data_Persons!$B$2:$D$10,MATCH(Data_Sales[[#This Row],[Sales Person]],Data_Persons!$C$2:$C$9,0),1)</f>
        <v>5</v>
      </c>
      <c r="L373">
        <f>VLOOKUP(Data_Sales[[#This Row],[Manager]],Data_Persons!$A$1:$C$9,2,FALSE)</f>
        <v>3</v>
      </c>
      <c r="M373">
        <f>Data_Sales[[#This Row],[Price]]*Data_Sales[[#This Row],[Quantity]]</f>
        <v>3192</v>
      </c>
    </row>
    <row r="374" spans="1:13" x14ac:dyDescent="0.35">
      <c r="A374" t="s">
        <v>411</v>
      </c>
      <c r="B374" s="2">
        <v>44804</v>
      </c>
      <c r="C374">
        <v>11</v>
      </c>
      <c r="D374" t="s">
        <v>112</v>
      </c>
      <c r="E374" t="s">
        <v>23</v>
      </c>
      <c r="F374" t="s">
        <v>24</v>
      </c>
      <c r="G374" t="s">
        <v>2040</v>
      </c>
      <c r="H374">
        <v>399</v>
      </c>
      <c r="I374">
        <v>5</v>
      </c>
      <c r="J374" t="str">
        <f>VLOOKUP(Data_Sales[[#This Row],[Sales Person]],Data_Persons!$C$1:$D$9,2,FALSE)</f>
        <v>Sara</v>
      </c>
      <c r="K374">
        <f>INDEX(Data_Persons!$B$2:$D$10,MATCH(Data_Sales[[#This Row],[Sales Person]],Data_Persons!$C$2:$C$9,0),1)</f>
        <v>5</v>
      </c>
      <c r="L374">
        <f>VLOOKUP(Data_Sales[[#This Row],[Manager]],Data_Persons!$A$1:$C$9,2,FALSE)</f>
        <v>5</v>
      </c>
      <c r="M374">
        <f>Data_Sales[[#This Row],[Price]]*Data_Sales[[#This Row],[Quantity]]</f>
        <v>1995</v>
      </c>
    </row>
    <row r="375" spans="1:13" x14ac:dyDescent="0.35">
      <c r="A375" t="s">
        <v>412</v>
      </c>
      <c r="B375" s="2">
        <v>44805</v>
      </c>
      <c r="C375">
        <v>11</v>
      </c>
      <c r="D375" t="s">
        <v>112</v>
      </c>
      <c r="E375" t="s">
        <v>33</v>
      </c>
      <c r="F375" t="s">
        <v>24</v>
      </c>
      <c r="G375" t="s">
        <v>2040</v>
      </c>
      <c r="H375">
        <v>399</v>
      </c>
      <c r="I375">
        <v>4</v>
      </c>
      <c r="J375" t="str">
        <f>VLOOKUP(Data_Sales[[#This Row],[Sales Person]],Data_Persons!$C$1:$D$9,2,FALSE)</f>
        <v>Steve</v>
      </c>
      <c r="K375">
        <f>INDEX(Data_Persons!$B$2:$D$10,MATCH(Data_Sales[[#This Row],[Sales Person]],Data_Persons!$C$2:$C$9,0),1)</f>
        <v>6</v>
      </c>
      <c r="L375">
        <f>VLOOKUP(Data_Sales[[#This Row],[Manager]],Data_Persons!$A$1:$C$9,2,FALSE)</f>
        <v>4</v>
      </c>
      <c r="M375">
        <f>Data_Sales[[#This Row],[Price]]*Data_Sales[[#This Row],[Quantity]]</f>
        <v>1596</v>
      </c>
    </row>
    <row r="376" spans="1:13" x14ac:dyDescent="0.35">
      <c r="A376" t="s">
        <v>413</v>
      </c>
      <c r="B376" s="2">
        <v>44807</v>
      </c>
      <c r="C376">
        <v>7</v>
      </c>
      <c r="D376" t="s">
        <v>40</v>
      </c>
      <c r="E376" t="s">
        <v>38</v>
      </c>
      <c r="F376" t="s">
        <v>14</v>
      </c>
      <c r="G376" t="s">
        <v>2040</v>
      </c>
      <c r="H376">
        <v>399</v>
      </c>
      <c r="I376">
        <v>1</v>
      </c>
      <c r="J376" t="str">
        <f>VLOOKUP(Data_Sales[[#This Row],[Sales Person]],Data_Persons!$C$1:$D$9,2,FALSE)</f>
        <v>Philip</v>
      </c>
      <c r="K376">
        <f>INDEX(Data_Persons!$B$2:$D$10,MATCH(Data_Sales[[#This Row],[Sales Person]],Data_Persons!$C$2:$C$9,0),1)</f>
        <v>8</v>
      </c>
      <c r="L376">
        <f>VLOOKUP(Data_Sales[[#This Row],[Manager]],Data_Persons!$A$1:$C$9,2,FALSE)</f>
        <v>8</v>
      </c>
      <c r="M376">
        <f>Data_Sales[[#This Row],[Price]]*Data_Sales[[#This Row],[Quantity]]</f>
        <v>399</v>
      </c>
    </row>
    <row r="377" spans="1:13" x14ac:dyDescent="0.35">
      <c r="A377" t="s">
        <v>414</v>
      </c>
      <c r="B377" s="2">
        <v>44808</v>
      </c>
      <c r="C377">
        <v>19</v>
      </c>
      <c r="D377" t="s">
        <v>29</v>
      </c>
      <c r="E377" t="s">
        <v>9</v>
      </c>
      <c r="F377" t="s">
        <v>10</v>
      </c>
      <c r="G377" t="s">
        <v>2040</v>
      </c>
      <c r="H377">
        <v>399</v>
      </c>
      <c r="I377">
        <v>9</v>
      </c>
      <c r="J377" t="str">
        <f>VLOOKUP(Data_Sales[[#This Row],[Sales Person]],Data_Persons!$C$1:$D$9,2,FALSE)</f>
        <v>Jeff</v>
      </c>
      <c r="K377">
        <f>INDEX(Data_Persons!$B$2:$D$10,MATCH(Data_Sales[[#This Row],[Sales Person]],Data_Persons!$C$2:$C$9,0),1)</f>
        <v>3</v>
      </c>
      <c r="L377">
        <f>VLOOKUP(Data_Sales[[#This Row],[Manager]],Data_Persons!$A$1:$C$9,2,FALSE)</f>
        <v>3</v>
      </c>
      <c r="M377">
        <f>Data_Sales[[#This Row],[Price]]*Data_Sales[[#This Row],[Quantity]]</f>
        <v>3591</v>
      </c>
    </row>
    <row r="378" spans="1:13" x14ac:dyDescent="0.35">
      <c r="A378" t="s">
        <v>415</v>
      </c>
      <c r="B378" s="2">
        <v>44810</v>
      </c>
      <c r="C378">
        <v>1</v>
      </c>
      <c r="D378" t="s">
        <v>58</v>
      </c>
      <c r="E378" t="s">
        <v>17</v>
      </c>
      <c r="F378" t="s">
        <v>18</v>
      </c>
      <c r="G378" t="s">
        <v>2040</v>
      </c>
      <c r="H378">
        <v>399</v>
      </c>
      <c r="I378">
        <v>3</v>
      </c>
      <c r="J378" t="str">
        <f>VLOOKUP(Data_Sales[[#This Row],[Sales Person]],Data_Persons!$C$1:$D$9,2,FALSE)</f>
        <v>Jeff</v>
      </c>
      <c r="K378">
        <f>INDEX(Data_Persons!$B$2:$D$10,MATCH(Data_Sales[[#This Row],[Sales Person]],Data_Persons!$C$2:$C$9,0),1)</f>
        <v>2</v>
      </c>
      <c r="L378">
        <f>VLOOKUP(Data_Sales[[#This Row],[Manager]],Data_Persons!$A$1:$C$9,2,FALSE)</f>
        <v>3</v>
      </c>
      <c r="M378">
        <f>Data_Sales[[#This Row],[Price]]*Data_Sales[[#This Row],[Quantity]]</f>
        <v>1197</v>
      </c>
    </row>
    <row r="379" spans="1:13" x14ac:dyDescent="0.35">
      <c r="A379" t="s">
        <v>416</v>
      </c>
      <c r="B379" s="2">
        <v>44810</v>
      </c>
      <c r="C379">
        <v>4</v>
      </c>
      <c r="D379" t="s">
        <v>16</v>
      </c>
      <c r="E379" t="s">
        <v>27</v>
      </c>
      <c r="F379" t="s">
        <v>18</v>
      </c>
      <c r="G379" t="s">
        <v>2040</v>
      </c>
      <c r="H379">
        <v>399</v>
      </c>
      <c r="I379">
        <v>4</v>
      </c>
      <c r="J379" t="str">
        <f>VLOOKUP(Data_Sales[[#This Row],[Sales Person]],Data_Persons!$C$1:$D$9,2,FALSE)</f>
        <v>Sara</v>
      </c>
      <c r="K379">
        <f>INDEX(Data_Persons!$B$2:$D$10,MATCH(Data_Sales[[#This Row],[Sales Person]],Data_Persons!$C$2:$C$9,0),1)</f>
        <v>2</v>
      </c>
      <c r="L379">
        <f>VLOOKUP(Data_Sales[[#This Row],[Manager]],Data_Persons!$A$1:$C$9,2,FALSE)</f>
        <v>5</v>
      </c>
      <c r="M379">
        <f>Data_Sales[[#This Row],[Price]]*Data_Sales[[#This Row],[Quantity]]</f>
        <v>1596</v>
      </c>
    </row>
    <row r="380" spans="1:13" x14ac:dyDescent="0.35">
      <c r="A380" t="s">
        <v>417</v>
      </c>
      <c r="B380" s="2">
        <v>44812</v>
      </c>
      <c r="C380">
        <v>13</v>
      </c>
      <c r="D380" t="s">
        <v>32</v>
      </c>
      <c r="E380" t="s">
        <v>23</v>
      </c>
      <c r="F380" t="s">
        <v>24</v>
      </c>
      <c r="G380" t="s">
        <v>2040</v>
      </c>
      <c r="H380">
        <v>399</v>
      </c>
      <c r="I380">
        <v>4</v>
      </c>
      <c r="J380" t="str">
        <f>VLOOKUP(Data_Sales[[#This Row],[Sales Person]],Data_Persons!$C$1:$D$9,2,FALSE)</f>
        <v>Sara</v>
      </c>
      <c r="K380">
        <f>INDEX(Data_Persons!$B$2:$D$10,MATCH(Data_Sales[[#This Row],[Sales Person]],Data_Persons!$C$2:$C$9,0),1)</f>
        <v>5</v>
      </c>
      <c r="L380">
        <f>VLOOKUP(Data_Sales[[#This Row],[Manager]],Data_Persons!$A$1:$C$9,2,FALSE)</f>
        <v>5</v>
      </c>
      <c r="M380">
        <f>Data_Sales[[#This Row],[Price]]*Data_Sales[[#This Row],[Quantity]]</f>
        <v>1596</v>
      </c>
    </row>
    <row r="381" spans="1:13" x14ac:dyDescent="0.35">
      <c r="A381" t="s">
        <v>418</v>
      </c>
      <c r="B381" s="2">
        <v>44812</v>
      </c>
      <c r="C381">
        <v>8</v>
      </c>
      <c r="D381" t="s">
        <v>73</v>
      </c>
      <c r="E381" t="s">
        <v>13</v>
      </c>
      <c r="F381" t="s">
        <v>14</v>
      </c>
      <c r="G381" t="s">
        <v>2040</v>
      </c>
      <c r="H381">
        <v>399</v>
      </c>
      <c r="I381">
        <v>1</v>
      </c>
      <c r="J381" t="str">
        <f>VLOOKUP(Data_Sales[[#This Row],[Sales Person]],Data_Persons!$C$1:$D$9,2,FALSE)</f>
        <v>Steve</v>
      </c>
      <c r="K381">
        <f>INDEX(Data_Persons!$B$2:$D$10,MATCH(Data_Sales[[#This Row],[Sales Person]],Data_Persons!$C$2:$C$9,0),1)</f>
        <v>4</v>
      </c>
      <c r="L381">
        <f>VLOOKUP(Data_Sales[[#This Row],[Manager]],Data_Persons!$A$1:$C$9,2,FALSE)</f>
        <v>4</v>
      </c>
      <c r="M381">
        <f>Data_Sales[[#This Row],[Price]]*Data_Sales[[#This Row],[Quantity]]</f>
        <v>399</v>
      </c>
    </row>
    <row r="382" spans="1:13" x14ac:dyDescent="0.35">
      <c r="A382" t="s">
        <v>419</v>
      </c>
      <c r="B382" s="2">
        <v>44815</v>
      </c>
      <c r="C382">
        <v>5</v>
      </c>
      <c r="D382" t="s">
        <v>20</v>
      </c>
      <c r="E382" t="s">
        <v>17</v>
      </c>
      <c r="F382" t="s">
        <v>18</v>
      </c>
      <c r="G382" t="s">
        <v>2040</v>
      </c>
      <c r="H382">
        <v>399</v>
      </c>
      <c r="I382">
        <v>9</v>
      </c>
      <c r="J382" t="str">
        <f>VLOOKUP(Data_Sales[[#This Row],[Sales Person]],Data_Persons!$C$1:$D$9,2,FALSE)</f>
        <v>Jeff</v>
      </c>
      <c r="K382">
        <f>INDEX(Data_Persons!$B$2:$D$10,MATCH(Data_Sales[[#This Row],[Sales Person]],Data_Persons!$C$2:$C$9,0),1)</f>
        <v>2</v>
      </c>
      <c r="L382">
        <f>VLOOKUP(Data_Sales[[#This Row],[Manager]],Data_Persons!$A$1:$C$9,2,FALSE)</f>
        <v>3</v>
      </c>
      <c r="M382">
        <f>Data_Sales[[#This Row],[Price]]*Data_Sales[[#This Row],[Quantity]]</f>
        <v>3591</v>
      </c>
    </row>
    <row r="383" spans="1:13" x14ac:dyDescent="0.35">
      <c r="A383" t="s">
        <v>420</v>
      </c>
      <c r="B383" s="2">
        <v>44816</v>
      </c>
      <c r="C383">
        <v>15</v>
      </c>
      <c r="D383" t="s">
        <v>46</v>
      </c>
      <c r="E383" t="s">
        <v>33</v>
      </c>
      <c r="F383" t="s">
        <v>24</v>
      </c>
      <c r="G383" t="s">
        <v>2040</v>
      </c>
      <c r="H383">
        <v>399</v>
      </c>
      <c r="I383">
        <v>1</v>
      </c>
      <c r="J383" t="str">
        <f>VLOOKUP(Data_Sales[[#This Row],[Sales Person]],Data_Persons!$C$1:$D$9,2,FALSE)</f>
        <v>Steve</v>
      </c>
      <c r="K383">
        <f>INDEX(Data_Persons!$B$2:$D$10,MATCH(Data_Sales[[#This Row],[Sales Person]],Data_Persons!$C$2:$C$9,0),1)</f>
        <v>6</v>
      </c>
      <c r="L383">
        <f>VLOOKUP(Data_Sales[[#This Row],[Manager]],Data_Persons!$A$1:$C$9,2,FALSE)</f>
        <v>4</v>
      </c>
      <c r="M383">
        <f>Data_Sales[[#This Row],[Price]]*Data_Sales[[#This Row],[Quantity]]</f>
        <v>399</v>
      </c>
    </row>
    <row r="384" spans="1:13" x14ac:dyDescent="0.35">
      <c r="A384" t="s">
        <v>421</v>
      </c>
      <c r="B384" s="2">
        <v>44820</v>
      </c>
      <c r="C384">
        <v>18</v>
      </c>
      <c r="D384" t="s">
        <v>49</v>
      </c>
      <c r="E384" t="s">
        <v>9</v>
      </c>
      <c r="F384" t="s">
        <v>10</v>
      </c>
      <c r="G384" t="s">
        <v>2040</v>
      </c>
      <c r="H384">
        <v>399</v>
      </c>
      <c r="I384">
        <v>3</v>
      </c>
      <c r="J384" t="str">
        <f>VLOOKUP(Data_Sales[[#This Row],[Sales Person]],Data_Persons!$C$1:$D$9,2,FALSE)</f>
        <v>Jeff</v>
      </c>
      <c r="K384">
        <f>INDEX(Data_Persons!$B$2:$D$10,MATCH(Data_Sales[[#This Row],[Sales Person]],Data_Persons!$C$2:$C$9,0),1)</f>
        <v>3</v>
      </c>
      <c r="L384">
        <f>VLOOKUP(Data_Sales[[#This Row],[Manager]],Data_Persons!$A$1:$C$9,2,FALSE)</f>
        <v>3</v>
      </c>
      <c r="M384">
        <f>Data_Sales[[#This Row],[Price]]*Data_Sales[[#This Row],[Quantity]]</f>
        <v>1197</v>
      </c>
    </row>
    <row r="385" spans="1:13" x14ac:dyDescent="0.35">
      <c r="A385" t="s">
        <v>422</v>
      </c>
      <c r="B385" s="2">
        <v>44820</v>
      </c>
      <c r="C385">
        <v>14</v>
      </c>
      <c r="D385" t="s">
        <v>62</v>
      </c>
      <c r="E385" t="s">
        <v>23</v>
      </c>
      <c r="F385" t="s">
        <v>24</v>
      </c>
      <c r="G385" t="s">
        <v>2040</v>
      </c>
      <c r="H385">
        <v>399</v>
      </c>
      <c r="I385">
        <v>8</v>
      </c>
      <c r="J385" t="str">
        <f>VLOOKUP(Data_Sales[[#This Row],[Sales Person]],Data_Persons!$C$1:$D$9,2,FALSE)</f>
        <v>Sara</v>
      </c>
      <c r="K385">
        <f>INDEX(Data_Persons!$B$2:$D$10,MATCH(Data_Sales[[#This Row],[Sales Person]],Data_Persons!$C$2:$C$9,0),1)</f>
        <v>5</v>
      </c>
      <c r="L385">
        <f>VLOOKUP(Data_Sales[[#This Row],[Manager]],Data_Persons!$A$1:$C$9,2,FALSE)</f>
        <v>5</v>
      </c>
      <c r="M385">
        <f>Data_Sales[[#This Row],[Price]]*Data_Sales[[#This Row],[Quantity]]</f>
        <v>3192</v>
      </c>
    </row>
    <row r="386" spans="1:13" x14ac:dyDescent="0.35">
      <c r="A386" t="s">
        <v>423</v>
      </c>
      <c r="B386" s="2">
        <v>44820</v>
      </c>
      <c r="C386">
        <v>15</v>
      </c>
      <c r="D386" t="s">
        <v>46</v>
      </c>
      <c r="E386" t="s">
        <v>33</v>
      </c>
      <c r="F386" t="s">
        <v>24</v>
      </c>
      <c r="G386" t="s">
        <v>2040</v>
      </c>
      <c r="H386">
        <v>399</v>
      </c>
      <c r="I386">
        <v>0</v>
      </c>
      <c r="J386" t="str">
        <f>VLOOKUP(Data_Sales[[#This Row],[Sales Person]],Data_Persons!$C$1:$D$9,2,FALSE)</f>
        <v>Steve</v>
      </c>
      <c r="K386">
        <f>INDEX(Data_Persons!$B$2:$D$10,MATCH(Data_Sales[[#This Row],[Sales Person]],Data_Persons!$C$2:$C$9,0),1)</f>
        <v>6</v>
      </c>
      <c r="L386">
        <f>VLOOKUP(Data_Sales[[#This Row],[Manager]],Data_Persons!$A$1:$C$9,2,FALSE)</f>
        <v>4</v>
      </c>
      <c r="M386">
        <f>Data_Sales[[#This Row],[Price]]*Data_Sales[[#This Row],[Quantity]]</f>
        <v>0</v>
      </c>
    </row>
    <row r="387" spans="1:13" x14ac:dyDescent="0.35">
      <c r="A387" t="s">
        <v>424</v>
      </c>
      <c r="B387" s="2">
        <v>44821</v>
      </c>
      <c r="C387">
        <v>15</v>
      </c>
      <c r="D387" t="s">
        <v>46</v>
      </c>
      <c r="E387" t="s">
        <v>33</v>
      </c>
      <c r="F387" t="s">
        <v>24</v>
      </c>
      <c r="G387" t="s">
        <v>2040</v>
      </c>
      <c r="H387">
        <v>399</v>
      </c>
      <c r="I387">
        <v>2</v>
      </c>
      <c r="J387" t="str">
        <f>VLOOKUP(Data_Sales[[#This Row],[Sales Person]],Data_Persons!$C$1:$D$9,2,FALSE)</f>
        <v>Steve</v>
      </c>
      <c r="K387">
        <f>INDEX(Data_Persons!$B$2:$D$10,MATCH(Data_Sales[[#This Row],[Sales Person]],Data_Persons!$C$2:$C$9,0),1)</f>
        <v>6</v>
      </c>
      <c r="L387">
        <f>VLOOKUP(Data_Sales[[#This Row],[Manager]],Data_Persons!$A$1:$C$9,2,FALSE)</f>
        <v>4</v>
      </c>
      <c r="M387">
        <f>Data_Sales[[#This Row],[Price]]*Data_Sales[[#This Row],[Quantity]]</f>
        <v>798</v>
      </c>
    </row>
    <row r="388" spans="1:13" x14ac:dyDescent="0.35">
      <c r="A388" t="s">
        <v>425</v>
      </c>
      <c r="B388" s="2">
        <v>44822</v>
      </c>
      <c r="C388">
        <v>1</v>
      </c>
      <c r="D388" t="s">
        <v>58</v>
      </c>
      <c r="E388" t="s">
        <v>27</v>
      </c>
      <c r="F388" t="s">
        <v>18</v>
      </c>
      <c r="G388" t="s">
        <v>2040</v>
      </c>
      <c r="H388">
        <v>399</v>
      </c>
      <c r="I388">
        <v>6</v>
      </c>
      <c r="J388" t="str">
        <f>VLOOKUP(Data_Sales[[#This Row],[Sales Person]],Data_Persons!$C$1:$D$9,2,FALSE)</f>
        <v>Sara</v>
      </c>
      <c r="K388">
        <f>INDEX(Data_Persons!$B$2:$D$10,MATCH(Data_Sales[[#This Row],[Sales Person]],Data_Persons!$C$2:$C$9,0),1)</f>
        <v>2</v>
      </c>
      <c r="L388">
        <f>VLOOKUP(Data_Sales[[#This Row],[Manager]],Data_Persons!$A$1:$C$9,2,FALSE)</f>
        <v>5</v>
      </c>
      <c r="M388">
        <f>Data_Sales[[#This Row],[Price]]*Data_Sales[[#This Row],[Quantity]]</f>
        <v>2394</v>
      </c>
    </row>
    <row r="389" spans="1:13" x14ac:dyDescent="0.35">
      <c r="A389" t="s">
        <v>426</v>
      </c>
      <c r="B389" s="2">
        <v>44824</v>
      </c>
      <c r="C389">
        <v>5</v>
      </c>
      <c r="D389" t="s">
        <v>20</v>
      </c>
      <c r="E389" t="s">
        <v>17</v>
      </c>
      <c r="F389" t="s">
        <v>18</v>
      </c>
      <c r="G389" t="s">
        <v>2040</v>
      </c>
      <c r="H389">
        <v>399</v>
      </c>
      <c r="I389">
        <v>4</v>
      </c>
      <c r="J389" t="str">
        <f>VLOOKUP(Data_Sales[[#This Row],[Sales Person]],Data_Persons!$C$1:$D$9,2,FALSE)</f>
        <v>Jeff</v>
      </c>
      <c r="K389">
        <f>INDEX(Data_Persons!$B$2:$D$10,MATCH(Data_Sales[[#This Row],[Sales Person]],Data_Persons!$C$2:$C$9,0),1)</f>
        <v>2</v>
      </c>
      <c r="L389">
        <f>VLOOKUP(Data_Sales[[#This Row],[Manager]],Data_Persons!$A$1:$C$9,2,FALSE)</f>
        <v>3</v>
      </c>
      <c r="M389">
        <f>Data_Sales[[#This Row],[Price]]*Data_Sales[[#This Row],[Quantity]]</f>
        <v>1596</v>
      </c>
    </row>
    <row r="390" spans="1:13" x14ac:dyDescent="0.35">
      <c r="A390" t="s">
        <v>427</v>
      </c>
      <c r="B390" s="2">
        <v>44824</v>
      </c>
      <c r="C390">
        <v>1</v>
      </c>
      <c r="D390" t="s">
        <v>58</v>
      </c>
      <c r="E390" t="s">
        <v>17</v>
      </c>
      <c r="F390" t="s">
        <v>18</v>
      </c>
      <c r="G390" t="s">
        <v>2040</v>
      </c>
      <c r="H390">
        <v>399</v>
      </c>
      <c r="I390">
        <v>1</v>
      </c>
      <c r="J390" t="str">
        <f>VLOOKUP(Data_Sales[[#This Row],[Sales Person]],Data_Persons!$C$1:$D$9,2,FALSE)</f>
        <v>Jeff</v>
      </c>
      <c r="K390">
        <f>INDEX(Data_Persons!$B$2:$D$10,MATCH(Data_Sales[[#This Row],[Sales Person]],Data_Persons!$C$2:$C$9,0),1)</f>
        <v>2</v>
      </c>
      <c r="L390">
        <f>VLOOKUP(Data_Sales[[#This Row],[Manager]],Data_Persons!$A$1:$C$9,2,FALSE)</f>
        <v>3</v>
      </c>
      <c r="M390">
        <f>Data_Sales[[#This Row],[Price]]*Data_Sales[[#This Row],[Quantity]]</f>
        <v>399</v>
      </c>
    </row>
    <row r="391" spans="1:13" x14ac:dyDescent="0.35">
      <c r="A391" t="s">
        <v>428</v>
      </c>
      <c r="B391" s="2">
        <v>44824</v>
      </c>
      <c r="C391">
        <v>17</v>
      </c>
      <c r="D391" t="s">
        <v>60</v>
      </c>
      <c r="E391" t="s">
        <v>35</v>
      </c>
      <c r="F391" t="s">
        <v>10</v>
      </c>
      <c r="G391" t="s">
        <v>2040</v>
      </c>
      <c r="H391">
        <v>399</v>
      </c>
      <c r="I391">
        <v>1</v>
      </c>
      <c r="J391" t="str">
        <f>VLOOKUP(Data_Sales[[#This Row],[Sales Person]],Data_Persons!$C$1:$D$9,2,FALSE)</f>
        <v>Jeff</v>
      </c>
      <c r="K391">
        <f>INDEX(Data_Persons!$B$2:$D$10,MATCH(Data_Sales[[#This Row],[Sales Person]],Data_Persons!$C$2:$C$9,0),1)</f>
        <v>5</v>
      </c>
      <c r="L391">
        <f>VLOOKUP(Data_Sales[[#This Row],[Manager]],Data_Persons!$A$1:$C$9,2,FALSE)</f>
        <v>3</v>
      </c>
      <c r="M391">
        <f>Data_Sales[[#This Row],[Price]]*Data_Sales[[#This Row],[Quantity]]</f>
        <v>399</v>
      </c>
    </row>
    <row r="392" spans="1:13" x14ac:dyDescent="0.35">
      <c r="A392" t="s">
        <v>429</v>
      </c>
      <c r="B392" s="2">
        <v>44824</v>
      </c>
      <c r="C392">
        <v>8</v>
      </c>
      <c r="D392" t="s">
        <v>73</v>
      </c>
      <c r="E392" t="s">
        <v>38</v>
      </c>
      <c r="F392" t="s">
        <v>14</v>
      </c>
      <c r="G392" t="s">
        <v>2040</v>
      </c>
      <c r="H392">
        <v>399</v>
      </c>
      <c r="I392">
        <v>3</v>
      </c>
      <c r="J392" t="str">
        <f>VLOOKUP(Data_Sales[[#This Row],[Sales Person]],Data_Persons!$C$1:$D$9,2,FALSE)</f>
        <v>Philip</v>
      </c>
      <c r="K392">
        <f>INDEX(Data_Persons!$B$2:$D$10,MATCH(Data_Sales[[#This Row],[Sales Person]],Data_Persons!$C$2:$C$9,0),1)</f>
        <v>8</v>
      </c>
      <c r="L392">
        <f>VLOOKUP(Data_Sales[[#This Row],[Manager]],Data_Persons!$A$1:$C$9,2,FALSE)</f>
        <v>8</v>
      </c>
      <c r="M392">
        <f>Data_Sales[[#This Row],[Price]]*Data_Sales[[#This Row],[Quantity]]</f>
        <v>1197</v>
      </c>
    </row>
    <row r="393" spans="1:13" x14ac:dyDescent="0.35">
      <c r="A393" t="s">
        <v>430</v>
      </c>
      <c r="B393" s="2">
        <v>44826</v>
      </c>
      <c r="C393">
        <v>13</v>
      </c>
      <c r="D393" t="s">
        <v>32</v>
      </c>
      <c r="E393" t="s">
        <v>33</v>
      </c>
      <c r="F393" t="s">
        <v>24</v>
      </c>
      <c r="G393" t="s">
        <v>2040</v>
      </c>
      <c r="H393">
        <v>399</v>
      </c>
      <c r="I393">
        <v>6</v>
      </c>
      <c r="J393" t="str">
        <f>VLOOKUP(Data_Sales[[#This Row],[Sales Person]],Data_Persons!$C$1:$D$9,2,FALSE)</f>
        <v>Steve</v>
      </c>
      <c r="K393">
        <f>INDEX(Data_Persons!$B$2:$D$10,MATCH(Data_Sales[[#This Row],[Sales Person]],Data_Persons!$C$2:$C$9,0),1)</f>
        <v>6</v>
      </c>
      <c r="L393">
        <f>VLOOKUP(Data_Sales[[#This Row],[Manager]],Data_Persons!$A$1:$C$9,2,FALSE)</f>
        <v>4</v>
      </c>
      <c r="M393">
        <f>Data_Sales[[#This Row],[Price]]*Data_Sales[[#This Row],[Quantity]]</f>
        <v>2394</v>
      </c>
    </row>
    <row r="394" spans="1:13" x14ac:dyDescent="0.35">
      <c r="A394" t="s">
        <v>431</v>
      </c>
      <c r="B394" s="2">
        <v>44827</v>
      </c>
      <c r="C394">
        <v>4</v>
      </c>
      <c r="D394" t="s">
        <v>16</v>
      </c>
      <c r="E394" t="s">
        <v>17</v>
      </c>
      <c r="F394" t="s">
        <v>18</v>
      </c>
      <c r="G394" t="s">
        <v>2040</v>
      </c>
      <c r="H394">
        <v>399</v>
      </c>
      <c r="I394">
        <v>7</v>
      </c>
      <c r="J394" t="str">
        <f>VLOOKUP(Data_Sales[[#This Row],[Sales Person]],Data_Persons!$C$1:$D$9,2,FALSE)</f>
        <v>Jeff</v>
      </c>
      <c r="K394">
        <f>INDEX(Data_Persons!$B$2:$D$10,MATCH(Data_Sales[[#This Row],[Sales Person]],Data_Persons!$C$2:$C$9,0),1)</f>
        <v>2</v>
      </c>
      <c r="L394">
        <f>VLOOKUP(Data_Sales[[#This Row],[Manager]],Data_Persons!$A$1:$C$9,2,FALSE)</f>
        <v>3</v>
      </c>
      <c r="M394">
        <f>Data_Sales[[#This Row],[Price]]*Data_Sales[[#This Row],[Quantity]]</f>
        <v>2793</v>
      </c>
    </row>
    <row r="395" spans="1:13" x14ac:dyDescent="0.35">
      <c r="A395" t="s">
        <v>432</v>
      </c>
      <c r="B395" s="2">
        <v>44827</v>
      </c>
      <c r="C395">
        <v>2</v>
      </c>
      <c r="D395" t="s">
        <v>71</v>
      </c>
      <c r="E395" t="s">
        <v>17</v>
      </c>
      <c r="F395" t="s">
        <v>18</v>
      </c>
      <c r="G395" t="s">
        <v>2040</v>
      </c>
      <c r="H395">
        <v>399</v>
      </c>
      <c r="I395">
        <v>0</v>
      </c>
      <c r="J395" t="str">
        <f>VLOOKUP(Data_Sales[[#This Row],[Sales Person]],Data_Persons!$C$1:$D$9,2,FALSE)</f>
        <v>Jeff</v>
      </c>
      <c r="K395">
        <f>INDEX(Data_Persons!$B$2:$D$10,MATCH(Data_Sales[[#This Row],[Sales Person]],Data_Persons!$C$2:$C$9,0),1)</f>
        <v>2</v>
      </c>
      <c r="L395">
        <f>VLOOKUP(Data_Sales[[#This Row],[Manager]],Data_Persons!$A$1:$C$9,2,FALSE)</f>
        <v>3</v>
      </c>
      <c r="M395">
        <f>Data_Sales[[#This Row],[Price]]*Data_Sales[[#This Row],[Quantity]]</f>
        <v>0</v>
      </c>
    </row>
    <row r="396" spans="1:13" x14ac:dyDescent="0.35">
      <c r="A396" t="s">
        <v>433</v>
      </c>
      <c r="B396" s="2">
        <v>44831</v>
      </c>
      <c r="C396">
        <v>13</v>
      </c>
      <c r="D396" t="s">
        <v>32</v>
      </c>
      <c r="E396" t="s">
        <v>33</v>
      </c>
      <c r="F396" t="s">
        <v>24</v>
      </c>
      <c r="G396" t="s">
        <v>2040</v>
      </c>
      <c r="H396">
        <v>399</v>
      </c>
      <c r="I396">
        <v>6</v>
      </c>
      <c r="J396" t="str">
        <f>VLOOKUP(Data_Sales[[#This Row],[Sales Person]],Data_Persons!$C$1:$D$9,2,FALSE)</f>
        <v>Steve</v>
      </c>
      <c r="K396">
        <f>INDEX(Data_Persons!$B$2:$D$10,MATCH(Data_Sales[[#This Row],[Sales Person]],Data_Persons!$C$2:$C$9,0),1)</f>
        <v>6</v>
      </c>
      <c r="L396">
        <f>VLOOKUP(Data_Sales[[#This Row],[Manager]],Data_Persons!$A$1:$C$9,2,FALSE)</f>
        <v>4</v>
      </c>
      <c r="M396">
        <f>Data_Sales[[#This Row],[Price]]*Data_Sales[[#This Row],[Quantity]]</f>
        <v>2394</v>
      </c>
    </row>
    <row r="397" spans="1:13" x14ac:dyDescent="0.35">
      <c r="A397" t="s">
        <v>434</v>
      </c>
      <c r="B397" s="2">
        <v>44833</v>
      </c>
      <c r="C397">
        <v>9</v>
      </c>
      <c r="D397" t="s">
        <v>37</v>
      </c>
      <c r="E397" t="s">
        <v>38</v>
      </c>
      <c r="F397" t="s">
        <v>14</v>
      </c>
      <c r="G397" t="s">
        <v>2040</v>
      </c>
      <c r="H397">
        <v>399</v>
      </c>
      <c r="I397">
        <v>4</v>
      </c>
      <c r="J397" t="str">
        <f>VLOOKUP(Data_Sales[[#This Row],[Sales Person]],Data_Persons!$C$1:$D$9,2,FALSE)</f>
        <v>Philip</v>
      </c>
      <c r="K397">
        <f>INDEX(Data_Persons!$B$2:$D$10,MATCH(Data_Sales[[#This Row],[Sales Person]],Data_Persons!$C$2:$C$9,0),1)</f>
        <v>8</v>
      </c>
      <c r="L397">
        <f>VLOOKUP(Data_Sales[[#This Row],[Manager]],Data_Persons!$A$1:$C$9,2,FALSE)</f>
        <v>8</v>
      </c>
      <c r="M397">
        <f>Data_Sales[[#This Row],[Price]]*Data_Sales[[#This Row],[Quantity]]</f>
        <v>1596</v>
      </c>
    </row>
    <row r="398" spans="1:13" x14ac:dyDescent="0.35">
      <c r="A398" t="s">
        <v>435</v>
      </c>
      <c r="B398" s="2">
        <v>44835</v>
      </c>
      <c r="C398">
        <v>2</v>
      </c>
      <c r="D398" t="s">
        <v>71</v>
      </c>
      <c r="E398" t="s">
        <v>17</v>
      </c>
      <c r="F398" t="s">
        <v>18</v>
      </c>
      <c r="G398" t="s">
        <v>2040</v>
      </c>
      <c r="H398">
        <v>399</v>
      </c>
      <c r="I398">
        <v>2</v>
      </c>
      <c r="J398" t="str">
        <f>VLOOKUP(Data_Sales[[#This Row],[Sales Person]],Data_Persons!$C$1:$D$9,2,FALSE)</f>
        <v>Jeff</v>
      </c>
      <c r="K398">
        <f>INDEX(Data_Persons!$B$2:$D$10,MATCH(Data_Sales[[#This Row],[Sales Person]],Data_Persons!$C$2:$C$9,0),1)</f>
        <v>2</v>
      </c>
      <c r="L398">
        <f>VLOOKUP(Data_Sales[[#This Row],[Manager]],Data_Persons!$A$1:$C$9,2,FALSE)</f>
        <v>3</v>
      </c>
      <c r="M398">
        <f>Data_Sales[[#This Row],[Price]]*Data_Sales[[#This Row],[Quantity]]</f>
        <v>798</v>
      </c>
    </row>
    <row r="399" spans="1:13" x14ac:dyDescent="0.35">
      <c r="A399" t="s">
        <v>436</v>
      </c>
      <c r="B399" s="2">
        <v>44837</v>
      </c>
      <c r="C399">
        <v>8</v>
      </c>
      <c r="D399" t="s">
        <v>73</v>
      </c>
      <c r="E399" t="s">
        <v>13</v>
      </c>
      <c r="F399" t="s">
        <v>14</v>
      </c>
      <c r="G399" t="s">
        <v>2040</v>
      </c>
      <c r="H399">
        <v>399</v>
      </c>
      <c r="I399">
        <v>3</v>
      </c>
      <c r="J399" t="str">
        <f>VLOOKUP(Data_Sales[[#This Row],[Sales Person]],Data_Persons!$C$1:$D$9,2,FALSE)</f>
        <v>Steve</v>
      </c>
      <c r="K399">
        <f>INDEX(Data_Persons!$B$2:$D$10,MATCH(Data_Sales[[#This Row],[Sales Person]],Data_Persons!$C$2:$C$9,0),1)</f>
        <v>4</v>
      </c>
      <c r="L399">
        <f>VLOOKUP(Data_Sales[[#This Row],[Manager]],Data_Persons!$A$1:$C$9,2,FALSE)</f>
        <v>4</v>
      </c>
      <c r="M399">
        <f>Data_Sales[[#This Row],[Price]]*Data_Sales[[#This Row],[Quantity]]</f>
        <v>1197</v>
      </c>
    </row>
    <row r="400" spans="1:13" x14ac:dyDescent="0.35">
      <c r="A400" t="s">
        <v>437</v>
      </c>
      <c r="B400" s="2">
        <v>44838</v>
      </c>
      <c r="C400">
        <v>20</v>
      </c>
      <c r="D400" t="s">
        <v>8</v>
      </c>
      <c r="E400" t="s">
        <v>35</v>
      </c>
      <c r="F400" t="s">
        <v>10</v>
      </c>
      <c r="G400" t="s">
        <v>2040</v>
      </c>
      <c r="H400">
        <v>399</v>
      </c>
      <c r="I400">
        <v>3</v>
      </c>
      <c r="J400" t="str">
        <f>VLOOKUP(Data_Sales[[#This Row],[Sales Person]],Data_Persons!$C$1:$D$9,2,FALSE)</f>
        <v>Jeff</v>
      </c>
      <c r="K400">
        <f>INDEX(Data_Persons!$B$2:$D$10,MATCH(Data_Sales[[#This Row],[Sales Person]],Data_Persons!$C$2:$C$9,0),1)</f>
        <v>5</v>
      </c>
      <c r="L400">
        <f>VLOOKUP(Data_Sales[[#This Row],[Manager]],Data_Persons!$A$1:$C$9,2,FALSE)</f>
        <v>3</v>
      </c>
      <c r="M400">
        <f>Data_Sales[[#This Row],[Price]]*Data_Sales[[#This Row],[Quantity]]</f>
        <v>1197</v>
      </c>
    </row>
    <row r="401" spans="1:13" x14ac:dyDescent="0.35">
      <c r="A401" t="s">
        <v>438</v>
      </c>
      <c r="B401" s="2">
        <v>44839</v>
      </c>
      <c r="C401">
        <v>15</v>
      </c>
      <c r="D401" t="s">
        <v>46</v>
      </c>
      <c r="E401" t="s">
        <v>23</v>
      </c>
      <c r="F401" t="s">
        <v>24</v>
      </c>
      <c r="G401" t="s">
        <v>2040</v>
      </c>
      <c r="H401">
        <v>399</v>
      </c>
      <c r="I401">
        <v>0</v>
      </c>
      <c r="J401" t="str">
        <f>VLOOKUP(Data_Sales[[#This Row],[Sales Person]],Data_Persons!$C$1:$D$9,2,FALSE)</f>
        <v>Sara</v>
      </c>
      <c r="K401">
        <f>INDEX(Data_Persons!$B$2:$D$10,MATCH(Data_Sales[[#This Row],[Sales Person]],Data_Persons!$C$2:$C$9,0),1)</f>
        <v>5</v>
      </c>
      <c r="L401">
        <f>VLOOKUP(Data_Sales[[#This Row],[Manager]],Data_Persons!$A$1:$C$9,2,FALSE)</f>
        <v>5</v>
      </c>
      <c r="M401">
        <f>Data_Sales[[#This Row],[Price]]*Data_Sales[[#This Row],[Quantity]]</f>
        <v>0</v>
      </c>
    </row>
    <row r="402" spans="1:13" x14ac:dyDescent="0.35">
      <c r="A402" t="s">
        <v>439</v>
      </c>
      <c r="B402" s="2">
        <v>44839</v>
      </c>
      <c r="C402">
        <v>20</v>
      </c>
      <c r="D402" t="s">
        <v>8</v>
      </c>
      <c r="E402" t="s">
        <v>9</v>
      </c>
      <c r="F402" t="s">
        <v>10</v>
      </c>
      <c r="G402" t="s">
        <v>2040</v>
      </c>
      <c r="H402">
        <v>399</v>
      </c>
      <c r="I402">
        <v>9</v>
      </c>
      <c r="J402" t="str">
        <f>VLOOKUP(Data_Sales[[#This Row],[Sales Person]],Data_Persons!$C$1:$D$9,2,FALSE)</f>
        <v>Jeff</v>
      </c>
      <c r="K402">
        <f>INDEX(Data_Persons!$B$2:$D$10,MATCH(Data_Sales[[#This Row],[Sales Person]],Data_Persons!$C$2:$C$9,0),1)</f>
        <v>3</v>
      </c>
      <c r="L402">
        <f>VLOOKUP(Data_Sales[[#This Row],[Manager]],Data_Persons!$A$1:$C$9,2,FALSE)</f>
        <v>3</v>
      </c>
      <c r="M402">
        <f>Data_Sales[[#This Row],[Price]]*Data_Sales[[#This Row],[Quantity]]</f>
        <v>3591</v>
      </c>
    </row>
    <row r="403" spans="1:13" x14ac:dyDescent="0.35">
      <c r="A403" t="s">
        <v>440</v>
      </c>
      <c r="B403" s="2">
        <v>44839</v>
      </c>
      <c r="C403">
        <v>11</v>
      </c>
      <c r="D403" t="s">
        <v>112</v>
      </c>
      <c r="E403" t="s">
        <v>33</v>
      </c>
      <c r="F403" t="s">
        <v>24</v>
      </c>
      <c r="G403" t="s">
        <v>2040</v>
      </c>
      <c r="H403">
        <v>399</v>
      </c>
      <c r="I403">
        <v>2</v>
      </c>
      <c r="J403" t="str">
        <f>VLOOKUP(Data_Sales[[#This Row],[Sales Person]],Data_Persons!$C$1:$D$9,2,FALSE)</f>
        <v>Steve</v>
      </c>
      <c r="K403">
        <f>INDEX(Data_Persons!$B$2:$D$10,MATCH(Data_Sales[[#This Row],[Sales Person]],Data_Persons!$C$2:$C$9,0),1)</f>
        <v>6</v>
      </c>
      <c r="L403">
        <f>VLOOKUP(Data_Sales[[#This Row],[Manager]],Data_Persons!$A$1:$C$9,2,FALSE)</f>
        <v>4</v>
      </c>
      <c r="M403">
        <f>Data_Sales[[#This Row],[Price]]*Data_Sales[[#This Row],[Quantity]]</f>
        <v>798</v>
      </c>
    </row>
    <row r="404" spans="1:13" x14ac:dyDescent="0.35">
      <c r="A404" t="s">
        <v>441</v>
      </c>
      <c r="B404" s="2">
        <v>44839</v>
      </c>
      <c r="C404">
        <v>12</v>
      </c>
      <c r="D404" t="s">
        <v>22</v>
      </c>
      <c r="E404" t="s">
        <v>23</v>
      </c>
      <c r="F404" t="s">
        <v>24</v>
      </c>
      <c r="G404" t="s">
        <v>2040</v>
      </c>
      <c r="H404">
        <v>399</v>
      </c>
      <c r="I404">
        <v>6</v>
      </c>
      <c r="J404" t="str">
        <f>VLOOKUP(Data_Sales[[#This Row],[Sales Person]],Data_Persons!$C$1:$D$9,2,FALSE)</f>
        <v>Sara</v>
      </c>
      <c r="K404">
        <f>INDEX(Data_Persons!$B$2:$D$10,MATCH(Data_Sales[[#This Row],[Sales Person]],Data_Persons!$C$2:$C$9,0),1)</f>
        <v>5</v>
      </c>
      <c r="L404">
        <f>VLOOKUP(Data_Sales[[#This Row],[Manager]],Data_Persons!$A$1:$C$9,2,FALSE)</f>
        <v>5</v>
      </c>
      <c r="M404">
        <f>Data_Sales[[#This Row],[Price]]*Data_Sales[[#This Row],[Quantity]]</f>
        <v>2394</v>
      </c>
    </row>
    <row r="405" spans="1:13" x14ac:dyDescent="0.35">
      <c r="A405" t="s">
        <v>442</v>
      </c>
      <c r="B405" s="2">
        <v>44844</v>
      </c>
      <c r="C405">
        <v>3</v>
      </c>
      <c r="D405" t="s">
        <v>26</v>
      </c>
      <c r="E405" t="s">
        <v>27</v>
      </c>
      <c r="F405" t="s">
        <v>18</v>
      </c>
      <c r="G405" t="s">
        <v>2040</v>
      </c>
      <c r="H405">
        <v>399</v>
      </c>
      <c r="I405">
        <v>1</v>
      </c>
      <c r="J405" t="str">
        <f>VLOOKUP(Data_Sales[[#This Row],[Sales Person]],Data_Persons!$C$1:$D$9,2,FALSE)</f>
        <v>Sara</v>
      </c>
      <c r="K405">
        <f>INDEX(Data_Persons!$B$2:$D$10,MATCH(Data_Sales[[#This Row],[Sales Person]],Data_Persons!$C$2:$C$9,0),1)</f>
        <v>2</v>
      </c>
      <c r="L405">
        <f>VLOOKUP(Data_Sales[[#This Row],[Manager]],Data_Persons!$A$1:$C$9,2,FALSE)</f>
        <v>5</v>
      </c>
      <c r="M405">
        <f>Data_Sales[[#This Row],[Price]]*Data_Sales[[#This Row],[Quantity]]</f>
        <v>399</v>
      </c>
    </row>
    <row r="406" spans="1:13" x14ac:dyDescent="0.35">
      <c r="A406" t="s">
        <v>443</v>
      </c>
      <c r="B406" s="2">
        <v>44846</v>
      </c>
      <c r="C406">
        <v>13</v>
      </c>
      <c r="D406" t="s">
        <v>32</v>
      </c>
      <c r="E406" t="s">
        <v>23</v>
      </c>
      <c r="F406" t="s">
        <v>24</v>
      </c>
      <c r="G406" t="s">
        <v>2040</v>
      </c>
      <c r="H406">
        <v>399</v>
      </c>
      <c r="I406">
        <v>3</v>
      </c>
      <c r="J406" t="str">
        <f>VLOOKUP(Data_Sales[[#This Row],[Sales Person]],Data_Persons!$C$1:$D$9,2,FALSE)</f>
        <v>Sara</v>
      </c>
      <c r="K406">
        <f>INDEX(Data_Persons!$B$2:$D$10,MATCH(Data_Sales[[#This Row],[Sales Person]],Data_Persons!$C$2:$C$9,0),1)</f>
        <v>5</v>
      </c>
      <c r="L406">
        <f>VLOOKUP(Data_Sales[[#This Row],[Manager]],Data_Persons!$A$1:$C$9,2,FALSE)</f>
        <v>5</v>
      </c>
      <c r="M406">
        <f>Data_Sales[[#This Row],[Price]]*Data_Sales[[#This Row],[Quantity]]</f>
        <v>1197</v>
      </c>
    </row>
    <row r="407" spans="1:13" x14ac:dyDescent="0.35">
      <c r="A407" t="s">
        <v>444</v>
      </c>
      <c r="B407" s="2">
        <v>44850</v>
      </c>
      <c r="C407">
        <v>3</v>
      </c>
      <c r="D407" t="s">
        <v>26</v>
      </c>
      <c r="E407" t="s">
        <v>27</v>
      </c>
      <c r="F407" t="s">
        <v>18</v>
      </c>
      <c r="G407" t="s">
        <v>2040</v>
      </c>
      <c r="H407">
        <v>399</v>
      </c>
      <c r="I407">
        <v>6</v>
      </c>
      <c r="J407" t="str">
        <f>VLOOKUP(Data_Sales[[#This Row],[Sales Person]],Data_Persons!$C$1:$D$9,2,FALSE)</f>
        <v>Sara</v>
      </c>
      <c r="K407">
        <f>INDEX(Data_Persons!$B$2:$D$10,MATCH(Data_Sales[[#This Row],[Sales Person]],Data_Persons!$C$2:$C$9,0),1)</f>
        <v>2</v>
      </c>
      <c r="L407">
        <f>VLOOKUP(Data_Sales[[#This Row],[Manager]],Data_Persons!$A$1:$C$9,2,FALSE)</f>
        <v>5</v>
      </c>
      <c r="M407">
        <f>Data_Sales[[#This Row],[Price]]*Data_Sales[[#This Row],[Quantity]]</f>
        <v>2394</v>
      </c>
    </row>
    <row r="408" spans="1:13" x14ac:dyDescent="0.35">
      <c r="A408" t="s">
        <v>445</v>
      </c>
      <c r="B408" s="2">
        <v>44198</v>
      </c>
      <c r="C408">
        <v>1</v>
      </c>
      <c r="D408" t="s">
        <v>58</v>
      </c>
      <c r="E408" t="s">
        <v>17</v>
      </c>
      <c r="F408" t="s">
        <v>18</v>
      </c>
      <c r="G408" t="s">
        <v>2041</v>
      </c>
      <c r="H408">
        <v>289</v>
      </c>
      <c r="I408">
        <v>7</v>
      </c>
      <c r="J408" t="str">
        <f>VLOOKUP(Data_Sales[[#This Row],[Sales Person]],Data_Persons!$C$1:$D$9,2,FALSE)</f>
        <v>Jeff</v>
      </c>
      <c r="K408">
        <f>INDEX(Data_Persons!$B$2:$D$10,MATCH(Data_Sales[[#This Row],[Sales Person]],Data_Persons!$C$2:$C$9,0),1)</f>
        <v>2</v>
      </c>
      <c r="L408">
        <f>VLOOKUP(Data_Sales[[#This Row],[Manager]],Data_Persons!$A$1:$C$9,2,FALSE)</f>
        <v>3</v>
      </c>
      <c r="M408">
        <f>Data_Sales[[#This Row],[Price]]*Data_Sales[[#This Row],[Quantity]]</f>
        <v>2023</v>
      </c>
    </row>
    <row r="409" spans="1:13" x14ac:dyDescent="0.35">
      <c r="A409" t="s">
        <v>446</v>
      </c>
      <c r="B409" s="2">
        <v>44199</v>
      </c>
      <c r="C409">
        <v>18</v>
      </c>
      <c r="D409" t="s">
        <v>49</v>
      </c>
      <c r="E409" t="s">
        <v>35</v>
      </c>
      <c r="F409" t="s">
        <v>10</v>
      </c>
      <c r="G409" t="s">
        <v>2041</v>
      </c>
      <c r="H409">
        <v>289</v>
      </c>
      <c r="I409">
        <v>3</v>
      </c>
      <c r="J409" t="str">
        <f>VLOOKUP(Data_Sales[[#This Row],[Sales Person]],Data_Persons!$C$1:$D$9,2,FALSE)</f>
        <v>Jeff</v>
      </c>
      <c r="K409">
        <f>INDEX(Data_Persons!$B$2:$D$10,MATCH(Data_Sales[[#This Row],[Sales Person]],Data_Persons!$C$2:$C$9,0),1)</f>
        <v>5</v>
      </c>
      <c r="L409">
        <f>VLOOKUP(Data_Sales[[#This Row],[Manager]],Data_Persons!$A$1:$C$9,2,FALSE)</f>
        <v>3</v>
      </c>
      <c r="M409">
        <f>Data_Sales[[#This Row],[Price]]*Data_Sales[[#This Row],[Quantity]]</f>
        <v>867</v>
      </c>
    </row>
    <row r="410" spans="1:13" x14ac:dyDescent="0.35">
      <c r="A410" t="s">
        <v>447</v>
      </c>
      <c r="B410" s="2">
        <v>44200</v>
      </c>
      <c r="C410">
        <v>17</v>
      </c>
      <c r="D410" t="s">
        <v>60</v>
      </c>
      <c r="E410" t="s">
        <v>9</v>
      </c>
      <c r="F410" t="s">
        <v>10</v>
      </c>
      <c r="G410" t="s">
        <v>2041</v>
      </c>
      <c r="H410">
        <v>289</v>
      </c>
      <c r="I410">
        <v>9</v>
      </c>
      <c r="J410" t="str">
        <f>VLOOKUP(Data_Sales[[#This Row],[Sales Person]],Data_Persons!$C$1:$D$9,2,FALSE)</f>
        <v>Jeff</v>
      </c>
      <c r="K410">
        <f>INDEX(Data_Persons!$B$2:$D$10,MATCH(Data_Sales[[#This Row],[Sales Person]],Data_Persons!$C$2:$C$9,0),1)</f>
        <v>3</v>
      </c>
      <c r="L410">
        <f>VLOOKUP(Data_Sales[[#This Row],[Manager]],Data_Persons!$A$1:$C$9,2,FALSE)</f>
        <v>3</v>
      </c>
      <c r="M410">
        <f>Data_Sales[[#This Row],[Price]]*Data_Sales[[#This Row],[Quantity]]</f>
        <v>2601</v>
      </c>
    </row>
    <row r="411" spans="1:13" x14ac:dyDescent="0.35">
      <c r="A411" t="s">
        <v>448</v>
      </c>
      <c r="B411" s="2">
        <v>44201</v>
      </c>
      <c r="C411">
        <v>8</v>
      </c>
      <c r="D411" t="s">
        <v>73</v>
      </c>
      <c r="E411" t="s">
        <v>13</v>
      </c>
      <c r="F411" t="s">
        <v>14</v>
      </c>
      <c r="G411" t="s">
        <v>2041</v>
      </c>
      <c r="H411">
        <v>289</v>
      </c>
      <c r="I411">
        <v>9</v>
      </c>
      <c r="J411" t="str">
        <f>VLOOKUP(Data_Sales[[#This Row],[Sales Person]],Data_Persons!$C$1:$D$9,2,FALSE)</f>
        <v>Steve</v>
      </c>
      <c r="K411">
        <f>INDEX(Data_Persons!$B$2:$D$10,MATCH(Data_Sales[[#This Row],[Sales Person]],Data_Persons!$C$2:$C$9,0),1)</f>
        <v>4</v>
      </c>
      <c r="L411">
        <f>VLOOKUP(Data_Sales[[#This Row],[Manager]],Data_Persons!$A$1:$C$9,2,FALSE)</f>
        <v>4</v>
      </c>
      <c r="M411">
        <f>Data_Sales[[#This Row],[Price]]*Data_Sales[[#This Row],[Quantity]]</f>
        <v>2601</v>
      </c>
    </row>
    <row r="412" spans="1:13" x14ac:dyDescent="0.35">
      <c r="A412" t="s">
        <v>449</v>
      </c>
      <c r="B412" s="2">
        <v>44203</v>
      </c>
      <c r="C412">
        <v>14</v>
      </c>
      <c r="D412" t="s">
        <v>62</v>
      </c>
      <c r="E412" t="s">
        <v>23</v>
      </c>
      <c r="F412" t="s">
        <v>24</v>
      </c>
      <c r="G412" t="s">
        <v>2041</v>
      </c>
      <c r="H412">
        <v>289</v>
      </c>
      <c r="I412">
        <v>0</v>
      </c>
      <c r="J412" t="str">
        <f>VLOOKUP(Data_Sales[[#This Row],[Sales Person]],Data_Persons!$C$1:$D$9,2,FALSE)</f>
        <v>Sara</v>
      </c>
      <c r="K412">
        <f>INDEX(Data_Persons!$B$2:$D$10,MATCH(Data_Sales[[#This Row],[Sales Person]],Data_Persons!$C$2:$C$9,0),1)</f>
        <v>5</v>
      </c>
      <c r="L412">
        <f>VLOOKUP(Data_Sales[[#This Row],[Manager]],Data_Persons!$A$1:$C$9,2,FALSE)</f>
        <v>5</v>
      </c>
      <c r="M412">
        <f>Data_Sales[[#This Row],[Price]]*Data_Sales[[#This Row],[Quantity]]</f>
        <v>0</v>
      </c>
    </row>
    <row r="413" spans="1:13" x14ac:dyDescent="0.35">
      <c r="A413" t="s">
        <v>450</v>
      </c>
      <c r="B413" s="2">
        <v>44203</v>
      </c>
      <c r="C413">
        <v>11</v>
      </c>
      <c r="D413" t="s">
        <v>112</v>
      </c>
      <c r="E413" t="s">
        <v>33</v>
      </c>
      <c r="F413" t="s">
        <v>24</v>
      </c>
      <c r="G413" t="s">
        <v>2041</v>
      </c>
      <c r="H413">
        <v>289</v>
      </c>
      <c r="I413">
        <v>6</v>
      </c>
      <c r="J413" t="str">
        <f>VLOOKUP(Data_Sales[[#This Row],[Sales Person]],Data_Persons!$C$1:$D$9,2,FALSE)</f>
        <v>Steve</v>
      </c>
      <c r="K413">
        <f>INDEX(Data_Persons!$B$2:$D$10,MATCH(Data_Sales[[#This Row],[Sales Person]],Data_Persons!$C$2:$C$9,0),1)</f>
        <v>6</v>
      </c>
      <c r="L413">
        <f>VLOOKUP(Data_Sales[[#This Row],[Manager]],Data_Persons!$A$1:$C$9,2,FALSE)</f>
        <v>4</v>
      </c>
      <c r="M413">
        <f>Data_Sales[[#This Row],[Price]]*Data_Sales[[#This Row],[Quantity]]</f>
        <v>1734</v>
      </c>
    </row>
    <row r="414" spans="1:13" x14ac:dyDescent="0.35">
      <c r="A414" t="s">
        <v>451</v>
      </c>
      <c r="B414" s="2">
        <v>44204</v>
      </c>
      <c r="C414">
        <v>14</v>
      </c>
      <c r="D414" t="s">
        <v>62</v>
      </c>
      <c r="E414" t="s">
        <v>23</v>
      </c>
      <c r="F414" t="s">
        <v>24</v>
      </c>
      <c r="G414" t="s">
        <v>2041</v>
      </c>
      <c r="H414">
        <v>289</v>
      </c>
      <c r="I414">
        <v>0</v>
      </c>
      <c r="J414" t="str">
        <f>VLOOKUP(Data_Sales[[#This Row],[Sales Person]],Data_Persons!$C$1:$D$9,2,FALSE)</f>
        <v>Sara</v>
      </c>
      <c r="K414">
        <f>INDEX(Data_Persons!$B$2:$D$10,MATCH(Data_Sales[[#This Row],[Sales Person]],Data_Persons!$C$2:$C$9,0),1)</f>
        <v>5</v>
      </c>
      <c r="L414">
        <f>VLOOKUP(Data_Sales[[#This Row],[Manager]],Data_Persons!$A$1:$C$9,2,FALSE)</f>
        <v>5</v>
      </c>
      <c r="M414">
        <f>Data_Sales[[#This Row],[Price]]*Data_Sales[[#This Row],[Quantity]]</f>
        <v>0</v>
      </c>
    </row>
    <row r="415" spans="1:13" x14ac:dyDescent="0.35">
      <c r="A415" t="s">
        <v>452</v>
      </c>
      <c r="B415" s="2">
        <v>44205</v>
      </c>
      <c r="C415">
        <v>12</v>
      </c>
      <c r="D415" t="s">
        <v>22</v>
      </c>
      <c r="E415" t="s">
        <v>33</v>
      </c>
      <c r="F415" t="s">
        <v>24</v>
      </c>
      <c r="G415" t="s">
        <v>2041</v>
      </c>
      <c r="H415">
        <v>289</v>
      </c>
      <c r="I415">
        <v>0</v>
      </c>
      <c r="J415" t="str">
        <f>VLOOKUP(Data_Sales[[#This Row],[Sales Person]],Data_Persons!$C$1:$D$9,2,FALSE)</f>
        <v>Steve</v>
      </c>
      <c r="K415">
        <f>INDEX(Data_Persons!$B$2:$D$10,MATCH(Data_Sales[[#This Row],[Sales Person]],Data_Persons!$C$2:$C$9,0),1)</f>
        <v>6</v>
      </c>
      <c r="L415">
        <f>VLOOKUP(Data_Sales[[#This Row],[Manager]],Data_Persons!$A$1:$C$9,2,FALSE)</f>
        <v>4</v>
      </c>
      <c r="M415">
        <f>Data_Sales[[#This Row],[Price]]*Data_Sales[[#This Row],[Quantity]]</f>
        <v>0</v>
      </c>
    </row>
    <row r="416" spans="1:13" x14ac:dyDescent="0.35">
      <c r="A416" t="s">
        <v>453</v>
      </c>
      <c r="B416" s="2">
        <v>44207</v>
      </c>
      <c r="C416">
        <v>13</v>
      </c>
      <c r="D416" t="s">
        <v>32</v>
      </c>
      <c r="E416" t="s">
        <v>33</v>
      </c>
      <c r="F416" t="s">
        <v>24</v>
      </c>
      <c r="G416" t="s">
        <v>2041</v>
      </c>
      <c r="H416">
        <v>289</v>
      </c>
      <c r="I416">
        <v>1</v>
      </c>
      <c r="J416" t="str">
        <f>VLOOKUP(Data_Sales[[#This Row],[Sales Person]],Data_Persons!$C$1:$D$9,2,FALSE)</f>
        <v>Steve</v>
      </c>
      <c r="K416">
        <f>INDEX(Data_Persons!$B$2:$D$10,MATCH(Data_Sales[[#This Row],[Sales Person]],Data_Persons!$C$2:$C$9,0),1)</f>
        <v>6</v>
      </c>
      <c r="L416">
        <f>VLOOKUP(Data_Sales[[#This Row],[Manager]],Data_Persons!$A$1:$C$9,2,FALSE)</f>
        <v>4</v>
      </c>
      <c r="M416">
        <f>Data_Sales[[#This Row],[Price]]*Data_Sales[[#This Row],[Quantity]]</f>
        <v>289</v>
      </c>
    </row>
    <row r="417" spans="1:13" x14ac:dyDescent="0.35">
      <c r="A417" t="s">
        <v>454</v>
      </c>
      <c r="B417" s="2">
        <v>44208</v>
      </c>
      <c r="C417">
        <v>14</v>
      </c>
      <c r="D417" t="s">
        <v>62</v>
      </c>
      <c r="E417" t="s">
        <v>23</v>
      </c>
      <c r="F417" t="s">
        <v>24</v>
      </c>
      <c r="G417" t="s">
        <v>2041</v>
      </c>
      <c r="H417">
        <v>289</v>
      </c>
      <c r="I417">
        <v>3</v>
      </c>
      <c r="J417" t="str">
        <f>VLOOKUP(Data_Sales[[#This Row],[Sales Person]],Data_Persons!$C$1:$D$9,2,FALSE)</f>
        <v>Sara</v>
      </c>
      <c r="K417">
        <f>INDEX(Data_Persons!$B$2:$D$10,MATCH(Data_Sales[[#This Row],[Sales Person]],Data_Persons!$C$2:$C$9,0),1)</f>
        <v>5</v>
      </c>
      <c r="L417">
        <f>VLOOKUP(Data_Sales[[#This Row],[Manager]],Data_Persons!$A$1:$C$9,2,FALSE)</f>
        <v>5</v>
      </c>
      <c r="M417">
        <f>Data_Sales[[#This Row],[Price]]*Data_Sales[[#This Row],[Quantity]]</f>
        <v>867</v>
      </c>
    </row>
    <row r="418" spans="1:13" x14ac:dyDescent="0.35">
      <c r="A418" t="s">
        <v>455</v>
      </c>
      <c r="B418" s="2">
        <v>44209</v>
      </c>
      <c r="C418">
        <v>12</v>
      </c>
      <c r="D418" t="s">
        <v>22</v>
      </c>
      <c r="E418" t="s">
        <v>33</v>
      </c>
      <c r="F418" t="s">
        <v>24</v>
      </c>
      <c r="G418" t="s">
        <v>2041</v>
      </c>
      <c r="H418">
        <v>289</v>
      </c>
      <c r="I418">
        <v>4</v>
      </c>
      <c r="J418" t="str">
        <f>VLOOKUP(Data_Sales[[#This Row],[Sales Person]],Data_Persons!$C$1:$D$9,2,FALSE)</f>
        <v>Steve</v>
      </c>
      <c r="K418">
        <f>INDEX(Data_Persons!$B$2:$D$10,MATCH(Data_Sales[[#This Row],[Sales Person]],Data_Persons!$C$2:$C$9,0),1)</f>
        <v>6</v>
      </c>
      <c r="L418">
        <f>VLOOKUP(Data_Sales[[#This Row],[Manager]],Data_Persons!$A$1:$C$9,2,FALSE)</f>
        <v>4</v>
      </c>
      <c r="M418">
        <f>Data_Sales[[#This Row],[Price]]*Data_Sales[[#This Row],[Quantity]]</f>
        <v>1156</v>
      </c>
    </row>
    <row r="419" spans="1:13" x14ac:dyDescent="0.35">
      <c r="A419" t="s">
        <v>456</v>
      </c>
      <c r="B419" s="2">
        <v>44209</v>
      </c>
      <c r="C419">
        <v>17</v>
      </c>
      <c r="D419" t="s">
        <v>60</v>
      </c>
      <c r="E419" t="s">
        <v>35</v>
      </c>
      <c r="F419" t="s">
        <v>10</v>
      </c>
      <c r="G419" t="s">
        <v>2041</v>
      </c>
      <c r="H419">
        <v>289</v>
      </c>
      <c r="I419">
        <v>0</v>
      </c>
      <c r="J419" t="str">
        <f>VLOOKUP(Data_Sales[[#This Row],[Sales Person]],Data_Persons!$C$1:$D$9,2,FALSE)</f>
        <v>Jeff</v>
      </c>
      <c r="K419">
        <f>INDEX(Data_Persons!$B$2:$D$10,MATCH(Data_Sales[[#This Row],[Sales Person]],Data_Persons!$C$2:$C$9,0),1)</f>
        <v>5</v>
      </c>
      <c r="L419">
        <f>VLOOKUP(Data_Sales[[#This Row],[Manager]],Data_Persons!$A$1:$C$9,2,FALSE)</f>
        <v>3</v>
      </c>
      <c r="M419">
        <f>Data_Sales[[#This Row],[Price]]*Data_Sales[[#This Row],[Quantity]]</f>
        <v>0</v>
      </c>
    </row>
    <row r="420" spans="1:13" x14ac:dyDescent="0.35">
      <c r="A420" t="s">
        <v>457</v>
      </c>
      <c r="B420" s="2">
        <v>44211</v>
      </c>
      <c r="C420">
        <v>8</v>
      </c>
      <c r="D420" t="s">
        <v>73</v>
      </c>
      <c r="E420" t="s">
        <v>13</v>
      </c>
      <c r="F420" t="s">
        <v>14</v>
      </c>
      <c r="G420" t="s">
        <v>2041</v>
      </c>
      <c r="H420">
        <v>289</v>
      </c>
      <c r="I420">
        <v>1</v>
      </c>
      <c r="J420" t="str">
        <f>VLOOKUP(Data_Sales[[#This Row],[Sales Person]],Data_Persons!$C$1:$D$9,2,FALSE)</f>
        <v>Steve</v>
      </c>
      <c r="K420">
        <f>INDEX(Data_Persons!$B$2:$D$10,MATCH(Data_Sales[[#This Row],[Sales Person]],Data_Persons!$C$2:$C$9,0),1)</f>
        <v>4</v>
      </c>
      <c r="L420">
        <f>VLOOKUP(Data_Sales[[#This Row],[Manager]],Data_Persons!$A$1:$C$9,2,FALSE)</f>
        <v>4</v>
      </c>
      <c r="M420">
        <f>Data_Sales[[#This Row],[Price]]*Data_Sales[[#This Row],[Quantity]]</f>
        <v>289</v>
      </c>
    </row>
    <row r="421" spans="1:13" x14ac:dyDescent="0.35">
      <c r="A421" t="s">
        <v>458</v>
      </c>
      <c r="B421" s="2">
        <v>44213</v>
      </c>
      <c r="C421">
        <v>9</v>
      </c>
      <c r="D421" t="s">
        <v>37</v>
      </c>
      <c r="E421" t="s">
        <v>13</v>
      </c>
      <c r="F421" t="s">
        <v>14</v>
      </c>
      <c r="G421" t="s">
        <v>2041</v>
      </c>
      <c r="H421">
        <v>289</v>
      </c>
      <c r="I421">
        <v>7</v>
      </c>
      <c r="J421" t="str">
        <f>VLOOKUP(Data_Sales[[#This Row],[Sales Person]],Data_Persons!$C$1:$D$9,2,FALSE)</f>
        <v>Steve</v>
      </c>
      <c r="K421">
        <f>INDEX(Data_Persons!$B$2:$D$10,MATCH(Data_Sales[[#This Row],[Sales Person]],Data_Persons!$C$2:$C$9,0),1)</f>
        <v>4</v>
      </c>
      <c r="L421">
        <f>VLOOKUP(Data_Sales[[#This Row],[Manager]],Data_Persons!$A$1:$C$9,2,FALSE)</f>
        <v>4</v>
      </c>
      <c r="M421">
        <f>Data_Sales[[#This Row],[Price]]*Data_Sales[[#This Row],[Quantity]]</f>
        <v>2023</v>
      </c>
    </row>
    <row r="422" spans="1:13" x14ac:dyDescent="0.35">
      <c r="A422" t="s">
        <v>459</v>
      </c>
      <c r="B422" s="2">
        <v>44215</v>
      </c>
      <c r="C422">
        <v>10</v>
      </c>
      <c r="D422" t="s">
        <v>65</v>
      </c>
      <c r="E422" t="s">
        <v>13</v>
      </c>
      <c r="F422" t="s">
        <v>14</v>
      </c>
      <c r="G422" t="s">
        <v>2041</v>
      </c>
      <c r="H422">
        <v>289</v>
      </c>
      <c r="I422">
        <v>3</v>
      </c>
      <c r="J422" t="str">
        <f>VLOOKUP(Data_Sales[[#This Row],[Sales Person]],Data_Persons!$C$1:$D$9,2,FALSE)</f>
        <v>Steve</v>
      </c>
      <c r="K422">
        <f>INDEX(Data_Persons!$B$2:$D$10,MATCH(Data_Sales[[#This Row],[Sales Person]],Data_Persons!$C$2:$C$9,0),1)</f>
        <v>4</v>
      </c>
      <c r="L422">
        <f>VLOOKUP(Data_Sales[[#This Row],[Manager]],Data_Persons!$A$1:$C$9,2,FALSE)</f>
        <v>4</v>
      </c>
      <c r="M422">
        <f>Data_Sales[[#This Row],[Price]]*Data_Sales[[#This Row],[Quantity]]</f>
        <v>867</v>
      </c>
    </row>
    <row r="423" spans="1:13" x14ac:dyDescent="0.35">
      <c r="A423" t="s">
        <v>460</v>
      </c>
      <c r="B423" s="2">
        <v>44219</v>
      </c>
      <c r="C423">
        <v>20</v>
      </c>
      <c r="D423" t="s">
        <v>8</v>
      </c>
      <c r="E423" t="s">
        <v>35</v>
      </c>
      <c r="F423" t="s">
        <v>10</v>
      </c>
      <c r="G423" t="s">
        <v>2041</v>
      </c>
      <c r="H423">
        <v>289</v>
      </c>
      <c r="I423">
        <v>1</v>
      </c>
      <c r="J423" t="str">
        <f>VLOOKUP(Data_Sales[[#This Row],[Sales Person]],Data_Persons!$C$1:$D$9,2,FALSE)</f>
        <v>Jeff</v>
      </c>
      <c r="K423">
        <f>INDEX(Data_Persons!$B$2:$D$10,MATCH(Data_Sales[[#This Row],[Sales Person]],Data_Persons!$C$2:$C$9,0),1)</f>
        <v>5</v>
      </c>
      <c r="L423">
        <f>VLOOKUP(Data_Sales[[#This Row],[Manager]],Data_Persons!$A$1:$C$9,2,FALSE)</f>
        <v>3</v>
      </c>
      <c r="M423">
        <f>Data_Sales[[#This Row],[Price]]*Data_Sales[[#This Row],[Quantity]]</f>
        <v>289</v>
      </c>
    </row>
    <row r="424" spans="1:13" x14ac:dyDescent="0.35">
      <c r="A424" t="s">
        <v>461</v>
      </c>
      <c r="B424" s="2">
        <v>44219</v>
      </c>
      <c r="C424">
        <v>13</v>
      </c>
      <c r="D424" t="s">
        <v>32</v>
      </c>
      <c r="E424" t="s">
        <v>23</v>
      </c>
      <c r="F424" t="s">
        <v>24</v>
      </c>
      <c r="G424" t="s">
        <v>2041</v>
      </c>
      <c r="H424">
        <v>289</v>
      </c>
      <c r="I424">
        <v>5</v>
      </c>
      <c r="J424" t="str">
        <f>VLOOKUP(Data_Sales[[#This Row],[Sales Person]],Data_Persons!$C$1:$D$9,2,FALSE)</f>
        <v>Sara</v>
      </c>
      <c r="K424">
        <f>INDEX(Data_Persons!$B$2:$D$10,MATCH(Data_Sales[[#This Row],[Sales Person]],Data_Persons!$C$2:$C$9,0),1)</f>
        <v>5</v>
      </c>
      <c r="L424">
        <f>VLOOKUP(Data_Sales[[#This Row],[Manager]],Data_Persons!$A$1:$C$9,2,FALSE)</f>
        <v>5</v>
      </c>
      <c r="M424">
        <f>Data_Sales[[#This Row],[Price]]*Data_Sales[[#This Row],[Quantity]]</f>
        <v>1445</v>
      </c>
    </row>
    <row r="425" spans="1:13" x14ac:dyDescent="0.35">
      <c r="A425" t="s">
        <v>462</v>
      </c>
      <c r="B425" s="2">
        <v>44220</v>
      </c>
      <c r="C425">
        <v>5</v>
      </c>
      <c r="D425" t="s">
        <v>20</v>
      </c>
      <c r="E425" t="s">
        <v>27</v>
      </c>
      <c r="F425" t="s">
        <v>18</v>
      </c>
      <c r="G425" t="s">
        <v>2041</v>
      </c>
      <c r="H425">
        <v>289</v>
      </c>
      <c r="I425">
        <v>1</v>
      </c>
      <c r="J425" t="str">
        <f>VLOOKUP(Data_Sales[[#This Row],[Sales Person]],Data_Persons!$C$1:$D$9,2,FALSE)</f>
        <v>Sara</v>
      </c>
      <c r="K425">
        <f>INDEX(Data_Persons!$B$2:$D$10,MATCH(Data_Sales[[#This Row],[Sales Person]],Data_Persons!$C$2:$C$9,0),1)</f>
        <v>2</v>
      </c>
      <c r="L425">
        <f>VLOOKUP(Data_Sales[[#This Row],[Manager]],Data_Persons!$A$1:$C$9,2,FALSE)</f>
        <v>5</v>
      </c>
      <c r="M425">
        <f>Data_Sales[[#This Row],[Price]]*Data_Sales[[#This Row],[Quantity]]</f>
        <v>289</v>
      </c>
    </row>
    <row r="426" spans="1:13" x14ac:dyDescent="0.35">
      <c r="A426" t="s">
        <v>463</v>
      </c>
      <c r="B426" s="2">
        <v>44220</v>
      </c>
      <c r="C426">
        <v>19</v>
      </c>
      <c r="D426" t="s">
        <v>29</v>
      </c>
      <c r="E426" t="s">
        <v>35</v>
      </c>
      <c r="F426" t="s">
        <v>10</v>
      </c>
      <c r="G426" t="s">
        <v>2041</v>
      </c>
      <c r="H426">
        <v>289</v>
      </c>
      <c r="I426">
        <v>8</v>
      </c>
      <c r="J426" t="str">
        <f>VLOOKUP(Data_Sales[[#This Row],[Sales Person]],Data_Persons!$C$1:$D$9,2,FALSE)</f>
        <v>Jeff</v>
      </c>
      <c r="K426">
        <f>INDEX(Data_Persons!$B$2:$D$10,MATCH(Data_Sales[[#This Row],[Sales Person]],Data_Persons!$C$2:$C$9,0),1)</f>
        <v>5</v>
      </c>
      <c r="L426">
        <f>VLOOKUP(Data_Sales[[#This Row],[Manager]],Data_Persons!$A$1:$C$9,2,FALSE)</f>
        <v>3</v>
      </c>
      <c r="M426">
        <f>Data_Sales[[#This Row],[Price]]*Data_Sales[[#This Row],[Quantity]]</f>
        <v>2312</v>
      </c>
    </row>
    <row r="427" spans="1:13" x14ac:dyDescent="0.35">
      <c r="A427" t="s">
        <v>464</v>
      </c>
      <c r="B427" s="2">
        <v>44220</v>
      </c>
      <c r="C427">
        <v>10</v>
      </c>
      <c r="D427" t="s">
        <v>65</v>
      </c>
      <c r="E427" t="s">
        <v>38</v>
      </c>
      <c r="F427" t="s">
        <v>14</v>
      </c>
      <c r="G427" t="s">
        <v>2041</v>
      </c>
      <c r="H427">
        <v>289</v>
      </c>
      <c r="I427">
        <v>3</v>
      </c>
      <c r="J427" t="str">
        <f>VLOOKUP(Data_Sales[[#This Row],[Sales Person]],Data_Persons!$C$1:$D$9,2,FALSE)</f>
        <v>Philip</v>
      </c>
      <c r="K427">
        <f>INDEX(Data_Persons!$B$2:$D$10,MATCH(Data_Sales[[#This Row],[Sales Person]],Data_Persons!$C$2:$C$9,0),1)</f>
        <v>8</v>
      </c>
      <c r="L427">
        <f>VLOOKUP(Data_Sales[[#This Row],[Manager]],Data_Persons!$A$1:$C$9,2,FALSE)</f>
        <v>8</v>
      </c>
      <c r="M427">
        <f>Data_Sales[[#This Row],[Price]]*Data_Sales[[#This Row],[Quantity]]</f>
        <v>867</v>
      </c>
    </row>
    <row r="428" spans="1:13" x14ac:dyDescent="0.35">
      <c r="A428" t="s">
        <v>465</v>
      </c>
      <c r="B428" s="2">
        <v>44223</v>
      </c>
      <c r="C428">
        <v>19</v>
      </c>
      <c r="D428" t="s">
        <v>29</v>
      </c>
      <c r="E428" t="s">
        <v>9</v>
      </c>
      <c r="F428" t="s">
        <v>10</v>
      </c>
      <c r="G428" t="s">
        <v>2041</v>
      </c>
      <c r="H428">
        <v>289</v>
      </c>
      <c r="I428">
        <v>4</v>
      </c>
      <c r="J428" t="str">
        <f>VLOOKUP(Data_Sales[[#This Row],[Sales Person]],Data_Persons!$C$1:$D$9,2,FALSE)</f>
        <v>Jeff</v>
      </c>
      <c r="K428">
        <f>INDEX(Data_Persons!$B$2:$D$10,MATCH(Data_Sales[[#This Row],[Sales Person]],Data_Persons!$C$2:$C$9,0),1)</f>
        <v>3</v>
      </c>
      <c r="L428">
        <f>VLOOKUP(Data_Sales[[#This Row],[Manager]],Data_Persons!$A$1:$C$9,2,FALSE)</f>
        <v>3</v>
      </c>
      <c r="M428">
        <f>Data_Sales[[#This Row],[Price]]*Data_Sales[[#This Row],[Quantity]]</f>
        <v>1156</v>
      </c>
    </row>
    <row r="429" spans="1:13" x14ac:dyDescent="0.35">
      <c r="A429" t="s">
        <v>466</v>
      </c>
      <c r="B429" s="2">
        <v>44233</v>
      </c>
      <c r="C429">
        <v>5</v>
      </c>
      <c r="D429" t="s">
        <v>20</v>
      </c>
      <c r="E429" t="s">
        <v>17</v>
      </c>
      <c r="F429" t="s">
        <v>18</v>
      </c>
      <c r="G429" t="s">
        <v>2041</v>
      </c>
      <c r="H429">
        <v>289</v>
      </c>
      <c r="I429">
        <v>2</v>
      </c>
      <c r="J429" t="str">
        <f>VLOOKUP(Data_Sales[[#This Row],[Sales Person]],Data_Persons!$C$1:$D$9,2,FALSE)</f>
        <v>Jeff</v>
      </c>
      <c r="K429">
        <f>INDEX(Data_Persons!$B$2:$D$10,MATCH(Data_Sales[[#This Row],[Sales Person]],Data_Persons!$C$2:$C$9,0),1)</f>
        <v>2</v>
      </c>
      <c r="L429">
        <f>VLOOKUP(Data_Sales[[#This Row],[Manager]],Data_Persons!$A$1:$C$9,2,FALSE)</f>
        <v>3</v>
      </c>
      <c r="M429">
        <f>Data_Sales[[#This Row],[Price]]*Data_Sales[[#This Row],[Quantity]]</f>
        <v>578</v>
      </c>
    </row>
    <row r="430" spans="1:13" x14ac:dyDescent="0.35">
      <c r="A430" t="s">
        <v>467</v>
      </c>
      <c r="B430" s="2">
        <v>44235</v>
      </c>
      <c r="C430">
        <v>2</v>
      </c>
      <c r="D430" t="s">
        <v>71</v>
      </c>
      <c r="E430" t="s">
        <v>17</v>
      </c>
      <c r="F430" t="s">
        <v>18</v>
      </c>
      <c r="G430" t="s">
        <v>2041</v>
      </c>
      <c r="H430">
        <v>289</v>
      </c>
      <c r="I430">
        <v>6</v>
      </c>
      <c r="J430" t="str">
        <f>VLOOKUP(Data_Sales[[#This Row],[Sales Person]],Data_Persons!$C$1:$D$9,2,FALSE)</f>
        <v>Jeff</v>
      </c>
      <c r="K430">
        <f>INDEX(Data_Persons!$B$2:$D$10,MATCH(Data_Sales[[#This Row],[Sales Person]],Data_Persons!$C$2:$C$9,0),1)</f>
        <v>2</v>
      </c>
      <c r="L430">
        <f>VLOOKUP(Data_Sales[[#This Row],[Manager]],Data_Persons!$A$1:$C$9,2,FALSE)</f>
        <v>3</v>
      </c>
      <c r="M430">
        <f>Data_Sales[[#This Row],[Price]]*Data_Sales[[#This Row],[Quantity]]</f>
        <v>1734</v>
      </c>
    </row>
    <row r="431" spans="1:13" x14ac:dyDescent="0.35">
      <c r="A431" t="s">
        <v>468</v>
      </c>
      <c r="B431" s="2">
        <v>44235</v>
      </c>
      <c r="C431">
        <v>4</v>
      </c>
      <c r="D431" t="s">
        <v>16</v>
      </c>
      <c r="E431" t="s">
        <v>27</v>
      </c>
      <c r="F431" t="s">
        <v>18</v>
      </c>
      <c r="G431" t="s">
        <v>2041</v>
      </c>
      <c r="H431">
        <v>289</v>
      </c>
      <c r="I431">
        <v>7</v>
      </c>
      <c r="J431" t="str">
        <f>VLOOKUP(Data_Sales[[#This Row],[Sales Person]],Data_Persons!$C$1:$D$9,2,FALSE)</f>
        <v>Sara</v>
      </c>
      <c r="K431">
        <f>INDEX(Data_Persons!$B$2:$D$10,MATCH(Data_Sales[[#This Row],[Sales Person]],Data_Persons!$C$2:$C$9,0),1)</f>
        <v>2</v>
      </c>
      <c r="L431">
        <f>VLOOKUP(Data_Sales[[#This Row],[Manager]],Data_Persons!$A$1:$C$9,2,FALSE)</f>
        <v>5</v>
      </c>
      <c r="M431">
        <f>Data_Sales[[#This Row],[Price]]*Data_Sales[[#This Row],[Quantity]]</f>
        <v>2023</v>
      </c>
    </row>
    <row r="432" spans="1:13" x14ac:dyDescent="0.35">
      <c r="A432" t="s">
        <v>469</v>
      </c>
      <c r="B432" s="2">
        <v>44240</v>
      </c>
      <c r="C432">
        <v>10</v>
      </c>
      <c r="D432" t="s">
        <v>65</v>
      </c>
      <c r="E432" t="s">
        <v>38</v>
      </c>
      <c r="F432" t="s">
        <v>14</v>
      </c>
      <c r="G432" t="s">
        <v>2041</v>
      </c>
      <c r="H432">
        <v>289</v>
      </c>
      <c r="I432">
        <v>4</v>
      </c>
      <c r="J432" t="str">
        <f>VLOOKUP(Data_Sales[[#This Row],[Sales Person]],Data_Persons!$C$1:$D$9,2,FALSE)</f>
        <v>Philip</v>
      </c>
      <c r="K432">
        <f>INDEX(Data_Persons!$B$2:$D$10,MATCH(Data_Sales[[#This Row],[Sales Person]],Data_Persons!$C$2:$C$9,0),1)</f>
        <v>8</v>
      </c>
      <c r="L432">
        <f>VLOOKUP(Data_Sales[[#This Row],[Manager]],Data_Persons!$A$1:$C$9,2,FALSE)</f>
        <v>8</v>
      </c>
      <c r="M432">
        <f>Data_Sales[[#This Row],[Price]]*Data_Sales[[#This Row],[Quantity]]</f>
        <v>1156</v>
      </c>
    </row>
    <row r="433" spans="1:13" x14ac:dyDescent="0.35">
      <c r="A433" t="s">
        <v>470</v>
      </c>
      <c r="B433" s="2">
        <v>44240</v>
      </c>
      <c r="C433">
        <v>7</v>
      </c>
      <c r="D433" t="s">
        <v>40</v>
      </c>
      <c r="E433" t="s">
        <v>13</v>
      </c>
      <c r="F433" t="s">
        <v>14</v>
      </c>
      <c r="G433" t="s">
        <v>2041</v>
      </c>
      <c r="H433">
        <v>289</v>
      </c>
      <c r="I433">
        <v>5</v>
      </c>
      <c r="J433" t="str">
        <f>VLOOKUP(Data_Sales[[#This Row],[Sales Person]],Data_Persons!$C$1:$D$9,2,FALSE)</f>
        <v>Steve</v>
      </c>
      <c r="K433">
        <f>INDEX(Data_Persons!$B$2:$D$10,MATCH(Data_Sales[[#This Row],[Sales Person]],Data_Persons!$C$2:$C$9,0),1)</f>
        <v>4</v>
      </c>
      <c r="L433">
        <f>VLOOKUP(Data_Sales[[#This Row],[Manager]],Data_Persons!$A$1:$C$9,2,FALSE)</f>
        <v>4</v>
      </c>
      <c r="M433">
        <f>Data_Sales[[#This Row],[Price]]*Data_Sales[[#This Row],[Quantity]]</f>
        <v>1445</v>
      </c>
    </row>
    <row r="434" spans="1:13" x14ac:dyDescent="0.35">
      <c r="A434" t="s">
        <v>471</v>
      </c>
      <c r="B434" s="2">
        <v>44240</v>
      </c>
      <c r="C434">
        <v>12</v>
      </c>
      <c r="D434" t="s">
        <v>22</v>
      </c>
      <c r="E434" t="s">
        <v>33</v>
      </c>
      <c r="F434" t="s">
        <v>24</v>
      </c>
      <c r="G434" t="s">
        <v>2041</v>
      </c>
      <c r="H434">
        <v>289</v>
      </c>
      <c r="I434">
        <v>8</v>
      </c>
      <c r="J434" t="str">
        <f>VLOOKUP(Data_Sales[[#This Row],[Sales Person]],Data_Persons!$C$1:$D$9,2,FALSE)</f>
        <v>Steve</v>
      </c>
      <c r="K434">
        <f>INDEX(Data_Persons!$B$2:$D$10,MATCH(Data_Sales[[#This Row],[Sales Person]],Data_Persons!$C$2:$C$9,0),1)</f>
        <v>6</v>
      </c>
      <c r="L434">
        <f>VLOOKUP(Data_Sales[[#This Row],[Manager]],Data_Persons!$A$1:$C$9,2,FALSE)</f>
        <v>4</v>
      </c>
      <c r="M434">
        <f>Data_Sales[[#This Row],[Price]]*Data_Sales[[#This Row],[Quantity]]</f>
        <v>2312</v>
      </c>
    </row>
    <row r="435" spans="1:13" x14ac:dyDescent="0.35">
      <c r="A435" t="s">
        <v>472</v>
      </c>
      <c r="B435" s="2">
        <v>44240</v>
      </c>
      <c r="C435">
        <v>2</v>
      </c>
      <c r="D435" t="s">
        <v>71</v>
      </c>
      <c r="E435" t="s">
        <v>27</v>
      </c>
      <c r="F435" t="s">
        <v>18</v>
      </c>
      <c r="G435" t="s">
        <v>2041</v>
      </c>
      <c r="H435">
        <v>289</v>
      </c>
      <c r="I435">
        <v>2</v>
      </c>
      <c r="J435" t="str">
        <f>VLOOKUP(Data_Sales[[#This Row],[Sales Person]],Data_Persons!$C$1:$D$9,2,FALSE)</f>
        <v>Sara</v>
      </c>
      <c r="K435">
        <f>INDEX(Data_Persons!$B$2:$D$10,MATCH(Data_Sales[[#This Row],[Sales Person]],Data_Persons!$C$2:$C$9,0),1)</f>
        <v>2</v>
      </c>
      <c r="L435">
        <f>VLOOKUP(Data_Sales[[#This Row],[Manager]],Data_Persons!$A$1:$C$9,2,FALSE)</f>
        <v>5</v>
      </c>
      <c r="M435">
        <f>Data_Sales[[#This Row],[Price]]*Data_Sales[[#This Row],[Quantity]]</f>
        <v>578</v>
      </c>
    </row>
    <row r="436" spans="1:13" x14ac:dyDescent="0.35">
      <c r="A436" t="s">
        <v>473</v>
      </c>
      <c r="B436" s="2">
        <v>44243</v>
      </c>
      <c r="C436">
        <v>13</v>
      </c>
      <c r="D436" t="s">
        <v>32</v>
      </c>
      <c r="E436" t="s">
        <v>23</v>
      </c>
      <c r="F436" t="s">
        <v>24</v>
      </c>
      <c r="G436" t="s">
        <v>2041</v>
      </c>
      <c r="H436">
        <v>289</v>
      </c>
      <c r="I436">
        <v>3</v>
      </c>
      <c r="J436" t="str">
        <f>VLOOKUP(Data_Sales[[#This Row],[Sales Person]],Data_Persons!$C$1:$D$9,2,FALSE)</f>
        <v>Sara</v>
      </c>
      <c r="K436">
        <f>INDEX(Data_Persons!$B$2:$D$10,MATCH(Data_Sales[[#This Row],[Sales Person]],Data_Persons!$C$2:$C$9,0),1)</f>
        <v>5</v>
      </c>
      <c r="L436">
        <f>VLOOKUP(Data_Sales[[#This Row],[Manager]],Data_Persons!$A$1:$C$9,2,FALSE)</f>
        <v>5</v>
      </c>
      <c r="M436">
        <f>Data_Sales[[#This Row],[Price]]*Data_Sales[[#This Row],[Quantity]]</f>
        <v>867</v>
      </c>
    </row>
    <row r="437" spans="1:13" x14ac:dyDescent="0.35">
      <c r="A437" t="s">
        <v>474</v>
      </c>
      <c r="B437" s="2">
        <v>44243</v>
      </c>
      <c r="C437">
        <v>19</v>
      </c>
      <c r="D437" t="s">
        <v>29</v>
      </c>
      <c r="E437" t="s">
        <v>35</v>
      </c>
      <c r="F437" t="s">
        <v>10</v>
      </c>
      <c r="G437" t="s">
        <v>2041</v>
      </c>
      <c r="H437">
        <v>289</v>
      </c>
      <c r="I437">
        <v>7</v>
      </c>
      <c r="J437" t="str">
        <f>VLOOKUP(Data_Sales[[#This Row],[Sales Person]],Data_Persons!$C$1:$D$9,2,FALSE)</f>
        <v>Jeff</v>
      </c>
      <c r="K437">
        <f>INDEX(Data_Persons!$B$2:$D$10,MATCH(Data_Sales[[#This Row],[Sales Person]],Data_Persons!$C$2:$C$9,0),1)</f>
        <v>5</v>
      </c>
      <c r="L437">
        <f>VLOOKUP(Data_Sales[[#This Row],[Manager]],Data_Persons!$A$1:$C$9,2,FALSE)</f>
        <v>3</v>
      </c>
      <c r="M437">
        <f>Data_Sales[[#This Row],[Price]]*Data_Sales[[#This Row],[Quantity]]</f>
        <v>2023</v>
      </c>
    </row>
    <row r="438" spans="1:13" x14ac:dyDescent="0.35">
      <c r="A438" t="s">
        <v>475</v>
      </c>
      <c r="B438" s="2">
        <v>44247</v>
      </c>
      <c r="C438">
        <v>11</v>
      </c>
      <c r="D438" t="s">
        <v>112</v>
      </c>
      <c r="E438" t="s">
        <v>23</v>
      </c>
      <c r="F438" t="s">
        <v>24</v>
      </c>
      <c r="G438" t="s">
        <v>2041</v>
      </c>
      <c r="H438">
        <v>289</v>
      </c>
      <c r="I438">
        <v>5</v>
      </c>
      <c r="J438" t="str">
        <f>VLOOKUP(Data_Sales[[#This Row],[Sales Person]],Data_Persons!$C$1:$D$9,2,FALSE)</f>
        <v>Sara</v>
      </c>
      <c r="K438">
        <f>INDEX(Data_Persons!$B$2:$D$10,MATCH(Data_Sales[[#This Row],[Sales Person]],Data_Persons!$C$2:$C$9,0),1)</f>
        <v>5</v>
      </c>
      <c r="L438">
        <f>VLOOKUP(Data_Sales[[#This Row],[Manager]],Data_Persons!$A$1:$C$9,2,FALSE)</f>
        <v>5</v>
      </c>
      <c r="M438">
        <f>Data_Sales[[#This Row],[Price]]*Data_Sales[[#This Row],[Quantity]]</f>
        <v>1445</v>
      </c>
    </row>
    <row r="439" spans="1:13" x14ac:dyDescent="0.35">
      <c r="A439" t="s">
        <v>476</v>
      </c>
      <c r="B439" s="2">
        <v>44248</v>
      </c>
      <c r="C439">
        <v>8</v>
      </c>
      <c r="D439" t="s">
        <v>73</v>
      </c>
      <c r="E439" t="s">
        <v>13</v>
      </c>
      <c r="F439" t="s">
        <v>14</v>
      </c>
      <c r="G439" t="s">
        <v>2041</v>
      </c>
      <c r="H439">
        <v>289</v>
      </c>
      <c r="I439">
        <v>1</v>
      </c>
      <c r="J439" t="str">
        <f>VLOOKUP(Data_Sales[[#This Row],[Sales Person]],Data_Persons!$C$1:$D$9,2,FALSE)</f>
        <v>Steve</v>
      </c>
      <c r="K439">
        <f>INDEX(Data_Persons!$B$2:$D$10,MATCH(Data_Sales[[#This Row],[Sales Person]],Data_Persons!$C$2:$C$9,0),1)</f>
        <v>4</v>
      </c>
      <c r="L439">
        <f>VLOOKUP(Data_Sales[[#This Row],[Manager]],Data_Persons!$A$1:$C$9,2,FALSE)</f>
        <v>4</v>
      </c>
      <c r="M439">
        <f>Data_Sales[[#This Row],[Price]]*Data_Sales[[#This Row],[Quantity]]</f>
        <v>289</v>
      </c>
    </row>
    <row r="440" spans="1:13" x14ac:dyDescent="0.35">
      <c r="A440" t="s">
        <v>477</v>
      </c>
      <c r="B440" s="2">
        <v>44248</v>
      </c>
      <c r="C440">
        <v>1</v>
      </c>
      <c r="D440" t="s">
        <v>58</v>
      </c>
      <c r="E440" t="s">
        <v>17</v>
      </c>
      <c r="F440" t="s">
        <v>18</v>
      </c>
      <c r="G440" t="s">
        <v>2041</v>
      </c>
      <c r="H440">
        <v>289</v>
      </c>
      <c r="I440">
        <v>2</v>
      </c>
      <c r="J440" t="str">
        <f>VLOOKUP(Data_Sales[[#This Row],[Sales Person]],Data_Persons!$C$1:$D$9,2,FALSE)</f>
        <v>Jeff</v>
      </c>
      <c r="K440">
        <f>INDEX(Data_Persons!$B$2:$D$10,MATCH(Data_Sales[[#This Row],[Sales Person]],Data_Persons!$C$2:$C$9,0),1)</f>
        <v>2</v>
      </c>
      <c r="L440">
        <f>VLOOKUP(Data_Sales[[#This Row],[Manager]],Data_Persons!$A$1:$C$9,2,FALSE)</f>
        <v>3</v>
      </c>
      <c r="M440">
        <f>Data_Sales[[#This Row],[Price]]*Data_Sales[[#This Row],[Quantity]]</f>
        <v>578</v>
      </c>
    </row>
    <row r="441" spans="1:13" x14ac:dyDescent="0.35">
      <c r="A441" t="s">
        <v>478</v>
      </c>
      <c r="B441" s="2">
        <v>44250</v>
      </c>
      <c r="C441">
        <v>5</v>
      </c>
      <c r="D441" t="s">
        <v>20</v>
      </c>
      <c r="E441" t="s">
        <v>27</v>
      </c>
      <c r="F441" t="s">
        <v>18</v>
      </c>
      <c r="G441" t="s">
        <v>2041</v>
      </c>
      <c r="H441">
        <v>289</v>
      </c>
      <c r="I441">
        <v>4</v>
      </c>
      <c r="J441" t="str">
        <f>VLOOKUP(Data_Sales[[#This Row],[Sales Person]],Data_Persons!$C$1:$D$9,2,FALSE)</f>
        <v>Sara</v>
      </c>
      <c r="K441">
        <f>INDEX(Data_Persons!$B$2:$D$10,MATCH(Data_Sales[[#This Row],[Sales Person]],Data_Persons!$C$2:$C$9,0),1)</f>
        <v>2</v>
      </c>
      <c r="L441">
        <f>VLOOKUP(Data_Sales[[#This Row],[Manager]],Data_Persons!$A$1:$C$9,2,FALSE)</f>
        <v>5</v>
      </c>
      <c r="M441">
        <f>Data_Sales[[#This Row],[Price]]*Data_Sales[[#This Row],[Quantity]]</f>
        <v>1156</v>
      </c>
    </row>
    <row r="442" spans="1:13" x14ac:dyDescent="0.35">
      <c r="A442" t="s">
        <v>479</v>
      </c>
      <c r="B442" s="2">
        <v>44255</v>
      </c>
      <c r="C442">
        <v>6</v>
      </c>
      <c r="D442" t="s">
        <v>12</v>
      </c>
      <c r="E442" t="s">
        <v>13</v>
      </c>
      <c r="F442" t="s">
        <v>14</v>
      </c>
      <c r="G442" t="s">
        <v>2041</v>
      </c>
      <c r="H442">
        <v>289</v>
      </c>
      <c r="I442">
        <v>9</v>
      </c>
      <c r="J442" t="str">
        <f>VLOOKUP(Data_Sales[[#This Row],[Sales Person]],Data_Persons!$C$1:$D$9,2,FALSE)</f>
        <v>Steve</v>
      </c>
      <c r="K442">
        <f>INDEX(Data_Persons!$B$2:$D$10,MATCH(Data_Sales[[#This Row],[Sales Person]],Data_Persons!$C$2:$C$9,0),1)</f>
        <v>4</v>
      </c>
      <c r="L442">
        <f>VLOOKUP(Data_Sales[[#This Row],[Manager]],Data_Persons!$A$1:$C$9,2,FALSE)</f>
        <v>4</v>
      </c>
      <c r="M442">
        <f>Data_Sales[[#This Row],[Price]]*Data_Sales[[#This Row],[Quantity]]</f>
        <v>2601</v>
      </c>
    </row>
    <row r="443" spans="1:13" x14ac:dyDescent="0.35">
      <c r="A443" t="s">
        <v>480</v>
      </c>
      <c r="B443" s="2">
        <v>44259</v>
      </c>
      <c r="C443">
        <v>18</v>
      </c>
      <c r="D443" t="s">
        <v>49</v>
      </c>
      <c r="E443" t="s">
        <v>35</v>
      </c>
      <c r="F443" t="s">
        <v>10</v>
      </c>
      <c r="G443" t="s">
        <v>2041</v>
      </c>
      <c r="H443">
        <v>289</v>
      </c>
      <c r="I443">
        <v>5</v>
      </c>
      <c r="J443" t="str">
        <f>VLOOKUP(Data_Sales[[#This Row],[Sales Person]],Data_Persons!$C$1:$D$9,2,FALSE)</f>
        <v>Jeff</v>
      </c>
      <c r="K443">
        <f>INDEX(Data_Persons!$B$2:$D$10,MATCH(Data_Sales[[#This Row],[Sales Person]],Data_Persons!$C$2:$C$9,0),1)</f>
        <v>5</v>
      </c>
      <c r="L443">
        <f>VLOOKUP(Data_Sales[[#This Row],[Manager]],Data_Persons!$A$1:$C$9,2,FALSE)</f>
        <v>3</v>
      </c>
      <c r="M443">
        <f>Data_Sales[[#This Row],[Price]]*Data_Sales[[#This Row],[Quantity]]</f>
        <v>1445</v>
      </c>
    </row>
    <row r="444" spans="1:13" x14ac:dyDescent="0.35">
      <c r="A444" t="s">
        <v>481</v>
      </c>
      <c r="B444" s="2">
        <v>44261</v>
      </c>
      <c r="C444">
        <v>12</v>
      </c>
      <c r="D444" t="s">
        <v>22</v>
      </c>
      <c r="E444" t="s">
        <v>23</v>
      </c>
      <c r="F444" t="s">
        <v>24</v>
      </c>
      <c r="G444" t="s">
        <v>2041</v>
      </c>
      <c r="H444">
        <v>289</v>
      </c>
      <c r="I444">
        <v>7</v>
      </c>
      <c r="J444" t="str">
        <f>VLOOKUP(Data_Sales[[#This Row],[Sales Person]],Data_Persons!$C$1:$D$9,2,FALSE)</f>
        <v>Sara</v>
      </c>
      <c r="K444">
        <f>INDEX(Data_Persons!$B$2:$D$10,MATCH(Data_Sales[[#This Row],[Sales Person]],Data_Persons!$C$2:$C$9,0),1)</f>
        <v>5</v>
      </c>
      <c r="L444">
        <f>VLOOKUP(Data_Sales[[#This Row],[Manager]],Data_Persons!$A$1:$C$9,2,FALSE)</f>
        <v>5</v>
      </c>
      <c r="M444">
        <f>Data_Sales[[#This Row],[Price]]*Data_Sales[[#This Row],[Quantity]]</f>
        <v>2023</v>
      </c>
    </row>
    <row r="445" spans="1:13" x14ac:dyDescent="0.35">
      <c r="A445" t="s">
        <v>482</v>
      </c>
      <c r="B445" s="2">
        <v>44266</v>
      </c>
      <c r="C445">
        <v>12</v>
      </c>
      <c r="D445" t="s">
        <v>22</v>
      </c>
      <c r="E445" t="s">
        <v>33</v>
      </c>
      <c r="F445" t="s">
        <v>24</v>
      </c>
      <c r="G445" t="s">
        <v>2041</v>
      </c>
      <c r="H445">
        <v>289</v>
      </c>
      <c r="I445">
        <v>4</v>
      </c>
      <c r="J445" t="str">
        <f>VLOOKUP(Data_Sales[[#This Row],[Sales Person]],Data_Persons!$C$1:$D$9,2,FALSE)</f>
        <v>Steve</v>
      </c>
      <c r="K445">
        <f>INDEX(Data_Persons!$B$2:$D$10,MATCH(Data_Sales[[#This Row],[Sales Person]],Data_Persons!$C$2:$C$9,0),1)</f>
        <v>6</v>
      </c>
      <c r="L445">
        <f>VLOOKUP(Data_Sales[[#This Row],[Manager]],Data_Persons!$A$1:$C$9,2,FALSE)</f>
        <v>4</v>
      </c>
      <c r="M445">
        <f>Data_Sales[[#This Row],[Price]]*Data_Sales[[#This Row],[Quantity]]</f>
        <v>1156</v>
      </c>
    </row>
    <row r="446" spans="1:13" x14ac:dyDescent="0.35">
      <c r="A446" t="s">
        <v>483</v>
      </c>
      <c r="B446" s="2">
        <v>44269</v>
      </c>
      <c r="C446">
        <v>1</v>
      </c>
      <c r="D446" t="s">
        <v>58</v>
      </c>
      <c r="E446" t="s">
        <v>27</v>
      </c>
      <c r="F446" t="s">
        <v>18</v>
      </c>
      <c r="G446" t="s">
        <v>2041</v>
      </c>
      <c r="H446">
        <v>289</v>
      </c>
      <c r="I446">
        <v>2</v>
      </c>
      <c r="J446" t="str">
        <f>VLOOKUP(Data_Sales[[#This Row],[Sales Person]],Data_Persons!$C$1:$D$9,2,FALSE)</f>
        <v>Sara</v>
      </c>
      <c r="K446">
        <f>INDEX(Data_Persons!$B$2:$D$10,MATCH(Data_Sales[[#This Row],[Sales Person]],Data_Persons!$C$2:$C$9,0),1)</f>
        <v>2</v>
      </c>
      <c r="L446">
        <f>VLOOKUP(Data_Sales[[#This Row],[Manager]],Data_Persons!$A$1:$C$9,2,FALSE)</f>
        <v>5</v>
      </c>
      <c r="M446">
        <f>Data_Sales[[#This Row],[Price]]*Data_Sales[[#This Row],[Quantity]]</f>
        <v>578</v>
      </c>
    </row>
    <row r="447" spans="1:13" x14ac:dyDescent="0.35">
      <c r="A447" t="s">
        <v>484</v>
      </c>
      <c r="B447" s="2">
        <v>44269</v>
      </c>
      <c r="C447">
        <v>17</v>
      </c>
      <c r="D447" t="s">
        <v>60</v>
      </c>
      <c r="E447" t="s">
        <v>35</v>
      </c>
      <c r="F447" t="s">
        <v>10</v>
      </c>
      <c r="G447" t="s">
        <v>2041</v>
      </c>
      <c r="H447">
        <v>289</v>
      </c>
      <c r="I447">
        <v>8</v>
      </c>
      <c r="J447" t="str">
        <f>VLOOKUP(Data_Sales[[#This Row],[Sales Person]],Data_Persons!$C$1:$D$9,2,FALSE)</f>
        <v>Jeff</v>
      </c>
      <c r="K447">
        <f>INDEX(Data_Persons!$B$2:$D$10,MATCH(Data_Sales[[#This Row],[Sales Person]],Data_Persons!$C$2:$C$9,0),1)</f>
        <v>5</v>
      </c>
      <c r="L447">
        <f>VLOOKUP(Data_Sales[[#This Row],[Manager]],Data_Persons!$A$1:$C$9,2,FALSE)</f>
        <v>3</v>
      </c>
      <c r="M447">
        <f>Data_Sales[[#This Row],[Price]]*Data_Sales[[#This Row],[Quantity]]</f>
        <v>2312</v>
      </c>
    </row>
    <row r="448" spans="1:13" x14ac:dyDescent="0.35">
      <c r="A448" t="s">
        <v>485</v>
      </c>
      <c r="B448" s="2">
        <v>44271</v>
      </c>
      <c r="C448">
        <v>2</v>
      </c>
      <c r="D448" t="s">
        <v>71</v>
      </c>
      <c r="E448" t="s">
        <v>17</v>
      </c>
      <c r="F448" t="s">
        <v>18</v>
      </c>
      <c r="G448" t="s">
        <v>2041</v>
      </c>
      <c r="H448">
        <v>289</v>
      </c>
      <c r="I448">
        <v>3</v>
      </c>
      <c r="J448" t="str">
        <f>VLOOKUP(Data_Sales[[#This Row],[Sales Person]],Data_Persons!$C$1:$D$9,2,FALSE)</f>
        <v>Jeff</v>
      </c>
      <c r="K448">
        <f>INDEX(Data_Persons!$B$2:$D$10,MATCH(Data_Sales[[#This Row],[Sales Person]],Data_Persons!$C$2:$C$9,0),1)</f>
        <v>2</v>
      </c>
      <c r="L448">
        <f>VLOOKUP(Data_Sales[[#This Row],[Manager]],Data_Persons!$A$1:$C$9,2,FALSE)</f>
        <v>3</v>
      </c>
      <c r="M448">
        <f>Data_Sales[[#This Row],[Price]]*Data_Sales[[#This Row],[Quantity]]</f>
        <v>867</v>
      </c>
    </row>
    <row r="449" spans="1:13" x14ac:dyDescent="0.35">
      <c r="A449" t="s">
        <v>486</v>
      </c>
      <c r="B449" s="2">
        <v>44272</v>
      </c>
      <c r="C449">
        <v>2</v>
      </c>
      <c r="D449" t="s">
        <v>71</v>
      </c>
      <c r="E449" t="s">
        <v>17</v>
      </c>
      <c r="F449" t="s">
        <v>18</v>
      </c>
      <c r="G449" t="s">
        <v>2041</v>
      </c>
      <c r="H449">
        <v>289</v>
      </c>
      <c r="I449">
        <v>0</v>
      </c>
      <c r="J449" t="str">
        <f>VLOOKUP(Data_Sales[[#This Row],[Sales Person]],Data_Persons!$C$1:$D$9,2,FALSE)</f>
        <v>Jeff</v>
      </c>
      <c r="K449">
        <f>INDEX(Data_Persons!$B$2:$D$10,MATCH(Data_Sales[[#This Row],[Sales Person]],Data_Persons!$C$2:$C$9,0),1)</f>
        <v>2</v>
      </c>
      <c r="L449">
        <f>VLOOKUP(Data_Sales[[#This Row],[Manager]],Data_Persons!$A$1:$C$9,2,FALSE)</f>
        <v>3</v>
      </c>
      <c r="M449">
        <f>Data_Sales[[#This Row],[Price]]*Data_Sales[[#This Row],[Quantity]]</f>
        <v>0</v>
      </c>
    </row>
    <row r="450" spans="1:13" x14ac:dyDescent="0.35">
      <c r="A450" t="s">
        <v>487</v>
      </c>
      <c r="B450" s="2">
        <v>44273</v>
      </c>
      <c r="C450">
        <v>20</v>
      </c>
      <c r="D450" t="s">
        <v>8</v>
      </c>
      <c r="E450" t="s">
        <v>35</v>
      </c>
      <c r="F450" t="s">
        <v>10</v>
      </c>
      <c r="G450" t="s">
        <v>2041</v>
      </c>
      <c r="H450">
        <v>289</v>
      </c>
      <c r="I450">
        <v>4</v>
      </c>
      <c r="J450" t="str">
        <f>VLOOKUP(Data_Sales[[#This Row],[Sales Person]],Data_Persons!$C$1:$D$9,2,FALSE)</f>
        <v>Jeff</v>
      </c>
      <c r="K450">
        <f>INDEX(Data_Persons!$B$2:$D$10,MATCH(Data_Sales[[#This Row],[Sales Person]],Data_Persons!$C$2:$C$9,0),1)</f>
        <v>5</v>
      </c>
      <c r="L450">
        <f>VLOOKUP(Data_Sales[[#This Row],[Manager]],Data_Persons!$A$1:$C$9,2,FALSE)</f>
        <v>3</v>
      </c>
      <c r="M450">
        <f>Data_Sales[[#This Row],[Price]]*Data_Sales[[#This Row],[Quantity]]</f>
        <v>1156</v>
      </c>
    </row>
    <row r="451" spans="1:13" x14ac:dyDescent="0.35">
      <c r="A451" t="s">
        <v>488</v>
      </c>
      <c r="B451" s="2">
        <v>44273</v>
      </c>
      <c r="C451">
        <v>6</v>
      </c>
      <c r="D451" t="s">
        <v>12</v>
      </c>
      <c r="E451" t="s">
        <v>38</v>
      </c>
      <c r="F451" t="s">
        <v>14</v>
      </c>
      <c r="G451" t="s">
        <v>2041</v>
      </c>
      <c r="H451">
        <v>289</v>
      </c>
      <c r="I451">
        <v>2</v>
      </c>
      <c r="J451" t="str">
        <f>VLOOKUP(Data_Sales[[#This Row],[Sales Person]],Data_Persons!$C$1:$D$9,2,FALSE)</f>
        <v>Philip</v>
      </c>
      <c r="K451">
        <f>INDEX(Data_Persons!$B$2:$D$10,MATCH(Data_Sales[[#This Row],[Sales Person]],Data_Persons!$C$2:$C$9,0),1)</f>
        <v>8</v>
      </c>
      <c r="L451">
        <f>VLOOKUP(Data_Sales[[#This Row],[Manager]],Data_Persons!$A$1:$C$9,2,FALSE)</f>
        <v>8</v>
      </c>
      <c r="M451">
        <f>Data_Sales[[#This Row],[Price]]*Data_Sales[[#This Row],[Quantity]]</f>
        <v>578</v>
      </c>
    </row>
    <row r="452" spans="1:13" x14ac:dyDescent="0.35">
      <c r="A452" t="s">
        <v>489</v>
      </c>
      <c r="B452" s="2">
        <v>44275</v>
      </c>
      <c r="C452">
        <v>16</v>
      </c>
      <c r="D452" t="s">
        <v>89</v>
      </c>
      <c r="E452" t="s">
        <v>35</v>
      </c>
      <c r="F452" t="s">
        <v>10</v>
      </c>
      <c r="G452" t="s">
        <v>2041</v>
      </c>
      <c r="H452">
        <v>289</v>
      </c>
      <c r="I452">
        <v>1</v>
      </c>
      <c r="J452" t="str">
        <f>VLOOKUP(Data_Sales[[#This Row],[Sales Person]],Data_Persons!$C$1:$D$9,2,FALSE)</f>
        <v>Jeff</v>
      </c>
      <c r="K452">
        <f>INDEX(Data_Persons!$B$2:$D$10,MATCH(Data_Sales[[#This Row],[Sales Person]],Data_Persons!$C$2:$C$9,0),1)</f>
        <v>5</v>
      </c>
      <c r="L452">
        <f>VLOOKUP(Data_Sales[[#This Row],[Manager]],Data_Persons!$A$1:$C$9,2,FALSE)</f>
        <v>3</v>
      </c>
      <c r="M452">
        <f>Data_Sales[[#This Row],[Price]]*Data_Sales[[#This Row],[Quantity]]</f>
        <v>289</v>
      </c>
    </row>
    <row r="453" spans="1:13" x14ac:dyDescent="0.35">
      <c r="A453" t="s">
        <v>490</v>
      </c>
      <c r="B453" s="2">
        <v>44279</v>
      </c>
      <c r="C453">
        <v>17</v>
      </c>
      <c r="D453" t="s">
        <v>60</v>
      </c>
      <c r="E453" t="s">
        <v>35</v>
      </c>
      <c r="F453" t="s">
        <v>10</v>
      </c>
      <c r="G453" t="s">
        <v>2041</v>
      </c>
      <c r="H453">
        <v>289</v>
      </c>
      <c r="I453">
        <v>7</v>
      </c>
      <c r="J453" t="str">
        <f>VLOOKUP(Data_Sales[[#This Row],[Sales Person]],Data_Persons!$C$1:$D$9,2,FALSE)</f>
        <v>Jeff</v>
      </c>
      <c r="K453">
        <f>INDEX(Data_Persons!$B$2:$D$10,MATCH(Data_Sales[[#This Row],[Sales Person]],Data_Persons!$C$2:$C$9,0),1)</f>
        <v>5</v>
      </c>
      <c r="L453">
        <f>VLOOKUP(Data_Sales[[#This Row],[Manager]],Data_Persons!$A$1:$C$9,2,FALSE)</f>
        <v>3</v>
      </c>
      <c r="M453">
        <f>Data_Sales[[#This Row],[Price]]*Data_Sales[[#This Row],[Quantity]]</f>
        <v>2023</v>
      </c>
    </row>
    <row r="454" spans="1:13" x14ac:dyDescent="0.35">
      <c r="A454" t="s">
        <v>491</v>
      </c>
      <c r="B454" s="2">
        <v>44280</v>
      </c>
      <c r="C454">
        <v>15</v>
      </c>
      <c r="D454" t="s">
        <v>46</v>
      </c>
      <c r="E454" t="s">
        <v>33</v>
      </c>
      <c r="F454" t="s">
        <v>24</v>
      </c>
      <c r="G454" t="s">
        <v>2041</v>
      </c>
      <c r="H454">
        <v>289</v>
      </c>
      <c r="I454">
        <v>7</v>
      </c>
      <c r="J454" t="str">
        <f>VLOOKUP(Data_Sales[[#This Row],[Sales Person]],Data_Persons!$C$1:$D$9,2,FALSE)</f>
        <v>Steve</v>
      </c>
      <c r="K454">
        <f>INDEX(Data_Persons!$B$2:$D$10,MATCH(Data_Sales[[#This Row],[Sales Person]],Data_Persons!$C$2:$C$9,0),1)</f>
        <v>6</v>
      </c>
      <c r="L454">
        <f>VLOOKUP(Data_Sales[[#This Row],[Manager]],Data_Persons!$A$1:$C$9,2,FALSE)</f>
        <v>4</v>
      </c>
      <c r="M454">
        <f>Data_Sales[[#This Row],[Price]]*Data_Sales[[#This Row],[Quantity]]</f>
        <v>2023</v>
      </c>
    </row>
    <row r="455" spans="1:13" x14ac:dyDescent="0.35">
      <c r="A455" t="s">
        <v>492</v>
      </c>
      <c r="B455" s="2">
        <v>44280</v>
      </c>
      <c r="C455">
        <v>7</v>
      </c>
      <c r="D455" t="s">
        <v>40</v>
      </c>
      <c r="E455" t="s">
        <v>13</v>
      </c>
      <c r="F455" t="s">
        <v>14</v>
      </c>
      <c r="G455" t="s">
        <v>2041</v>
      </c>
      <c r="H455">
        <v>289</v>
      </c>
      <c r="I455">
        <v>0</v>
      </c>
      <c r="J455" t="str">
        <f>VLOOKUP(Data_Sales[[#This Row],[Sales Person]],Data_Persons!$C$1:$D$9,2,FALSE)</f>
        <v>Steve</v>
      </c>
      <c r="K455">
        <f>INDEX(Data_Persons!$B$2:$D$10,MATCH(Data_Sales[[#This Row],[Sales Person]],Data_Persons!$C$2:$C$9,0),1)</f>
        <v>4</v>
      </c>
      <c r="L455">
        <f>VLOOKUP(Data_Sales[[#This Row],[Manager]],Data_Persons!$A$1:$C$9,2,FALSE)</f>
        <v>4</v>
      </c>
      <c r="M455">
        <f>Data_Sales[[#This Row],[Price]]*Data_Sales[[#This Row],[Quantity]]</f>
        <v>0</v>
      </c>
    </row>
    <row r="456" spans="1:13" x14ac:dyDescent="0.35">
      <c r="A456" t="s">
        <v>493</v>
      </c>
      <c r="B456" s="2">
        <v>44281</v>
      </c>
      <c r="C456">
        <v>16</v>
      </c>
      <c r="D456" t="s">
        <v>89</v>
      </c>
      <c r="E456" t="s">
        <v>35</v>
      </c>
      <c r="F456" t="s">
        <v>10</v>
      </c>
      <c r="G456" t="s">
        <v>2041</v>
      </c>
      <c r="H456">
        <v>289</v>
      </c>
      <c r="I456">
        <v>3</v>
      </c>
      <c r="J456" t="str">
        <f>VLOOKUP(Data_Sales[[#This Row],[Sales Person]],Data_Persons!$C$1:$D$9,2,FALSE)</f>
        <v>Jeff</v>
      </c>
      <c r="K456">
        <f>INDEX(Data_Persons!$B$2:$D$10,MATCH(Data_Sales[[#This Row],[Sales Person]],Data_Persons!$C$2:$C$9,0),1)</f>
        <v>5</v>
      </c>
      <c r="L456">
        <f>VLOOKUP(Data_Sales[[#This Row],[Manager]],Data_Persons!$A$1:$C$9,2,FALSE)</f>
        <v>3</v>
      </c>
      <c r="M456">
        <f>Data_Sales[[#This Row],[Price]]*Data_Sales[[#This Row],[Quantity]]</f>
        <v>867</v>
      </c>
    </row>
    <row r="457" spans="1:13" x14ac:dyDescent="0.35">
      <c r="A457" t="s">
        <v>494</v>
      </c>
      <c r="B457" s="2">
        <v>44282</v>
      </c>
      <c r="C457">
        <v>11</v>
      </c>
      <c r="D457" t="s">
        <v>112</v>
      </c>
      <c r="E457" t="s">
        <v>23</v>
      </c>
      <c r="F457" t="s">
        <v>24</v>
      </c>
      <c r="G457" t="s">
        <v>2041</v>
      </c>
      <c r="H457">
        <v>289</v>
      </c>
      <c r="I457">
        <v>3</v>
      </c>
      <c r="J457" t="str">
        <f>VLOOKUP(Data_Sales[[#This Row],[Sales Person]],Data_Persons!$C$1:$D$9,2,FALSE)</f>
        <v>Sara</v>
      </c>
      <c r="K457">
        <f>INDEX(Data_Persons!$B$2:$D$10,MATCH(Data_Sales[[#This Row],[Sales Person]],Data_Persons!$C$2:$C$9,0),1)</f>
        <v>5</v>
      </c>
      <c r="L457">
        <f>VLOOKUP(Data_Sales[[#This Row],[Manager]],Data_Persons!$A$1:$C$9,2,FALSE)</f>
        <v>5</v>
      </c>
      <c r="M457">
        <f>Data_Sales[[#This Row],[Price]]*Data_Sales[[#This Row],[Quantity]]</f>
        <v>867</v>
      </c>
    </row>
    <row r="458" spans="1:13" x14ac:dyDescent="0.35">
      <c r="A458" t="s">
        <v>495</v>
      </c>
      <c r="B458" s="2">
        <v>44282</v>
      </c>
      <c r="C458">
        <v>4</v>
      </c>
      <c r="D458" t="s">
        <v>16</v>
      </c>
      <c r="E458" t="s">
        <v>17</v>
      </c>
      <c r="F458" t="s">
        <v>18</v>
      </c>
      <c r="G458" t="s">
        <v>2041</v>
      </c>
      <c r="H458">
        <v>289</v>
      </c>
      <c r="I458">
        <v>7</v>
      </c>
      <c r="J458" t="str">
        <f>VLOOKUP(Data_Sales[[#This Row],[Sales Person]],Data_Persons!$C$1:$D$9,2,FALSE)</f>
        <v>Jeff</v>
      </c>
      <c r="K458">
        <f>INDEX(Data_Persons!$B$2:$D$10,MATCH(Data_Sales[[#This Row],[Sales Person]],Data_Persons!$C$2:$C$9,0),1)</f>
        <v>2</v>
      </c>
      <c r="L458">
        <f>VLOOKUP(Data_Sales[[#This Row],[Manager]],Data_Persons!$A$1:$C$9,2,FALSE)</f>
        <v>3</v>
      </c>
      <c r="M458">
        <f>Data_Sales[[#This Row],[Price]]*Data_Sales[[#This Row],[Quantity]]</f>
        <v>2023</v>
      </c>
    </row>
    <row r="459" spans="1:13" x14ac:dyDescent="0.35">
      <c r="A459" t="s">
        <v>496</v>
      </c>
      <c r="B459" s="2">
        <v>44283</v>
      </c>
      <c r="C459">
        <v>20</v>
      </c>
      <c r="D459" t="s">
        <v>8</v>
      </c>
      <c r="E459" t="s">
        <v>9</v>
      </c>
      <c r="F459" t="s">
        <v>10</v>
      </c>
      <c r="G459" t="s">
        <v>2041</v>
      </c>
      <c r="H459">
        <v>289</v>
      </c>
      <c r="I459">
        <v>1</v>
      </c>
      <c r="J459" t="str">
        <f>VLOOKUP(Data_Sales[[#This Row],[Sales Person]],Data_Persons!$C$1:$D$9,2,FALSE)</f>
        <v>Jeff</v>
      </c>
      <c r="K459">
        <f>INDEX(Data_Persons!$B$2:$D$10,MATCH(Data_Sales[[#This Row],[Sales Person]],Data_Persons!$C$2:$C$9,0),1)</f>
        <v>3</v>
      </c>
      <c r="L459">
        <f>VLOOKUP(Data_Sales[[#This Row],[Manager]],Data_Persons!$A$1:$C$9,2,FALSE)</f>
        <v>3</v>
      </c>
      <c r="M459">
        <f>Data_Sales[[#This Row],[Price]]*Data_Sales[[#This Row],[Quantity]]</f>
        <v>289</v>
      </c>
    </row>
    <row r="460" spans="1:13" x14ac:dyDescent="0.35">
      <c r="A460" t="s">
        <v>497</v>
      </c>
      <c r="B460" s="2">
        <v>44291</v>
      </c>
      <c r="C460">
        <v>8</v>
      </c>
      <c r="D460" t="s">
        <v>73</v>
      </c>
      <c r="E460" t="s">
        <v>13</v>
      </c>
      <c r="F460" t="s">
        <v>14</v>
      </c>
      <c r="G460" t="s">
        <v>2041</v>
      </c>
      <c r="H460">
        <v>289</v>
      </c>
      <c r="I460">
        <v>9</v>
      </c>
      <c r="J460" t="str">
        <f>VLOOKUP(Data_Sales[[#This Row],[Sales Person]],Data_Persons!$C$1:$D$9,2,FALSE)</f>
        <v>Steve</v>
      </c>
      <c r="K460">
        <f>INDEX(Data_Persons!$B$2:$D$10,MATCH(Data_Sales[[#This Row],[Sales Person]],Data_Persons!$C$2:$C$9,0),1)</f>
        <v>4</v>
      </c>
      <c r="L460">
        <f>VLOOKUP(Data_Sales[[#This Row],[Manager]],Data_Persons!$A$1:$C$9,2,FALSE)</f>
        <v>4</v>
      </c>
      <c r="M460">
        <f>Data_Sales[[#This Row],[Price]]*Data_Sales[[#This Row],[Quantity]]</f>
        <v>2601</v>
      </c>
    </row>
    <row r="461" spans="1:13" x14ac:dyDescent="0.35">
      <c r="A461" t="s">
        <v>498</v>
      </c>
      <c r="B461" s="2">
        <v>44292</v>
      </c>
      <c r="C461">
        <v>15</v>
      </c>
      <c r="D461" t="s">
        <v>46</v>
      </c>
      <c r="E461" t="s">
        <v>23</v>
      </c>
      <c r="F461" t="s">
        <v>24</v>
      </c>
      <c r="G461" t="s">
        <v>2041</v>
      </c>
      <c r="H461">
        <v>289</v>
      </c>
      <c r="I461">
        <v>8</v>
      </c>
      <c r="J461" t="str">
        <f>VLOOKUP(Data_Sales[[#This Row],[Sales Person]],Data_Persons!$C$1:$D$9,2,FALSE)</f>
        <v>Sara</v>
      </c>
      <c r="K461">
        <f>INDEX(Data_Persons!$B$2:$D$10,MATCH(Data_Sales[[#This Row],[Sales Person]],Data_Persons!$C$2:$C$9,0),1)</f>
        <v>5</v>
      </c>
      <c r="L461">
        <f>VLOOKUP(Data_Sales[[#This Row],[Manager]],Data_Persons!$A$1:$C$9,2,FALSE)</f>
        <v>5</v>
      </c>
      <c r="M461">
        <f>Data_Sales[[#This Row],[Price]]*Data_Sales[[#This Row],[Quantity]]</f>
        <v>2312</v>
      </c>
    </row>
    <row r="462" spans="1:13" x14ac:dyDescent="0.35">
      <c r="A462" t="s">
        <v>499</v>
      </c>
      <c r="B462" s="2">
        <v>44293</v>
      </c>
      <c r="C462">
        <v>19</v>
      </c>
      <c r="D462" t="s">
        <v>29</v>
      </c>
      <c r="E462" t="s">
        <v>35</v>
      </c>
      <c r="F462" t="s">
        <v>10</v>
      </c>
      <c r="G462" t="s">
        <v>2041</v>
      </c>
      <c r="H462">
        <v>289</v>
      </c>
      <c r="I462">
        <v>5</v>
      </c>
      <c r="J462" t="str">
        <f>VLOOKUP(Data_Sales[[#This Row],[Sales Person]],Data_Persons!$C$1:$D$9,2,FALSE)</f>
        <v>Jeff</v>
      </c>
      <c r="K462">
        <f>INDEX(Data_Persons!$B$2:$D$10,MATCH(Data_Sales[[#This Row],[Sales Person]],Data_Persons!$C$2:$C$9,0),1)</f>
        <v>5</v>
      </c>
      <c r="L462">
        <f>VLOOKUP(Data_Sales[[#This Row],[Manager]],Data_Persons!$A$1:$C$9,2,FALSE)</f>
        <v>3</v>
      </c>
      <c r="M462">
        <f>Data_Sales[[#This Row],[Price]]*Data_Sales[[#This Row],[Quantity]]</f>
        <v>1445</v>
      </c>
    </row>
    <row r="463" spans="1:13" x14ac:dyDescent="0.35">
      <c r="A463" t="s">
        <v>500</v>
      </c>
      <c r="B463" s="2">
        <v>44299</v>
      </c>
      <c r="C463">
        <v>2</v>
      </c>
      <c r="D463" t="s">
        <v>71</v>
      </c>
      <c r="E463" t="s">
        <v>17</v>
      </c>
      <c r="F463" t="s">
        <v>18</v>
      </c>
      <c r="G463" t="s">
        <v>2041</v>
      </c>
      <c r="H463">
        <v>289</v>
      </c>
      <c r="I463">
        <v>8</v>
      </c>
      <c r="J463" t="str">
        <f>VLOOKUP(Data_Sales[[#This Row],[Sales Person]],Data_Persons!$C$1:$D$9,2,FALSE)</f>
        <v>Jeff</v>
      </c>
      <c r="K463">
        <f>INDEX(Data_Persons!$B$2:$D$10,MATCH(Data_Sales[[#This Row],[Sales Person]],Data_Persons!$C$2:$C$9,0),1)</f>
        <v>2</v>
      </c>
      <c r="L463">
        <f>VLOOKUP(Data_Sales[[#This Row],[Manager]],Data_Persons!$A$1:$C$9,2,FALSE)</f>
        <v>3</v>
      </c>
      <c r="M463">
        <f>Data_Sales[[#This Row],[Price]]*Data_Sales[[#This Row],[Quantity]]</f>
        <v>2312</v>
      </c>
    </row>
    <row r="464" spans="1:13" x14ac:dyDescent="0.35">
      <c r="A464" t="s">
        <v>501</v>
      </c>
      <c r="B464" s="2">
        <v>44299</v>
      </c>
      <c r="C464">
        <v>19</v>
      </c>
      <c r="D464" t="s">
        <v>29</v>
      </c>
      <c r="E464" t="s">
        <v>35</v>
      </c>
      <c r="F464" t="s">
        <v>10</v>
      </c>
      <c r="G464" t="s">
        <v>2041</v>
      </c>
      <c r="H464">
        <v>289</v>
      </c>
      <c r="I464">
        <v>3</v>
      </c>
      <c r="J464" t="str">
        <f>VLOOKUP(Data_Sales[[#This Row],[Sales Person]],Data_Persons!$C$1:$D$9,2,FALSE)</f>
        <v>Jeff</v>
      </c>
      <c r="K464">
        <f>INDEX(Data_Persons!$B$2:$D$10,MATCH(Data_Sales[[#This Row],[Sales Person]],Data_Persons!$C$2:$C$9,0),1)</f>
        <v>5</v>
      </c>
      <c r="L464">
        <f>VLOOKUP(Data_Sales[[#This Row],[Manager]],Data_Persons!$A$1:$C$9,2,FALSE)</f>
        <v>3</v>
      </c>
      <c r="M464">
        <f>Data_Sales[[#This Row],[Price]]*Data_Sales[[#This Row],[Quantity]]</f>
        <v>867</v>
      </c>
    </row>
    <row r="465" spans="1:13" x14ac:dyDescent="0.35">
      <c r="A465" t="s">
        <v>502</v>
      </c>
      <c r="B465" s="2">
        <v>44300</v>
      </c>
      <c r="C465">
        <v>14</v>
      </c>
      <c r="D465" t="s">
        <v>62</v>
      </c>
      <c r="E465" t="s">
        <v>23</v>
      </c>
      <c r="F465" t="s">
        <v>24</v>
      </c>
      <c r="G465" t="s">
        <v>2041</v>
      </c>
      <c r="H465">
        <v>289</v>
      </c>
      <c r="I465">
        <v>4</v>
      </c>
      <c r="J465" t="str">
        <f>VLOOKUP(Data_Sales[[#This Row],[Sales Person]],Data_Persons!$C$1:$D$9,2,FALSE)</f>
        <v>Sara</v>
      </c>
      <c r="K465">
        <f>INDEX(Data_Persons!$B$2:$D$10,MATCH(Data_Sales[[#This Row],[Sales Person]],Data_Persons!$C$2:$C$9,0),1)</f>
        <v>5</v>
      </c>
      <c r="L465">
        <f>VLOOKUP(Data_Sales[[#This Row],[Manager]],Data_Persons!$A$1:$C$9,2,FALSE)</f>
        <v>5</v>
      </c>
      <c r="M465">
        <f>Data_Sales[[#This Row],[Price]]*Data_Sales[[#This Row],[Quantity]]</f>
        <v>1156</v>
      </c>
    </row>
    <row r="466" spans="1:13" x14ac:dyDescent="0.35">
      <c r="A466" t="s">
        <v>503</v>
      </c>
      <c r="B466" s="2">
        <v>44301</v>
      </c>
      <c r="C466">
        <v>4</v>
      </c>
      <c r="D466" t="s">
        <v>16</v>
      </c>
      <c r="E466" t="s">
        <v>27</v>
      </c>
      <c r="F466" t="s">
        <v>18</v>
      </c>
      <c r="G466" t="s">
        <v>2041</v>
      </c>
      <c r="H466">
        <v>289</v>
      </c>
      <c r="I466">
        <v>6</v>
      </c>
      <c r="J466" t="str">
        <f>VLOOKUP(Data_Sales[[#This Row],[Sales Person]],Data_Persons!$C$1:$D$9,2,FALSE)</f>
        <v>Sara</v>
      </c>
      <c r="K466">
        <f>INDEX(Data_Persons!$B$2:$D$10,MATCH(Data_Sales[[#This Row],[Sales Person]],Data_Persons!$C$2:$C$9,0),1)</f>
        <v>2</v>
      </c>
      <c r="L466">
        <f>VLOOKUP(Data_Sales[[#This Row],[Manager]],Data_Persons!$A$1:$C$9,2,FALSE)</f>
        <v>5</v>
      </c>
      <c r="M466">
        <f>Data_Sales[[#This Row],[Price]]*Data_Sales[[#This Row],[Quantity]]</f>
        <v>1734</v>
      </c>
    </row>
    <row r="467" spans="1:13" x14ac:dyDescent="0.35">
      <c r="A467" t="s">
        <v>504</v>
      </c>
      <c r="B467" s="2">
        <v>44305</v>
      </c>
      <c r="C467">
        <v>1</v>
      </c>
      <c r="D467" t="s">
        <v>58</v>
      </c>
      <c r="E467" t="s">
        <v>17</v>
      </c>
      <c r="F467" t="s">
        <v>18</v>
      </c>
      <c r="G467" t="s">
        <v>2041</v>
      </c>
      <c r="H467">
        <v>289</v>
      </c>
      <c r="I467">
        <v>3</v>
      </c>
      <c r="J467" t="str">
        <f>VLOOKUP(Data_Sales[[#This Row],[Sales Person]],Data_Persons!$C$1:$D$9,2,FALSE)</f>
        <v>Jeff</v>
      </c>
      <c r="K467">
        <f>INDEX(Data_Persons!$B$2:$D$10,MATCH(Data_Sales[[#This Row],[Sales Person]],Data_Persons!$C$2:$C$9,0),1)</f>
        <v>2</v>
      </c>
      <c r="L467">
        <f>VLOOKUP(Data_Sales[[#This Row],[Manager]],Data_Persons!$A$1:$C$9,2,FALSE)</f>
        <v>3</v>
      </c>
      <c r="M467">
        <f>Data_Sales[[#This Row],[Price]]*Data_Sales[[#This Row],[Quantity]]</f>
        <v>867</v>
      </c>
    </row>
    <row r="468" spans="1:13" x14ac:dyDescent="0.35">
      <c r="A468" t="s">
        <v>505</v>
      </c>
      <c r="B468" s="2">
        <v>44305</v>
      </c>
      <c r="C468">
        <v>19</v>
      </c>
      <c r="D468" t="s">
        <v>29</v>
      </c>
      <c r="E468" t="s">
        <v>35</v>
      </c>
      <c r="F468" t="s">
        <v>10</v>
      </c>
      <c r="G468" t="s">
        <v>2041</v>
      </c>
      <c r="H468">
        <v>289</v>
      </c>
      <c r="I468">
        <v>1</v>
      </c>
      <c r="J468" t="str">
        <f>VLOOKUP(Data_Sales[[#This Row],[Sales Person]],Data_Persons!$C$1:$D$9,2,FALSE)</f>
        <v>Jeff</v>
      </c>
      <c r="K468">
        <f>INDEX(Data_Persons!$B$2:$D$10,MATCH(Data_Sales[[#This Row],[Sales Person]],Data_Persons!$C$2:$C$9,0),1)</f>
        <v>5</v>
      </c>
      <c r="L468">
        <f>VLOOKUP(Data_Sales[[#This Row],[Manager]],Data_Persons!$A$1:$C$9,2,FALSE)</f>
        <v>3</v>
      </c>
      <c r="M468">
        <f>Data_Sales[[#This Row],[Price]]*Data_Sales[[#This Row],[Quantity]]</f>
        <v>289</v>
      </c>
    </row>
    <row r="469" spans="1:13" x14ac:dyDescent="0.35">
      <c r="A469" t="s">
        <v>506</v>
      </c>
      <c r="B469" s="2">
        <v>44309</v>
      </c>
      <c r="C469">
        <v>7</v>
      </c>
      <c r="D469" t="s">
        <v>40</v>
      </c>
      <c r="E469" t="s">
        <v>38</v>
      </c>
      <c r="F469" t="s">
        <v>14</v>
      </c>
      <c r="G469" t="s">
        <v>2041</v>
      </c>
      <c r="H469">
        <v>289</v>
      </c>
      <c r="I469">
        <v>9</v>
      </c>
      <c r="J469" t="str">
        <f>VLOOKUP(Data_Sales[[#This Row],[Sales Person]],Data_Persons!$C$1:$D$9,2,FALSE)</f>
        <v>Philip</v>
      </c>
      <c r="K469">
        <f>INDEX(Data_Persons!$B$2:$D$10,MATCH(Data_Sales[[#This Row],[Sales Person]],Data_Persons!$C$2:$C$9,0),1)</f>
        <v>8</v>
      </c>
      <c r="L469">
        <f>VLOOKUP(Data_Sales[[#This Row],[Manager]],Data_Persons!$A$1:$C$9,2,FALSE)</f>
        <v>8</v>
      </c>
      <c r="M469">
        <f>Data_Sales[[#This Row],[Price]]*Data_Sales[[#This Row],[Quantity]]</f>
        <v>2601</v>
      </c>
    </row>
    <row r="470" spans="1:13" x14ac:dyDescent="0.35">
      <c r="A470" t="s">
        <v>507</v>
      </c>
      <c r="B470" s="2">
        <v>44310</v>
      </c>
      <c r="C470">
        <v>7</v>
      </c>
      <c r="D470" t="s">
        <v>40</v>
      </c>
      <c r="E470" t="s">
        <v>38</v>
      </c>
      <c r="F470" t="s">
        <v>14</v>
      </c>
      <c r="G470" t="s">
        <v>2041</v>
      </c>
      <c r="H470">
        <v>289</v>
      </c>
      <c r="I470">
        <v>2</v>
      </c>
      <c r="J470" t="str">
        <f>VLOOKUP(Data_Sales[[#This Row],[Sales Person]],Data_Persons!$C$1:$D$9,2,FALSE)</f>
        <v>Philip</v>
      </c>
      <c r="K470">
        <f>INDEX(Data_Persons!$B$2:$D$10,MATCH(Data_Sales[[#This Row],[Sales Person]],Data_Persons!$C$2:$C$9,0),1)</f>
        <v>8</v>
      </c>
      <c r="L470">
        <f>VLOOKUP(Data_Sales[[#This Row],[Manager]],Data_Persons!$A$1:$C$9,2,FALSE)</f>
        <v>8</v>
      </c>
      <c r="M470">
        <f>Data_Sales[[#This Row],[Price]]*Data_Sales[[#This Row],[Quantity]]</f>
        <v>578</v>
      </c>
    </row>
    <row r="471" spans="1:13" x14ac:dyDescent="0.35">
      <c r="A471" t="s">
        <v>508</v>
      </c>
      <c r="B471" s="2">
        <v>44310</v>
      </c>
      <c r="C471">
        <v>8</v>
      </c>
      <c r="D471" t="s">
        <v>73</v>
      </c>
      <c r="E471" t="s">
        <v>38</v>
      </c>
      <c r="F471" t="s">
        <v>14</v>
      </c>
      <c r="G471" t="s">
        <v>2041</v>
      </c>
      <c r="H471">
        <v>289</v>
      </c>
      <c r="I471">
        <v>6</v>
      </c>
      <c r="J471" t="str">
        <f>VLOOKUP(Data_Sales[[#This Row],[Sales Person]],Data_Persons!$C$1:$D$9,2,FALSE)</f>
        <v>Philip</v>
      </c>
      <c r="K471">
        <f>INDEX(Data_Persons!$B$2:$D$10,MATCH(Data_Sales[[#This Row],[Sales Person]],Data_Persons!$C$2:$C$9,0),1)</f>
        <v>8</v>
      </c>
      <c r="L471">
        <f>VLOOKUP(Data_Sales[[#This Row],[Manager]],Data_Persons!$A$1:$C$9,2,FALSE)</f>
        <v>8</v>
      </c>
      <c r="M471">
        <f>Data_Sales[[#This Row],[Price]]*Data_Sales[[#This Row],[Quantity]]</f>
        <v>1734</v>
      </c>
    </row>
    <row r="472" spans="1:13" x14ac:dyDescent="0.35">
      <c r="A472" t="s">
        <v>509</v>
      </c>
      <c r="B472" s="2">
        <v>44310</v>
      </c>
      <c r="C472">
        <v>7</v>
      </c>
      <c r="D472" t="s">
        <v>40</v>
      </c>
      <c r="E472" t="s">
        <v>38</v>
      </c>
      <c r="F472" t="s">
        <v>14</v>
      </c>
      <c r="G472" t="s">
        <v>2041</v>
      </c>
      <c r="H472">
        <v>289</v>
      </c>
      <c r="I472">
        <v>8</v>
      </c>
      <c r="J472" t="str">
        <f>VLOOKUP(Data_Sales[[#This Row],[Sales Person]],Data_Persons!$C$1:$D$9,2,FALSE)</f>
        <v>Philip</v>
      </c>
      <c r="K472">
        <f>INDEX(Data_Persons!$B$2:$D$10,MATCH(Data_Sales[[#This Row],[Sales Person]],Data_Persons!$C$2:$C$9,0),1)</f>
        <v>8</v>
      </c>
      <c r="L472">
        <f>VLOOKUP(Data_Sales[[#This Row],[Manager]],Data_Persons!$A$1:$C$9,2,FALSE)</f>
        <v>8</v>
      </c>
      <c r="M472">
        <f>Data_Sales[[#This Row],[Price]]*Data_Sales[[#This Row],[Quantity]]</f>
        <v>2312</v>
      </c>
    </row>
    <row r="473" spans="1:13" x14ac:dyDescent="0.35">
      <c r="A473" t="s">
        <v>510</v>
      </c>
      <c r="B473" s="2">
        <v>44314</v>
      </c>
      <c r="C473">
        <v>17</v>
      </c>
      <c r="D473" t="s">
        <v>60</v>
      </c>
      <c r="E473" t="s">
        <v>9</v>
      </c>
      <c r="F473" t="s">
        <v>10</v>
      </c>
      <c r="G473" t="s">
        <v>2041</v>
      </c>
      <c r="H473">
        <v>289</v>
      </c>
      <c r="I473">
        <v>3</v>
      </c>
      <c r="J473" t="str">
        <f>VLOOKUP(Data_Sales[[#This Row],[Sales Person]],Data_Persons!$C$1:$D$9,2,FALSE)</f>
        <v>Jeff</v>
      </c>
      <c r="K473">
        <f>INDEX(Data_Persons!$B$2:$D$10,MATCH(Data_Sales[[#This Row],[Sales Person]],Data_Persons!$C$2:$C$9,0),1)</f>
        <v>3</v>
      </c>
      <c r="L473">
        <f>VLOOKUP(Data_Sales[[#This Row],[Manager]],Data_Persons!$A$1:$C$9,2,FALSE)</f>
        <v>3</v>
      </c>
      <c r="M473">
        <f>Data_Sales[[#This Row],[Price]]*Data_Sales[[#This Row],[Quantity]]</f>
        <v>867</v>
      </c>
    </row>
    <row r="474" spans="1:13" x14ac:dyDescent="0.35">
      <c r="A474" t="s">
        <v>511</v>
      </c>
      <c r="B474" s="2">
        <v>44314</v>
      </c>
      <c r="C474">
        <v>13</v>
      </c>
      <c r="D474" t="s">
        <v>32</v>
      </c>
      <c r="E474" t="s">
        <v>33</v>
      </c>
      <c r="F474" t="s">
        <v>24</v>
      </c>
      <c r="G474" t="s">
        <v>2041</v>
      </c>
      <c r="H474">
        <v>289</v>
      </c>
      <c r="I474">
        <v>3</v>
      </c>
      <c r="J474" t="str">
        <f>VLOOKUP(Data_Sales[[#This Row],[Sales Person]],Data_Persons!$C$1:$D$9,2,FALSE)</f>
        <v>Steve</v>
      </c>
      <c r="K474">
        <f>INDEX(Data_Persons!$B$2:$D$10,MATCH(Data_Sales[[#This Row],[Sales Person]],Data_Persons!$C$2:$C$9,0),1)</f>
        <v>6</v>
      </c>
      <c r="L474">
        <f>VLOOKUP(Data_Sales[[#This Row],[Manager]],Data_Persons!$A$1:$C$9,2,FALSE)</f>
        <v>4</v>
      </c>
      <c r="M474">
        <f>Data_Sales[[#This Row],[Price]]*Data_Sales[[#This Row],[Quantity]]</f>
        <v>867</v>
      </c>
    </row>
    <row r="475" spans="1:13" x14ac:dyDescent="0.35">
      <c r="A475" t="s">
        <v>512</v>
      </c>
      <c r="B475" s="2">
        <v>44314</v>
      </c>
      <c r="C475">
        <v>1</v>
      </c>
      <c r="D475" t="s">
        <v>58</v>
      </c>
      <c r="E475" t="s">
        <v>27</v>
      </c>
      <c r="F475" t="s">
        <v>18</v>
      </c>
      <c r="G475" t="s">
        <v>2041</v>
      </c>
      <c r="H475">
        <v>289</v>
      </c>
      <c r="I475">
        <v>4</v>
      </c>
      <c r="J475" t="str">
        <f>VLOOKUP(Data_Sales[[#This Row],[Sales Person]],Data_Persons!$C$1:$D$9,2,FALSE)</f>
        <v>Sara</v>
      </c>
      <c r="K475">
        <f>INDEX(Data_Persons!$B$2:$D$10,MATCH(Data_Sales[[#This Row],[Sales Person]],Data_Persons!$C$2:$C$9,0),1)</f>
        <v>2</v>
      </c>
      <c r="L475">
        <f>VLOOKUP(Data_Sales[[#This Row],[Manager]],Data_Persons!$A$1:$C$9,2,FALSE)</f>
        <v>5</v>
      </c>
      <c r="M475">
        <f>Data_Sales[[#This Row],[Price]]*Data_Sales[[#This Row],[Quantity]]</f>
        <v>1156</v>
      </c>
    </row>
    <row r="476" spans="1:13" x14ac:dyDescent="0.35">
      <c r="A476" t="s">
        <v>513</v>
      </c>
      <c r="B476" s="2">
        <v>44315</v>
      </c>
      <c r="C476">
        <v>8</v>
      </c>
      <c r="D476" t="s">
        <v>73</v>
      </c>
      <c r="E476" t="s">
        <v>38</v>
      </c>
      <c r="F476" t="s">
        <v>14</v>
      </c>
      <c r="G476" t="s">
        <v>2041</v>
      </c>
      <c r="H476">
        <v>289</v>
      </c>
      <c r="I476">
        <v>0</v>
      </c>
      <c r="J476" t="str">
        <f>VLOOKUP(Data_Sales[[#This Row],[Sales Person]],Data_Persons!$C$1:$D$9,2,FALSE)</f>
        <v>Philip</v>
      </c>
      <c r="K476">
        <f>INDEX(Data_Persons!$B$2:$D$10,MATCH(Data_Sales[[#This Row],[Sales Person]],Data_Persons!$C$2:$C$9,0),1)</f>
        <v>8</v>
      </c>
      <c r="L476">
        <f>VLOOKUP(Data_Sales[[#This Row],[Manager]],Data_Persons!$A$1:$C$9,2,FALSE)</f>
        <v>8</v>
      </c>
      <c r="M476">
        <f>Data_Sales[[#This Row],[Price]]*Data_Sales[[#This Row],[Quantity]]</f>
        <v>0</v>
      </c>
    </row>
    <row r="477" spans="1:13" x14ac:dyDescent="0.35">
      <c r="A477" t="s">
        <v>514</v>
      </c>
      <c r="B477" s="2">
        <v>44318</v>
      </c>
      <c r="C477">
        <v>19</v>
      </c>
      <c r="D477" t="s">
        <v>29</v>
      </c>
      <c r="E477" t="s">
        <v>9</v>
      </c>
      <c r="F477" t="s">
        <v>10</v>
      </c>
      <c r="G477" t="s">
        <v>2041</v>
      </c>
      <c r="H477">
        <v>289</v>
      </c>
      <c r="I477">
        <v>1</v>
      </c>
      <c r="J477" t="str">
        <f>VLOOKUP(Data_Sales[[#This Row],[Sales Person]],Data_Persons!$C$1:$D$9,2,FALSE)</f>
        <v>Jeff</v>
      </c>
      <c r="K477">
        <f>INDEX(Data_Persons!$B$2:$D$10,MATCH(Data_Sales[[#This Row],[Sales Person]],Data_Persons!$C$2:$C$9,0),1)</f>
        <v>3</v>
      </c>
      <c r="L477">
        <f>VLOOKUP(Data_Sales[[#This Row],[Manager]],Data_Persons!$A$1:$C$9,2,FALSE)</f>
        <v>3</v>
      </c>
      <c r="M477">
        <f>Data_Sales[[#This Row],[Price]]*Data_Sales[[#This Row],[Quantity]]</f>
        <v>289</v>
      </c>
    </row>
    <row r="478" spans="1:13" x14ac:dyDescent="0.35">
      <c r="A478" t="s">
        <v>515</v>
      </c>
      <c r="B478" s="2">
        <v>44319</v>
      </c>
      <c r="C478">
        <v>19</v>
      </c>
      <c r="D478" t="s">
        <v>29</v>
      </c>
      <c r="E478" t="s">
        <v>35</v>
      </c>
      <c r="F478" t="s">
        <v>10</v>
      </c>
      <c r="G478" t="s">
        <v>2041</v>
      </c>
      <c r="H478">
        <v>289</v>
      </c>
      <c r="I478">
        <v>6</v>
      </c>
      <c r="J478" t="str">
        <f>VLOOKUP(Data_Sales[[#This Row],[Sales Person]],Data_Persons!$C$1:$D$9,2,FALSE)</f>
        <v>Jeff</v>
      </c>
      <c r="K478">
        <f>INDEX(Data_Persons!$B$2:$D$10,MATCH(Data_Sales[[#This Row],[Sales Person]],Data_Persons!$C$2:$C$9,0),1)</f>
        <v>5</v>
      </c>
      <c r="L478">
        <f>VLOOKUP(Data_Sales[[#This Row],[Manager]],Data_Persons!$A$1:$C$9,2,FALSE)</f>
        <v>3</v>
      </c>
      <c r="M478">
        <f>Data_Sales[[#This Row],[Price]]*Data_Sales[[#This Row],[Quantity]]</f>
        <v>1734</v>
      </c>
    </row>
    <row r="479" spans="1:13" x14ac:dyDescent="0.35">
      <c r="A479" t="s">
        <v>516</v>
      </c>
      <c r="B479" s="2">
        <v>44321</v>
      </c>
      <c r="C479">
        <v>16</v>
      </c>
      <c r="D479" t="s">
        <v>89</v>
      </c>
      <c r="E479" t="s">
        <v>9</v>
      </c>
      <c r="F479" t="s">
        <v>10</v>
      </c>
      <c r="G479" t="s">
        <v>2041</v>
      </c>
      <c r="H479">
        <v>289</v>
      </c>
      <c r="I479">
        <v>8</v>
      </c>
      <c r="J479" t="str">
        <f>VLOOKUP(Data_Sales[[#This Row],[Sales Person]],Data_Persons!$C$1:$D$9,2,FALSE)</f>
        <v>Jeff</v>
      </c>
      <c r="K479">
        <f>INDEX(Data_Persons!$B$2:$D$10,MATCH(Data_Sales[[#This Row],[Sales Person]],Data_Persons!$C$2:$C$9,0),1)</f>
        <v>3</v>
      </c>
      <c r="L479">
        <f>VLOOKUP(Data_Sales[[#This Row],[Manager]],Data_Persons!$A$1:$C$9,2,FALSE)</f>
        <v>3</v>
      </c>
      <c r="M479">
        <f>Data_Sales[[#This Row],[Price]]*Data_Sales[[#This Row],[Quantity]]</f>
        <v>2312</v>
      </c>
    </row>
    <row r="480" spans="1:13" x14ac:dyDescent="0.35">
      <c r="A480" t="s">
        <v>517</v>
      </c>
      <c r="B480" s="2">
        <v>44322</v>
      </c>
      <c r="C480">
        <v>4</v>
      </c>
      <c r="D480" t="s">
        <v>16</v>
      </c>
      <c r="E480" t="s">
        <v>27</v>
      </c>
      <c r="F480" t="s">
        <v>18</v>
      </c>
      <c r="G480" t="s">
        <v>2041</v>
      </c>
      <c r="H480">
        <v>289</v>
      </c>
      <c r="I480">
        <v>6</v>
      </c>
      <c r="J480" t="str">
        <f>VLOOKUP(Data_Sales[[#This Row],[Sales Person]],Data_Persons!$C$1:$D$9,2,FALSE)</f>
        <v>Sara</v>
      </c>
      <c r="K480">
        <f>INDEX(Data_Persons!$B$2:$D$10,MATCH(Data_Sales[[#This Row],[Sales Person]],Data_Persons!$C$2:$C$9,0),1)</f>
        <v>2</v>
      </c>
      <c r="L480">
        <f>VLOOKUP(Data_Sales[[#This Row],[Manager]],Data_Persons!$A$1:$C$9,2,FALSE)</f>
        <v>5</v>
      </c>
      <c r="M480">
        <f>Data_Sales[[#This Row],[Price]]*Data_Sales[[#This Row],[Quantity]]</f>
        <v>1734</v>
      </c>
    </row>
    <row r="481" spans="1:13" x14ac:dyDescent="0.35">
      <c r="A481" t="s">
        <v>518</v>
      </c>
      <c r="B481" s="2">
        <v>44328</v>
      </c>
      <c r="C481">
        <v>1</v>
      </c>
      <c r="D481" t="s">
        <v>58</v>
      </c>
      <c r="E481" t="s">
        <v>27</v>
      </c>
      <c r="F481" t="s">
        <v>18</v>
      </c>
      <c r="G481" t="s">
        <v>2041</v>
      </c>
      <c r="H481">
        <v>289</v>
      </c>
      <c r="I481">
        <v>7</v>
      </c>
      <c r="J481" t="str">
        <f>VLOOKUP(Data_Sales[[#This Row],[Sales Person]],Data_Persons!$C$1:$D$9,2,FALSE)</f>
        <v>Sara</v>
      </c>
      <c r="K481">
        <f>INDEX(Data_Persons!$B$2:$D$10,MATCH(Data_Sales[[#This Row],[Sales Person]],Data_Persons!$C$2:$C$9,0),1)</f>
        <v>2</v>
      </c>
      <c r="L481">
        <f>VLOOKUP(Data_Sales[[#This Row],[Manager]],Data_Persons!$A$1:$C$9,2,FALSE)</f>
        <v>5</v>
      </c>
      <c r="M481">
        <f>Data_Sales[[#This Row],[Price]]*Data_Sales[[#This Row],[Quantity]]</f>
        <v>2023</v>
      </c>
    </row>
    <row r="482" spans="1:13" x14ac:dyDescent="0.35">
      <c r="A482" t="s">
        <v>519</v>
      </c>
      <c r="B482" s="2">
        <v>44331</v>
      </c>
      <c r="C482">
        <v>16</v>
      </c>
      <c r="D482" t="s">
        <v>89</v>
      </c>
      <c r="E482" t="s">
        <v>9</v>
      </c>
      <c r="F482" t="s">
        <v>10</v>
      </c>
      <c r="G482" t="s">
        <v>2041</v>
      </c>
      <c r="H482">
        <v>289</v>
      </c>
      <c r="I482">
        <v>7</v>
      </c>
      <c r="J482" t="str">
        <f>VLOOKUP(Data_Sales[[#This Row],[Sales Person]],Data_Persons!$C$1:$D$9,2,FALSE)</f>
        <v>Jeff</v>
      </c>
      <c r="K482">
        <f>INDEX(Data_Persons!$B$2:$D$10,MATCH(Data_Sales[[#This Row],[Sales Person]],Data_Persons!$C$2:$C$9,0),1)</f>
        <v>3</v>
      </c>
      <c r="L482">
        <f>VLOOKUP(Data_Sales[[#This Row],[Manager]],Data_Persons!$A$1:$C$9,2,FALSE)</f>
        <v>3</v>
      </c>
      <c r="M482">
        <f>Data_Sales[[#This Row],[Price]]*Data_Sales[[#This Row],[Quantity]]</f>
        <v>2023</v>
      </c>
    </row>
    <row r="483" spans="1:13" x14ac:dyDescent="0.35">
      <c r="A483" t="s">
        <v>520</v>
      </c>
      <c r="B483" s="2">
        <v>44331</v>
      </c>
      <c r="C483">
        <v>4</v>
      </c>
      <c r="D483" t="s">
        <v>16</v>
      </c>
      <c r="E483" t="s">
        <v>27</v>
      </c>
      <c r="F483" t="s">
        <v>18</v>
      </c>
      <c r="G483" t="s">
        <v>2041</v>
      </c>
      <c r="H483">
        <v>289</v>
      </c>
      <c r="I483">
        <v>6</v>
      </c>
      <c r="J483" t="str">
        <f>VLOOKUP(Data_Sales[[#This Row],[Sales Person]],Data_Persons!$C$1:$D$9,2,FALSE)</f>
        <v>Sara</v>
      </c>
      <c r="K483">
        <f>INDEX(Data_Persons!$B$2:$D$10,MATCH(Data_Sales[[#This Row],[Sales Person]],Data_Persons!$C$2:$C$9,0),1)</f>
        <v>2</v>
      </c>
      <c r="L483">
        <f>VLOOKUP(Data_Sales[[#This Row],[Manager]],Data_Persons!$A$1:$C$9,2,FALSE)</f>
        <v>5</v>
      </c>
      <c r="M483">
        <f>Data_Sales[[#This Row],[Price]]*Data_Sales[[#This Row],[Quantity]]</f>
        <v>1734</v>
      </c>
    </row>
    <row r="484" spans="1:13" x14ac:dyDescent="0.35">
      <c r="A484" t="s">
        <v>521</v>
      </c>
      <c r="B484" s="2">
        <v>44331</v>
      </c>
      <c r="C484">
        <v>3</v>
      </c>
      <c r="D484" t="s">
        <v>26</v>
      </c>
      <c r="E484" t="s">
        <v>17</v>
      </c>
      <c r="F484" t="s">
        <v>18</v>
      </c>
      <c r="G484" t="s">
        <v>2041</v>
      </c>
      <c r="H484">
        <v>289</v>
      </c>
      <c r="I484">
        <v>0</v>
      </c>
      <c r="J484" t="str">
        <f>VLOOKUP(Data_Sales[[#This Row],[Sales Person]],Data_Persons!$C$1:$D$9,2,FALSE)</f>
        <v>Jeff</v>
      </c>
      <c r="K484">
        <f>INDEX(Data_Persons!$B$2:$D$10,MATCH(Data_Sales[[#This Row],[Sales Person]],Data_Persons!$C$2:$C$9,0),1)</f>
        <v>2</v>
      </c>
      <c r="L484">
        <f>VLOOKUP(Data_Sales[[#This Row],[Manager]],Data_Persons!$A$1:$C$9,2,FALSE)</f>
        <v>3</v>
      </c>
      <c r="M484">
        <f>Data_Sales[[#This Row],[Price]]*Data_Sales[[#This Row],[Quantity]]</f>
        <v>0</v>
      </c>
    </row>
    <row r="485" spans="1:13" x14ac:dyDescent="0.35">
      <c r="A485" t="s">
        <v>522</v>
      </c>
      <c r="B485" s="2">
        <v>44331</v>
      </c>
      <c r="C485">
        <v>9</v>
      </c>
      <c r="D485" t="s">
        <v>37</v>
      </c>
      <c r="E485" t="s">
        <v>38</v>
      </c>
      <c r="F485" t="s">
        <v>14</v>
      </c>
      <c r="G485" t="s">
        <v>2041</v>
      </c>
      <c r="H485">
        <v>289</v>
      </c>
      <c r="I485">
        <v>5</v>
      </c>
      <c r="J485" t="str">
        <f>VLOOKUP(Data_Sales[[#This Row],[Sales Person]],Data_Persons!$C$1:$D$9,2,FALSE)</f>
        <v>Philip</v>
      </c>
      <c r="K485">
        <f>INDEX(Data_Persons!$B$2:$D$10,MATCH(Data_Sales[[#This Row],[Sales Person]],Data_Persons!$C$2:$C$9,0),1)</f>
        <v>8</v>
      </c>
      <c r="L485">
        <f>VLOOKUP(Data_Sales[[#This Row],[Manager]],Data_Persons!$A$1:$C$9,2,FALSE)</f>
        <v>8</v>
      </c>
      <c r="M485">
        <f>Data_Sales[[#This Row],[Price]]*Data_Sales[[#This Row],[Quantity]]</f>
        <v>1445</v>
      </c>
    </row>
    <row r="486" spans="1:13" x14ac:dyDescent="0.35">
      <c r="A486" t="s">
        <v>523</v>
      </c>
      <c r="B486" s="2">
        <v>44331</v>
      </c>
      <c r="C486">
        <v>8</v>
      </c>
      <c r="D486" t="s">
        <v>73</v>
      </c>
      <c r="E486" t="s">
        <v>13</v>
      </c>
      <c r="F486" t="s">
        <v>14</v>
      </c>
      <c r="G486" t="s">
        <v>2041</v>
      </c>
      <c r="H486">
        <v>289</v>
      </c>
      <c r="I486">
        <v>5</v>
      </c>
      <c r="J486" t="str">
        <f>VLOOKUP(Data_Sales[[#This Row],[Sales Person]],Data_Persons!$C$1:$D$9,2,FALSE)</f>
        <v>Steve</v>
      </c>
      <c r="K486">
        <f>INDEX(Data_Persons!$B$2:$D$10,MATCH(Data_Sales[[#This Row],[Sales Person]],Data_Persons!$C$2:$C$9,0),1)</f>
        <v>4</v>
      </c>
      <c r="L486">
        <f>VLOOKUP(Data_Sales[[#This Row],[Manager]],Data_Persons!$A$1:$C$9,2,FALSE)</f>
        <v>4</v>
      </c>
      <c r="M486">
        <f>Data_Sales[[#This Row],[Price]]*Data_Sales[[#This Row],[Quantity]]</f>
        <v>1445</v>
      </c>
    </row>
    <row r="487" spans="1:13" x14ac:dyDescent="0.35">
      <c r="A487" t="s">
        <v>524</v>
      </c>
      <c r="B487" s="2">
        <v>44332</v>
      </c>
      <c r="C487">
        <v>10</v>
      </c>
      <c r="D487" t="s">
        <v>65</v>
      </c>
      <c r="E487" t="s">
        <v>38</v>
      </c>
      <c r="F487" t="s">
        <v>14</v>
      </c>
      <c r="G487" t="s">
        <v>2041</v>
      </c>
      <c r="H487">
        <v>289</v>
      </c>
      <c r="I487">
        <v>6</v>
      </c>
      <c r="J487" t="str">
        <f>VLOOKUP(Data_Sales[[#This Row],[Sales Person]],Data_Persons!$C$1:$D$9,2,FALSE)</f>
        <v>Philip</v>
      </c>
      <c r="K487">
        <f>INDEX(Data_Persons!$B$2:$D$10,MATCH(Data_Sales[[#This Row],[Sales Person]],Data_Persons!$C$2:$C$9,0),1)</f>
        <v>8</v>
      </c>
      <c r="L487">
        <f>VLOOKUP(Data_Sales[[#This Row],[Manager]],Data_Persons!$A$1:$C$9,2,FALSE)</f>
        <v>8</v>
      </c>
      <c r="M487">
        <f>Data_Sales[[#This Row],[Price]]*Data_Sales[[#This Row],[Quantity]]</f>
        <v>1734</v>
      </c>
    </row>
    <row r="488" spans="1:13" x14ac:dyDescent="0.35">
      <c r="A488" t="s">
        <v>525</v>
      </c>
      <c r="B488" s="2">
        <v>44332</v>
      </c>
      <c r="C488">
        <v>5</v>
      </c>
      <c r="D488" t="s">
        <v>20</v>
      </c>
      <c r="E488" t="s">
        <v>27</v>
      </c>
      <c r="F488" t="s">
        <v>18</v>
      </c>
      <c r="G488" t="s">
        <v>2041</v>
      </c>
      <c r="H488">
        <v>289</v>
      </c>
      <c r="I488">
        <v>8</v>
      </c>
      <c r="J488" t="str">
        <f>VLOOKUP(Data_Sales[[#This Row],[Sales Person]],Data_Persons!$C$1:$D$9,2,FALSE)</f>
        <v>Sara</v>
      </c>
      <c r="K488">
        <f>INDEX(Data_Persons!$B$2:$D$10,MATCH(Data_Sales[[#This Row],[Sales Person]],Data_Persons!$C$2:$C$9,0),1)</f>
        <v>2</v>
      </c>
      <c r="L488">
        <f>VLOOKUP(Data_Sales[[#This Row],[Manager]],Data_Persons!$A$1:$C$9,2,FALSE)</f>
        <v>5</v>
      </c>
      <c r="M488">
        <f>Data_Sales[[#This Row],[Price]]*Data_Sales[[#This Row],[Quantity]]</f>
        <v>2312</v>
      </c>
    </row>
    <row r="489" spans="1:13" x14ac:dyDescent="0.35">
      <c r="A489" t="s">
        <v>526</v>
      </c>
      <c r="B489" s="2">
        <v>44335</v>
      </c>
      <c r="C489">
        <v>4</v>
      </c>
      <c r="D489" t="s">
        <v>16</v>
      </c>
      <c r="E489" t="s">
        <v>27</v>
      </c>
      <c r="F489" t="s">
        <v>18</v>
      </c>
      <c r="G489" t="s">
        <v>2041</v>
      </c>
      <c r="H489">
        <v>289</v>
      </c>
      <c r="I489">
        <v>2</v>
      </c>
      <c r="J489" t="str">
        <f>VLOOKUP(Data_Sales[[#This Row],[Sales Person]],Data_Persons!$C$1:$D$9,2,FALSE)</f>
        <v>Sara</v>
      </c>
      <c r="K489">
        <f>INDEX(Data_Persons!$B$2:$D$10,MATCH(Data_Sales[[#This Row],[Sales Person]],Data_Persons!$C$2:$C$9,0),1)</f>
        <v>2</v>
      </c>
      <c r="L489">
        <f>VLOOKUP(Data_Sales[[#This Row],[Manager]],Data_Persons!$A$1:$C$9,2,FALSE)</f>
        <v>5</v>
      </c>
      <c r="M489">
        <f>Data_Sales[[#This Row],[Price]]*Data_Sales[[#This Row],[Quantity]]</f>
        <v>578</v>
      </c>
    </row>
    <row r="490" spans="1:13" x14ac:dyDescent="0.35">
      <c r="A490" t="s">
        <v>527</v>
      </c>
      <c r="B490" s="2">
        <v>44336</v>
      </c>
      <c r="C490">
        <v>2</v>
      </c>
      <c r="D490" t="s">
        <v>71</v>
      </c>
      <c r="E490" t="s">
        <v>17</v>
      </c>
      <c r="F490" t="s">
        <v>18</v>
      </c>
      <c r="G490" t="s">
        <v>2041</v>
      </c>
      <c r="H490">
        <v>289</v>
      </c>
      <c r="I490">
        <v>1</v>
      </c>
      <c r="J490" t="str">
        <f>VLOOKUP(Data_Sales[[#This Row],[Sales Person]],Data_Persons!$C$1:$D$9,2,FALSE)</f>
        <v>Jeff</v>
      </c>
      <c r="K490">
        <f>INDEX(Data_Persons!$B$2:$D$10,MATCH(Data_Sales[[#This Row],[Sales Person]],Data_Persons!$C$2:$C$9,0),1)</f>
        <v>2</v>
      </c>
      <c r="L490">
        <f>VLOOKUP(Data_Sales[[#This Row],[Manager]],Data_Persons!$A$1:$C$9,2,FALSE)</f>
        <v>3</v>
      </c>
      <c r="M490">
        <f>Data_Sales[[#This Row],[Price]]*Data_Sales[[#This Row],[Quantity]]</f>
        <v>289</v>
      </c>
    </row>
    <row r="491" spans="1:13" x14ac:dyDescent="0.35">
      <c r="A491" t="s">
        <v>528</v>
      </c>
      <c r="B491" s="2">
        <v>44337</v>
      </c>
      <c r="C491">
        <v>5</v>
      </c>
      <c r="D491" t="s">
        <v>20</v>
      </c>
      <c r="E491" t="s">
        <v>27</v>
      </c>
      <c r="F491" t="s">
        <v>18</v>
      </c>
      <c r="G491" t="s">
        <v>2041</v>
      </c>
      <c r="H491">
        <v>289</v>
      </c>
      <c r="I491">
        <v>4</v>
      </c>
      <c r="J491" t="str">
        <f>VLOOKUP(Data_Sales[[#This Row],[Sales Person]],Data_Persons!$C$1:$D$9,2,FALSE)</f>
        <v>Sara</v>
      </c>
      <c r="K491">
        <f>INDEX(Data_Persons!$B$2:$D$10,MATCH(Data_Sales[[#This Row],[Sales Person]],Data_Persons!$C$2:$C$9,0),1)</f>
        <v>2</v>
      </c>
      <c r="L491">
        <f>VLOOKUP(Data_Sales[[#This Row],[Manager]],Data_Persons!$A$1:$C$9,2,FALSE)</f>
        <v>5</v>
      </c>
      <c r="M491">
        <f>Data_Sales[[#This Row],[Price]]*Data_Sales[[#This Row],[Quantity]]</f>
        <v>1156</v>
      </c>
    </row>
    <row r="492" spans="1:13" x14ac:dyDescent="0.35">
      <c r="A492" t="s">
        <v>529</v>
      </c>
      <c r="B492" s="2">
        <v>44339</v>
      </c>
      <c r="C492">
        <v>13</v>
      </c>
      <c r="D492" t="s">
        <v>32</v>
      </c>
      <c r="E492" t="s">
        <v>23</v>
      </c>
      <c r="F492" t="s">
        <v>24</v>
      </c>
      <c r="G492" t="s">
        <v>2041</v>
      </c>
      <c r="H492">
        <v>289</v>
      </c>
      <c r="I492">
        <v>8</v>
      </c>
      <c r="J492" t="str">
        <f>VLOOKUP(Data_Sales[[#This Row],[Sales Person]],Data_Persons!$C$1:$D$9,2,FALSE)</f>
        <v>Sara</v>
      </c>
      <c r="K492">
        <f>INDEX(Data_Persons!$B$2:$D$10,MATCH(Data_Sales[[#This Row],[Sales Person]],Data_Persons!$C$2:$C$9,0),1)</f>
        <v>5</v>
      </c>
      <c r="L492">
        <f>VLOOKUP(Data_Sales[[#This Row],[Manager]],Data_Persons!$A$1:$C$9,2,FALSE)</f>
        <v>5</v>
      </c>
      <c r="M492">
        <f>Data_Sales[[#This Row],[Price]]*Data_Sales[[#This Row],[Quantity]]</f>
        <v>2312</v>
      </c>
    </row>
    <row r="493" spans="1:13" x14ac:dyDescent="0.35">
      <c r="A493" t="s">
        <v>530</v>
      </c>
      <c r="B493" s="2">
        <v>44339</v>
      </c>
      <c r="C493">
        <v>7</v>
      </c>
      <c r="D493" t="s">
        <v>40</v>
      </c>
      <c r="E493" t="s">
        <v>38</v>
      </c>
      <c r="F493" t="s">
        <v>14</v>
      </c>
      <c r="G493" t="s">
        <v>2041</v>
      </c>
      <c r="H493">
        <v>289</v>
      </c>
      <c r="I493">
        <v>5</v>
      </c>
      <c r="J493" t="str">
        <f>VLOOKUP(Data_Sales[[#This Row],[Sales Person]],Data_Persons!$C$1:$D$9,2,FALSE)</f>
        <v>Philip</v>
      </c>
      <c r="K493">
        <f>INDEX(Data_Persons!$B$2:$D$10,MATCH(Data_Sales[[#This Row],[Sales Person]],Data_Persons!$C$2:$C$9,0),1)</f>
        <v>8</v>
      </c>
      <c r="L493">
        <f>VLOOKUP(Data_Sales[[#This Row],[Manager]],Data_Persons!$A$1:$C$9,2,FALSE)</f>
        <v>8</v>
      </c>
      <c r="M493">
        <f>Data_Sales[[#This Row],[Price]]*Data_Sales[[#This Row],[Quantity]]</f>
        <v>1445</v>
      </c>
    </row>
    <row r="494" spans="1:13" x14ac:dyDescent="0.35">
      <c r="A494" t="s">
        <v>531</v>
      </c>
      <c r="B494" s="2">
        <v>44340</v>
      </c>
      <c r="C494">
        <v>17</v>
      </c>
      <c r="D494" t="s">
        <v>60</v>
      </c>
      <c r="E494" t="s">
        <v>35</v>
      </c>
      <c r="F494" t="s">
        <v>10</v>
      </c>
      <c r="G494" t="s">
        <v>2041</v>
      </c>
      <c r="H494">
        <v>289</v>
      </c>
      <c r="I494">
        <v>3</v>
      </c>
      <c r="J494" t="str">
        <f>VLOOKUP(Data_Sales[[#This Row],[Sales Person]],Data_Persons!$C$1:$D$9,2,FALSE)</f>
        <v>Jeff</v>
      </c>
      <c r="K494">
        <f>INDEX(Data_Persons!$B$2:$D$10,MATCH(Data_Sales[[#This Row],[Sales Person]],Data_Persons!$C$2:$C$9,0),1)</f>
        <v>5</v>
      </c>
      <c r="L494">
        <f>VLOOKUP(Data_Sales[[#This Row],[Manager]],Data_Persons!$A$1:$C$9,2,FALSE)</f>
        <v>3</v>
      </c>
      <c r="M494">
        <f>Data_Sales[[#This Row],[Price]]*Data_Sales[[#This Row],[Quantity]]</f>
        <v>867</v>
      </c>
    </row>
    <row r="495" spans="1:13" x14ac:dyDescent="0.35">
      <c r="A495" t="s">
        <v>532</v>
      </c>
      <c r="B495" s="2">
        <v>44341</v>
      </c>
      <c r="C495">
        <v>4</v>
      </c>
      <c r="D495" t="s">
        <v>16</v>
      </c>
      <c r="E495" t="s">
        <v>27</v>
      </c>
      <c r="F495" t="s">
        <v>18</v>
      </c>
      <c r="G495" t="s">
        <v>2041</v>
      </c>
      <c r="H495">
        <v>289</v>
      </c>
      <c r="I495">
        <v>4</v>
      </c>
      <c r="J495" t="str">
        <f>VLOOKUP(Data_Sales[[#This Row],[Sales Person]],Data_Persons!$C$1:$D$9,2,FALSE)</f>
        <v>Sara</v>
      </c>
      <c r="K495">
        <f>INDEX(Data_Persons!$B$2:$D$10,MATCH(Data_Sales[[#This Row],[Sales Person]],Data_Persons!$C$2:$C$9,0),1)</f>
        <v>2</v>
      </c>
      <c r="L495">
        <f>VLOOKUP(Data_Sales[[#This Row],[Manager]],Data_Persons!$A$1:$C$9,2,FALSE)</f>
        <v>5</v>
      </c>
      <c r="M495">
        <f>Data_Sales[[#This Row],[Price]]*Data_Sales[[#This Row],[Quantity]]</f>
        <v>1156</v>
      </c>
    </row>
    <row r="496" spans="1:13" x14ac:dyDescent="0.35">
      <c r="A496" t="s">
        <v>533</v>
      </c>
      <c r="B496" s="2">
        <v>44341</v>
      </c>
      <c r="C496">
        <v>3</v>
      </c>
      <c r="D496" t="s">
        <v>26</v>
      </c>
      <c r="E496" t="s">
        <v>17</v>
      </c>
      <c r="F496" t="s">
        <v>18</v>
      </c>
      <c r="G496" t="s">
        <v>2041</v>
      </c>
      <c r="H496">
        <v>289</v>
      </c>
      <c r="I496">
        <v>6</v>
      </c>
      <c r="J496" t="str">
        <f>VLOOKUP(Data_Sales[[#This Row],[Sales Person]],Data_Persons!$C$1:$D$9,2,FALSE)</f>
        <v>Jeff</v>
      </c>
      <c r="K496">
        <f>INDEX(Data_Persons!$B$2:$D$10,MATCH(Data_Sales[[#This Row],[Sales Person]],Data_Persons!$C$2:$C$9,0),1)</f>
        <v>2</v>
      </c>
      <c r="L496">
        <f>VLOOKUP(Data_Sales[[#This Row],[Manager]],Data_Persons!$A$1:$C$9,2,FALSE)</f>
        <v>3</v>
      </c>
      <c r="M496">
        <f>Data_Sales[[#This Row],[Price]]*Data_Sales[[#This Row],[Quantity]]</f>
        <v>1734</v>
      </c>
    </row>
    <row r="497" spans="1:13" x14ac:dyDescent="0.35">
      <c r="A497" t="s">
        <v>534</v>
      </c>
      <c r="B497" s="2">
        <v>44342</v>
      </c>
      <c r="C497">
        <v>9</v>
      </c>
      <c r="D497" t="s">
        <v>37</v>
      </c>
      <c r="E497" t="s">
        <v>38</v>
      </c>
      <c r="F497" t="s">
        <v>14</v>
      </c>
      <c r="G497" t="s">
        <v>2041</v>
      </c>
      <c r="H497">
        <v>289</v>
      </c>
      <c r="I497">
        <v>6</v>
      </c>
      <c r="J497" t="str">
        <f>VLOOKUP(Data_Sales[[#This Row],[Sales Person]],Data_Persons!$C$1:$D$9,2,FALSE)</f>
        <v>Philip</v>
      </c>
      <c r="K497">
        <f>INDEX(Data_Persons!$B$2:$D$10,MATCH(Data_Sales[[#This Row],[Sales Person]],Data_Persons!$C$2:$C$9,0),1)</f>
        <v>8</v>
      </c>
      <c r="L497">
        <f>VLOOKUP(Data_Sales[[#This Row],[Manager]],Data_Persons!$A$1:$C$9,2,FALSE)</f>
        <v>8</v>
      </c>
      <c r="M497">
        <f>Data_Sales[[#This Row],[Price]]*Data_Sales[[#This Row],[Quantity]]</f>
        <v>1734</v>
      </c>
    </row>
    <row r="498" spans="1:13" x14ac:dyDescent="0.35">
      <c r="A498" t="s">
        <v>535</v>
      </c>
      <c r="B498" s="2">
        <v>44342</v>
      </c>
      <c r="C498">
        <v>4</v>
      </c>
      <c r="D498" t="s">
        <v>16</v>
      </c>
      <c r="E498" t="s">
        <v>27</v>
      </c>
      <c r="F498" t="s">
        <v>18</v>
      </c>
      <c r="G498" t="s">
        <v>2041</v>
      </c>
      <c r="H498">
        <v>289</v>
      </c>
      <c r="I498">
        <v>1</v>
      </c>
      <c r="J498" t="str">
        <f>VLOOKUP(Data_Sales[[#This Row],[Sales Person]],Data_Persons!$C$1:$D$9,2,FALSE)</f>
        <v>Sara</v>
      </c>
      <c r="K498">
        <f>INDEX(Data_Persons!$B$2:$D$10,MATCH(Data_Sales[[#This Row],[Sales Person]],Data_Persons!$C$2:$C$9,0),1)</f>
        <v>2</v>
      </c>
      <c r="L498">
        <f>VLOOKUP(Data_Sales[[#This Row],[Manager]],Data_Persons!$A$1:$C$9,2,FALSE)</f>
        <v>5</v>
      </c>
      <c r="M498">
        <f>Data_Sales[[#This Row],[Price]]*Data_Sales[[#This Row],[Quantity]]</f>
        <v>289</v>
      </c>
    </row>
    <row r="499" spans="1:13" x14ac:dyDescent="0.35">
      <c r="A499" t="s">
        <v>536</v>
      </c>
      <c r="B499" s="2">
        <v>44342</v>
      </c>
      <c r="C499">
        <v>4</v>
      </c>
      <c r="D499" t="s">
        <v>16</v>
      </c>
      <c r="E499" t="s">
        <v>17</v>
      </c>
      <c r="F499" t="s">
        <v>18</v>
      </c>
      <c r="G499" t="s">
        <v>2041</v>
      </c>
      <c r="H499">
        <v>289</v>
      </c>
      <c r="I499">
        <v>6</v>
      </c>
      <c r="J499" t="str">
        <f>VLOOKUP(Data_Sales[[#This Row],[Sales Person]],Data_Persons!$C$1:$D$9,2,FALSE)</f>
        <v>Jeff</v>
      </c>
      <c r="K499">
        <f>INDEX(Data_Persons!$B$2:$D$10,MATCH(Data_Sales[[#This Row],[Sales Person]],Data_Persons!$C$2:$C$9,0),1)</f>
        <v>2</v>
      </c>
      <c r="L499">
        <f>VLOOKUP(Data_Sales[[#This Row],[Manager]],Data_Persons!$A$1:$C$9,2,FALSE)</f>
        <v>3</v>
      </c>
      <c r="M499">
        <f>Data_Sales[[#This Row],[Price]]*Data_Sales[[#This Row],[Quantity]]</f>
        <v>1734</v>
      </c>
    </row>
    <row r="500" spans="1:13" x14ac:dyDescent="0.35">
      <c r="A500" t="s">
        <v>537</v>
      </c>
      <c r="B500" s="2">
        <v>44343</v>
      </c>
      <c r="C500">
        <v>10</v>
      </c>
      <c r="D500" t="s">
        <v>65</v>
      </c>
      <c r="E500" t="s">
        <v>13</v>
      </c>
      <c r="F500" t="s">
        <v>14</v>
      </c>
      <c r="G500" t="s">
        <v>2041</v>
      </c>
      <c r="H500">
        <v>289</v>
      </c>
      <c r="I500">
        <v>8</v>
      </c>
      <c r="J500" t="str">
        <f>VLOOKUP(Data_Sales[[#This Row],[Sales Person]],Data_Persons!$C$1:$D$9,2,FALSE)</f>
        <v>Steve</v>
      </c>
      <c r="K500">
        <f>INDEX(Data_Persons!$B$2:$D$10,MATCH(Data_Sales[[#This Row],[Sales Person]],Data_Persons!$C$2:$C$9,0),1)</f>
        <v>4</v>
      </c>
      <c r="L500">
        <f>VLOOKUP(Data_Sales[[#This Row],[Manager]],Data_Persons!$A$1:$C$9,2,FALSE)</f>
        <v>4</v>
      </c>
      <c r="M500">
        <f>Data_Sales[[#This Row],[Price]]*Data_Sales[[#This Row],[Quantity]]</f>
        <v>2312</v>
      </c>
    </row>
    <row r="501" spans="1:13" x14ac:dyDescent="0.35">
      <c r="A501" t="s">
        <v>538</v>
      </c>
      <c r="B501" s="2">
        <v>44346</v>
      </c>
      <c r="C501">
        <v>19</v>
      </c>
      <c r="D501" t="s">
        <v>29</v>
      </c>
      <c r="E501" t="s">
        <v>35</v>
      </c>
      <c r="F501" t="s">
        <v>10</v>
      </c>
      <c r="G501" t="s">
        <v>2041</v>
      </c>
      <c r="H501">
        <v>289</v>
      </c>
      <c r="I501">
        <v>9</v>
      </c>
      <c r="J501" t="str">
        <f>VLOOKUP(Data_Sales[[#This Row],[Sales Person]],Data_Persons!$C$1:$D$9,2,FALSE)</f>
        <v>Jeff</v>
      </c>
      <c r="K501">
        <f>INDEX(Data_Persons!$B$2:$D$10,MATCH(Data_Sales[[#This Row],[Sales Person]],Data_Persons!$C$2:$C$9,0),1)</f>
        <v>5</v>
      </c>
      <c r="L501">
        <f>VLOOKUP(Data_Sales[[#This Row],[Manager]],Data_Persons!$A$1:$C$9,2,FALSE)</f>
        <v>3</v>
      </c>
      <c r="M501">
        <f>Data_Sales[[#This Row],[Price]]*Data_Sales[[#This Row],[Quantity]]</f>
        <v>2601</v>
      </c>
    </row>
    <row r="502" spans="1:13" x14ac:dyDescent="0.35">
      <c r="A502" t="s">
        <v>539</v>
      </c>
      <c r="B502" s="2">
        <v>44348</v>
      </c>
      <c r="C502">
        <v>8</v>
      </c>
      <c r="D502" t="s">
        <v>73</v>
      </c>
      <c r="E502" t="s">
        <v>13</v>
      </c>
      <c r="F502" t="s">
        <v>14</v>
      </c>
      <c r="G502" t="s">
        <v>2041</v>
      </c>
      <c r="H502">
        <v>289</v>
      </c>
      <c r="I502">
        <v>4</v>
      </c>
      <c r="J502" t="str">
        <f>VLOOKUP(Data_Sales[[#This Row],[Sales Person]],Data_Persons!$C$1:$D$9,2,FALSE)</f>
        <v>Steve</v>
      </c>
      <c r="K502">
        <f>INDEX(Data_Persons!$B$2:$D$10,MATCH(Data_Sales[[#This Row],[Sales Person]],Data_Persons!$C$2:$C$9,0),1)</f>
        <v>4</v>
      </c>
      <c r="L502">
        <f>VLOOKUP(Data_Sales[[#This Row],[Manager]],Data_Persons!$A$1:$C$9,2,FALSE)</f>
        <v>4</v>
      </c>
      <c r="M502">
        <f>Data_Sales[[#This Row],[Price]]*Data_Sales[[#This Row],[Quantity]]</f>
        <v>1156</v>
      </c>
    </row>
    <row r="503" spans="1:13" x14ac:dyDescent="0.35">
      <c r="A503" t="s">
        <v>540</v>
      </c>
      <c r="B503" s="2">
        <v>44348</v>
      </c>
      <c r="C503">
        <v>4</v>
      </c>
      <c r="D503" t="s">
        <v>16</v>
      </c>
      <c r="E503" t="s">
        <v>27</v>
      </c>
      <c r="F503" t="s">
        <v>18</v>
      </c>
      <c r="G503" t="s">
        <v>2041</v>
      </c>
      <c r="H503">
        <v>289</v>
      </c>
      <c r="I503">
        <v>3</v>
      </c>
      <c r="J503" t="str">
        <f>VLOOKUP(Data_Sales[[#This Row],[Sales Person]],Data_Persons!$C$1:$D$9,2,FALSE)</f>
        <v>Sara</v>
      </c>
      <c r="K503">
        <f>INDEX(Data_Persons!$B$2:$D$10,MATCH(Data_Sales[[#This Row],[Sales Person]],Data_Persons!$C$2:$C$9,0),1)</f>
        <v>2</v>
      </c>
      <c r="L503">
        <f>VLOOKUP(Data_Sales[[#This Row],[Manager]],Data_Persons!$A$1:$C$9,2,FALSE)</f>
        <v>5</v>
      </c>
      <c r="M503">
        <f>Data_Sales[[#This Row],[Price]]*Data_Sales[[#This Row],[Quantity]]</f>
        <v>867</v>
      </c>
    </row>
    <row r="504" spans="1:13" x14ac:dyDescent="0.35">
      <c r="A504" t="s">
        <v>541</v>
      </c>
      <c r="B504" s="2">
        <v>44349</v>
      </c>
      <c r="C504">
        <v>19</v>
      </c>
      <c r="D504" t="s">
        <v>29</v>
      </c>
      <c r="E504" t="s">
        <v>35</v>
      </c>
      <c r="F504" t="s">
        <v>10</v>
      </c>
      <c r="G504" t="s">
        <v>2041</v>
      </c>
      <c r="H504">
        <v>289</v>
      </c>
      <c r="I504">
        <v>4</v>
      </c>
      <c r="J504" t="str">
        <f>VLOOKUP(Data_Sales[[#This Row],[Sales Person]],Data_Persons!$C$1:$D$9,2,FALSE)</f>
        <v>Jeff</v>
      </c>
      <c r="K504">
        <f>INDEX(Data_Persons!$B$2:$D$10,MATCH(Data_Sales[[#This Row],[Sales Person]],Data_Persons!$C$2:$C$9,0),1)</f>
        <v>5</v>
      </c>
      <c r="L504">
        <f>VLOOKUP(Data_Sales[[#This Row],[Manager]],Data_Persons!$A$1:$C$9,2,FALSE)</f>
        <v>3</v>
      </c>
      <c r="M504">
        <f>Data_Sales[[#This Row],[Price]]*Data_Sales[[#This Row],[Quantity]]</f>
        <v>1156</v>
      </c>
    </row>
    <row r="505" spans="1:13" x14ac:dyDescent="0.35">
      <c r="A505" t="s">
        <v>542</v>
      </c>
      <c r="B505" s="2">
        <v>44350</v>
      </c>
      <c r="C505">
        <v>5</v>
      </c>
      <c r="D505" t="s">
        <v>20</v>
      </c>
      <c r="E505" t="s">
        <v>27</v>
      </c>
      <c r="F505" t="s">
        <v>18</v>
      </c>
      <c r="G505" t="s">
        <v>2041</v>
      </c>
      <c r="H505">
        <v>289</v>
      </c>
      <c r="I505">
        <v>3</v>
      </c>
      <c r="J505" t="str">
        <f>VLOOKUP(Data_Sales[[#This Row],[Sales Person]],Data_Persons!$C$1:$D$9,2,FALSE)</f>
        <v>Sara</v>
      </c>
      <c r="K505">
        <f>INDEX(Data_Persons!$B$2:$D$10,MATCH(Data_Sales[[#This Row],[Sales Person]],Data_Persons!$C$2:$C$9,0),1)</f>
        <v>2</v>
      </c>
      <c r="L505">
        <f>VLOOKUP(Data_Sales[[#This Row],[Manager]],Data_Persons!$A$1:$C$9,2,FALSE)</f>
        <v>5</v>
      </c>
      <c r="M505">
        <f>Data_Sales[[#This Row],[Price]]*Data_Sales[[#This Row],[Quantity]]</f>
        <v>867</v>
      </c>
    </row>
    <row r="506" spans="1:13" x14ac:dyDescent="0.35">
      <c r="A506" t="s">
        <v>543</v>
      </c>
      <c r="B506" s="2">
        <v>44350</v>
      </c>
      <c r="C506">
        <v>18</v>
      </c>
      <c r="D506" t="s">
        <v>49</v>
      </c>
      <c r="E506" t="s">
        <v>35</v>
      </c>
      <c r="F506" t="s">
        <v>10</v>
      </c>
      <c r="G506" t="s">
        <v>2041</v>
      </c>
      <c r="H506">
        <v>289</v>
      </c>
      <c r="I506">
        <v>7</v>
      </c>
      <c r="J506" t="str">
        <f>VLOOKUP(Data_Sales[[#This Row],[Sales Person]],Data_Persons!$C$1:$D$9,2,FALSE)</f>
        <v>Jeff</v>
      </c>
      <c r="K506">
        <f>INDEX(Data_Persons!$B$2:$D$10,MATCH(Data_Sales[[#This Row],[Sales Person]],Data_Persons!$C$2:$C$9,0),1)</f>
        <v>5</v>
      </c>
      <c r="L506">
        <f>VLOOKUP(Data_Sales[[#This Row],[Manager]],Data_Persons!$A$1:$C$9,2,FALSE)</f>
        <v>3</v>
      </c>
      <c r="M506">
        <f>Data_Sales[[#This Row],[Price]]*Data_Sales[[#This Row],[Quantity]]</f>
        <v>2023</v>
      </c>
    </row>
    <row r="507" spans="1:13" x14ac:dyDescent="0.35">
      <c r="A507" t="s">
        <v>544</v>
      </c>
      <c r="B507" s="2">
        <v>44350</v>
      </c>
      <c r="C507">
        <v>20</v>
      </c>
      <c r="D507" t="s">
        <v>8</v>
      </c>
      <c r="E507" t="s">
        <v>9</v>
      </c>
      <c r="F507" t="s">
        <v>10</v>
      </c>
      <c r="G507" t="s">
        <v>2041</v>
      </c>
      <c r="H507">
        <v>289</v>
      </c>
      <c r="I507">
        <v>7</v>
      </c>
      <c r="J507" t="str">
        <f>VLOOKUP(Data_Sales[[#This Row],[Sales Person]],Data_Persons!$C$1:$D$9,2,FALSE)</f>
        <v>Jeff</v>
      </c>
      <c r="K507">
        <f>INDEX(Data_Persons!$B$2:$D$10,MATCH(Data_Sales[[#This Row],[Sales Person]],Data_Persons!$C$2:$C$9,0),1)</f>
        <v>3</v>
      </c>
      <c r="L507">
        <f>VLOOKUP(Data_Sales[[#This Row],[Manager]],Data_Persons!$A$1:$C$9,2,FALSE)</f>
        <v>3</v>
      </c>
      <c r="M507">
        <f>Data_Sales[[#This Row],[Price]]*Data_Sales[[#This Row],[Quantity]]</f>
        <v>2023</v>
      </c>
    </row>
    <row r="508" spans="1:13" x14ac:dyDescent="0.35">
      <c r="A508" t="s">
        <v>545</v>
      </c>
      <c r="B508" s="2">
        <v>44350</v>
      </c>
      <c r="C508">
        <v>1</v>
      </c>
      <c r="D508" t="s">
        <v>58</v>
      </c>
      <c r="E508" t="s">
        <v>27</v>
      </c>
      <c r="F508" t="s">
        <v>18</v>
      </c>
      <c r="G508" t="s">
        <v>2041</v>
      </c>
      <c r="H508">
        <v>289</v>
      </c>
      <c r="I508">
        <v>7</v>
      </c>
      <c r="J508" t="str">
        <f>VLOOKUP(Data_Sales[[#This Row],[Sales Person]],Data_Persons!$C$1:$D$9,2,FALSE)</f>
        <v>Sara</v>
      </c>
      <c r="K508">
        <f>INDEX(Data_Persons!$B$2:$D$10,MATCH(Data_Sales[[#This Row],[Sales Person]],Data_Persons!$C$2:$C$9,0),1)</f>
        <v>2</v>
      </c>
      <c r="L508">
        <f>VLOOKUP(Data_Sales[[#This Row],[Manager]],Data_Persons!$A$1:$C$9,2,FALSE)</f>
        <v>5</v>
      </c>
      <c r="M508">
        <f>Data_Sales[[#This Row],[Price]]*Data_Sales[[#This Row],[Quantity]]</f>
        <v>2023</v>
      </c>
    </row>
    <row r="509" spans="1:13" x14ac:dyDescent="0.35">
      <c r="A509" t="s">
        <v>546</v>
      </c>
      <c r="B509" s="2">
        <v>44350</v>
      </c>
      <c r="C509">
        <v>4</v>
      </c>
      <c r="D509" t="s">
        <v>16</v>
      </c>
      <c r="E509" t="s">
        <v>17</v>
      </c>
      <c r="F509" t="s">
        <v>18</v>
      </c>
      <c r="G509" t="s">
        <v>2041</v>
      </c>
      <c r="H509">
        <v>289</v>
      </c>
      <c r="I509">
        <v>9</v>
      </c>
      <c r="J509" t="str">
        <f>VLOOKUP(Data_Sales[[#This Row],[Sales Person]],Data_Persons!$C$1:$D$9,2,FALSE)</f>
        <v>Jeff</v>
      </c>
      <c r="K509">
        <f>INDEX(Data_Persons!$B$2:$D$10,MATCH(Data_Sales[[#This Row],[Sales Person]],Data_Persons!$C$2:$C$9,0),1)</f>
        <v>2</v>
      </c>
      <c r="L509">
        <f>VLOOKUP(Data_Sales[[#This Row],[Manager]],Data_Persons!$A$1:$C$9,2,FALSE)</f>
        <v>3</v>
      </c>
      <c r="M509">
        <f>Data_Sales[[#This Row],[Price]]*Data_Sales[[#This Row],[Quantity]]</f>
        <v>2601</v>
      </c>
    </row>
    <row r="510" spans="1:13" x14ac:dyDescent="0.35">
      <c r="A510" t="s">
        <v>547</v>
      </c>
      <c r="B510" s="2">
        <v>44355</v>
      </c>
      <c r="C510">
        <v>9</v>
      </c>
      <c r="D510" t="s">
        <v>37</v>
      </c>
      <c r="E510" t="s">
        <v>13</v>
      </c>
      <c r="F510" t="s">
        <v>14</v>
      </c>
      <c r="G510" t="s">
        <v>2041</v>
      </c>
      <c r="H510">
        <v>289</v>
      </c>
      <c r="I510">
        <v>9</v>
      </c>
      <c r="J510" t="str">
        <f>VLOOKUP(Data_Sales[[#This Row],[Sales Person]],Data_Persons!$C$1:$D$9,2,FALSE)</f>
        <v>Steve</v>
      </c>
      <c r="K510">
        <f>INDEX(Data_Persons!$B$2:$D$10,MATCH(Data_Sales[[#This Row],[Sales Person]],Data_Persons!$C$2:$C$9,0),1)</f>
        <v>4</v>
      </c>
      <c r="L510">
        <f>VLOOKUP(Data_Sales[[#This Row],[Manager]],Data_Persons!$A$1:$C$9,2,FALSE)</f>
        <v>4</v>
      </c>
      <c r="M510">
        <f>Data_Sales[[#This Row],[Price]]*Data_Sales[[#This Row],[Quantity]]</f>
        <v>2601</v>
      </c>
    </row>
    <row r="511" spans="1:13" x14ac:dyDescent="0.35">
      <c r="A511" t="s">
        <v>548</v>
      </c>
      <c r="B511" s="2">
        <v>44356</v>
      </c>
      <c r="C511">
        <v>9</v>
      </c>
      <c r="D511" t="s">
        <v>37</v>
      </c>
      <c r="E511" t="s">
        <v>13</v>
      </c>
      <c r="F511" t="s">
        <v>14</v>
      </c>
      <c r="G511" t="s">
        <v>2041</v>
      </c>
      <c r="H511">
        <v>289</v>
      </c>
      <c r="I511">
        <v>6</v>
      </c>
      <c r="J511" t="str">
        <f>VLOOKUP(Data_Sales[[#This Row],[Sales Person]],Data_Persons!$C$1:$D$9,2,FALSE)</f>
        <v>Steve</v>
      </c>
      <c r="K511">
        <f>INDEX(Data_Persons!$B$2:$D$10,MATCH(Data_Sales[[#This Row],[Sales Person]],Data_Persons!$C$2:$C$9,0),1)</f>
        <v>4</v>
      </c>
      <c r="L511">
        <f>VLOOKUP(Data_Sales[[#This Row],[Manager]],Data_Persons!$A$1:$C$9,2,FALSE)</f>
        <v>4</v>
      </c>
      <c r="M511">
        <f>Data_Sales[[#This Row],[Price]]*Data_Sales[[#This Row],[Quantity]]</f>
        <v>1734</v>
      </c>
    </row>
    <row r="512" spans="1:13" x14ac:dyDescent="0.35">
      <c r="A512" t="s">
        <v>549</v>
      </c>
      <c r="B512" s="2">
        <v>44358</v>
      </c>
      <c r="C512">
        <v>2</v>
      </c>
      <c r="D512" t="s">
        <v>71</v>
      </c>
      <c r="E512" t="s">
        <v>27</v>
      </c>
      <c r="F512" t="s">
        <v>18</v>
      </c>
      <c r="G512" t="s">
        <v>2041</v>
      </c>
      <c r="H512">
        <v>289</v>
      </c>
      <c r="I512">
        <v>5</v>
      </c>
      <c r="J512" t="str">
        <f>VLOOKUP(Data_Sales[[#This Row],[Sales Person]],Data_Persons!$C$1:$D$9,2,FALSE)</f>
        <v>Sara</v>
      </c>
      <c r="K512">
        <f>INDEX(Data_Persons!$B$2:$D$10,MATCH(Data_Sales[[#This Row],[Sales Person]],Data_Persons!$C$2:$C$9,0),1)</f>
        <v>2</v>
      </c>
      <c r="L512">
        <f>VLOOKUP(Data_Sales[[#This Row],[Manager]],Data_Persons!$A$1:$C$9,2,FALSE)</f>
        <v>5</v>
      </c>
      <c r="M512">
        <f>Data_Sales[[#This Row],[Price]]*Data_Sales[[#This Row],[Quantity]]</f>
        <v>1445</v>
      </c>
    </row>
    <row r="513" spans="1:13" x14ac:dyDescent="0.35">
      <c r="A513" t="s">
        <v>550</v>
      </c>
      <c r="B513" s="2">
        <v>44360</v>
      </c>
      <c r="C513">
        <v>2</v>
      </c>
      <c r="D513" t="s">
        <v>71</v>
      </c>
      <c r="E513" t="s">
        <v>27</v>
      </c>
      <c r="F513" t="s">
        <v>18</v>
      </c>
      <c r="G513" t="s">
        <v>2041</v>
      </c>
      <c r="H513">
        <v>289</v>
      </c>
      <c r="I513">
        <v>2</v>
      </c>
      <c r="J513" t="str">
        <f>VLOOKUP(Data_Sales[[#This Row],[Sales Person]],Data_Persons!$C$1:$D$9,2,FALSE)</f>
        <v>Sara</v>
      </c>
      <c r="K513">
        <f>INDEX(Data_Persons!$B$2:$D$10,MATCH(Data_Sales[[#This Row],[Sales Person]],Data_Persons!$C$2:$C$9,0),1)</f>
        <v>2</v>
      </c>
      <c r="L513">
        <f>VLOOKUP(Data_Sales[[#This Row],[Manager]],Data_Persons!$A$1:$C$9,2,FALSE)</f>
        <v>5</v>
      </c>
      <c r="M513">
        <f>Data_Sales[[#This Row],[Price]]*Data_Sales[[#This Row],[Quantity]]</f>
        <v>578</v>
      </c>
    </row>
    <row r="514" spans="1:13" x14ac:dyDescent="0.35">
      <c r="A514" t="s">
        <v>551</v>
      </c>
      <c r="B514" s="2">
        <v>44360</v>
      </c>
      <c r="C514">
        <v>15</v>
      </c>
      <c r="D514" t="s">
        <v>46</v>
      </c>
      <c r="E514" t="s">
        <v>33</v>
      </c>
      <c r="F514" t="s">
        <v>24</v>
      </c>
      <c r="G514" t="s">
        <v>2041</v>
      </c>
      <c r="H514">
        <v>289</v>
      </c>
      <c r="I514">
        <v>5</v>
      </c>
      <c r="J514" t="str">
        <f>VLOOKUP(Data_Sales[[#This Row],[Sales Person]],Data_Persons!$C$1:$D$9,2,FALSE)</f>
        <v>Steve</v>
      </c>
      <c r="K514">
        <f>INDEX(Data_Persons!$B$2:$D$10,MATCH(Data_Sales[[#This Row],[Sales Person]],Data_Persons!$C$2:$C$9,0),1)</f>
        <v>6</v>
      </c>
      <c r="L514">
        <f>VLOOKUP(Data_Sales[[#This Row],[Manager]],Data_Persons!$A$1:$C$9,2,FALSE)</f>
        <v>4</v>
      </c>
      <c r="M514">
        <f>Data_Sales[[#This Row],[Price]]*Data_Sales[[#This Row],[Quantity]]</f>
        <v>1445</v>
      </c>
    </row>
    <row r="515" spans="1:13" x14ac:dyDescent="0.35">
      <c r="A515" t="s">
        <v>552</v>
      </c>
      <c r="B515" s="2">
        <v>44361</v>
      </c>
      <c r="C515">
        <v>13</v>
      </c>
      <c r="D515" t="s">
        <v>32</v>
      </c>
      <c r="E515" t="s">
        <v>23</v>
      </c>
      <c r="F515" t="s">
        <v>24</v>
      </c>
      <c r="G515" t="s">
        <v>2041</v>
      </c>
      <c r="H515">
        <v>289</v>
      </c>
      <c r="I515">
        <v>3</v>
      </c>
      <c r="J515" t="str">
        <f>VLOOKUP(Data_Sales[[#This Row],[Sales Person]],Data_Persons!$C$1:$D$9,2,FALSE)</f>
        <v>Sara</v>
      </c>
      <c r="K515">
        <f>INDEX(Data_Persons!$B$2:$D$10,MATCH(Data_Sales[[#This Row],[Sales Person]],Data_Persons!$C$2:$C$9,0),1)</f>
        <v>5</v>
      </c>
      <c r="L515">
        <f>VLOOKUP(Data_Sales[[#This Row],[Manager]],Data_Persons!$A$1:$C$9,2,FALSE)</f>
        <v>5</v>
      </c>
      <c r="M515">
        <f>Data_Sales[[#This Row],[Price]]*Data_Sales[[#This Row],[Quantity]]</f>
        <v>867</v>
      </c>
    </row>
    <row r="516" spans="1:13" x14ac:dyDescent="0.35">
      <c r="A516" t="s">
        <v>553</v>
      </c>
      <c r="B516" s="2">
        <v>44362</v>
      </c>
      <c r="C516">
        <v>17</v>
      </c>
      <c r="D516" t="s">
        <v>60</v>
      </c>
      <c r="E516" t="s">
        <v>9</v>
      </c>
      <c r="F516" t="s">
        <v>10</v>
      </c>
      <c r="G516" t="s">
        <v>2041</v>
      </c>
      <c r="H516">
        <v>289</v>
      </c>
      <c r="I516">
        <v>6</v>
      </c>
      <c r="J516" t="str">
        <f>VLOOKUP(Data_Sales[[#This Row],[Sales Person]],Data_Persons!$C$1:$D$9,2,FALSE)</f>
        <v>Jeff</v>
      </c>
      <c r="K516">
        <f>INDEX(Data_Persons!$B$2:$D$10,MATCH(Data_Sales[[#This Row],[Sales Person]],Data_Persons!$C$2:$C$9,0),1)</f>
        <v>3</v>
      </c>
      <c r="L516">
        <f>VLOOKUP(Data_Sales[[#This Row],[Manager]],Data_Persons!$A$1:$C$9,2,FALSE)</f>
        <v>3</v>
      </c>
      <c r="M516">
        <f>Data_Sales[[#This Row],[Price]]*Data_Sales[[#This Row],[Quantity]]</f>
        <v>1734</v>
      </c>
    </row>
    <row r="517" spans="1:13" x14ac:dyDescent="0.35">
      <c r="A517" t="s">
        <v>554</v>
      </c>
      <c r="B517" s="2">
        <v>44365</v>
      </c>
      <c r="C517">
        <v>3</v>
      </c>
      <c r="D517" t="s">
        <v>26</v>
      </c>
      <c r="E517" t="s">
        <v>27</v>
      </c>
      <c r="F517" t="s">
        <v>18</v>
      </c>
      <c r="G517" t="s">
        <v>2041</v>
      </c>
      <c r="H517">
        <v>289</v>
      </c>
      <c r="I517">
        <v>3</v>
      </c>
      <c r="J517" t="str">
        <f>VLOOKUP(Data_Sales[[#This Row],[Sales Person]],Data_Persons!$C$1:$D$9,2,FALSE)</f>
        <v>Sara</v>
      </c>
      <c r="K517">
        <f>INDEX(Data_Persons!$B$2:$D$10,MATCH(Data_Sales[[#This Row],[Sales Person]],Data_Persons!$C$2:$C$9,0),1)</f>
        <v>2</v>
      </c>
      <c r="L517">
        <f>VLOOKUP(Data_Sales[[#This Row],[Manager]],Data_Persons!$A$1:$C$9,2,FALSE)</f>
        <v>5</v>
      </c>
      <c r="M517">
        <f>Data_Sales[[#This Row],[Price]]*Data_Sales[[#This Row],[Quantity]]</f>
        <v>867</v>
      </c>
    </row>
    <row r="518" spans="1:13" x14ac:dyDescent="0.35">
      <c r="A518" t="s">
        <v>555</v>
      </c>
      <c r="B518" s="2">
        <v>44365</v>
      </c>
      <c r="C518">
        <v>3</v>
      </c>
      <c r="D518" t="s">
        <v>26</v>
      </c>
      <c r="E518" t="s">
        <v>27</v>
      </c>
      <c r="F518" t="s">
        <v>18</v>
      </c>
      <c r="G518" t="s">
        <v>2041</v>
      </c>
      <c r="H518">
        <v>289</v>
      </c>
      <c r="I518">
        <v>1</v>
      </c>
      <c r="J518" t="str">
        <f>VLOOKUP(Data_Sales[[#This Row],[Sales Person]],Data_Persons!$C$1:$D$9,2,FALSE)</f>
        <v>Sara</v>
      </c>
      <c r="K518">
        <f>INDEX(Data_Persons!$B$2:$D$10,MATCH(Data_Sales[[#This Row],[Sales Person]],Data_Persons!$C$2:$C$9,0),1)</f>
        <v>2</v>
      </c>
      <c r="L518">
        <f>VLOOKUP(Data_Sales[[#This Row],[Manager]],Data_Persons!$A$1:$C$9,2,FALSE)</f>
        <v>5</v>
      </c>
      <c r="M518">
        <f>Data_Sales[[#This Row],[Price]]*Data_Sales[[#This Row],[Quantity]]</f>
        <v>289</v>
      </c>
    </row>
    <row r="519" spans="1:13" x14ac:dyDescent="0.35">
      <c r="A519" t="s">
        <v>556</v>
      </c>
      <c r="B519" s="2">
        <v>44369</v>
      </c>
      <c r="C519">
        <v>4</v>
      </c>
      <c r="D519" t="s">
        <v>16</v>
      </c>
      <c r="E519" t="s">
        <v>17</v>
      </c>
      <c r="F519" t="s">
        <v>18</v>
      </c>
      <c r="G519" t="s">
        <v>2041</v>
      </c>
      <c r="H519">
        <v>289</v>
      </c>
      <c r="I519">
        <v>5</v>
      </c>
      <c r="J519" t="str">
        <f>VLOOKUP(Data_Sales[[#This Row],[Sales Person]],Data_Persons!$C$1:$D$9,2,FALSE)</f>
        <v>Jeff</v>
      </c>
      <c r="K519">
        <f>INDEX(Data_Persons!$B$2:$D$10,MATCH(Data_Sales[[#This Row],[Sales Person]],Data_Persons!$C$2:$C$9,0),1)</f>
        <v>2</v>
      </c>
      <c r="L519">
        <f>VLOOKUP(Data_Sales[[#This Row],[Manager]],Data_Persons!$A$1:$C$9,2,FALSE)</f>
        <v>3</v>
      </c>
      <c r="M519">
        <f>Data_Sales[[#This Row],[Price]]*Data_Sales[[#This Row],[Quantity]]</f>
        <v>1445</v>
      </c>
    </row>
    <row r="520" spans="1:13" x14ac:dyDescent="0.35">
      <c r="A520" t="s">
        <v>557</v>
      </c>
      <c r="B520" s="2">
        <v>44372</v>
      </c>
      <c r="C520">
        <v>4</v>
      </c>
      <c r="D520" t="s">
        <v>16</v>
      </c>
      <c r="E520" t="s">
        <v>27</v>
      </c>
      <c r="F520" t="s">
        <v>18</v>
      </c>
      <c r="G520" t="s">
        <v>2041</v>
      </c>
      <c r="H520">
        <v>289</v>
      </c>
      <c r="I520">
        <v>3</v>
      </c>
      <c r="J520" t="str">
        <f>VLOOKUP(Data_Sales[[#This Row],[Sales Person]],Data_Persons!$C$1:$D$9,2,FALSE)</f>
        <v>Sara</v>
      </c>
      <c r="K520">
        <f>INDEX(Data_Persons!$B$2:$D$10,MATCH(Data_Sales[[#This Row],[Sales Person]],Data_Persons!$C$2:$C$9,0),1)</f>
        <v>2</v>
      </c>
      <c r="L520">
        <f>VLOOKUP(Data_Sales[[#This Row],[Manager]],Data_Persons!$A$1:$C$9,2,FALSE)</f>
        <v>5</v>
      </c>
      <c r="M520">
        <f>Data_Sales[[#This Row],[Price]]*Data_Sales[[#This Row],[Quantity]]</f>
        <v>867</v>
      </c>
    </row>
    <row r="521" spans="1:13" x14ac:dyDescent="0.35">
      <c r="A521" t="s">
        <v>558</v>
      </c>
      <c r="B521" s="2">
        <v>44373</v>
      </c>
      <c r="C521">
        <v>6</v>
      </c>
      <c r="D521" t="s">
        <v>12</v>
      </c>
      <c r="E521" t="s">
        <v>13</v>
      </c>
      <c r="F521" t="s">
        <v>14</v>
      </c>
      <c r="G521" t="s">
        <v>2041</v>
      </c>
      <c r="H521">
        <v>289</v>
      </c>
      <c r="I521">
        <v>9</v>
      </c>
      <c r="J521" t="str">
        <f>VLOOKUP(Data_Sales[[#This Row],[Sales Person]],Data_Persons!$C$1:$D$9,2,FALSE)</f>
        <v>Steve</v>
      </c>
      <c r="K521">
        <f>INDEX(Data_Persons!$B$2:$D$10,MATCH(Data_Sales[[#This Row],[Sales Person]],Data_Persons!$C$2:$C$9,0),1)</f>
        <v>4</v>
      </c>
      <c r="L521">
        <f>VLOOKUP(Data_Sales[[#This Row],[Manager]],Data_Persons!$A$1:$C$9,2,FALSE)</f>
        <v>4</v>
      </c>
      <c r="M521">
        <f>Data_Sales[[#This Row],[Price]]*Data_Sales[[#This Row],[Quantity]]</f>
        <v>2601</v>
      </c>
    </row>
    <row r="522" spans="1:13" x14ac:dyDescent="0.35">
      <c r="A522" t="s">
        <v>559</v>
      </c>
      <c r="B522" s="2">
        <v>44373</v>
      </c>
      <c r="C522">
        <v>2</v>
      </c>
      <c r="D522" t="s">
        <v>71</v>
      </c>
      <c r="E522" t="s">
        <v>27</v>
      </c>
      <c r="F522" t="s">
        <v>18</v>
      </c>
      <c r="G522" t="s">
        <v>2041</v>
      </c>
      <c r="H522">
        <v>289</v>
      </c>
      <c r="I522">
        <v>1</v>
      </c>
      <c r="J522" t="str">
        <f>VLOOKUP(Data_Sales[[#This Row],[Sales Person]],Data_Persons!$C$1:$D$9,2,FALSE)</f>
        <v>Sara</v>
      </c>
      <c r="K522">
        <f>INDEX(Data_Persons!$B$2:$D$10,MATCH(Data_Sales[[#This Row],[Sales Person]],Data_Persons!$C$2:$C$9,0),1)</f>
        <v>2</v>
      </c>
      <c r="L522">
        <f>VLOOKUP(Data_Sales[[#This Row],[Manager]],Data_Persons!$A$1:$C$9,2,FALSE)</f>
        <v>5</v>
      </c>
      <c r="M522">
        <f>Data_Sales[[#This Row],[Price]]*Data_Sales[[#This Row],[Quantity]]</f>
        <v>289</v>
      </c>
    </row>
    <row r="523" spans="1:13" x14ac:dyDescent="0.35">
      <c r="A523" t="s">
        <v>560</v>
      </c>
      <c r="B523" s="2">
        <v>44375</v>
      </c>
      <c r="C523">
        <v>5</v>
      </c>
      <c r="D523" t="s">
        <v>20</v>
      </c>
      <c r="E523" t="s">
        <v>17</v>
      </c>
      <c r="F523" t="s">
        <v>18</v>
      </c>
      <c r="G523" t="s">
        <v>2041</v>
      </c>
      <c r="H523">
        <v>289</v>
      </c>
      <c r="I523">
        <v>0</v>
      </c>
      <c r="J523" t="str">
        <f>VLOOKUP(Data_Sales[[#This Row],[Sales Person]],Data_Persons!$C$1:$D$9,2,FALSE)</f>
        <v>Jeff</v>
      </c>
      <c r="K523">
        <f>INDEX(Data_Persons!$B$2:$D$10,MATCH(Data_Sales[[#This Row],[Sales Person]],Data_Persons!$C$2:$C$9,0),1)</f>
        <v>2</v>
      </c>
      <c r="L523">
        <f>VLOOKUP(Data_Sales[[#This Row],[Manager]],Data_Persons!$A$1:$C$9,2,FALSE)</f>
        <v>3</v>
      </c>
      <c r="M523">
        <f>Data_Sales[[#This Row],[Price]]*Data_Sales[[#This Row],[Quantity]]</f>
        <v>0</v>
      </c>
    </row>
    <row r="524" spans="1:13" x14ac:dyDescent="0.35">
      <c r="A524" t="s">
        <v>561</v>
      </c>
      <c r="B524" s="2">
        <v>44375</v>
      </c>
      <c r="C524">
        <v>11</v>
      </c>
      <c r="D524" t="s">
        <v>112</v>
      </c>
      <c r="E524" t="s">
        <v>23</v>
      </c>
      <c r="F524" t="s">
        <v>24</v>
      </c>
      <c r="G524" t="s">
        <v>2041</v>
      </c>
      <c r="H524">
        <v>289</v>
      </c>
      <c r="I524">
        <v>7</v>
      </c>
      <c r="J524" t="str">
        <f>VLOOKUP(Data_Sales[[#This Row],[Sales Person]],Data_Persons!$C$1:$D$9,2,FALSE)</f>
        <v>Sara</v>
      </c>
      <c r="K524">
        <f>INDEX(Data_Persons!$B$2:$D$10,MATCH(Data_Sales[[#This Row],[Sales Person]],Data_Persons!$C$2:$C$9,0),1)</f>
        <v>5</v>
      </c>
      <c r="L524">
        <f>VLOOKUP(Data_Sales[[#This Row],[Manager]],Data_Persons!$A$1:$C$9,2,FALSE)</f>
        <v>5</v>
      </c>
      <c r="M524">
        <f>Data_Sales[[#This Row],[Price]]*Data_Sales[[#This Row],[Quantity]]</f>
        <v>2023</v>
      </c>
    </row>
    <row r="525" spans="1:13" x14ac:dyDescent="0.35">
      <c r="A525" t="s">
        <v>562</v>
      </c>
      <c r="B525" s="2">
        <v>44375</v>
      </c>
      <c r="C525">
        <v>1</v>
      </c>
      <c r="D525" t="s">
        <v>58</v>
      </c>
      <c r="E525" t="s">
        <v>27</v>
      </c>
      <c r="F525" t="s">
        <v>18</v>
      </c>
      <c r="G525" t="s">
        <v>2041</v>
      </c>
      <c r="H525">
        <v>289</v>
      </c>
      <c r="I525">
        <v>8</v>
      </c>
      <c r="J525" t="str">
        <f>VLOOKUP(Data_Sales[[#This Row],[Sales Person]],Data_Persons!$C$1:$D$9,2,FALSE)</f>
        <v>Sara</v>
      </c>
      <c r="K525">
        <f>INDEX(Data_Persons!$B$2:$D$10,MATCH(Data_Sales[[#This Row],[Sales Person]],Data_Persons!$C$2:$C$9,0),1)</f>
        <v>2</v>
      </c>
      <c r="L525">
        <f>VLOOKUP(Data_Sales[[#This Row],[Manager]],Data_Persons!$A$1:$C$9,2,FALSE)</f>
        <v>5</v>
      </c>
      <c r="M525">
        <f>Data_Sales[[#This Row],[Price]]*Data_Sales[[#This Row],[Quantity]]</f>
        <v>2312</v>
      </c>
    </row>
    <row r="526" spans="1:13" x14ac:dyDescent="0.35">
      <c r="A526" t="s">
        <v>563</v>
      </c>
      <c r="B526" s="2">
        <v>44377</v>
      </c>
      <c r="C526">
        <v>12</v>
      </c>
      <c r="D526" t="s">
        <v>22</v>
      </c>
      <c r="E526" t="s">
        <v>23</v>
      </c>
      <c r="F526" t="s">
        <v>24</v>
      </c>
      <c r="G526" t="s">
        <v>2041</v>
      </c>
      <c r="H526">
        <v>289</v>
      </c>
      <c r="I526">
        <v>3</v>
      </c>
      <c r="J526" t="str">
        <f>VLOOKUP(Data_Sales[[#This Row],[Sales Person]],Data_Persons!$C$1:$D$9,2,FALSE)</f>
        <v>Sara</v>
      </c>
      <c r="K526">
        <f>INDEX(Data_Persons!$B$2:$D$10,MATCH(Data_Sales[[#This Row],[Sales Person]],Data_Persons!$C$2:$C$9,0),1)</f>
        <v>5</v>
      </c>
      <c r="L526">
        <f>VLOOKUP(Data_Sales[[#This Row],[Manager]],Data_Persons!$A$1:$C$9,2,FALSE)</f>
        <v>5</v>
      </c>
      <c r="M526">
        <f>Data_Sales[[#This Row],[Price]]*Data_Sales[[#This Row],[Quantity]]</f>
        <v>867</v>
      </c>
    </row>
    <row r="527" spans="1:13" x14ac:dyDescent="0.35">
      <c r="A527" t="s">
        <v>564</v>
      </c>
      <c r="B527" s="2">
        <v>44378</v>
      </c>
      <c r="C527">
        <v>10</v>
      </c>
      <c r="D527" t="s">
        <v>65</v>
      </c>
      <c r="E527" t="s">
        <v>13</v>
      </c>
      <c r="F527" t="s">
        <v>14</v>
      </c>
      <c r="G527" t="s">
        <v>2041</v>
      </c>
      <c r="H527">
        <v>289</v>
      </c>
      <c r="I527">
        <v>9</v>
      </c>
      <c r="J527" t="str">
        <f>VLOOKUP(Data_Sales[[#This Row],[Sales Person]],Data_Persons!$C$1:$D$9,2,FALSE)</f>
        <v>Steve</v>
      </c>
      <c r="K527">
        <f>INDEX(Data_Persons!$B$2:$D$10,MATCH(Data_Sales[[#This Row],[Sales Person]],Data_Persons!$C$2:$C$9,0),1)</f>
        <v>4</v>
      </c>
      <c r="L527">
        <f>VLOOKUP(Data_Sales[[#This Row],[Manager]],Data_Persons!$A$1:$C$9,2,FALSE)</f>
        <v>4</v>
      </c>
      <c r="M527">
        <f>Data_Sales[[#This Row],[Price]]*Data_Sales[[#This Row],[Quantity]]</f>
        <v>2601</v>
      </c>
    </row>
    <row r="528" spans="1:13" x14ac:dyDescent="0.35">
      <c r="A528" t="s">
        <v>565</v>
      </c>
      <c r="B528" s="2">
        <v>44378</v>
      </c>
      <c r="C528">
        <v>17</v>
      </c>
      <c r="D528" t="s">
        <v>60</v>
      </c>
      <c r="E528" t="s">
        <v>35</v>
      </c>
      <c r="F528" t="s">
        <v>10</v>
      </c>
      <c r="G528" t="s">
        <v>2041</v>
      </c>
      <c r="H528">
        <v>289</v>
      </c>
      <c r="I528">
        <v>9</v>
      </c>
      <c r="J528" t="str">
        <f>VLOOKUP(Data_Sales[[#This Row],[Sales Person]],Data_Persons!$C$1:$D$9,2,FALSE)</f>
        <v>Jeff</v>
      </c>
      <c r="K528">
        <f>INDEX(Data_Persons!$B$2:$D$10,MATCH(Data_Sales[[#This Row],[Sales Person]],Data_Persons!$C$2:$C$9,0),1)</f>
        <v>5</v>
      </c>
      <c r="L528">
        <f>VLOOKUP(Data_Sales[[#This Row],[Manager]],Data_Persons!$A$1:$C$9,2,FALSE)</f>
        <v>3</v>
      </c>
      <c r="M528">
        <f>Data_Sales[[#This Row],[Price]]*Data_Sales[[#This Row],[Quantity]]</f>
        <v>2601</v>
      </c>
    </row>
    <row r="529" spans="1:13" x14ac:dyDescent="0.35">
      <c r="A529" t="s">
        <v>566</v>
      </c>
      <c r="B529" s="2">
        <v>44380</v>
      </c>
      <c r="C529">
        <v>20</v>
      </c>
      <c r="D529" t="s">
        <v>8</v>
      </c>
      <c r="E529" t="s">
        <v>9</v>
      </c>
      <c r="F529" t="s">
        <v>10</v>
      </c>
      <c r="G529" t="s">
        <v>2041</v>
      </c>
      <c r="H529">
        <v>289</v>
      </c>
      <c r="I529">
        <v>0</v>
      </c>
      <c r="J529" t="str">
        <f>VLOOKUP(Data_Sales[[#This Row],[Sales Person]],Data_Persons!$C$1:$D$9,2,FALSE)</f>
        <v>Jeff</v>
      </c>
      <c r="K529">
        <f>INDEX(Data_Persons!$B$2:$D$10,MATCH(Data_Sales[[#This Row],[Sales Person]],Data_Persons!$C$2:$C$9,0),1)</f>
        <v>3</v>
      </c>
      <c r="L529">
        <f>VLOOKUP(Data_Sales[[#This Row],[Manager]],Data_Persons!$A$1:$C$9,2,FALSE)</f>
        <v>3</v>
      </c>
      <c r="M529">
        <f>Data_Sales[[#This Row],[Price]]*Data_Sales[[#This Row],[Quantity]]</f>
        <v>0</v>
      </c>
    </row>
    <row r="530" spans="1:13" x14ac:dyDescent="0.35">
      <c r="A530" t="s">
        <v>567</v>
      </c>
      <c r="B530" s="2">
        <v>44384</v>
      </c>
      <c r="C530">
        <v>17</v>
      </c>
      <c r="D530" t="s">
        <v>60</v>
      </c>
      <c r="E530" t="s">
        <v>9</v>
      </c>
      <c r="F530" t="s">
        <v>10</v>
      </c>
      <c r="G530" t="s">
        <v>2041</v>
      </c>
      <c r="H530">
        <v>289</v>
      </c>
      <c r="I530">
        <v>6</v>
      </c>
      <c r="J530" t="str">
        <f>VLOOKUP(Data_Sales[[#This Row],[Sales Person]],Data_Persons!$C$1:$D$9,2,FALSE)</f>
        <v>Jeff</v>
      </c>
      <c r="K530">
        <f>INDEX(Data_Persons!$B$2:$D$10,MATCH(Data_Sales[[#This Row],[Sales Person]],Data_Persons!$C$2:$C$9,0),1)</f>
        <v>3</v>
      </c>
      <c r="L530">
        <f>VLOOKUP(Data_Sales[[#This Row],[Manager]],Data_Persons!$A$1:$C$9,2,FALSE)</f>
        <v>3</v>
      </c>
      <c r="M530">
        <f>Data_Sales[[#This Row],[Price]]*Data_Sales[[#This Row],[Quantity]]</f>
        <v>1734</v>
      </c>
    </row>
    <row r="531" spans="1:13" x14ac:dyDescent="0.35">
      <c r="A531" t="s">
        <v>568</v>
      </c>
      <c r="B531" s="2">
        <v>44385</v>
      </c>
      <c r="C531">
        <v>1</v>
      </c>
      <c r="D531" t="s">
        <v>58</v>
      </c>
      <c r="E531" t="s">
        <v>17</v>
      </c>
      <c r="F531" t="s">
        <v>18</v>
      </c>
      <c r="G531" t="s">
        <v>2041</v>
      </c>
      <c r="H531">
        <v>289</v>
      </c>
      <c r="I531">
        <v>0</v>
      </c>
      <c r="J531" t="str">
        <f>VLOOKUP(Data_Sales[[#This Row],[Sales Person]],Data_Persons!$C$1:$D$9,2,FALSE)</f>
        <v>Jeff</v>
      </c>
      <c r="K531">
        <f>INDEX(Data_Persons!$B$2:$D$10,MATCH(Data_Sales[[#This Row],[Sales Person]],Data_Persons!$C$2:$C$9,0),1)</f>
        <v>2</v>
      </c>
      <c r="L531">
        <f>VLOOKUP(Data_Sales[[#This Row],[Manager]],Data_Persons!$A$1:$C$9,2,FALSE)</f>
        <v>3</v>
      </c>
      <c r="M531">
        <f>Data_Sales[[#This Row],[Price]]*Data_Sales[[#This Row],[Quantity]]</f>
        <v>0</v>
      </c>
    </row>
    <row r="532" spans="1:13" x14ac:dyDescent="0.35">
      <c r="A532" t="s">
        <v>569</v>
      </c>
      <c r="B532" s="2">
        <v>44391</v>
      </c>
      <c r="C532">
        <v>20</v>
      </c>
      <c r="D532" t="s">
        <v>8</v>
      </c>
      <c r="E532" t="s">
        <v>9</v>
      </c>
      <c r="F532" t="s">
        <v>10</v>
      </c>
      <c r="G532" t="s">
        <v>2041</v>
      </c>
      <c r="H532">
        <v>289</v>
      </c>
      <c r="I532">
        <v>4</v>
      </c>
      <c r="J532" t="str">
        <f>VLOOKUP(Data_Sales[[#This Row],[Sales Person]],Data_Persons!$C$1:$D$9,2,FALSE)</f>
        <v>Jeff</v>
      </c>
      <c r="K532">
        <f>INDEX(Data_Persons!$B$2:$D$10,MATCH(Data_Sales[[#This Row],[Sales Person]],Data_Persons!$C$2:$C$9,0),1)</f>
        <v>3</v>
      </c>
      <c r="L532">
        <f>VLOOKUP(Data_Sales[[#This Row],[Manager]],Data_Persons!$A$1:$C$9,2,FALSE)</f>
        <v>3</v>
      </c>
      <c r="M532">
        <f>Data_Sales[[#This Row],[Price]]*Data_Sales[[#This Row],[Quantity]]</f>
        <v>1156</v>
      </c>
    </row>
    <row r="533" spans="1:13" x14ac:dyDescent="0.35">
      <c r="A533" t="s">
        <v>570</v>
      </c>
      <c r="B533" s="2">
        <v>44393</v>
      </c>
      <c r="C533">
        <v>13</v>
      </c>
      <c r="D533" t="s">
        <v>32</v>
      </c>
      <c r="E533" t="s">
        <v>23</v>
      </c>
      <c r="F533" t="s">
        <v>24</v>
      </c>
      <c r="G533" t="s">
        <v>2041</v>
      </c>
      <c r="H533">
        <v>289</v>
      </c>
      <c r="I533">
        <v>3</v>
      </c>
      <c r="J533" t="str">
        <f>VLOOKUP(Data_Sales[[#This Row],[Sales Person]],Data_Persons!$C$1:$D$9,2,FALSE)</f>
        <v>Sara</v>
      </c>
      <c r="K533">
        <f>INDEX(Data_Persons!$B$2:$D$10,MATCH(Data_Sales[[#This Row],[Sales Person]],Data_Persons!$C$2:$C$9,0),1)</f>
        <v>5</v>
      </c>
      <c r="L533">
        <f>VLOOKUP(Data_Sales[[#This Row],[Manager]],Data_Persons!$A$1:$C$9,2,FALSE)</f>
        <v>5</v>
      </c>
      <c r="M533">
        <f>Data_Sales[[#This Row],[Price]]*Data_Sales[[#This Row],[Quantity]]</f>
        <v>867</v>
      </c>
    </row>
    <row r="534" spans="1:13" x14ac:dyDescent="0.35">
      <c r="A534" t="s">
        <v>571</v>
      </c>
      <c r="B534" s="2">
        <v>44394</v>
      </c>
      <c r="C534">
        <v>13</v>
      </c>
      <c r="D534" t="s">
        <v>32</v>
      </c>
      <c r="E534" t="s">
        <v>33</v>
      </c>
      <c r="F534" t="s">
        <v>24</v>
      </c>
      <c r="G534" t="s">
        <v>2041</v>
      </c>
      <c r="H534">
        <v>289</v>
      </c>
      <c r="I534">
        <v>3</v>
      </c>
      <c r="J534" t="str">
        <f>VLOOKUP(Data_Sales[[#This Row],[Sales Person]],Data_Persons!$C$1:$D$9,2,FALSE)</f>
        <v>Steve</v>
      </c>
      <c r="K534">
        <f>INDEX(Data_Persons!$B$2:$D$10,MATCH(Data_Sales[[#This Row],[Sales Person]],Data_Persons!$C$2:$C$9,0),1)</f>
        <v>6</v>
      </c>
      <c r="L534">
        <f>VLOOKUP(Data_Sales[[#This Row],[Manager]],Data_Persons!$A$1:$C$9,2,FALSE)</f>
        <v>4</v>
      </c>
      <c r="M534">
        <f>Data_Sales[[#This Row],[Price]]*Data_Sales[[#This Row],[Quantity]]</f>
        <v>867</v>
      </c>
    </row>
    <row r="535" spans="1:13" x14ac:dyDescent="0.35">
      <c r="A535" t="s">
        <v>572</v>
      </c>
      <c r="B535" s="2">
        <v>44395</v>
      </c>
      <c r="C535">
        <v>2</v>
      </c>
      <c r="D535" t="s">
        <v>71</v>
      </c>
      <c r="E535" t="s">
        <v>17</v>
      </c>
      <c r="F535" t="s">
        <v>18</v>
      </c>
      <c r="G535" t="s">
        <v>2041</v>
      </c>
      <c r="H535">
        <v>289</v>
      </c>
      <c r="I535">
        <v>2</v>
      </c>
      <c r="J535" t="str">
        <f>VLOOKUP(Data_Sales[[#This Row],[Sales Person]],Data_Persons!$C$1:$D$9,2,FALSE)</f>
        <v>Jeff</v>
      </c>
      <c r="K535">
        <f>INDEX(Data_Persons!$B$2:$D$10,MATCH(Data_Sales[[#This Row],[Sales Person]],Data_Persons!$C$2:$C$9,0),1)</f>
        <v>2</v>
      </c>
      <c r="L535">
        <f>VLOOKUP(Data_Sales[[#This Row],[Manager]],Data_Persons!$A$1:$C$9,2,FALSE)</f>
        <v>3</v>
      </c>
      <c r="M535">
        <f>Data_Sales[[#This Row],[Price]]*Data_Sales[[#This Row],[Quantity]]</f>
        <v>578</v>
      </c>
    </row>
    <row r="536" spans="1:13" x14ac:dyDescent="0.35">
      <c r="A536" t="s">
        <v>573</v>
      </c>
      <c r="B536" s="2">
        <v>44396</v>
      </c>
      <c r="C536">
        <v>1</v>
      </c>
      <c r="D536" t="s">
        <v>58</v>
      </c>
      <c r="E536" t="s">
        <v>17</v>
      </c>
      <c r="F536" t="s">
        <v>18</v>
      </c>
      <c r="G536" t="s">
        <v>2041</v>
      </c>
      <c r="H536">
        <v>289</v>
      </c>
      <c r="I536">
        <v>4</v>
      </c>
      <c r="J536" t="str">
        <f>VLOOKUP(Data_Sales[[#This Row],[Sales Person]],Data_Persons!$C$1:$D$9,2,FALSE)</f>
        <v>Jeff</v>
      </c>
      <c r="K536">
        <f>INDEX(Data_Persons!$B$2:$D$10,MATCH(Data_Sales[[#This Row],[Sales Person]],Data_Persons!$C$2:$C$9,0),1)</f>
        <v>2</v>
      </c>
      <c r="L536">
        <f>VLOOKUP(Data_Sales[[#This Row],[Manager]],Data_Persons!$A$1:$C$9,2,FALSE)</f>
        <v>3</v>
      </c>
      <c r="M536">
        <f>Data_Sales[[#This Row],[Price]]*Data_Sales[[#This Row],[Quantity]]</f>
        <v>1156</v>
      </c>
    </row>
    <row r="537" spans="1:13" x14ac:dyDescent="0.35">
      <c r="A537" t="s">
        <v>574</v>
      </c>
      <c r="B537" s="2">
        <v>44403</v>
      </c>
      <c r="C537">
        <v>18</v>
      </c>
      <c r="D537" t="s">
        <v>49</v>
      </c>
      <c r="E537" t="s">
        <v>9</v>
      </c>
      <c r="F537" t="s">
        <v>10</v>
      </c>
      <c r="G537" t="s">
        <v>2041</v>
      </c>
      <c r="H537">
        <v>289</v>
      </c>
      <c r="I537">
        <v>8</v>
      </c>
      <c r="J537" t="str">
        <f>VLOOKUP(Data_Sales[[#This Row],[Sales Person]],Data_Persons!$C$1:$D$9,2,FALSE)</f>
        <v>Jeff</v>
      </c>
      <c r="K537">
        <f>INDEX(Data_Persons!$B$2:$D$10,MATCH(Data_Sales[[#This Row],[Sales Person]],Data_Persons!$C$2:$C$9,0),1)</f>
        <v>3</v>
      </c>
      <c r="L537">
        <f>VLOOKUP(Data_Sales[[#This Row],[Manager]],Data_Persons!$A$1:$C$9,2,FALSE)</f>
        <v>3</v>
      </c>
      <c r="M537">
        <f>Data_Sales[[#This Row],[Price]]*Data_Sales[[#This Row],[Quantity]]</f>
        <v>2312</v>
      </c>
    </row>
    <row r="538" spans="1:13" x14ac:dyDescent="0.35">
      <c r="A538" t="s">
        <v>575</v>
      </c>
      <c r="B538" s="2">
        <v>44404</v>
      </c>
      <c r="C538">
        <v>18</v>
      </c>
      <c r="D538" t="s">
        <v>49</v>
      </c>
      <c r="E538" t="s">
        <v>35</v>
      </c>
      <c r="F538" t="s">
        <v>10</v>
      </c>
      <c r="G538" t="s">
        <v>2041</v>
      </c>
      <c r="H538">
        <v>289</v>
      </c>
      <c r="I538">
        <v>3</v>
      </c>
      <c r="J538" t="str">
        <f>VLOOKUP(Data_Sales[[#This Row],[Sales Person]],Data_Persons!$C$1:$D$9,2,FALSE)</f>
        <v>Jeff</v>
      </c>
      <c r="K538">
        <f>INDEX(Data_Persons!$B$2:$D$10,MATCH(Data_Sales[[#This Row],[Sales Person]],Data_Persons!$C$2:$C$9,0),1)</f>
        <v>5</v>
      </c>
      <c r="L538">
        <f>VLOOKUP(Data_Sales[[#This Row],[Manager]],Data_Persons!$A$1:$C$9,2,FALSE)</f>
        <v>3</v>
      </c>
      <c r="M538">
        <f>Data_Sales[[#This Row],[Price]]*Data_Sales[[#This Row],[Quantity]]</f>
        <v>867</v>
      </c>
    </row>
    <row r="539" spans="1:13" x14ac:dyDescent="0.35">
      <c r="A539" t="s">
        <v>576</v>
      </c>
      <c r="B539" s="2">
        <v>44404</v>
      </c>
      <c r="C539">
        <v>16</v>
      </c>
      <c r="D539" t="s">
        <v>89</v>
      </c>
      <c r="E539" t="s">
        <v>9</v>
      </c>
      <c r="F539" t="s">
        <v>10</v>
      </c>
      <c r="G539" t="s">
        <v>2041</v>
      </c>
      <c r="H539">
        <v>289</v>
      </c>
      <c r="I539">
        <v>6</v>
      </c>
      <c r="J539" t="str">
        <f>VLOOKUP(Data_Sales[[#This Row],[Sales Person]],Data_Persons!$C$1:$D$9,2,FALSE)</f>
        <v>Jeff</v>
      </c>
      <c r="K539">
        <f>INDEX(Data_Persons!$B$2:$D$10,MATCH(Data_Sales[[#This Row],[Sales Person]],Data_Persons!$C$2:$C$9,0),1)</f>
        <v>3</v>
      </c>
      <c r="L539">
        <f>VLOOKUP(Data_Sales[[#This Row],[Manager]],Data_Persons!$A$1:$C$9,2,FALSE)</f>
        <v>3</v>
      </c>
      <c r="M539">
        <f>Data_Sales[[#This Row],[Price]]*Data_Sales[[#This Row],[Quantity]]</f>
        <v>1734</v>
      </c>
    </row>
    <row r="540" spans="1:13" x14ac:dyDescent="0.35">
      <c r="A540" t="s">
        <v>577</v>
      </c>
      <c r="B540" s="2">
        <v>44404</v>
      </c>
      <c r="C540">
        <v>19</v>
      </c>
      <c r="D540" t="s">
        <v>29</v>
      </c>
      <c r="E540" t="s">
        <v>35</v>
      </c>
      <c r="F540" t="s">
        <v>10</v>
      </c>
      <c r="G540" t="s">
        <v>2041</v>
      </c>
      <c r="H540">
        <v>289</v>
      </c>
      <c r="I540">
        <v>2</v>
      </c>
      <c r="J540" t="str">
        <f>VLOOKUP(Data_Sales[[#This Row],[Sales Person]],Data_Persons!$C$1:$D$9,2,FALSE)</f>
        <v>Jeff</v>
      </c>
      <c r="K540">
        <f>INDEX(Data_Persons!$B$2:$D$10,MATCH(Data_Sales[[#This Row],[Sales Person]],Data_Persons!$C$2:$C$9,0),1)</f>
        <v>5</v>
      </c>
      <c r="L540">
        <f>VLOOKUP(Data_Sales[[#This Row],[Manager]],Data_Persons!$A$1:$C$9,2,FALSE)</f>
        <v>3</v>
      </c>
      <c r="M540">
        <f>Data_Sales[[#This Row],[Price]]*Data_Sales[[#This Row],[Quantity]]</f>
        <v>578</v>
      </c>
    </row>
    <row r="541" spans="1:13" x14ac:dyDescent="0.35">
      <c r="A541" t="s">
        <v>578</v>
      </c>
      <c r="B541" s="2">
        <v>44404</v>
      </c>
      <c r="C541">
        <v>7</v>
      </c>
      <c r="D541" t="s">
        <v>40</v>
      </c>
      <c r="E541" t="s">
        <v>13</v>
      </c>
      <c r="F541" t="s">
        <v>14</v>
      </c>
      <c r="G541" t="s">
        <v>2041</v>
      </c>
      <c r="H541">
        <v>289</v>
      </c>
      <c r="I541">
        <v>4</v>
      </c>
      <c r="J541" t="str">
        <f>VLOOKUP(Data_Sales[[#This Row],[Sales Person]],Data_Persons!$C$1:$D$9,2,FALSE)</f>
        <v>Steve</v>
      </c>
      <c r="K541">
        <f>INDEX(Data_Persons!$B$2:$D$10,MATCH(Data_Sales[[#This Row],[Sales Person]],Data_Persons!$C$2:$C$9,0),1)</f>
        <v>4</v>
      </c>
      <c r="L541">
        <f>VLOOKUP(Data_Sales[[#This Row],[Manager]],Data_Persons!$A$1:$C$9,2,FALSE)</f>
        <v>4</v>
      </c>
      <c r="M541">
        <f>Data_Sales[[#This Row],[Price]]*Data_Sales[[#This Row],[Quantity]]</f>
        <v>1156</v>
      </c>
    </row>
    <row r="542" spans="1:13" x14ac:dyDescent="0.35">
      <c r="A542" t="s">
        <v>579</v>
      </c>
      <c r="B542" s="2">
        <v>44405</v>
      </c>
      <c r="C542">
        <v>12</v>
      </c>
      <c r="D542" t="s">
        <v>22</v>
      </c>
      <c r="E542" t="s">
        <v>33</v>
      </c>
      <c r="F542" t="s">
        <v>24</v>
      </c>
      <c r="G542" t="s">
        <v>2041</v>
      </c>
      <c r="H542">
        <v>289</v>
      </c>
      <c r="I542">
        <v>7</v>
      </c>
      <c r="J542" t="str">
        <f>VLOOKUP(Data_Sales[[#This Row],[Sales Person]],Data_Persons!$C$1:$D$9,2,FALSE)</f>
        <v>Steve</v>
      </c>
      <c r="K542">
        <f>INDEX(Data_Persons!$B$2:$D$10,MATCH(Data_Sales[[#This Row],[Sales Person]],Data_Persons!$C$2:$C$9,0),1)</f>
        <v>6</v>
      </c>
      <c r="L542">
        <f>VLOOKUP(Data_Sales[[#This Row],[Manager]],Data_Persons!$A$1:$C$9,2,FALSE)</f>
        <v>4</v>
      </c>
      <c r="M542">
        <f>Data_Sales[[#This Row],[Price]]*Data_Sales[[#This Row],[Quantity]]</f>
        <v>2023</v>
      </c>
    </row>
    <row r="543" spans="1:13" x14ac:dyDescent="0.35">
      <c r="A543" t="s">
        <v>580</v>
      </c>
      <c r="B543" s="2">
        <v>44407</v>
      </c>
      <c r="C543">
        <v>8</v>
      </c>
      <c r="D543" t="s">
        <v>73</v>
      </c>
      <c r="E543" t="s">
        <v>13</v>
      </c>
      <c r="F543" t="s">
        <v>14</v>
      </c>
      <c r="G543" t="s">
        <v>2041</v>
      </c>
      <c r="H543">
        <v>289</v>
      </c>
      <c r="I543">
        <v>9</v>
      </c>
      <c r="J543" t="str">
        <f>VLOOKUP(Data_Sales[[#This Row],[Sales Person]],Data_Persons!$C$1:$D$9,2,FALSE)</f>
        <v>Steve</v>
      </c>
      <c r="K543">
        <f>INDEX(Data_Persons!$B$2:$D$10,MATCH(Data_Sales[[#This Row],[Sales Person]],Data_Persons!$C$2:$C$9,0),1)</f>
        <v>4</v>
      </c>
      <c r="L543">
        <f>VLOOKUP(Data_Sales[[#This Row],[Manager]],Data_Persons!$A$1:$C$9,2,FALSE)</f>
        <v>4</v>
      </c>
      <c r="M543">
        <f>Data_Sales[[#This Row],[Price]]*Data_Sales[[#This Row],[Quantity]]</f>
        <v>2601</v>
      </c>
    </row>
    <row r="544" spans="1:13" x14ac:dyDescent="0.35">
      <c r="A544" t="s">
        <v>581</v>
      </c>
      <c r="B544" s="2">
        <v>44409</v>
      </c>
      <c r="C544">
        <v>20</v>
      </c>
      <c r="D544" t="s">
        <v>8</v>
      </c>
      <c r="E544" t="s">
        <v>9</v>
      </c>
      <c r="F544" t="s">
        <v>10</v>
      </c>
      <c r="G544" t="s">
        <v>2041</v>
      </c>
      <c r="H544">
        <v>289</v>
      </c>
      <c r="I544">
        <v>0</v>
      </c>
      <c r="J544" t="str">
        <f>VLOOKUP(Data_Sales[[#This Row],[Sales Person]],Data_Persons!$C$1:$D$9,2,FALSE)</f>
        <v>Jeff</v>
      </c>
      <c r="K544">
        <f>INDEX(Data_Persons!$B$2:$D$10,MATCH(Data_Sales[[#This Row],[Sales Person]],Data_Persons!$C$2:$C$9,0),1)</f>
        <v>3</v>
      </c>
      <c r="L544">
        <f>VLOOKUP(Data_Sales[[#This Row],[Manager]],Data_Persons!$A$1:$C$9,2,FALSE)</f>
        <v>3</v>
      </c>
      <c r="M544">
        <f>Data_Sales[[#This Row],[Price]]*Data_Sales[[#This Row],[Quantity]]</f>
        <v>0</v>
      </c>
    </row>
    <row r="545" spans="1:13" x14ac:dyDescent="0.35">
      <c r="A545" t="s">
        <v>582</v>
      </c>
      <c r="B545" s="2">
        <v>44410</v>
      </c>
      <c r="C545">
        <v>15</v>
      </c>
      <c r="D545" t="s">
        <v>46</v>
      </c>
      <c r="E545" t="s">
        <v>23</v>
      </c>
      <c r="F545" t="s">
        <v>24</v>
      </c>
      <c r="G545" t="s">
        <v>2041</v>
      </c>
      <c r="H545">
        <v>289</v>
      </c>
      <c r="I545">
        <v>2</v>
      </c>
      <c r="J545" t="str">
        <f>VLOOKUP(Data_Sales[[#This Row],[Sales Person]],Data_Persons!$C$1:$D$9,2,FALSE)</f>
        <v>Sara</v>
      </c>
      <c r="K545">
        <f>INDEX(Data_Persons!$B$2:$D$10,MATCH(Data_Sales[[#This Row],[Sales Person]],Data_Persons!$C$2:$C$9,0),1)</f>
        <v>5</v>
      </c>
      <c r="L545">
        <f>VLOOKUP(Data_Sales[[#This Row],[Manager]],Data_Persons!$A$1:$C$9,2,FALSE)</f>
        <v>5</v>
      </c>
      <c r="M545">
        <f>Data_Sales[[#This Row],[Price]]*Data_Sales[[#This Row],[Quantity]]</f>
        <v>578</v>
      </c>
    </row>
    <row r="546" spans="1:13" x14ac:dyDescent="0.35">
      <c r="A546" t="s">
        <v>583</v>
      </c>
      <c r="B546" s="2">
        <v>44411</v>
      </c>
      <c r="C546">
        <v>19</v>
      </c>
      <c r="D546" t="s">
        <v>29</v>
      </c>
      <c r="E546" t="s">
        <v>9</v>
      </c>
      <c r="F546" t="s">
        <v>10</v>
      </c>
      <c r="G546" t="s">
        <v>2041</v>
      </c>
      <c r="H546">
        <v>289</v>
      </c>
      <c r="I546">
        <v>9</v>
      </c>
      <c r="J546" t="str">
        <f>VLOOKUP(Data_Sales[[#This Row],[Sales Person]],Data_Persons!$C$1:$D$9,2,FALSE)</f>
        <v>Jeff</v>
      </c>
      <c r="K546">
        <f>INDEX(Data_Persons!$B$2:$D$10,MATCH(Data_Sales[[#This Row],[Sales Person]],Data_Persons!$C$2:$C$9,0),1)</f>
        <v>3</v>
      </c>
      <c r="L546">
        <f>VLOOKUP(Data_Sales[[#This Row],[Manager]],Data_Persons!$A$1:$C$9,2,FALSE)</f>
        <v>3</v>
      </c>
      <c r="M546">
        <f>Data_Sales[[#This Row],[Price]]*Data_Sales[[#This Row],[Quantity]]</f>
        <v>2601</v>
      </c>
    </row>
    <row r="547" spans="1:13" x14ac:dyDescent="0.35">
      <c r="A547" t="s">
        <v>584</v>
      </c>
      <c r="B547" s="2">
        <v>44411</v>
      </c>
      <c r="C547">
        <v>15</v>
      </c>
      <c r="D547" t="s">
        <v>46</v>
      </c>
      <c r="E547" t="s">
        <v>23</v>
      </c>
      <c r="F547" t="s">
        <v>24</v>
      </c>
      <c r="G547" t="s">
        <v>2041</v>
      </c>
      <c r="H547">
        <v>289</v>
      </c>
      <c r="I547">
        <v>6</v>
      </c>
      <c r="J547" t="str">
        <f>VLOOKUP(Data_Sales[[#This Row],[Sales Person]],Data_Persons!$C$1:$D$9,2,FALSE)</f>
        <v>Sara</v>
      </c>
      <c r="K547">
        <f>INDEX(Data_Persons!$B$2:$D$10,MATCH(Data_Sales[[#This Row],[Sales Person]],Data_Persons!$C$2:$C$9,0),1)</f>
        <v>5</v>
      </c>
      <c r="L547">
        <f>VLOOKUP(Data_Sales[[#This Row],[Manager]],Data_Persons!$A$1:$C$9,2,FALSE)</f>
        <v>5</v>
      </c>
      <c r="M547">
        <f>Data_Sales[[#This Row],[Price]]*Data_Sales[[#This Row],[Quantity]]</f>
        <v>1734</v>
      </c>
    </row>
    <row r="548" spans="1:13" x14ac:dyDescent="0.35">
      <c r="A548" t="s">
        <v>585</v>
      </c>
      <c r="B548" s="2">
        <v>44411</v>
      </c>
      <c r="C548">
        <v>14</v>
      </c>
      <c r="D548" t="s">
        <v>62</v>
      </c>
      <c r="E548" t="s">
        <v>23</v>
      </c>
      <c r="F548" t="s">
        <v>24</v>
      </c>
      <c r="G548" t="s">
        <v>2041</v>
      </c>
      <c r="H548">
        <v>289</v>
      </c>
      <c r="I548">
        <v>0</v>
      </c>
      <c r="J548" t="str">
        <f>VLOOKUP(Data_Sales[[#This Row],[Sales Person]],Data_Persons!$C$1:$D$9,2,FALSE)</f>
        <v>Sara</v>
      </c>
      <c r="K548">
        <f>INDEX(Data_Persons!$B$2:$D$10,MATCH(Data_Sales[[#This Row],[Sales Person]],Data_Persons!$C$2:$C$9,0),1)</f>
        <v>5</v>
      </c>
      <c r="L548">
        <f>VLOOKUP(Data_Sales[[#This Row],[Manager]],Data_Persons!$A$1:$C$9,2,FALSE)</f>
        <v>5</v>
      </c>
      <c r="M548">
        <f>Data_Sales[[#This Row],[Price]]*Data_Sales[[#This Row],[Quantity]]</f>
        <v>0</v>
      </c>
    </row>
    <row r="549" spans="1:13" x14ac:dyDescent="0.35">
      <c r="A549" t="s">
        <v>586</v>
      </c>
      <c r="B549" s="2">
        <v>44411</v>
      </c>
      <c r="C549">
        <v>1</v>
      </c>
      <c r="D549" t="s">
        <v>58</v>
      </c>
      <c r="E549" t="s">
        <v>17</v>
      </c>
      <c r="F549" t="s">
        <v>18</v>
      </c>
      <c r="G549" t="s">
        <v>2041</v>
      </c>
      <c r="H549">
        <v>289</v>
      </c>
      <c r="I549">
        <v>4</v>
      </c>
      <c r="J549" t="str">
        <f>VLOOKUP(Data_Sales[[#This Row],[Sales Person]],Data_Persons!$C$1:$D$9,2,FALSE)</f>
        <v>Jeff</v>
      </c>
      <c r="K549">
        <f>INDEX(Data_Persons!$B$2:$D$10,MATCH(Data_Sales[[#This Row],[Sales Person]],Data_Persons!$C$2:$C$9,0),1)</f>
        <v>2</v>
      </c>
      <c r="L549">
        <f>VLOOKUP(Data_Sales[[#This Row],[Manager]],Data_Persons!$A$1:$C$9,2,FALSE)</f>
        <v>3</v>
      </c>
      <c r="M549">
        <f>Data_Sales[[#This Row],[Price]]*Data_Sales[[#This Row],[Quantity]]</f>
        <v>1156</v>
      </c>
    </row>
    <row r="550" spans="1:13" x14ac:dyDescent="0.35">
      <c r="A550" t="s">
        <v>587</v>
      </c>
      <c r="B550" s="2">
        <v>44411</v>
      </c>
      <c r="C550">
        <v>13</v>
      </c>
      <c r="D550" t="s">
        <v>32</v>
      </c>
      <c r="E550" t="s">
        <v>23</v>
      </c>
      <c r="F550" t="s">
        <v>24</v>
      </c>
      <c r="G550" t="s">
        <v>2041</v>
      </c>
      <c r="H550">
        <v>289</v>
      </c>
      <c r="I550">
        <v>8</v>
      </c>
      <c r="J550" t="str">
        <f>VLOOKUP(Data_Sales[[#This Row],[Sales Person]],Data_Persons!$C$1:$D$9,2,FALSE)</f>
        <v>Sara</v>
      </c>
      <c r="K550">
        <f>INDEX(Data_Persons!$B$2:$D$10,MATCH(Data_Sales[[#This Row],[Sales Person]],Data_Persons!$C$2:$C$9,0),1)</f>
        <v>5</v>
      </c>
      <c r="L550">
        <f>VLOOKUP(Data_Sales[[#This Row],[Manager]],Data_Persons!$A$1:$C$9,2,FALSE)</f>
        <v>5</v>
      </c>
      <c r="M550">
        <f>Data_Sales[[#This Row],[Price]]*Data_Sales[[#This Row],[Quantity]]</f>
        <v>2312</v>
      </c>
    </row>
    <row r="551" spans="1:13" x14ac:dyDescent="0.35">
      <c r="A551" t="s">
        <v>588</v>
      </c>
      <c r="B551" s="2">
        <v>44413</v>
      </c>
      <c r="C551">
        <v>4</v>
      </c>
      <c r="D551" t="s">
        <v>16</v>
      </c>
      <c r="E551" t="s">
        <v>17</v>
      </c>
      <c r="F551" t="s">
        <v>18</v>
      </c>
      <c r="G551" t="s">
        <v>2041</v>
      </c>
      <c r="H551">
        <v>289</v>
      </c>
      <c r="I551">
        <v>6</v>
      </c>
      <c r="J551" t="str">
        <f>VLOOKUP(Data_Sales[[#This Row],[Sales Person]],Data_Persons!$C$1:$D$9,2,FALSE)</f>
        <v>Jeff</v>
      </c>
      <c r="K551">
        <f>INDEX(Data_Persons!$B$2:$D$10,MATCH(Data_Sales[[#This Row],[Sales Person]],Data_Persons!$C$2:$C$9,0),1)</f>
        <v>2</v>
      </c>
      <c r="L551">
        <f>VLOOKUP(Data_Sales[[#This Row],[Manager]],Data_Persons!$A$1:$C$9,2,FALSE)</f>
        <v>3</v>
      </c>
      <c r="M551">
        <f>Data_Sales[[#This Row],[Price]]*Data_Sales[[#This Row],[Quantity]]</f>
        <v>1734</v>
      </c>
    </row>
    <row r="552" spans="1:13" x14ac:dyDescent="0.35">
      <c r="A552" t="s">
        <v>589</v>
      </c>
      <c r="B552" s="2">
        <v>44415</v>
      </c>
      <c r="C552">
        <v>9</v>
      </c>
      <c r="D552" t="s">
        <v>37</v>
      </c>
      <c r="E552" t="s">
        <v>13</v>
      </c>
      <c r="F552" t="s">
        <v>14</v>
      </c>
      <c r="G552" t="s">
        <v>2041</v>
      </c>
      <c r="H552">
        <v>289</v>
      </c>
      <c r="I552">
        <v>9</v>
      </c>
      <c r="J552" t="str">
        <f>VLOOKUP(Data_Sales[[#This Row],[Sales Person]],Data_Persons!$C$1:$D$9,2,FALSE)</f>
        <v>Steve</v>
      </c>
      <c r="K552">
        <f>INDEX(Data_Persons!$B$2:$D$10,MATCH(Data_Sales[[#This Row],[Sales Person]],Data_Persons!$C$2:$C$9,0),1)</f>
        <v>4</v>
      </c>
      <c r="L552">
        <f>VLOOKUP(Data_Sales[[#This Row],[Manager]],Data_Persons!$A$1:$C$9,2,FALSE)</f>
        <v>4</v>
      </c>
      <c r="M552">
        <f>Data_Sales[[#This Row],[Price]]*Data_Sales[[#This Row],[Quantity]]</f>
        <v>2601</v>
      </c>
    </row>
    <row r="553" spans="1:13" x14ac:dyDescent="0.35">
      <c r="A553" t="s">
        <v>590</v>
      </c>
      <c r="B553" s="2">
        <v>44416</v>
      </c>
      <c r="C553">
        <v>7</v>
      </c>
      <c r="D553" t="s">
        <v>40</v>
      </c>
      <c r="E553" t="s">
        <v>13</v>
      </c>
      <c r="F553" t="s">
        <v>14</v>
      </c>
      <c r="G553" t="s">
        <v>2041</v>
      </c>
      <c r="H553">
        <v>289</v>
      </c>
      <c r="I553">
        <v>5</v>
      </c>
      <c r="J553" t="str">
        <f>VLOOKUP(Data_Sales[[#This Row],[Sales Person]],Data_Persons!$C$1:$D$9,2,FALSE)</f>
        <v>Steve</v>
      </c>
      <c r="K553">
        <f>INDEX(Data_Persons!$B$2:$D$10,MATCH(Data_Sales[[#This Row],[Sales Person]],Data_Persons!$C$2:$C$9,0),1)</f>
        <v>4</v>
      </c>
      <c r="L553">
        <f>VLOOKUP(Data_Sales[[#This Row],[Manager]],Data_Persons!$A$1:$C$9,2,FALSE)</f>
        <v>4</v>
      </c>
      <c r="M553">
        <f>Data_Sales[[#This Row],[Price]]*Data_Sales[[#This Row],[Quantity]]</f>
        <v>1445</v>
      </c>
    </row>
    <row r="554" spans="1:13" x14ac:dyDescent="0.35">
      <c r="A554" t="s">
        <v>591</v>
      </c>
      <c r="B554" s="2">
        <v>44416</v>
      </c>
      <c r="C554">
        <v>8</v>
      </c>
      <c r="D554" t="s">
        <v>73</v>
      </c>
      <c r="E554" t="s">
        <v>38</v>
      </c>
      <c r="F554" t="s">
        <v>14</v>
      </c>
      <c r="G554" t="s">
        <v>2041</v>
      </c>
      <c r="H554">
        <v>289</v>
      </c>
      <c r="I554">
        <v>2</v>
      </c>
      <c r="J554" t="str">
        <f>VLOOKUP(Data_Sales[[#This Row],[Sales Person]],Data_Persons!$C$1:$D$9,2,FALSE)</f>
        <v>Philip</v>
      </c>
      <c r="K554">
        <f>INDEX(Data_Persons!$B$2:$D$10,MATCH(Data_Sales[[#This Row],[Sales Person]],Data_Persons!$C$2:$C$9,0),1)</f>
        <v>8</v>
      </c>
      <c r="L554">
        <f>VLOOKUP(Data_Sales[[#This Row],[Manager]],Data_Persons!$A$1:$C$9,2,FALSE)</f>
        <v>8</v>
      </c>
      <c r="M554">
        <f>Data_Sales[[#This Row],[Price]]*Data_Sales[[#This Row],[Quantity]]</f>
        <v>578</v>
      </c>
    </row>
    <row r="555" spans="1:13" x14ac:dyDescent="0.35">
      <c r="A555" t="s">
        <v>592</v>
      </c>
      <c r="B555" s="2">
        <v>44416</v>
      </c>
      <c r="C555">
        <v>8</v>
      </c>
      <c r="D555" t="s">
        <v>73</v>
      </c>
      <c r="E555" t="s">
        <v>13</v>
      </c>
      <c r="F555" t="s">
        <v>14</v>
      </c>
      <c r="G555" t="s">
        <v>2041</v>
      </c>
      <c r="H555">
        <v>289</v>
      </c>
      <c r="I555">
        <v>1</v>
      </c>
      <c r="J555" t="str">
        <f>VLOOKUP(Data_Sales[[#This Row],[Sales Person]],Data_Persons!$C$1:$D$9,2,FALSE)</f>
        <v>Steve</v>
      </c>
      <c r="K555">
        <f>INDEX(Data_Persons!$B$2:$D$10,MATCH(Data_Sales[[#This Row],[Sales Person]],Data_Persons!$C$2:$C$9,0),1)</f>
        <v>4</v>
      </c>
      <c r="L555">
        <f>VLOOKUP(Data_Sales[[#This Row],[Manager]],Data_Persons!$A$1:$C$9,2,FALSE)</f>
        <v>4</v>
      </c>
      <c r="M555">
        <f>Data_Sales[[#This Row],[Price]]*Data_Sales[[#This Row],[Quantity]]</f>
        <v>289</v>
      </c>
    </row>
    <row r="556" spans="1:13" x14ac:dyDescent="0.35">
      <c r="A556" t="s">
        <v>593</v>
      </c>
      <c r="B556" s="2">
        <v>44417</v>
      </c>
      <c r="C556">
        <v>10</v>
      </c>
      <c r="D556" t="s">
        <v>65</v>
      </c>
      <c r="E556" t="s">
        <v>38</v>
      </c>
      <c r="F556" t="s">
        <v>14</v>
      </c>
      <c r="G556" t="s">
        <v>2041</v>
      </c>
      <c r="H556">
        <v>289</v>
      </c>
      <c r="I556">
        <v>7</v>
      </c>
      <c r="J556" t="str">
        <f>VLOOKUP(Data_Sales[[#This Row],[Sales Person]],Data_Persons!$C$1:$D$9,2,FALSE)</f>
        <v>Philip</v>
      </c>
      <c r="K556">
        <f>INDEX(Data_Persons!$B$2:$D$10,MATCH(Data_Sales[[#This Row],[Sales Person]],Data_Persons!$C$2:$C$9,0),1)</f>
        <v>8</v>
      </c>
      <c r="L556">
        <f>VLOOKUP(Data_Sales[[#This Row],[Manager]],Data_Persons!$A$1:$C$9,2,FALSE)</f>
        <v>8</v>
      </c>
      <c r="M556">
        <f>Data_Sales[[#This Row],[Price]]*Data_Sales[[#This Row],[Quantity]]</f>
        <v>2023</v>
      </c>
    </row>
    <row r="557" spans="1:13" x14ac:dyDescent="0.35">
      <c r="A557" t="s">
        <v>594</v>
      </c>
      <c r="B557" s="2">
        <v>44418</v>
      </c>
      <c r="C557">
        <v>1</v>
      </c>
      <c r="D557" t="s">
        <v>58</v>
      </c>
      <c r="E557" t="s">
        <v>27</v>
      </c>
      <c r="F557" t="s">
        <v>18</v>
      </c>
      <c r="G557" t="s">
        <v>2041</v>
      </c>
      <c r="H557">
        <v>289</v>
      </c>
      <c r="I557">
        <v>6</v>
      </c>
      <c r="J557" t="str">
        <f>VLOOKUP(Data_Sales[[#This Row],[Sales Person]],Data_Persons!$C$1:$D$9,2,FALSE)</f>
        <v>Sara</v>
      </c>
      <c r="K557">
        <f>INDEX(Data_Persons!$B$2:$D$10,MATCH(Data_Sales[[#This Row],[Sales Person]],Data_Persons!$C$2:$C$9,0),1)</f>
        <v>2</v>
      </c>
      <c r="L557">
        <f>VLOOKUP(Data_Sales[[#This Row],[Manager]],Data_Persons!$A$1:$C$9,2,FALSE)</f>
        <v>5</v>
      </c>
      <c r="M557">
        <f>Data_Sales[[#This Row],[Price]]*Data_Sales[[#This Row],[Quantity]]</f>
        <v>1734</v>
      </c>
    </row>
    <row r="558" spans="1:13" x14ac:dyDescent="0.35">
      <c r="A558" t="s">
        <v>595</v>
      </c>
      <c r="B558" s="2">
        <v>44418</v>
      </c>
      <c r="C558">
        <v>3</v>
      </c>
      <c r="D558" t="s">
        <v>26</v>
      </c>
      <c r="E558" t="s">
        <v>17</v>
      </c>
      <c r="F558" t="s">
        <v>18</v>
      </c>
      <c r="G558" t="s">
        <v>2041</v>
      </c>
      <c r="H558">
        <v>289</v>
      </c>
      <c r="I558">
        <v>2</v>
      </c>
      <c r="J558" t="str">
        <f>VLOOKUP(Data_Sales[[#This Row],[Sales Person]],Data_Persons!$C$1:$D$9,2,FALSE)</f>
        <v>Jeff</v>
      </c>
      <c r="K558">
        <f>INDEX(Data_Persons!$B$2:$D$10,MATCH(Data_Sales[[#This Row],[Sales Person]],Data_Persons!$C$2:$C$9,0),1)</f>
        <v>2</v>
      </c>
      <c r="L558">
        <f>VLOOKUP(Data_Sales[[#This Row],[Manager]],Data_Persons!$A$1:$C$9,2,FALSE)</f>
        <v>3</v>
      </c>
      <c r="M558">
        <f>Data_Sales[[#This Row],[Price]]*Data_Sales[[#This Row],[Quantity]]</f>
        <v>578</v>
      </c>
    </row>
    <row r="559" spans="1:13" x14ac:dyDescent="0.35">
      <c r="A559" t="s">
        <v>596</v>
      </c>
      <c r="B559" s="2">
        <v>44422</v>
      </c>
      <c r="C559">
        <v>1</v>
      </c>
      <c r="D559" t="s">
        <v>58</v>
      </c>
      <c r="E559" t="s">
        <v>27</v>
      </c>
      <c r="F559" t="s">
        <v>18</v>
      </c>
      <c r="G559" t="s">
        <v>2041</v>
      </c>
      <c r="H559">
        <v>289</v>
      </c>
      <c r="I559">
        <v>7</v>
      </c>
      <c r="J559" t="str">
        <f>VLOOKUP(Data_Sales[[#This Row],[Sales Person]],Data_Persons!$C$1:$D$9,2,FALSE)</f>
        <v>Sara</v>
      </c>
      <c r="K559">
        <f>INDEX(Data_Persons!$B$2:$D$10,MATCH(Data_Sales[[#This Row],[Sales Person]],Data_Persons!$C$2:$C$9,0),1)</f>
        <v>2</v>
      </c>
      <c r="L559">
        <f>VLOOKUP(Data_Sales[[#This Row],[Manager]],Data_Persons!$A$1:$C$9,2,FALSE)</f>
        <v>5</v>
      </c>
      <c r="M559">
        <f>Data_Sales[[#This Row],[Price]]*Data_Sales[[#This Row],[Quantity]]</f>
        <v>2023</v>
      </c>
    </row>
    <row r="560" spans="1:13" x14ac:dyDescent="0.35">
      <c r="A560" t="s">
        <v>597</v>
      </c>
      <c r="B560" s="2">
        <v>44422</v>
      </c>
      <c r="C560">
        <v>18</v>
      </c>
      <c r="D560" t="s">
        <v>49</v>
      </c>
      <c r="E560" t="s">
        <v>9</v>
      </c>
      <c r="F560" t="s">
        <v>10</v>
      </c>
      <c r="G560" t="s">
        <v>2041</v>
      </c>
      <c r="H560">
        <v>289</v>
      </c>
      <c r="I560">
        <v>0</v>
      </c>
      <c r="J560" t="str">
        <f>VLOOKUP(Data_Sales[[#This Row],[Sales Person]],Data_Persons!$C$1:$D$9,2,FALSE)</f>
        <v>Jeff</v>
      </c>
      <c r="K560">
        <f>INDEX(Data_Persons!$B$2:$D$10,MATCH(Data_Sales[[#This Row],[Sales Person]],Data_Persons!$C$2:$C$9,0),1)</f>
        <v>3</v>
      </c>
      <c r="L560">
        <f>VLOOKUP(Data_Sales[[#This Row],[Manager]],Data_Persons!$A$1:$C$9,2,FALSE)</f>
        <v>3</v>
      </c>
      <c r="M560">
        <f>Data_Sales[[#This Row],[Price]]*Data_Sales[[#This Row],[Quantity]]</f>
        <v>0</v>
      </c>
    </row>
    <row r="561" spans="1:13" x14ac:dyDescent="0.35">
      <c r="A561" t="s">
        <v>598</v>
      </c>
      <c r="B561" s="2">
        <v>44426</v>
      </c>
      <c r="C561">
        <v>11</v>
      </c>
      <c r="D561" t="s">
        <v>112</v>
      </c>
      <c r="E561" t="s">
        <v>33</v>
      </c>
      <c r="F561" t="s">
        <v>24</v>
      </c>
      <c r="G561" t="s">
        <v>2041</v>
      </c>
      <c r="H561">
        <v>289</v>
      </c>
      <c r="I561">
        <v>3</v>
      </c>
      <c r="J561" t="str">
        <f>VLOOKUP(Data_Sales[[#This Row],[Sales Person]],Data_Persons!$C$1:$D$9,2,FALSE)</f>
        <v>Steve</v>
      </c>
      <c r="K561">
        <f>INDEX(Data_Persons!$B$2:$D$10,MATCH(Data_Sales[[#This Row],[Sales Person]],Data_Persons!$C$2:$C$9,0),1)</f>
        <v>6</v>
      </c>
      <c r="L561">
        <f>VLOOKUP(Data_Sales[[#This Row],[Manager]],Data_Persons!$A$1:$C$9,2,FALSE)</f>
        <v>4</v>
      </c>
      <c r="M561">
        <f>Data_Sales[[#This Row],[Price]]*Data_Sales[[#This Row],[Quantity]]</f>
        <v>867</v>
      </c>
    </row>
    <row r="562" spans="1:13" x14ac:dyDescent="0.35">
      <c r="A562" t="s">
        <v>599</v>
      </c>
      <c r="B562" s="2">
        <v>44426</v>
      </c>
      <c r="C562">
        <v>10</v>
      </c>
      <c r="D562" t="s">
        <v>65</v>
      </c>
      <c r="E562" t="s">
        <v>38</v>
      </c>
      <c r="F562" t="s">
        <v>14</v>
      </c>
      <c r="G562" t="s">
        <v>2041</v>
      </c>
      <c r="H562">
        <v>289</v>
      </c>
      <c r="I562">
        <v>5</v>
      </c>
      <c r="J562" t="str">
        <f>VLOOKUP(Data_Sales[[#This Row],[Sales Person]],Data_Persons!$C$1:$D$9,2,FALSE)</f>
        <v>Philip</v>
      </c>
      <c r="K562">
        <f>INDEX(Data_Persons!$B$2:$D$10,MATCH(Data_Sales[[#This Row],[Sales Person]],Data_Persons!$C$2:$C$9,0),1)</f>
        <v>8</v>
      </c>
      <c r="L562">
        <f>VLOOKUP(Data_Sales[[#This Row],[Manager]],Data_Persons!$A$1:$C$9,2,FALSE)</f>
        <v>8</v>
      </c>
      <c r="M562">
        <f>Data_Sales[[#This Row],[Price]]*Data_Sales[[#This Row],[Quantity]]</f>
        <v>1445</v>
      </c>
    </row>
    <row r="563" spans="1:13" x14ac:dyDescent="0.35">
      <c r="A563" t="s">
        <v>600</v>
      </c>
      <c r="B563" s="2">
        <v>44428</v>
      </c>
      <c r="C563">
        <v>13</v>
      </c>
      <c r="D563" t="s">
        <v>32</v>
      </c>
      <c r="E563" t="s">
        <v>33</v>
      </c>
      <c r="F563" t="s">
        <v>24</v>
      </c>
      <c r="G563" t="s">
        <v>2041</v>
      </c>
      <c r="H563">
        <v>289</v>
      </c>
      <c r="I563">
        <v>0</v>
      </c>
      <c r="J563" t="str">
        <f>VLOOKUP(Data_Sales[[#This Row],[Sales Person]],Data_Persons!$C$1:$D$9,2,FALSE)</f>
        <v>Steve</v>
      </c>
      <c r="K563">
        <f>INDEX(Data_Persons!$B$2:$D$10,MATCH(Data_Sales[[#This Row],[Sales Person]],Data_Persons!$C$2:$C$9,0),1)</f>
        <v>6</v>
      </c>
      <c r="L563">
        <f>VLOOKUP(Data_Sales[[#This Row],[Manager]],Data_Persons!$A$1:$C$9,2,FALSE)</f>
        <v>4</v>
      </c>
      <c r="M563">
        <f>Data_Sales[[#This Row],[Price]]*Data_Sales[[#This Row],[Quantity]]</f>
        <v>0</v>
      </c>
    </row>
    <row r="564" spans="1:13" x14ac:dyDescent="0.35">
      <c r="A564" t="s">
        <v>601</v>
      </c>
      <c r="B564" s="2">
        <v>44428</v>
      </c>
      <c r="C564">
        <v>3</v>
      </c>
      <c r="D564" t="s">
        <v>26</v>
      </c>
      <c r="E564" t="s">
        <v>27</v>
      </c>
      <c r="F564" t="s">
        <v>18</v>
      </c>
      <c r="G564" t="s">
        <v>2041</v>
      </c>
      <c r="H564">
        <v>289</v>
      </c>
      <c r="I564">
        <v>1</v>
      </c>
      <c r="J564" t="str">
        <f>VLOOKUP(Data_Sales[[#This Row],[Sales Person]],Data_Persons!$C$1:$D$9,2,FALSE)</f>
        <v>Sara</v>
      </c>
      <c r="K564">
        <f>INDEX(Data_Persons!$B$2:$D$10,MATCH(Data_Sales[[#This Row],[Sales Person]],Data_Persons!$C$2:$C$9,0),1)</f>
        <v>2</v>
      </c>
      <c r="L564">
        <f>VLOOKUP(Data_Sales[[#This Row],[Manager]],Data_Persons!$A$1:$C$9,2,FALSE)</f>
        <v>5</v>
      </c>
      <c r="M564">
        <f>Data_Sales[[#This Row],[Price]]*Data_Sales[[#This Row],[Quantity]]</f>
        <v>289</v>
      </c>
    </row>
    <row r="565" spans="1:13" x14ac:dyDescent="0.35">
      <c r="A565" t="s">
        <v>602</v>
      </c>
      <c r="B565" s="2">
        <v>44429</v>
      </c>
      <c r="C565">
        <v>16</v>
      </c>
      <c r="D565" t="s">
        <v>89</v>
      </c>
      <c r="E565" t="s">
        <v>9</v>
      </c>
      <c r="F565" t="s">
        <v>10</v>
      </c>
      <c r="G565" t="s">
        <v>2041</v>
      </c>
      <c r="H565">
        <v>289</v>
      </c>
      <c r="I565">
        <v>2</v>
      </c>
      <c r="J565" t="str">
        <f>VLOOKUP(Data_Sales[[#This Row],[Sales Person]],Data_Persons!$C$1:$D$9,2,FALSE)</f>
        <v>Jeff</v>
      </c>
      <c r="K565">
        <f>INDEX(Data_Persons!$B$2:$D$10,MATCH(Data_Sales[[#This Row],[Sales Person]],Data_Persons!$C$2:$C$9,0),1)</f>
        <v>3</v>
      </c>
      <c r="L565">
        <f>VLOOKUP(Data_Sales[[#This Row],[Manager]],Data_Persons!$A$1:$C$9,2,FALSE)</f>
        <v>3</v>
      </c>
      <c r="M565">
        <f>Data_Sales[[#This Row],[Price]]*Data_Sales[[#This Row],[Quantity]]</f>
        <v>578</v>
      </c>
    </row>
    <row r="566" spans="1:13" x14ac:dyDescent="0.35">
      <c r="A566" t="s">
        <v>603</v>
      </c>
      <c r="B566" s="2">
        <v>44434</v>
      </c>
      <c r="C566">
        <v>4</v>
      </c>
      <c r="D566" t="s">
        <v>16</v>
      </c>
      <c r="E566" t="s">
        <v>17</v>
      </c>
      <c r="F566" t="s">
        <v>18</v>
      </c>
      <c r="G566" t="s">
        <v>2041</v>
      </c>
      <c r="H566">
        <v>289</v>
      </c>
      <c r="I566">
        <v>2</v>
      </c>
      <c r="J566" t="str">
        <f>VLOOKUP(Data_Sales[[#This Row],[Sales Person]],Data_Persons!$C$1:$D$9,2,FALSE)</f>
        <v>Jeff</v>
      </c>
      <c r="K566">
        <f>INDEX(Data_Persons!$B$2:$D$10,MATCH(Data_Sales[[#This Row],[Sales Person]],Data_Persons!$C$2:$C$9,0),1)</f>
        <v>2</v>
      </c>
      <c r="L566">
        <f>VLOOKUP(Data_Sales[[#This Row],[Manager]],Data_Persons!$A$1:$C$9,2,FALSE)</f>
        <v>3</v>
      </c>
      <c r="M566">
        <f>Data_Sales[[#This Row],[Price]]*Data_Sales[[#This Row],[Quantity]]</f>
        <v>578</v>
      </c>
    </row>
    <row r="567" spans="1:13" x14ac:dyDescent="0.35">
      <c r="A567" t="s">
        <v>604</v>
      </c>
      <c r="B567" s="2">
        <v>44434</v>
      </c>
      <c r="C567">
        <v>6</v>
      </c>
      <c r="D567" t="s">
        <v>12</v>
      </c>
      <c r="E567" t="s">
        <v>13</v>
      </c>
      <c r="F567" t="s">
        <v>14</v>
      </c>
      <c r="G567" t="s">
        <v>2041</v>
      </c>
      <c r="H567">
        <v>289</v>
      </c>
      <c r="I567">
        <v>3</v>
      </c>
      <c r="J567" t="str">
        <f>VLOOKUP(Data_Sales[[#This Row],[Sales Person]],Data_Persons!$C$1:$D$9,2,FALSE)</f>
        <v>Steve</v>
      </c>
      <c r="K567">
        <f>INDEX(Data_Persons!$B$2:$D$10,MATCH(Data_Sales[[#This Row],[Sales Person]],Data_Persons!$C$2:$C$9,0),1)</f>
        <v>4</v>
      </c>
      <c r="L567">
        <f>VLOOKUP(Data_Sales[[#This Row],[Manager]],Data_Persons!$A$1:$C$9,2,FALSE)</f>
        <v>4</v>
      </c>
      <c r="M567">
        <f>Data_Sales[[#This Row],[Price]]*Data_Sales[[#This Row],[Quantity]]</f>
        <v>867</v>
      </c>
    </row>
    <row r="568" spans="1:13" x14ac:dyDescent="0.35">
      <c r="A568" t="s">
        <v>605</v>
      </c>
      <c r="B568" s="2">
        <v>44435</v>
      </c>
      <c r="C568">
        <v>2</v>
      </c>
      <c r="D568" t="s">
        <v>71</v>
      </c>
      <c r="E568" t="s">
        <v>17</v>
      </c>
      <c r="F568" t="s">
        <v>18</v>
      </c>
      <c r="G568" t="s">
        <v>2041</v>
      </c>
      <c r="H568">
        <v>289</v>
      </c>
      <c r="I568">
        <v>5</v>
      </c>
      <c r="J568" t="str">
        <f>VLOOKUP(Data_Sales[[#This Row],[Sales Person]],Data_Persons!$C$1:$D$9,2,FALSE)</f>
        <v>Jeff</v>
      </c>
      <c r="K568">
        <f>INDEX(Data_Persons!$B$2:$D$10,MATCH(Data_Sales[[#This Row],[Sales Person]],Data_Persons!$C$2:$C$9,0),1)</f>
        <v>2</v>
      </c>
      <c r="L568">
        <f>VLOOKUP(Data_Sales[[#This Row],[Manager]],Data_Persons!$A$1:$C$9,2,FALSE)</f>
        <v>3</v>
      </c>
      <c r="M568">
        <f>Data_Sales[[#This Row],[Price]]*Data_Sales[[#This Row],[Quantity]]</f>
        <v>1445</v>
      </c>
    </row>
    <row r="569" spans="1:13" x14ac:dyDescent="0.35">
      <c r="A569" t="s">
        <v>606</v>
      </c>
      <c r="B569" s="2">
        <v>44435</v>
      </c>
      <c r="C569">
        <v>14</v>
      </c>
      <c r="D569" t="s">
        <v>62</v>
      </c>
      <c r="E569" t="s">
        <v>33</v>
      </c>
      <c r="F569" t="s">
        <v>24</v>
      </c>
      <c r="G569" t="s">
        <v>2041</v>
      </c>
      <c r="H569">
        <v>289</v>
      </c>
      <c r="I569">
        <v>6</v>
      </c>
      <c r="J569" t="str">
        <f>VLOOKUP(Data_Sales[[#This Row],[Sales Person]],Data_Persons!$C$1:$D$9,2,FALSE)</f>
        <v>Steve</v>
      </c>
      <c r="K569">
        <f>INDEX(Data_Persons!$B$2:$D$10,MATCH(Data_Sales[[#This Row],[Sales Person]],Data_Persons!$C$2:$C$9,0),1)</f>
        <v>6</v>
      </c>
      <c r="L569">
        <f>VLOOKUP(Data_Sales[[#This Row],[Manager]],Data_Persons!$A$1:$C$9,2,FALSE)</f>
        <v>4</v>
      </c>
      <c r="M569">
        <f>Data_Sales[[#This Row],[Price]]*Data_Sales[[#This Row],[Quantity]]</f>
        <v>1734</v>
      </c>
    </row>
    <row r="570" spans="1:13" x14ac:dyDescent="0.35">
      <c r="A570" t="s">
        <v>607</v>
      </c>
      <c r="B570" s="2">
        <v>44437</v>
      </c>
      <c r="C570">
        <v>4</v>
      </c>
      <c r="D570" t="s">
        <v>16</v>
      </c>
      <c r="E570" t="s">
        <v>27</v>
      </c>
      <c r="F570" t="s">
        <v>18</v>
      </c>
      <c r="G570" t="s">
        <v>2041</v>
      </c>
      <c r="H570">
        <v>289</v>
      </c>
      <c r="I570">
        <v>6</v>
      </c>
      <c r="J570" t="str">
        <f>VLOOKUP(Data_Sales[[#This Row],[Sales Person]],Data_Persons!$C$1:$D$9,2,FALSE)</f>
        <v>Sara</v>
      </c>
      <c r="K570">
        <f>INDEX(Data_Persons!$B$2:$D$10,MATCH(Data_Sales[[#This Row],[Sales Person]],Data_Persons!$C$2:$C$9,0),1)</f>
        <v>2</v>
      </c>
      <c r="L570">
        <f>VLOOKUP(Data_Sales[[#This Row],[Manager]],Data_Persons!$A$1:$C$9,2,FALSE)</f>
        <v>5</v>
      </c>
      <c r="M570">
        <f>Data_Sales[[#This Row],[Price]]*Data_Sales[[#This Row],[Quantity]]</f>
        <v>1734</v>
      </c>
    </row>
    <row r="571" spans="1:13" x14ac:dyDescent="0.35">
      <c r="A571" t="s">
        <v>608</v>
      </c>
      <c r="B571" s="2">
        <v>44440</v>
      </c>
      <c r="C571">
        <v>18</v>
      </c>
      <c r="D571" t="s">
        <v>49</v>
      </c>
      <c r="E571" t="s">
        <v>9</v>
      </c>
      <c r="F571" t="s">
        <v>10</v>
      </c>
      <c r="G571" t="s">
        <v>2041</v>
      </c>
      <c r="H571">
        <v>289</v>
      </c>
      <c r="I571">
        <v>4</v>
      </c>
      <c r="J571" t="str">
        <f>VLOOKUP(Data_Sales[[#This Row],[Sales Person]],Data_Persons!$C$1:$D$9,2,FALSE)</f>
        <v>Jeff</v>
      </c>
      <c r="K571">
        <f>INDEX(Data_Persons!$B$2:$D$10,MATCH(Data_Sales[[#This Row],[Sales Person]],Data_Persons!$C$2:$C$9,0),1)</f>
        <v>3</v>
      </c>
      <c r="L571">
        <f>VLOOKUP(Data_Sales[[#This Row],[Manager]],Data_Persons!$A$1:$C$9,2,FALSE)</f>
        <v>3</v>
      </c>
      <c r="M571">
        <f>Data_Sales[[#This Row],[Price]]*Data_Sales[[#This Row],[Quantity]]</f>
        <v>1156</v>
      </c>
    </row>
    <row r="572" spans="1:13" x14ac:dyDescent="0.35">
      <c r="A572" t="s">
        <v>609</v>
      </c>
      <c r="B572" s="2">
        <v>44442</v>
      </c>
      <c r="C572">
        <v>10</v>
      </c>
      <c r="D572" t="s">
        <v>65</v>
      </c>
      <c r="E572" t="s">
        <v>13</v>
      </c>
      <c r="F572" t="s">
        <v>14</v>
      </c>
      <c r="G572" t="s">
        <v>2041</v>
      </c>
      <c r="H572">
        <v>289</v>
      </c>
      <c r="I572">
        <v>7</v>
      </c>
      <c r="J572" t="str">
        <f>VLOOKUP(Data_Sales[[#This Row],[Sales Person]],Data_Persons!$C$1:$D$9,2,FALSE)</f>
        <v>Steve</v>
      </c>
      <c r="K572">
        <f>INDEX(Data_Persons!$B$2:$D$10,MATCH(Data_Sales[[#This Row],[Sales Person]],Data_Persons!$C$2:$C$9,0),1)</f>
        <v>4</v>
      </c>
      <c r="L572">
        <f>VLOOKUP(Data_Sales[[#This Row],[Manager]],Data_Persons!$A$1:$C$9,2,FALSE)</f>
        <v>4</v>
      </c>
      <c r="M572">
        <f>Data_Sales[[#This Row],[Price]]*Data_Sales[[#This Row],[Quantity]]</f>
        <v>2023</v>
      </c>
    </row>
    <row r="573" spans="1:13" x14ac:dyDescent="0.35">
      <c r="A573" t="s">
        <v>610</v>
      </c>
      <c r="B573" s="2">
        <v>44448</v>
      </c>
      <c r="C573">
        <v>6</v>
      </c>
      <c r="D573" t="s">
        <v>12</v>
      </c>
      <c r="E573" t="s">
        <v>38</v>
      </c>
      <c r="F573" t="s">
        <v>14</v>
      </c>
      <c r="G573" t="s">
        <v>2041</v>
      </c>
      <c r="H573">
        <v>289</v>
      </c>
      <c r="I573">
        <v>0</v>
      </c>
      <c r="J573" t="str">
        <f>VLOOKUP(Data_Sales[[#This Row],[Sales Person]],Data_Persons!$C$1:$D$9,2,FALSE)</f>
        <v>Philip</v>
      </c>
      <c r="K573">
        <f>INDEX(Data_Persons!$B$2:$D$10,MATCH(Data_Sales[[#This Row],[Sales Person]],Data_Persons!$C$2:$C$9,0),1)</f>
        <v>8</v>
      </c>
      <c r="L573">
        <f>VLOOKUP(Data_Sales[[#This Row],[Manager]],Data_Persons!$A$1:$C$9,2,FALSE)</f>
        <v>8</v>
      </c>
      <c r="M573">
        <f>Data_Sales[[#This Row],[Price]]*Data_Sales[[#This Row],[Quantity]]</f>
        <v>0</v>
      </c>
    </row>
    <row r="574" spans="1:13" x14ac:dyDescent="0.35">
      <c r="A574" t="s">
        <v>611</v>
      </c>
      <c r="B574" s="2">
        <v>44449</v>
      </c>
      <c r="C574">
        <v>8</v>
      </c>
      <c r="D574" t="s">
        <v>73</v>
      </c>
      <c r="E574" t="s">
        <v>38</v>
      </c>
      <c r="F574" t="s">
        <v>14</v>
      </c>
      <c r="G574" t="s">
        <v>2041</v>
      </c>
      <c r="H574">
        <v>289</v>
      </c>
      <c r="I574">
        <v>0</v>
      </c>
      <c r="J574" t="str">
        <f>VLOOKUP(Data_Sales[[#This Row],[Sales Person]],Data_Persons!$C$1:$D$9,2,FALSE)</f>
        <v>Philip</v>
      </c>
      <c r="K574">
        <f>INDEX(Data_Persons!$B$2:$D$10,MATCH(Data_Sales[[#This Row],[Sales Person]],Data_Persons!$C$2:$C$9,0),1)</f>
        <v>8</v>
      </c>
      <c r="L574">
        <f>VLOOKUP(Data_Sales[[#This Row],[Manager]],Data_Persons!$A$1:$C$9,2,FALSE)</f>
        <v>8</v>
      </c>
      <c r="M574">
        <f>Data_Sales[[#This Row],[Price]]*Data_Sales[[#This Row],[Quantity]]</f>
        <v>0</v>
      </c>
    </row>
    <row r="575" spans="1:13" x14ac:dyDescent="0.35">
      <c r="A575" t="s">
        <v>612</v>
      </c>
      <c r="B575" s="2">
        <v>44450</v>
      </c>
      <c r="C575">
        <v>15</v>
      </c>
      <c r="D575" t="s">
        <v>46</v>
      </c>
      <c r="E575" t="s">
        <v>33</v>
      </c>
      <c r="F575" t="s">
        <v>24</v>
      </c>
      <c r="G575" t="s">
        <v>2041</v>
      </c>
      <c r="H575">
        <v>289</v>
      </c>
      <c r="I575">
        <v>1</v>
      </c>
      <c r="J575" t="str">
        <f>VLOOKUP(Data_Sales[[#This Row],[Sales Person]],Data_Persons!$C$1:$D$9,2,FALSE)</f>
        <v>Steve</v>
      </c>
      <c r="K575">
        <f>INDEX(Data_Persons!$B$2:$D$10,MATCH(Data_Sales[[#This Row],[Sales Person]],Data_Persons!$C$2:$C$9,0),1)</f>
        <v>6</v>
      </c>
      <c r="L575">
        <f>VLOOKUP(Data_Sales[[#This Row],[Manager]],Data_Persons!$A$1:$C$9,2,FALSE)</f>
        <v>4</v>
      </c>
      <c r="M575">
        <f>Data_Sales[[#This Row],[Price]]*Data_Sales[[#This Row],[Quantity]]</f>
        <v>289</v>
      </c>
    </row>
    <row r="576" spans="1:13" x14ac:dyDescent="0.35">
      <c r="A576" t="s">
        <v>613</v>
      </c>
      <c r="B576" s="2">
        <v>44453</v>
      </c>
      <c r="C576">
        <v>3</v>
      </c>
      <c r="D576" t="s">
        <v>26</v>
      </c>
      <c r="E576" t="s">
        <v>27</v>
      </c>
      <c r="F576" t="s">
        <v>18</v>
      </c>
      <c r="G576" t="s">
        <v>2041</v>
      </c>
      <c r="H576">
        <v>289</v>
      </c>
      <c r="I576">
        <v>1</v>
      </c>
      <c r="J576" t="str">
        <f>VLOOKUP(Data_Sales[[#This Row],[Sales Person]],Data_Persons!$C$1:$D$9,2,FALSE)</f>
        <v>Sara</v>
      </c>
      <c r="K576">
        <f>INDEX(Data_Persons!$B$2:$D$10,MATCH(Data_Sales[[#This Row],[Sales Person]],Data_Persons!$C$2:$C$9,0),1)</f>
        <v>2</v>
      </c>
      <c r="L576">
        <f>VLOOKUP(Data_Sales[[#This Row],[Manager]],Data_Persons!$A$1:$C$9,2,FALSE)</f>
        <v>5</v>
      </c>
      <c r="M576">
        <f>Data_Sales[[#This Row],[Price]]*Data_Sales[[#This Row],[Quantity]]</f>
        <v>289</v>
      </c>
    </row>
    <row r="577" spans="1:13" x14ac:dyDescent="0.35">
      <c r="A577" t="s">
        <v>614</v>
      </c>
      <c r="B577" s="2">
        <v>44458</v>
      </c>
      <c r="C577">
        <v>20</v>
      </c>
      <c r="D577" t="s">
        <v>8</v>
      </c>
      <c r="E577" t="s">
        <v>9</v>
      </c>
      <c r="F577" t="s">
        <v>10</v>
      </c>
      <c r="G577" t="s">
        <v>2041</v>
      </c>
      <c r="H577">
        <v>289</v>
      </c>
      <c r="I577">
        <v>4</v>
      </c>
      <c r="J577" t="str">
        <f>VLOOKUP(Data_Sales[[#This Row],[Sales Person]],Data_Persons!$C$1:$D$9,2,FALSE)</f>
        <v>Jeff</v>
      </c>
      <c r="K577">
        <f>INDEX(Data_Persons!$B$2:$D$10,MATCH(Data_Sales[[#This Row],[Sales Person]],Data_Persons!$C$2:$C$9,0),1)</f>
        <v>3</v>
      </c>
      <c r="L577">
        <f>VLOOKUP(Data_Sales[[#This Row],[Manager]],Data_Persons!$A$1:$C$9,2,FALSE)</f>
        <v>3</v>
      </c>
      <c r="M577">
        <f>Data_Sales[[#This Row],[Price]]*Data_Sales[[#This Row],[Quantity]]</f>
        <v>1156</v>
      </c>
    </row>
    <row r="578" spans="1:13" x14ac:dyDescent="0.35">
      <c r="A578" t="s">
        <v>615</v>
      </c>
      <c r="B578" s="2">
        <v>44459</v>
      </c>
      <c r="C578">
        <v>7</v>
      </c>
      <c r="D578" t="s">
        <v>40</v>
      </c>
      <c r="E578" t="s">
        <v>38</v>
      </c>
      <c r="F578" t="s">
        <v>14</v>
      </c>
      <c r="G578" t="s">
        <v>2041</v>
      </c>
      <c r="H578">
        <v>289</v>
      </c>
      <c r="I578">
        <v>2</v>
      </c>
      <c r="J578" t="str">
        <f>VLOOKUP(Data_Sales[[#This Row],[Sales Person]],Data_Persons!$C$1:$D$9,2,FALSE)</f>
        <v>Philip</v>
      </c>
      <c r="K578">
        <f>INDEX(Data_Persons!$B$2:$D$10,MATCH(Data_Sales[[#This Row],[Sales Person]],Data_Persons!$C$2:$C$9,0),1)</f>
        <v>8</v>
      </c>
      <c r="L578">
        <f>VLOOKUP(Data_Sales[[#This Row],[Manager]],Data_Persons!$A$1:$C$9,2,FALSE)</f>
        <v>8</v>
      </c>
      <c r="M578">
        <f>Data_Sales[[#This Row],[Price]]*Data_Sales[[#This Row],[Quantity]]</f>
        <v>578</v>
      </c>
    </row>
    <row r="579" spans="1:13" x14ac:dyDescent="0.35">
      <c r="A579" t="s">
        <v>616</v>
      </c>
      <c r="B579" s="2">
        <v>44460</v>
      </c>
      <c r="C579">
        <v>11</v>
      </c>
      <c r="D579" t="s">
        <v>112</v>
      </c>
      <c r="E579" t="s">
        <v>23</v>
      </c>
      <c r="F579" t="s">
        <v>24</v>
      </c>
      <c r="G579" t="s">
        <v>2041</v>
      </c>
      <c r="H579">
        <v>289</v>
      </c>
      <c r="I579">
        <v>6</v>
      </c>
      <c r="J579" t="str">
        <f>VLOOKUP(Data_Sales[[#This Row],[Sales Person]],Data_Persons!$C$1:$D$9,2,FALSE)</f>
        <v>Sara</v>
      </c>
      <c r="K579">
        <f>INDEX(Data_Persons!$B$2:$D$10,MATCH(Data_Sales[[#This Row],[Sales Person]],Data_Persons!$C$2:$C$9,0),1)</f>
        <v>5</v>
      </c>
      <c r="L579">
        <f>VLOOKUP(Data_Sales[[#This Row],[Manager]],Data_Persons!$A$1:$C$9,2,FALSE)</f>
        <v>5</v>
      </c>
      <c r="M579">
        <f>Data_Sales[[#This Row],[Price]]*Data_Sales[[#This Row],[Quantity]]</f>
        <v>1734</v>
      </c>
    </row>
    <row r="580" spans="1:13" x14ac:dyDescent="0.35">
      <c r="A580" t="s">
        <v>617</v>
      </c>
      <c r="B580" s="2">
        <v>44461</v>
      </c>
      <c r="C580">
        <v>15</v>
      </c>
      <c r="D580" t="s">
        <v>46</v>
      </c>
      <c r="E580" t="s">
        <v>23</v>
      </c>
      <c r="F580" t="s">
        <v>24</v>
      </c>
      <c r="G580" t="s">
        <v>2041</v>
      </c>
      <c r="H580">
        <v>289</v>
      </c>
      <c r="I580">
        <v>3</v>
      </c>
      <c r="J580" t="str">
        <f>VLOOKUP(Data_Sales[[#This Row],[Sales Person]],Data_Persons!$C$1:$D$9,2,FALSE)</f>
        <v>Sara</v>
      </c>
      <c r="K580">
        <f>INDEX(Data_Persons!$B$2:$D$10,MATCH(Data_Sales[[#This Row],[Sales Person]],Data_Persons!$C$2:$C$9,0),1)</f>
        <v>5</v>
      </c>
      <c r="L580">
        <f>VLOOKUP(Data_Sales[[#This Row],[Manager]],Data_Persons!$A$1:$C$9,2,FALSE)</f>
        <v>5</v>
      </c>
      <c r="M580">
        <f>Data_Sales[[#This Row],[Price]]*Data_Sales[[#This Row],[Quantity]]</f>
        <v>867</v>
      </c>
    </row>
    <row r="581" spans="1:13" x14ac:dyDescent="0.35">
      <c r="A581" t="s">
        <v>618</v>
      </c>
      <c r="B581" s="2">
        <v>44461</v>
      </c>
      <c r="C581">
        <v>10</v>
      </c>
      <c r="D581" t="s">
        <v>65</v>
      </c>
      <c r="E581" t="s">
        <v>13</v>
      </c>
      <c r="F581" t="s">
        <v>14</v>
      </c>
      <c r="G581" t="s">
        <v>2041</v>
      </c>
      <c r="H581">
        <v>289</v>
      </c>
      <c r="I581">
        <v>0</v>
      </c>
      <c r="J581" t="str">
        <f>VLOOKUP(Data_Sales[[#This Row],[Sales Person]],Data_Persons!$C$1:$D$9,2,FALSE)</f>
        <v>Steve</v>
      </c>
      <c r="K581">
        <f>INDEX(Data_Persons!$B$2:$D$10,MATCH(Data_Sales[[#This Row],[Sales Person]],Data_Persons!$C$2:$C$9,0),1)</f>
        <v>4</v>
      </c>
      <c r="L581">
        <f>VLOOKUP(Data_Sales[[#This Row],[Manager]],Data_Persons!$A$1:$C$9,2,FALSE)</f>
        <v>4</v>
      </c>
      <c r="M581">
        <f>Data_Sales[[#This Row],[Price]]*Data_Sales[[#This Row],[Quantity]]</f>
        <v>0</v>
      </c>
    </row>
    <row r="582" spans="1:13" x14ac:dyDescent="0.35">
      <c r="A582" t="s">
        <v>619</v>
      </c>
      <c r="B582" s="2">
        <v>44461</v>
      </c>
      <c r="C582">
        <v>17</v>
      </c>
      <c r="D582" t="s">
        <v>60</v>
      </c>
      <c r="E582" t="s">
        <v>35</v>
      </c>
      <c r="F582" t="s">
        <v>10</v>
      </c>
      <c r="G582" t="s">
        <v>2041</v>
      </c>
      <c r="H582">
        <v>289</v>
      </c>
      <c r="I582">
        <v>0</v>
      </c>
      <c r="J582" t="str">
        <f>VLOOKUP(Data_Sales[[#This Row],[Sales Person]],Data_Persons!$C$1:$D$9,2,FALSE)</f>
        <v>Jeff</v>
      </c>
      <c r="K582">
        <f>INDEX(Data_Persons!$B$2:$D$10,MATCH(Data_Sales[[#This Row],[Sales Person]],Data_Persons!$C$2:$C$9,0),1)</f>
        <v>5</v>
      </c>
      <c r="L582">
        <f>VLOOKUP(Data_Sales[[#This Row],[Manager]],Data_Persons!$A$1:$C$9,2,FALSE)</f>
        <v>3</v>
      </c>
      <c r="M582">
        <f>Data_Sales[[#This Row],[Price]]*Data_Sales[[#This Row],[Quantity]]</f>
        <v>0</v>
      </c>
    </row>
    <row r="583" spans="1:13" x14ac:dyDescent="0.35">
      <c r="A583" t="s">
        <v>620</v>
      </c>
      <c r="B583" s="2">
        <v>44461</v>
      </c>
      <c r="C583">
        <v>9</v>
      </c>
      <c r="D583" t="s">
        <v>37</v>
      </c>
      <c r="E583" t="s">
        <v>38</v>
      </c>
      <c r="F583" t="s">
        <v>14</v>
      </c>
      <c r="G583" t="s">
        <v>2041</v>
      </c>
      <c r="H583">
        <v>289</v>
      </c>
      <c r="I583">
        <v>7</v>
      </c>
      <c r="J583" t="str">
        <f>VLOOKUP(Data_Sales[[#This Row],[Sales Person]],Data_Persons!$C$1:$D$9,2,FALSE)</f>
        <v>Philip</v>
      </c>
      <c r="K583">
        <f>INDEX(Data_Persons!$B$2:$D$10,MATCH(Data_Sales[[#This Row],[Sales Person]],Data_Persons!$C$2:$C$9,0),1)</f>
        <v>8</v>
      </c>
      <c r="L583">
        <f>VLOOKUP(Data_Sales[[#This Row],[Manager]],Data_Persons!$A$1:$C$9,2,FALSE)</f>
        <v>8</v>
      </c>
      <c r="M583">
        <f>Data_Sales[[#This Row],[Price]]*Data_Sales[[#This Row],[Quantity]]</f>
        <v>2023</v>
      </c>
    </row>
    <row r="584" spans="1:13" x14ac:dyDescent="0.35">
      <c r="A584" t="s">
        <v>621</v>
      </c>
      <c r="B584" s="2">
        <v>44462</v>
      </c>
      <c r="C584">
        <v>19</v>
      </c>
      <c r="D584" t="s">
        <v>29</v>
      </c>
      <c r="E584" t="s">
        <v>35</v>
      </c>
      <c r="F584" t="s">
        <v>10</v>
      </c>
      <c r="G584" t="s">
        <v>2041</v>
      </c>
      <c r="H584">
        <v>289</v>
      </c>
      <c r="I584">
        <v>8</v>
      </c>
      <c r="J584" t="str">
        <f>VLOOKUP(Data_Sales[[#This Row],[Sales Person]],Data_Persons!$C$1:$D$9,2,FALSE)</f>
        <v>Jeff</v>
      </c>
      <c r="K584">
        <f>INDEX(Data_Persons!$B$2:$D$10,MATCH(Data_Sales[[#This Row],[Sales Person]],Data_Persons!$C$2:$C$9,0),1)</f>
        <v>5</v>
      </c>
      <c r="L584">
        <f>VLOOKUP(Data_Sales[[#This Row],[Manager]],Data_Persons!$A$1:$C$9,2,FALSE)</f>
        <v>3</v>
      </c>
      <c r="M584">
        <f>Data_Sales[[#This Row],[Price]]*Data_Sales[[#This Row],[Quantity]]</f>
        <v>2312</v>
      </c>
    </row>
    <row r="585" spans="1:13" x14ac:dyDescent="0.35">
      <c r="A585" t="s">
        <v>622</v>
      </c>
      <c r="B585" s="2">
        <v>44463</v>
      </c>
      <c r="C585">
        <v>19</v>
      </c>
      <c r="D585" t="s">
        <v>29</v>
      </c>
      <c r="E585" t="s">
        <v>9</v>
      </c>
      <c r="F585" t="s">
        <v>10</v>
      </c>
      <c r="G585" t="s">
        <v>2041</v>
      </c>
      <c r="H585">
        <v>289</v>
      </c>
      <c r="I585">
        <v>4</v>
      </c>
      <c r="J585" t="str">
        <f>VLOOKUP(Data_Sales[[#This Row],[Sales Person]],Data_Persons!$C$1:$D$9,2,FALSE)</f>
        <v>Jeff</v>
      </c>
      <c r="K585">
        <f>INDEX(Data_Persons!$B$2:$D$10,MATCH(Data_Sales[[#This Row],[Sales Person]],Data_Persons!$C$2:$C$9,0),1)</f>
        <v>3</v>
      </c>
      <c r="L585">
        <f>VLOOKUP(Data_Sales[[#This Row],[Manager]],Data_Persons!$A$1:$C$9,2,FALSE)</f>
        <v>3</v>
      </c>
      <c r="M585">
        <f>Data_Sales[[#This Row],[Price]]*Data_Sales[[#This Row],[Quantity]]</f>
        <v>1156</v>
      </c>
    </row>
    <row r="586" spans="1:13" x14ac:dyDescent="0.35">
      <c r="A586" t="s">
        <v>623</v>
      </c>
      <c r="B586" s="2">
        <v>44464</v>
      </c>
      <c r="C586">
        <v>3</v>
      </c>
      <c r="D586" t="s">
        <v>26</v>
      </c>
      <c r="E586" t="s">
        <v>27</v>
      </c>
      <c r="F586" t="s">
        <v>18</v>
      </c>
      <c r="G586" t="s">
        <v>2041</v>
      </c>
      <c r="H586">
        <v>289</v>
      </c>
      <c r="I586">
        <v>4</v>
      </c>
      <c r="J586" t="str">
        <f>VLOOKUP(Data_Sales[[#This Row],[Sales Person]],Data_Persons!$C$1:$D$9,2,FALSE)</f>
        <v>Sara</v>
      </c>
      <c r="K586">
        <f>INDEX(Data_Persons!$B$2:$D$10,MATCH(Data_Sales[[#This Row],[Sales Person]],Data_Persons!$C$2:$C$9,0),1)</f>
        <v>2</v>
      </c>
      <c r="L586">
        <f>VLOOKUP(Data_Sales[[#This Row],[Manager]],Data_Persons!$A$1:$C$9,2,FALSE)</f>
        <v>5</v>
      </c>
      <c r="M586">
        <f>Data_Sales[[#This Row],[Price]]*Data_Sales[[#This Row],[Quantity]]</f>
        <v>1156</v>
      </c>
    </row>
    <row r="587" spans="1:13" x14ac:dyDescent="0.35">
      <c r="A587" t="s">
        <v>624</v>
      </c>
      <c r="B587" s="2">
        <v>44468</v>
      </c>
      <c r="C587">
        <v>3</v>
      </c>
      <c r="D587" t="s">
        <v>26</v>
      </c>
      <c r="E587" t="s">
        <v>27</v>
      </c>
      <c r="F587" t="s">
        <v>18</v>
      </c>
      <c r="G587" t="s">
        <v>2041</v>
      </c>
      <c r="H587">
        <v>289</v>
      </c>
      <c r="I587">
        <v>8</v>
      </c>
      <c r="J587" t="str">
        <f>VLOOKUP(Data_Sales[[#This Row],[Sales Person]],Data_Persons!$C$1:$D$9,2,FALSE)</f>
        <v>Sara</v>
      </c>
      <c r="K587">
        <f>INDEX(Data_Persons!$B$2:$D$10,MATCH(Data_Sales[[#This Row],[Sales Person]],Data_Persons!$C$2:$C$9,0),1)</f>
        <v>2</v>
      </c>
      <c r="L587">
        <f>VLOOKUP(Data_Sales[[#This Row],[Manager]],Data_Persons!$A$1:$C$9,2,FALSE)</f>
        <v>5</v>
      </c>
      <c r="M587">
        <f>Data_Sales[[#This Row],[Price]]*Data_Sales[[#This Row],[Quantity]]</f>
        <v>2312</v>
      </c>
    </row>
    <row r="588" spans="1:13" x14ac:dyDescent="0.35">
      <c r="A588" t="s">
        <v>625</v>
      </c>
      <c r="B588" s="2">
        <v>44468</v>
      </c>
      <c r="C588">
        <v>7</v>
      </c>
      <c r="D588" t="s">
        <v>40</v>
      </c>
      <c r="E588" t="s">
        <v>13</v>
      </c>
      <c r="F588" t="s">
        <v>14</v>
      </c>
      <c r="G588" t="s">
        <v>2041</v>
      </c>
      <c r="H588">
        <v>289</v>
      </c>
      <c r="I588">
        <v>0</v>
      </c>
      <c r="J588" t="str">
        <f>VLOOKUP(Data_Sales[[#This Row],[Sales Person]],Data_Persons!$C$1:$D$9,2,FALSE)</f>
        <v>Steve</v>
      </c>
      <c r="K588">
        <f>INDEX(Data_Persons!$B$2:$D$10,MATCH(Data_Sales[[#This Row],[Sales Person]],Data_Persons!$C$2:$C$9,0),1)</f>
        <v>4</v>
      </c>
      <c r="L588">
        <f>VLOOKUP(Data_Sales[[#This Row],[Manager]],Data_Persons!$A$1:$C$9,2,FALSE)</f>
        <v>4</v>
      </c>
      <c r="M588">
        <f>Data_Sales[[#This Row],[Price]]*Data_Sales[[#This Row],[Quantity]]</f>
        <v>0</v>
      </c>
    </row>
    <row r="589" spans="1:13" x14ac:dyDescent="0.35">
      <c r="A589" t="s">
        <v>626</v>
      </c>
      <c r="B589" s="2">
        <v>44469</v>
      </c>
      <c r="C589">
        <v>11</v>
      </c>
      <c r="D589" t="s">
        <v>112</v>
      </c>
      <c r="E589" t="s">
        <v>23</v>
      </c>
      <c r="F589" t="s">
        <v>24</v>
      </c>
      <c r="G589" t="s">
        <v>2041</v>
      </c>
      <c r="H589">
        <v>289</v>
      </c>
      <c r="I589">
        <v>1</v>
      </c>
      <c r="J589" t="str">
        <f>VLOOKUP(Data_Sales[[#This Row],[Sales Person]],Data_Persons!$C$1:$D$9,2,FALSE)</f>
        <v>Sara</v>
      </c>
      <c r="K589">
        <f>INDEX(Data_Persons!$B$2:$D$10,MATCH(Data_Sales[[#This Row],[Sales Person]],Data_Persons!$C$2:$C$9,0),1)</f>
        <v>5</v>
      </c>
      <c r="L589">
        <f>VLOOKUP(Data_Sales[[#This Row],[Manager]],Data_Persons!$A$1:$C$9,2,FALSE)</f>
        <v>5</v>
      </c>
      <c r="M589">
        <f>Data_Sales[[#This Row],[Price]]*Data_Sales[[#This Row],[Quantity]]</f>
        <v>289</v>
      </c>
    </row>
    <row r="590" spans="1:13" x14ac:dyDescent="0.35">
      <c r="A590" t="s">
        <v>627</v>
      </c>
      <c r="B590" s="2">
        <v>44471</v>
      </c>
      <c r="C590">
        <v>14</v>
      </c>
      <c r="D590" t="s">
        <v>62</v>
      </c>
      <c r="E590" t="s">
        <v>33</v>
      </c>
      <c r="F590" t="s">
        <v>24</v>
      </c>
      <c r="G590" t="s">
        <v>2041</v>
      </c>
      <c r="H590">
        <v>289</v>
      </c>
      <c r="I590">
        <v>9</v>
      </c>
      <c r="J590" t="str">
        <f>VLOOKUP(Data_Sales[[#This Row],[Sales Person]],Data_Persons!$C$1:$D$9,2,FALSE)</f>
        <v>Steve</v>
      </c>
      <c r="K590">
        <f>INDEX(Data_Persons!$B$2:$D$10,MATCH(Data_Sales[[#This Row],[Sales Person]],Data_Persons!$C$2:$C$9,0),1)</f>
        <v>6</v>
      </c>
      <c r="L590">
        <f>VLOOKUP(Data_Sales[[#This Row],[Manager]],Data_Persons!$A$1:$C$9,2,FALSE)</f>
        <v>4</v>
      </c>
      <c r="M590">
        <f>Data_Sales[[#This Row],[Price]]*Data_Sales[[#This Row],[Quantity]]</f>
        <v>2601</v>
      </c>
    </row>
    <row r="591" spans="1:13" x14ac:dyDescent="0.35">
      <c r="A591" t="s">
        <v>628</v>
      </c>
      <c r="B591" s="2">
        <v>44473</v>
      </c>
      <c r="C591">
        <v>20</v>
      </c>
      <c r="D591" t="s">
        <v>8</v>
      </c>
      <c r="E591" t="s">
        <v>9</v>
      </c>
      <c r="F591" t="s">
        <v>10</v>
      </c>
      <c r="G591" t="s">
        <v>2041</v>
      </c>
      <c r="H591">
        <v>289</v>
      </c>
      <c r="I591">
        <v>1</v>
      </c>
      <c r="J591" t="str">
        <f>VLOOKUP(Data_Sales[[#This Row],[Sales Person]],Data_Persons!$C$1:$D$9,2,FALSE)</f>
        <v>Jeff</v>
      </c>
      <c r="K591">
        <f>INDEX(Data_Persons!$B$2:$D$10,MATCH(Data_Sales[[#This Row],[Sales Person]],Data_Persons!$C$2:$C$9,0),1)</f>
        <v>3</v>
      </c>
      <c r="L591">
        <f>VLOOKUP(Data_Sales[[#This Row],[Manager]],Data_Persons!$A$1:$C$9,2,FALSE)</f>
        <v>3</v>
      </c>
      <c r="M591">
        <f>Data_Sales[[#This Row],[Price]]*Data_Sales[[#This Row],[Quantity]]</f>
        <v>289</v>
      </c>
    </row>
    <row r="592" spans="1:13" x14ac:dyDescent="0.35">
      <c r="A592" t="s">
        <v>629</v>
      </c>
      <c r="B592" s="2">
        <v>44474</v>
      </c>
      <c r="C592">
        <v>9</v>
      </c>
      <c r="D592" t="s">
        <v>37</v>
      </c>
      <c r="E592" t="s">
        <v>13</v>
      </c>
      <c r="F592" t="s">
        <v>14</v>
      </c>
      <c r="G592" t="s">
        <v>2041</v>
      </c>
      <c r="H592">
        <v>289</v>
      </c>
      <c r="I592">
        <v>9</v>
      </c>
      <c r="J592" t="str">
        <f>VLOOKUP(Data_Sales[[#This Row],[Sales Person]],Data_Persons!$C$1:$D$9,2,FALSE)</f>
        <v>Steve</v>
      </c>
      <c r="K592">
        <f>INDEX(Data_Persons!$B$2:$D$10,MATCH(Data_Sales[[#This Row],[Sales Person]],Data_Persons!$C$2:$C$9,0),1)</f>
        <v>4</v>
      </c>
      <c r="L592">
        <f>VLOOKUP(Data_Sales[[#This Row],[Manager]],Data_Persons!$A$1:$C$9,2,FALSE)</f>
        <v>4</v>
      </c>
      <c r="M592">
        <f>Data_Sales[[#This Row],[Price]]*Data_Sales[[#This Row],[Quantity]]</f>
        <v>2601</v>
      </c>
    </row>
    <row r="593" spans="1:13" x14ac:dyDescent="0.35">
      <c r="A593" t="s">
        <v>630</v>
      </c>
      <c r="B593" s="2">
        <v>44479</v>
      </c>
      <c r="C593">
        <v>6</v>
      </c>
      <c r="D593" t="s">
        <v>12</v>
      </c>
      <c r="E593" t="s">
        <v>38</v>
      </c>
      <c r="F593" t="s">
        <v>14</v>
      </c>
      <c r="G593" t="s">
        <v>2041</v>
      </c>
      <c r="H593">
        <v>289</v>
      </c>
      <c r="I593">
        <v>3</v>
      </c>
      <c r="J593" t="str">
        <f>VLOOKUP(Data_Sales[[#This Row],[Sales Person]],Data_Persons!$C$1:$D$9,2,FALSE)</f>
        <v>Philip</v>
      </c>
      <c r="K593">
        <f>INDEX(Data_Persons!$B$2:$D$10,MATCH(Data_Sales[[#This Row],[Sales Person]],Data_Persons!$C$2:$C$9,0),1)</f>
        <v>8</v>
      </c>
      <c r="L593">
        <f>VLOOKUP(Data_Sales[[#This Row],[Manager]],Data_Persons!$A$1:$C$9,2,FALSE)</f>
        <v>8</v>
      </c>
      <c r="M593">
        <f>Data_Sales[[#This Row],[Price]]*Data_Sales[[#This Row],[Quantity]]</f>
        <v>867</v>
      </c>
    </row>
    <row r="594" spans="1:13" x14ac:dyDescent="0.35">
      <c r="A594" t="s">
        <v>631</v>
      </c>
      <c r="B594" s="2">
        <v>44479</v>
      </c>
      <c r="C594">
        <v>5</v>
      </c>
      <c r="D594" t="s">
        <v>20</v>
      </c>
      <c r="E594" t="s">
        <v>17</v>
      </c>
      <c r="F594" t="s">
        <v>18</v>
      </c>
      <c r="G594" t="s">
        <v>2041</v>
      </c>
      <c r="H594">
        <v>289</v>
      </c>
      <c r="I594">
        <v>1</v>
      </c>
      <c r="J594" t="str">
        <f>VLOOKUP(Data_Sales[[#This Row],[Sales Person]],Data_Persons!$C$1:$D$9,2,FALSE)</f>
        <v>Jeff</v>
      </c>
      <c r="K594">
        <f>INDEX(Data_Persons!$B$2:$D$10,MATCH(Data_Sales[[#This Row],[Sales Person]],Data_Persons!$C$2:$C$9,0),1)</f>
        <v>2</v>
      </c>
      <c r="L594">
        <f>VLOOKUP(Data_Sales[[#This Row],[Manager]],Data_Persons!$A$1:$C$9,2,FALSE)</f>
        <v>3</v>
      </c>
      <c r="M594">
        <f>Data_Sales[[#This Row],[Price]]*Data_Sales[[#This Row],[Quantity]]</f>
        <v>289</v>
      </c>
    </row>
    <row r="595" spans="1:13" x14ac:dyDescent="0.35">
      <c r="A595" t="s">
        <v>632</v>
      </c>
      <c r="B595" s="2">
        <v>44480</v>
      </c>
      <c r="C595">
        <v>13</v>
      </c>
      <c r="D595" t="s">
        <v>32</v>
      </c>
      <c r="E595" t="s">
        <v>23</v>
      </c>
      <c r="F595" t="s">
        <v>24</v>
      </c>
      <c r="G595" t="s">
        <v>2041</v>
      </c>
      <c r="H595">
        <v>289</v>
      </c>
      <c r="I595">
        <v>7</v>
      </c>
      <c r="J595" t="str">
        <f>VLOOKUP(Data_Sales[[#This Row],[Sales Person]],Data_Persons!$C$1:$D$9,2,FALSE)</f>
        <v>Sara</v>
      </c>
      <c r="K595">
        <f>INDEX(Data_Persons!$B$2:$D$10,MATCH(Data_Sales[[#This Row],[Sales Person]],Data_Persons!$C$2:$C$9,0),1)</f>
        <v>5</v>
      </c>
      <c r="L595">
        <f>VLOOKUP(Data_Sales[[#This Row],[Manager]],Data_Persons!$A$1:$C$9,2,FALSE)</f>
        <v>5</v>
      </c>
      <c r="M595">
        <f>Data_Sales[[#This Row],[Price]]*Data_Sales[[#This Row],[Quantity]]</f>
        <v>2023</v>
      </c>
    </row>
    <row r="596" spans="1:13" x14ac:dyDescent="0.35">
      <c r="A596" t="s">
        <v>633</v>
      </c>
      <c r="B596" s="2">
        <v>44481</v>
      </c>
      <c r="C596">
        <v>20</v>
      </c>
      <c r="D596" t="s">
        <v>8</v>
      </c>
      <c r="E596" t="s">
        <v>35</v>
      </c>
      <c r="F596" t="s">
        <v>10</v>
      </c>
      <c r="G596" t="s">
        <v>2041</v>
      </c>
      <c r="H596">
        <v>289</v>
      </c>
      <c r="I596">
        <v>3</v>
      </c>
      <c r="J596" t="str">
        <f>VLOOKUP(Data_Sales[[#This Row],[Sales Person]],Data_Persons!$C$1:$D$9,2,FALSE)</f>
        <v>Jeff</v>
      </c>
      <c r="K596">
        <f>INDEX(Data_Persons!$B$2:$D$10,MATCH(Data_Sales[[#This Row],[Sales Person]],Data_Persons!$C$2:$C$9,0),1)</f>
        <v>5</v>
      </c>
      <c r="L596">
        <f>VLOOKUP(Data_Sales[[#This Row],[Manager]],Data_Persons!$A$1:$C$9,2,FALSE)</f>
        <v>3</v>
      </c>
      <c r="M596">
        <f>Data_Sales[[#This Row],[Price]]*Data_Sales[[#This Row],[Quantity]]</f>
        <v>867</v>
      </c>
    </row>
    <row r="597" spans="1:13" x14ac:dyDescent="0.35">
      <c r="A597" t="s">
        <v>634</v>
      </c>
      <c r="B597" s="2">
        <v>44482</v>
      </c>
      <c r="C597">
        <v>13</v>
      </c>
      <c r="D597" t="s">
        <v>32</v>
      </c>
      <c r="E597" t="s">
        <v>23</v>
      </c>
      <c r="F597" t="s">
        <v>24</v>
      </c>
      <c r="G597" t="s">
        <v>2041</v>
      </c>
      <c r="H597">
        <v>289</v>
      </c>
      <c r="I597">
        <v>8</v>
      </c>
      <c r="J597" t="str">
        <f>VLOOKUP(Data_Sales[[#This Row],[Sales Person]],Data_Persons!$C$1:$D$9,2,FALSE)</f>
        <v>Sara</v>
      </c>
      <c r="K597">
        <f>INDEX(Data_Persons!$B$2:$D$10,MATCH(Data_Sales[[#This Row],[Sales Person]],Data_Persons!$C$2:$C$9,0),1)</f>
        <v>5</v>
      </c>
      <c r="L597">
        <f>VLOOKUP(Data_Sales[[#This Row],[Manager]],Data_Persons!$A$1:$C$9,2,FALSE)</f>
        <v>5</v>
      </c>
      <c r="M597">
        <f>Data_Sales[[#This Row],[Price]]*Data_Sales[[#This Row],[Quantity]]</f>
        <v>2312</v>
      </c>
    </row>
    <row r="598" spans="1:13" x14ac:dyDescent="0.35">
      <c r="A598" t="s">
        <v>635</v>
      </c>
      <c r="B598" s="2">
        <v>44483</v>
      </c>
      <c r="C598">
        <v>10</v>
      </c>
      <c r="D598" t="s">
        <v>65</v>
      </c>
      <c r="E598" t="s">
        <v>13</v>
      </c>
      <c r="F598" t="s">
        <v>14</v>
      </c>
      <c r="G598" t="s">
        <v>2041</v>
      </c>
      <c r="H598">
        <v>289</v>
      </c>
      <c r="I598">
        <v>5</v>
      </c>
      <c r="J598" t="str">
        <f>VLOOKUP(Data_Sales[[#This Row],[Sales Person]],Data_Persons!$C$1:$D$9,2,FALSE)</f>
        <v>Steve</v>
      </c>
      <c r="K598">
        <f>INDEX(Data_Persons!$B$2:$D$10,MATCH(Data_Sales[[#This Row],[Sales Person]],Data_Persons!$C$2:$C$9,0),1)</f>
        <v>4</v>
      </c>
      <c r="L598">
        <f>VLOOKUP(Data_Sales[[#This Row],[Manager]],Data_Persons!$A$1:$C$9,2,FALSE)</f>
        <v>4</v>
      </c>
      <c r="M598">
        <f>Data_Sales[[#This Row],[Price]]*Data_Sales[[#This Row],[Quantity]]</f>
        <v>1445</v>
      </c>
    </row>
    <row r="599" spans="1:13" x14ac:dyDescent="0.35">
      <c r="A599" t="s">
        <v>636</v>
      </c>
      <c r="B599" s="2">
        <v>44485</v>
      </c>
      <c r="C599">
        <v>1</v>
      </c>
      <c r="D599" t="s">
        <v>58</v>
      </c>
      <c r="E599" t="s">
        <v>17</v>
      </c>
      <c r="F599" t="s">
        <v>18</v>
      </c>
      <c r="G599" t="s">
        <v>2041</v>
      </c>
      <c r="H599">
        <v>289</v>
      </c>
      <c r="I599">
        <v>7</v>
      </c>
      <c r="J599" t="str">
        <f>VLOOKUP(Data_Sales[[#This Row],[Sales Person]],Data_Persons!$C$1:$D$9,2,FALSE)</f>
        <v>Jeff</v>
      </c>
      <c r="K599">
        <f>INDEX(Data_Persons!$B$2:$D$10,MATCH(Data_Sales[[#This Row],[Sales Person]],Data_Persons!$C$2:$C$9,0),1)</f>
        <v>2</v>
      </c>
      <c r="L599">
        <f>VLOOKUP(Data_Sales[[#This Row],[Manager]],Data_Persons!$A$1:$C$9,2,FALSE)</f>
        <v>3</v>
      </c>
      <c r="M599">
        <f>Data_Sales[[#This Row],[Price]]*Data_Sales[[#This Row],[Quantity]]</f>
        <v>2023</v>
      </c>
    </row>
    <row r="600" spans="1:13" x14ac:dyDescent="0.35">
      <c r="A600" t="s">
        <v>637</v>
      </c>
      <c r="B600" s="2">
        <v>44485</v>
      </c>
      <c r="C600">
        <v>11</v>
      </c>
      <c r="D600" t="s">
        <v>112</v>
      </c>
      <c r="E600" t="s">
        <v>23</v>
      </c>
      <c r="F600" t="s">
        <v>24</v>
      </c>
      <c r="G600" t="s">
        <v>2041</v>
      </c>
      <c r="H600">
        <v>289</v>
      </c>
      <c r="I600">
        <v>9</v>
      </c>
      <c r="J600" t="str">
        <f>VLOOKUP(Data_Sales[[#This Row],[Sales Person]],Data_Persons!$C$1:$D$9,2,FALSE)</f>
        <v>Sara</v>
      </c>
      <c r="K600">
        <f>INDEX(Data_Persons!$B$2:$D$10,MATCH(Data_Sales[[#This Row],[Sales Person]],Data_Persons!$C$2:$C$9,0),1)</f>
        <v>5</v>
      </c>
      <c r="L600">
        <f>VLOOKUP(Data_Sales[[#This Row],[Manager]],Data_Persons!$A$1:$C$9,2,FALSE)</f>
        <v>5</v>
      </c>
      <c r="M600">
        <f>Data_Sales[[#This Row],[Price]]*Data_Sales[[#This Row],[Quantity]]</f>
        <v>2601</v>
      </c>
    </row>
    <row r="601" spans="1:13" x14ac:dyDescent="0.35">
      <c r="A601" t="s">
        <v>638</v>
      </c>
      <c r="B601" s="2">
        <v>44489</v>
      </c>
      <c r="C601">
        <v>18</v>
      </c>
      <c r="D601" t="s">
        <v>49</v>
      </c>
      <c r="E601" t="s">
        <v>35</v>
      </c>
      <c r="F601" t="s">
        <v>10</v>
      </c>
      <c r="G601" t="s">
        <v>2041</v>
      </c>
      <c r="H601">
        <v>289</v>
      </c>
      <c r="I601">
        <v>5</v>
      </c>
      <c r="J601" t="str">
        <f>VLOOKUP(Data_Sales[[#This Row],[Sales Person]],Data_Persons!$C$1:$D$9,2,FALSE)</f>
        <v>Jeff</v>
      </c>
      <c r="K601">
        <f>INDEX(Data_Persons!$B$2:$D$10,MATCH(Data_Sales[[#This Row],[Sales Person]],Data_Persons!$C$2:$C$9,0),1)</f>
        <v>5</v>
      </c>
      <c r="L601">
        <f>VLOOKUP(Data_Sales[[#This Row],[Manager]],Data_Persons!$A$1:$C$9,2,FALSE)</f>
        <v>3</v>
      </c>
      <c r="M601">
        <f>Data_Sales[[#This Row],[Price]]*Data_Sales[[#This Row],[Quantity]]</f>
        <v>1445</v>
      </c>
    </row>
    <row r="602" spans="1:13" x14ac:dyDescent="0.35">
      <c r="A602" t="s">
        <v>639</v>
      </c>
      <c r="B602" s="2">
        <v>44491</v>
      </c>
      <c r="C602">
        <v>1</v>
      </c>
      <c r="D602" t="s">
        <v>58</v>
      </c>
      <c r="E602" t="s">
        <v>27</v>
      </c>
      <c r="F602" t="s">
        <v>18</v>
      </c>
      <c r="G602" t="s">
        <v>2041</v>
      </c>
      <c r="H602">
        <v>289</v>
      </c>
      <c r="I602">
        <v>7</v>
      </c>
      <c r="J602" t="str">
        <f>VLOOKUP(Data_Sales[[#This Row],[Sales Person]],Data_Persons!$C$1:$D$9,2,FALSE)</f>
        <v>Sara</v>
      </c>
      <c r="K602">
        <f>INDEX(Data_Persons!$B$2:$D$10,MATCH(Data_Sales[[#This Row],[Sales Person]],Data_Persons!$C$2:$C$9,0),1)</f>
        <v>2</v>
      </c>
      <c r="L602">
        <f>VLOOKUP(Data_Sales[[#This Row],[Manager]],Data_Persons!$A$1:$C$9,2,FALSE)</f>
        <v>5</v>
      </c>
      <c r="M602">
        <f>Data_Sales[[#This Row],[Price]]*Data_Sales[[#This Row],[Quantity]]</f>
        <v>2023</v>
      </c>
    </row>
    <row r="603" spans="1:13" x14ac:dyDescent="0.35">
      <c r="A603" t="s">
        <v>640</v>
      </c>
      <c r="B603" s="2">
        <v>44498</v>
      </c>
      <c r="C603">
        <v>17</v>
      </c>
      <c r="D603" t="s">
        <v>60</v>
      </c>
      <c r="E603" t="s">
        <v>9</v>
      </c>
      <c r="F603" t="s">
        <v>10</v>
      </c>
      <c r="G603" t="s">
        <v>2041</v>
      </c>
      <c r="H603">
        <v>289</v>
      </c>
      <c r="I603">
        <v>9</v>
      </c>
      <c r="J603" t="str">
        <f>VLOOKUP(Data_Sales[[#This Row],[Sales Person]],Data_Persons!$C$1:$D$9,2,FALSE)</f>
        <v>Jeff</v>
      </c>
      <c r="K603">
        <f>INDEX(Data_Persons!$B$2:$D$10,MATCH(Data_Sales[[#This Row],[Sales Person]],Data_Persons!$C$2:$C$9,0),1)</f>
        <v>3</v>
      </c>
      <c r="L603">
        <f>VLOOKUP(Data_Sales[[#This Row],[Manager]],Data_Persons!$A$1:$C$9,2,FALSE)</f>
        <v>3</v>
      </c>
      <c r="M603">
        <f>Data_Sales[[#This Row],[Price]]*Data_Sales[[#This Row],[Quantity]]</f>
        <v>2601</v>
      </c>
    </row>
    <row r="604" spans="1:13" x14ac:dyDescent="0.35">
      <c r="A604" t="s">
        <v>641</v>
      </c>
      <c r="B604" s="2">
        <v>44507</v>
      </c>
      <c r="C604">
        <v>9</v>
      </c>
      <c r="D604" t="s">
        <v>37</v>
      </c>
      <c r="E604" t="s">
        <v>13</v>
      </c>
      <c r="F604" t="s">
        <v>14</v>
      </c>
      <c r="G604" t="s">
        <v>2041</v>
      </c>
      <c r="H604">
        <v>289</v>
      </c>
      <c r="I604">
        <v>9</v>
      </c>
      <c r="J604" t="str">
        <f>VLOOKUP(Data_Sales[[#This Row],[Sales Person]],Data_Persons!$C$1:$D$9,2,FALSE)</f>
        <v>Steve</v>
      </c>
      <c r="K604">
        <f>INDEX(Data_Persons!$B$2:$D$10,MATCH(Data_Sales[[#This Row],[Sales Person]],Data_Persons!$C$2:$C$9,0),1)</f>
        <v>4</v>
      </c>
      <c r="L604">
        <f>VLOOKUP(Data_Sales[[#This Row],[Manager]],Data_Persons!$A$1:$C$9,2,FALSE)</f>
        <v>4</v>
      </c>
      <c r="M604">
        <f>Data_Sales[[#This Row],[Price]]*Data_Sales[[#This Row],[Quantity]]</f>
        <v>2601</v>
      </c>
    </row>
    <row r="605" spans="1:13" x14ac:dyDescent="0.35">
      <c r="A605" t="s">
        <v>642</v>
      </c>
      <c r="B605" s="2">
        <v>44509</v>
      </c>
      <c r="C605">
        <v>16</v>
      </c>
      <c r="D605" t="s">
        <v>89</v>
      </c>
      <c r="E605" t="s">
        <v>9</v>
      </c>
      <c r="F605" t="s">
        <v>10</v>
      </c>
      <c r="G605" t="s">
        <v>2041</v>
      </c>
      <c r="H605">
        <v>289</v>
      </c>
      <c r="I605">
        <v>4</v>
      </c>
      <c r="J605" t="str">
        <f>VLOOKUP(Data_Sales[[#This Row],[Sales Person]],Data_Persons!$C$1:$D$9,2,FALSE)</f>
        <v>Jeff</v>
      </c>
      <c r="K605">
        <f>INDEX(Data_Persons!$B$2:$D$10,MATCH(Data_Sales[[#This Row],[Sales Person]],Data_Persons!$C$2:$C$9,0),1)</f>
        <v>3</v>
      </c>
      <c r="L605">
        <f>VLOOKUP(Data_Sales[[#This Row],[Manager]],Data_Persons!$A$1:$C$9,2,FALSE)</f>
        <v>3</v>
      </c>
      <c r="M605">
        <f>Data_Sales[[#This Row],[Price]]*Data_Sales[[#This Row],[Quantity]]</f>
        <v>1156</v>
      </c>
    </row>
    <row r="606" spans="1:13" x14ac:dyDescent="0.35">
      <c r="A606" t="s">
        <v>643</v>
      </c>
      <c r="B606" s="2">
        <v>44515</v>
      </c>
      <c r="C606">
        <v>15</v>
      </c>
      <c r="D606" t="s">
        <v>46</v>
      </c>
      <c r="E606" t="s">
        <v>23</v>
      </c>
      <c r="F606" t="s">
        <v>24</v>
      </c>
      <c r="G606" t="s">
        <v>2041</v>
      </c>
      <c r="H606">
        <v>289</v>
      </c>
      <c r="I606">
        <v>7</v>
      </c>
      <c r="J606" t="str">
        <f>VLOOKUP(Data_Sales[[#This Row],[Sales Person]],Data_Persons!$C$1:$D$9,2,FALSE)</f>
        <v>Sara</v>
      </c>
      <c r="K606">
        <f>INDEX(Data_Persons!$B$2:$D$10,MATCH(Data_Sales[[#This Row],[Sales Person]],Data_Persons!$C$2:$C$9,0),1)</f>
        <v>5</v>
      </c>
      <c r="L606">
        <f>VLOOKUP(Data_Sales[[#This Row],[Manager]],Data_Persons!$A$1:$C$9,2,FALSE)</f>
        <v>5</v>
      </c>
      <c r="M606">
        <f>Data_Sales[[#This Row],[Price]]*Data_Sales[[#This Row],[Quantity]]</f>
        <v>2023</v>
      </c>
    </row>
    <row r="607" spans="1:13" x14ac:dyDescent="0.35">
      <c r="A607" t="s">
        <v>644</v>
      </c>
      <c r="B607" s="2">
        <v>44516</v>
      </c>
      <c r="C607">
        <v>15</v>
      </c>
      <c r="D607" t="s">
        <v>46</v>
      </c>
      <c r="E607" t="s">
        <v>23</v>
      </c>
      <c r="F607" t="s">
        <v>24</v>
      </c>
      <c r="G607" t="s">
        <v>2041</v>
      </c>
      <c r="H607">
        <v>289</v>
      </c>
      <c r="I607">
        <v>1</v>
      </c>
      <c r="J607" t="str">
        <f>VLOOKUP(Data_Sales[[#This Row],[Sales Person]],Data_Persons!$C$1:$D$9,2,FALSE)</f>
        <v>Sara</v>
      </c>
      <c r="K607">
        <f>INDEX(Data_Persons!$B$2:$D$10,MATCH(Data_Sales[[#This Row],[Sales Person]],Data_Persons!$C$2:$C$9,0),1)</f>
        <v>5</v>
      </c>
      <c r="L607">
        <f>VLOOKUP(Data_Sales[[#This Row],[Manager]],Data_Persons!$A$1:$C$9,2,FALSE)</f>
        <v>5</v>
      </c>
      <c r="M607">
        <f>Data_Sales[[#This Row],[Price]]*Data_Sales[[#This Row],[Quantity]]</f>
        <v>289</v>
      </c>
    </row>
    <row r="608" spans="1:13" x14ac:dyDescent="0.35">
      <c r="A608" t="s">
        <v>645</v>
      </c>
      <c r="B608" s="2">
        <v>44517</v>
      </c>
      <c r="C608">
        <v>7</v>
      </c>
      <c r="D608" t="s">
        <v>40</v>
      </c>
      <c r="E608" t="s">
        <v>13</v>
      </c>
      <c r="F608" t="s">
        <v>14</v>
      </c>
      <c r="G608" t="s">
        <v>2041</v>
      </c>
      <c r="H608">
        <v>289</v>
      </c>
      <c r="I608">
        <v>0</v>
      </c>
      <c r="J608" t="str">
        <f>VLOOKUP(Data_Sales[[#This Row],[Sales Person]],Data_Persons!$C$1:$D$9,2,FALSE)</f>
        <v>Steve</v>
      </c>
      <c r="K608">
        <f>INDEX(Data_Persons!$B$2:$D$10,MATCH(Data_Sales[[#This Row],[Sales Person]],Data_Persons!$C$2:$C$9,0),1)</f>
        <v>4</v>
      </c>
      <c r="L608">
        <f>VLOOKUP(Data_Sales[[#This Row],[Manager]],Data_Persons!$A$1:$C$9,2,FALSE)</f>
        <v>4</v>
      </c>
      <c r="M608">
        <f>Data_Sales[[#This Row],[Price]]*Data_Sales[[#This Row],[Quantity]]</f>
        <v>0</v>
      </c>
    </row>
    <row r="609" spans="1:13" x14ac:dyDescent="0.35">
      <c r="A609" t="s">
        <v>646</v>
      </c>
      <c r="B609" s="2">
        <v>44517</v>
      </c>
      <c r="C609">
        <v>3</v>
      </c>
      <c r="D609" t="s">
        <v>26</v>
      </c>
      <c r="E609" t="s">
        <v>27</v>
      </c>
      <c r="F609" t="s">
        <v>18</v>
      </c>
      <c r="G609" t="s">
        <v>2041</v>
      </c>
      <c r="H609">
        <v>289</v>
      </c>
      <c r="I609">
        <v>4</v>
      </c>
      <c r="J609" t="str">
        <f>VLOOKUP(Data_Sales[[#This Row],[Sales Person]],Data_Persons!$C$1:$D$9,2,FALSE)</f>
        <v>Sara</v>
      </c>
      <c r="K609">
        <f>INDEX(Data_Persons!$B$2:$D$10,MATCH(Data_Sales[[#This Row],[Sales Person]],Data_Persons!$C$2:$C$9,0),1)</f>
        <v>2</v>
      </c>
      <c r="L609">
        <f>VLOOKUP(Data_Sales[[#This Row],[Manager]],Data_Persons!$A$1:$C$9,2,FALSE)</f>
        <v>5</v>
      </c>
      <c r="M609">
        <f>Data_Sales[[#This Row],[Price]]*Data_Sales[[#This Row],[Quantity]]</f>
        <v>1156</v>
      </c>
    </row>
    <row r="610" spans="1:13" x14ac:dyDescent="0.35">
      <c r="A610" t="s">
        <v>647</v>
      </c>
      <c r="B610" s="2">
        <v>44519</v>
      </c>
      <c r="C610">
        <v>6</v>
      </c>
      <c r="D610" t="s">
        <v>12</v>
      </c>
      <c r="E610" t="s">
        <v>38</v>
      </c>
      <c r="F610" t="s">
        <v>14</v>
      </c>
      <c r="G610" t="s">
        <v>2041</v>
      </c>
      <c r="H610">
        <v>289</v>
      </c>
      <c r="I610">
        <v>5</v>
      </c>
      <c r="J610" t="str">
        <f>VLOOKUP(Data_Sales[[#This Row],[Sales Person]],Data_Persons!$C$1:$D$9,2,FALSE)</f>
        <v>Philip</v>
      </c>
      <c r="K610">
        <f>INDEX(Data_Persons!$B$2:$D$10,MATCH(Data_Sales[[#This Row],[Sales Person]],Data_Persons!$C$2:$C$9,0),1)</f>
        <v>8</v>
      </c>
      <c r="L610">
        <f>VLOOKUP(Data_Sales[[#This Row],[Manager]],Data_Persons!$A$1:$C$9,2,FALSE)</f>
        <v>8</v>
      </c>
      <c r="M610">
        <f>Data_Sales[[#This Row],[Price]]*Data_Sales[[#This Row],[Quantity]]</f>
        <v>1445</v>
      </c>
    </row>
    <row r="611" spans="1:13" x14ac:dyDescent="0.35">
      <c r="A611" t="s">
        <v>648</v>
      </c>
      <c r="B611" s="2">
        <v>44523</v>
      </c>
      <c r="C611">
        <v>12</v>
      </c>
      <c r="D611" t="s">
        <v>22</v>
      </c>
      <c r="E611" t="s">
        <v>23</v>
      </c>
      <c r="F611" t="s">
        <v>24</v>
      </c>
      <c r="G611" t="s">
        <v>2041</v>
      </c>
      <c r="H611">
        <v>289</v>
      </c>
      <c r="I611">
        <v>6</v>
      </c>
      <c r="J611" t="str">
        <f>VLOOKUP(Data_Sales[[#This Row],[Sales Person]],Data_Persons!$C$1:$D$9,2,FALSE)</f>
        <v>Sara</v>
      </c>
      <c r="K611">
        <f>INDEX(Data_Persons!$B$2:$D$10,MATCH(Data_Sales[[#This Row],[Sales Person]],Data_Persons!$C$2:$C$9,0),1)</f>
        <v>5</v>
      </c>
      <c r="L611">
        <f>VLOOKUP(Data_Sales[[#This Row],[Manager]],Data_Persons!$A$1:$C$9,2,FALSE)</f>
        <v>5</v>
      </c>
      <c r="M611">
        <f>Data_Sales[[#This Row],[Price]]*Data_Sales[[#This Row],[Quantity]]</f>
        <v>1734</v>
      </c>
    </row>
    <row r="612" spans="1:13" x14ac:dyDescent="0.35">
      <c r="A612" t="s">
        <v>649</v>
      </c>
      <c r="B612" s="2">
        <v>44524</v>
      </c>
      <c r="C612">
        <v>13</v>
      </c>
      <c r="D612" t="s">
        <v>32</v>
      </c>
      <c r="E612" t="s">
        <v>33</v>
      </c>
      <c r="F612" t="s">
        <v>24</v>
      </c>
      <c r="G612" t="s">
        <v>2041</v>
      </c>
      <c r="H612">
        <v>289</v>
      </c>
      <c r="I612">
        <v>1</v>
      </c>
      <c r="J612" t="str">
        <f>VLOOKUP(Data_Sales[[#This Row],[Sales Person]],Data_Persons!$C$1:$D$9,2,FALSE)</f>
        <v>Steve</v>
      </c>
      <c r="K612">
        <f>INDEX(Data_Persons!$B$2:$D$10,MATCH(Data_Sales[[#This Row],[Sales Person]],Data_Persons!$C$2:$C$9,0),1)</f>
        <v>6</v>
      </c>
      <c r="L612">
        <f>VLOOKUP(Data_Sales[[#This Row],[Manager]],Data_Persons!$A$1:$C$9,2,FALSE)</f>
        <v>4</v>
      </c>
      <c r="M612">
        <f>Data_Sales[[#This Row],[Price]]*Data_Sales[[#This Row],[Quantity]]</f>
        <v>289</v>
      </c>
    </row>
    <row r="613" spans="1:13" x14ac:dyDescent="0.35">
      <c r="A613" t="s">
        <v>650</v>
      </c>
      <c r="B613" s="2">
        <v>44524</v>
      </c>
      <c r="C613">
        <v>14</v>
      </c>
      <c r="D613" t="s">
        <v>62</v>
      </c>
      <c r="E613" t="s">
        <v>33</v>
      </c>
      <c r="F613" t="s">
        <v>24</v>
      </c>
      <c r="G613" t="s">
        <v>2041</v>
      </c>
      <c r="H613">
        <v>289</v>
      </c>
      <c r="I613">
        <v>2</v>
      </c>
      <c r="J613" t="str">
        <f>VLOOKUP(Data_Sales[[#This Row],[Sales Person]],Data_Persons!$C$1:$D$9,2,FALSE)</f>
        <v>Steve</v>
      </c>
      <c r="K613">
        <f>INDEX(Data_Persons!$B$2:$D$10,MATCH(Data_Sales[[#This Row],[Sales Person]],Data_Persons!$C$2:$C$9,0),1)</f>
        <v>6</v>
      </c>
      <c r="L613">
        <f>VLOOKUP(Data_Sales[[#This Row],[Manager]],Data_Persons!$A$1:$C$9,2,FALSE)</f>
        <v>4</v>
      </c>
      <c r="M613">
        <f>Data_Sales[[#This Row],[Price]]*Data_Sales[[#This Row],[Quantity]]</f>
        <v>578</v>
      </c>
    </row>
    <row r="614" spans="1:13" x14ac:dyDescent="0.35">
      <c r="A614" t="s">
        <v>651</v>
      </c>
      <c r="B614" s="2">
        <v>44526</v>
      </c>
      <c r="C614">
        <v>6</v>
      </c>
      <c r="D614" t="s">
        <v>12</v>
      </c>
      <c r="E614" t="s">
        <v>13</v>
      </c>
      <c r="F614" t="s">
        <v>14</v>
      </c>
      <c r="G614" t="s">
        <v>2041</v>
      </c>
      <c r="H614">
        <v>289</v>
      </c>
      <c r="I614">
        <v>1</v>
      </c>
      <c r="J614" t="str">
        <f>VLOOKUP(Data_Sales[[#This Row],[Sales Person]],Data_Persons!$C$1:$D$9,2,FALSE)</f>
        <v>Steve</v>
      </c>
      <c r="K614">
        <f>INDEX(Data_Persons!$B$2:$D$10,MATCH(Data_Sales[[#This Row],[Sales Person]],Data_Persons!$C$2:$C$9,0),1)</f>
        <v>4</v>
      </c>
      <c r="L614">
        <f>VLOOKUP(Data_Sales[[#This Row],[Manager]],Data_Persons!$A$1:$C$9,2,FALSE)</f>
        <v>4</v>
      </c>
      <c r="M614">
        <f>Data_Sales[[#This Row],[Price]]*Data_Sales[[#This Row],[Quantity]]</f>
        <v>289</v>
      </c>
    </row>
    <row r="615" spans="1:13" x14ac:dyDescent="0.35">
      <c r="A615" t="s">
        <v>652</v>
      </c>
      <c r="B615" s="2">
        <v>44526</v>
      </c>
      <c r="C615">
        <v>13</v>
      </c>
      <c r="D615" t="s">
        <v>32</v>
      </c>
      <c r="E615" t="s">
        <v>33</v>
      </c>
      <c r="F615" t="s">
        <v>24</v>
      </c>
      <c r="G615" t="s">
        <v>2041</v>
      </c>
      <c r="H615">
        <v>289</v>
      </c>
      <c r="I615">
        <v>7</v>
      </c>
      <c r="J615" t="str">
        <f>VLOOKUP(Data_Sales[[#This Row],[Sales Person]],Data_Persons!$C$1:$D$9,2,FALSE)</f>
        <v>Steve</v>
      </c>
      <c r="K615">
        <f>INDEX(Data_Persons!$B$2:$D$10,MATCH(Data_Sales[[#This Row],[Sales Person]],Data_Persons!$C$2:$C$9,0),1)</f>
        <v>6</v>
      </c>
      <c r="L615">
        <f>VLOOKUP(Data_Sales[[#This Row],[Manager]],Data_Persons!$A$1:$C$9,2,FALSE)</f>
        <v>4</v>
      </c>
      <c r="M615">
        <f>Data_Sales[[#This Row],[Price]]*Data_Sales[[#This Row],[Quantity]]</f>
        <v>2023</v>
      </c>
    </row>
    <row r="616" spans="1:13" x14ac:dyDescent="0.35">
      <c r="A616" t="s">
        <v>653</v>
      </c>
      <c r="B616" s="2">
        <v>44528</v>
      </c>
      <c r="C616">
        <v>11</v>
      </c>
      <c r="D616" t="s">
        <v>112</v>
      </c>
      <c r="E616" t="s">
        <v>23</v>
      </c>
      <c r="F616" t="s">
        <v>24</v>
      </c>
      <c r="G616" t="s">
        <v>2041</v>
      </c>
      <c r="H616">
        <v>289</v>
      </c>
      <c r="I616">
        <v>8</v>
      </c>
      <c r="J616" t="str">
        <f>VLOOKUP(Data_Sales[[#This Row],[Sales Person]],Data_Persons!$C$1:$D$9,2,FALSE)</f>
        <v>Sara</v>
      </c>
      <c r="K616">
        <f>INDEX(Data_Persons!$B$2:$D$10,MATCH(Data_Sales[[#This Row],[Sales Person]],Data_Persons!$C$2:$C$9,0),1)</f>
        <v>5</v>
      </c>
      <c r="L616">
        <f>VLOOKUP(Data_Sales[[#This Row],[Manager]],Data_Persons!$A$1:$C$9,2,FALSE)</f>
        <v>5</v>
      </c>
      <c r="M616">
        <f>Data_Sales[[#This Row],[Price]]*Data_Sales[[#This Row],[Quantity]]</f>
        <v>2312</v>
      </c>
    </row>
    <row r="617" spans="1:13" x14ac:dyDescent="0.35">
      <c r="A617" t="s">
        <v>654</v>
      </c>
      <c r="B617" s="2">
        <v>44528</v>
      </c>
      <c r="C617">
        <v>4</v>
      </c>
      <c r="D617" t="s">
        <v>16</v>
      </c>
      <c r="E617" t="s">
        <v>17</v>
      </c>
      <c r="F617" t="s">
        <v>18</v>
      </c>
      <c r="G617" t="s">
        <v>2041</v>
      </c>
      <c r="H617">
        <v>289</v>
      </c>
      <c r="I617">
        <v>7</v>
      </c>
      <c r="J617" t="str">
        <f>VLOOKUP(Data_Sales[[#This Row],[Sales Person]],Data_Persons!$C$1:$D$9,2,FALSE)</f>
        <v>Jeff</v>
      </c>
      <c r="K617">
        <f>INDEX(Data_Persons!$B$2:$D$10,MATCH(Data_Sales[[#This Row],[Sales Person]],Data_Persons!$C$2:$C$9,0),1)</f>
        <v>2</v>
      </c>
      <c r="L617">
        <f>VLOOKUP(Data_Sales[[#This Row],[Manager]],Data_Persons!$A$1:$C$9,2,FALSE)</f>
        <v>3</v>
      </c>
      <c r="M617">
        <f>Data_Sales[[#This Row],[Price]]*Data_Sales[[#This Row],[Quantity]]</f>
        <v>2023</v>
      </c>
    </row>
    <row r="618" spans="1:13" x14ac:dyDescent="0.35">
      <c r="A618" t="s">
        <v>655</v>
      </c>
      <c r="B618" s="2">
        <v>44529</v>
      </c>
      <c r="C618">
        <v>12</v>
      </c>
      <c r="D618" t="s">
        <v>22</v>
      </c>
      <c r="E618" t="s">
        <v>33</v>
      </c>
      <c r="F618" t="s">
        <v>24</v>
      </c>
      <c r="G618" t="s">
        <v>2041</v>
      </c>
      <c r="H618">
        <v>289</v>
      </c>
      <c r="I618">
        <v>9</v>
      </c>
      <c r="J618" t="str">
        <f>VLOOKUP(Data_Sales[[#This Row],[Sales Person]],Data_Persons!$C$1:$D$9,2,FALSE)</f>
        <v>Steve</v>
      </c>
      <c r="K618">
        <f>INDEX(Data_Persons!$B$2:$D$10,MATCH(Data_Sales[[#This Row],[Sales Person]],Data_Persons!$C$2:$C$9,0),1)</f>
        <v>6</v>
      </c>
      <c r="L618">
        <f>VLOOKUP(Data_Sales[[#This Row],[Manager]],Data_Persons!$A$1:$C$9,2,FALSE)</f>
        <v>4</v>
      </c>
      <c r="M618">
        <f>Data_Sales[[#This Row],[Price]]*Data_Sales[[#This Row],[Quantity]]</f>
        <v>2601</v>
      </c>
    </row>
    <row r="619" spans="1:13" x14ac:dyDescent="0.35">
      <c r="A619" t="s">
        <v>656</v>
      </c>
      <c r="B619" s="2">
        <v>44531</v>
      </c>
      <c r="C619">
        <v>17</v>
      </c>
      <c r="D619" t="s">
        <v>60</v>
      </c>
      <c r="E619" t="s">
        <v>9</v>
      </c>
      <c r="F619" t="s">
        <v>10</v>
      </c>
      <c r="G619" t="s">
        <v>2041</v>
      </c>
      <c r="H619">
        <v>289</v>
      </c>
      <c r="I619">
        <v>0</v>
      </c>
      <c r="J619" t="str">
        <f>VLOOKUP(Data_Sales[[#This Row],[Sales Person]],Data_Persons!$C$1:$D$9,2,FALSE)</f>
        <v>Jeff</v>
      </c>
      <c r="K619">
        <f>INDEX(Data_Persons!$B$2:$D$10,MATCH(Data_Sales[[#This Row],[Sales Person]],Data_Persons!$C$2:$C$9,0),1)</f>
        <v>3</v>
      </c>
      <c r="L619">
        <f>VLOOKUP(Data_Sales[[#This Row],[Manager]],Data_Persons!$A$1:$C$9,2,FALSE)</f>
        <v>3</v>
      </c>
      <c r="M619">
        <f>Data_Sales[[#This Row],[Price]]*Data_Sales[[#This Row],[Quantity]]</f>
        <v>0</v>
      </c>
    </row>
    <row r="620" spans="1:13" x14ac:dyDescent="0.35">
      <c r="A620" t="s">
        <v>657</v>
      </c>
      <c r="B620" s="2">
        <v>44533</v>
      </c>
      <c r="C620">
        <v>1</v>
      </c>
      <c r="D620" t="s">
        <v>58</v>
      </c>
      <c r="E620" t="s">
        <v>27</v>
      </c>
      <c r="F620" t="s">
        <v>18</v>
      </c>
      <c r="G620" t="s">
        <v>2041</v>
      </c>
      <c r="H620">
        <v>289</v>
      </c>
      <c r="I620">
        <v>4</v>
      </c>
      <c r="J620" t="str">
        <f>VLOOKUP(Data_Sales[[#This Row],[Sales Person]],Data_Persons!$C$1:$D$9,2,FALSE)</f>
        <v>Sara</v>
      </c>
      <c r="K620">
        <f>INDEX(Data_Persons!$B$2:$D$10,MATCH(Data_Sales[[#This Row],[Sales Person]],Data_Persons!$C$2:$C$9,0),1)</f>
        <v>2</v>
      </c>
      <c r="L620">
        <f>VLOOKUP(Data_Sales[[#This Row],[Manager]],Data_Persons!$A$1:$C$9,2,FALSE)</f>
        <v>5</v>
      </c>
      <c r="M620">
        <f>Data_Sales[[#This Row],[Price]]*Data_Sales[[#This Row],[Quantity]]</f>
        <v>1156</v>
      </c>
    </row>
    <row r="621" spans="1:13" x14ac:dyDescent="0.35">
      <c r="A621" t="s">
        <v>658</v>
      </c>
      <c r="B621" s="2">
        <v>44533</v>
      </c>
      <c r="C621">
        <v>19</v>
      </c>
      <c r="D621" t="s">
        <v>29</v>
      </c>
      <c r="E621" t="s">
        <v>35</v>
      </c>
      <c r="F621" t="s">
        <v>10</v>
      </c>
      <c r="G621" t="s">
        <v>2041</v>
      </c>
      <c r="H621">
        <v>289</v>
      </c>
      <c r="I621">
        <v>2</v>
      </c>
      <c r="J621" t="str">
        <f>VLOOKUP(Data_Sales[[#This Row],[Sales Person]],Data_Persons!$C$1:$D$9,2,FALSE)</f>
        <v>Jeff</v>
      </c>
      <c r="K621">
        <f>INDEX(Data_Persons!$B$2:$D$10,MATCH(Data_Sales[[#This Row],[Sales Person]],Data_Persons!$C$2:$C$9,0),1)</f>
        <v>5</v>
      </c>
      <c r="L621">
        <f>VLOOKUP(Data_Sales[[#This Row],[Manager]],Data_Persons!$A$1:$C$9,2,FALSE)</f>
        <v>3</v>
      </c>
      <c r="M621">
        <f>Data_Sales[[#This Row],[Price]]*Data_Sales[[#This Row],[Quantity]]</f>
        <v>578</v>
      </c>
    </row>
    <row r="622" spans="1:13" x14ac:dyDescent="0.35">
      <c r="A622" t="s">
        <v>659</v>
      </c>
      <c r="B622" s="2">
        <v>44537</v>
      </c>
      <c r="C622">
        <v>9</v>
      </c>
      <c r="D622" t="s">
        <v>37</v>
      </c>
      <c r="E622" t="s">
        <v>38</v>
      </c>
      <c r="F622" t="s">
        <v>14</v>
      </c>
      <c r="G622" t="s">
        <v>2041</v>
      </c>
      <c r="H622">
        <v>289</v>
      </c>
      <c r="I622">
        <v>7</v>
      </c>
      <c r="J622" t="str">
        <f>VLOOKUP(Data_Sales[[#This Row],[Sales Person]],Data_Persons!$C$1:$D$9,2,FALSE)</f>
        <v>Philip</v>
      </c>
      <c r="K622">
        <f>INDEX(Data_Persons!$B$2:$D$10,MATCH(Data_Sales[[#This Row],[Sales Person]],Data_Persons!$C$2:$C$9,0),1)</f>
        <v>8</v>
      </c>
      <c r="L622">
        <f>VLOOKUP(Data_Sales[[#This Row],[Manager]],Data_Persons!$A$1:$C$9,2,FALSE)</f>
        <v>8</v>
      </c>
      <c r="M622">
        <f>Data_Sales[[#This Row],[Price]]*Data_Sales[[#This Row],[Quantity]]</f>
        <v>2023</v>
      </c>
    </row>
    <row r="623" spans="1:13" x14ac:dyDescent="0.35">
      <c r="A623" t="s">
        <v>660</v>
      </c>
      <c r="B623" s="2">
        <v>44539</v>
      </c>
      <c r="C623">
        <v>20</v>
      </c>
      <c r="D623" t="s">
        <v>8</v>
      </c>
      <c r="E623" t="s">
        <v>35</v>
      </c>
      <c r="F623" t="s">
        <v>10</v>
      </c>
      <c r="G623" t="s">
        <v>2041</v>
      </c>
      <c r="H623">
        <v>289</v>
      </c>
      <c r="I623">
        <v>8</v>
      </c>
      <c r="J623" t="str">
        <f>VLOOKUP(Data_Sales[[#This Row],[Sales Person]],Data_Persons!$C$1:$D$9,2,FALSE)</f>
        <v>Jeff</v>
      </c>
      <c r="K623">
        <f>INDEX(Data_Persons!$B$2:$D$10,MATCH(Data_Sales[[#This Row],[Sales Person]],Data_Persons!$C$2:$C$9,0),1)</f>
        <v>5</v>
      </c>
      <c r="L623">
        <f>VLOOKUP(Data_Sales[[#This Row],[Manager]],Data_Persons!$A$1:$C$9,2,FALSE)</f>
        <v>3</v>
      </c>
      <c r="M623">
        <f>Data_Sales[[#This Row],[Price]]*Data_Sales[[#This Row],[Quantity]]</f>
        <v>2312</v>
      </c>
    </row>
    <row r="624" spans="1:13" x14ac:dyDescent="0.35">
      <c r="A624" t="s">
        <v>661</v>
      </c>
      <c r="B624" s="2">
        <v>44540</v>
      </c>
      <c r="C624">
        <v>11</v>
      </c>
      <c r="D624" t="s">
        <v>112</v>
      </c>
      <c r="E624" t="s">
        <v>23</v>
      </c>
      <c r="F624" t="s">
        <v>24</v>
      </c>
      <c r="G624" t="s">
        <v>2041</v>
      </c>
      <c r="H624">
        <v>289</v>
      </c>
      <c r="I624">
        <v>9</v>
      </c>
      <c r="J624" t="str">
        <f>VLOOKUP(Data_Sales[[#This Row],[Sales Person]],Data_Persons!$C$1:$D$9,2,FALSE)</f>
        <v>Sara</v>
      </c>
      <c r="K624">
        <f>INDEX(Data_Persons!$B$2:$D$10,MATCH(Data_Sales[[#This Row],[Sales Person]],Data_Persons!$C$2:$C$9,0),1)</f>
        <v>5</v>
      </c>
      <c r="L624">
        <f>VLOOKUP(Data_Sales[[#This Row],[Manager]],Data_Persons!$A$1:$C$9,2,FALSE)</f>
        <v>5</v>
      </c>
      <c r="M624">
        <f>Data_Sales[[#This Row],[Price]]*Data_Sales[[#This Row],[Quantity]]</f>
        <v>2601</v>
      </c>
    </row>
    <row r="625" spans="1:13" x14ac:dyDescent="0.35">
      <c r="A625" t="s">
        <v>662</v>
      </c>
      <c r="B625" s="2">
        <v>44541</v>
      </c>
      <c r="C625">
        <v>13</v>
      </c>
      <c r="D625" t="s">
        <v>32</v>
      </c>
      <c r="E625" t="s">
        <v>23</v>
      </c>
      <c r="F625" t="s">
        <v>24</v>
      </c>
      <c r="G625" t="s">
        <v>2041</v>
      </c>
      <c r="H625">
        <v>289</v>
      </c>
      <c r="I625">
        <v>8</v>
      </c>
      <c r="J625" t="str">
        <f>VLOOKUP(Data_Sales[[#This Row],[Sales Person]],Data_Persons!$C$1:$D$9,2,FALSE)</f>
        <v>Sara</v>
      </c>
      <c r="K625">
        <f>INDEX(Data_Persons!$B$2:$D$10,MATCH(Data_Sales[[#This Row],[Sales Person]],Data_Persons!$C$2:$C$9,0),1)</f>
        <v>5</v>
      </c>
      <c r="L625">
        <f>VLOOKUP(Data_Sales[[#This Row],[Manager]],Data_Persons!$A$1:$C$9,2,FALSE)</f>
        <v>5</v>
      </c>
      <c r="M625">
        <f>Data_Sales[[#This Row],[Price]]*Data_Sales[[#This Row],[Quantity]]</f>
        <v>2312</v>
      </c>
    </row>
    <row r="626" spans="1:13" x14ac:dyDescent="0.35">
      <c r="A626" t="s">
        <v>663</v>
      </c>
      <c r="B626" s="2">
        <v>44541</v>
      </c>
      <c r="C626">
        <v>19</v>
      </c>
      <c r="D626" t="s">
        <v>29</v>
      </c>
      <c r="E626" t="s">
        <v>35</v>
      </c>
      <c r="F626" t="s">
        <v>10</v>
      </c>
      <c r="G626" t="s">
        <v>2041</v>
      </c>
      <c r="H626">
        <v>289</v>
      </c>
      <c r="I626">
        <v>9</v>
      </c>
      <c r="J626" t="str">
        <f>VLOOKUP(Data_Sales[[#This Row],[Sales Person]],Data_Persons!$C$1:$D$9,2,FALSE)</f>
        <v>Jeff</v>
      </c>
      <c r="K626">
        <f>INDEX(Data_Persons!$B$2:$D$10,MATCH(Data_Sales[[#This Row],[Sales Person]],Data_Persons!$C$2:$C$9,0),1)</f>
        <v>5</v>
      </c>
      <c r="L626">
        <f>VLOOKUP(Data_Sales[[#This Row],[Manager]],Data_Persons!$A$1:$C$9,2,FALSE)</f>
        <v>3</v>
      </c>
      <c r="M626">
        <f>Data_Sales[[#This Row],[Price]]*Data_Sales[[#This Row],[Quantity]]</f>
        <v>2601</v>
      </c>
    </row>
    <row r="627" spans="1:13" x14ac:dyDescent="0.35">
      <c r="A627" t="s">
        <v>664</v>
      </c>
      <c r="B627" s="2">
        <v>44542</v>
      </c>
      <c r="C627">
        <v>14</v>
      </c>
      <c r="D627" t="s">
        <v>62</v>
      </c>
      <c r="E627" t="s">
        <v>23</v>
      </c>
      <c r="F627" t="s">
        <v>24</v>
      </c>
      <c r="G627" t="s">
        <v>2041</v>
      </c>
      <c r="H627">
        <v>289</v>
      </c>
      <c r="I627">
        <v>5</v>
      </c>
      <c r="J627" t="str">
        <f>VLOOKUP(Data_Sales[[#This Row],[Sales Person]],Data_Persons!$C$1:$D$9,2,FALSE)</f>
        <v>Sara</v>
      </c>
      <c r="K627">
        <f>INDEX(Data_Persons!$B$2:$D$10,MATCH(Data_Sales[[#This Row],[Sales Person]],Data_Persons!$C$2:$C$9,0),1)</f>
        <v>5</v>
      </c>
      <c r="L627">
        <f>VLOOKUP(Data_Sales[[#This Row],[Manager]],Data_Persons!$A$1:$C$9,2,FALSE)</f>
        <v>5</v>
      </c>
      <c r="M627">
        <f>Data_Sales[[#This Row],[Price]]*Data_Sales[[#This Row],[Quantity]]</f>
        <v>1445</v>
      </c>
    </row>
    <row r="628" spans="1:13" x14ac:dyDescent="0.35">
      <c r="A628" t="s">
        <v>665</v>
      </c>
      <c r="B628" s="2">
        <v>44543</v>
      </c>
      <c r="C628">
        <v>13</v>
      </c>
      <c r="D628" t="s">
        <v>32</v>
      </c>
      <c r="E628" t="s">
        <v>23</v>
      </c>
      <c r="F628" t="s">
        <v>24</v>
      </c>
      <c r="G628" t="s">
        <v>2041</v>
      </c>
      <c r="H628">
        <v>289</v>
      </c>
      <c r="I628">
        <v>5</v>
      </c>
      <c r="J628" t="str">
        <f>VLOOKUP(Data_Sales[[#This Row],[Sales Person]],Data_Persons!$C$1:$D$9,2,FALSE)</f>
        <v>Sara</v>
      </c>
      <c r="K628">
        <f>INDEX(Data_Persons!$B$2:$D$10,MATCH(Data_Sales[[#This Row],[Sales Person]],Data_Persons!$C$2:$C$9,0),1)</f>
        <v>5</v>
      </c>
      <c r="L628">
        <f>VLOOKUP(Data_Sales[[#This Row],[Manager]],Data_Persons!$A$1:$C$9,2,FALSE)</f>
        <v>5</v>
      </c>
      <c r="M628">
        <f>Data_Sales[[#This Row],[Price]]*Data_Sales[[#This Row],[Quantity]]</f>
        <v>1445</v>
      </c>
    </row>
    <row r="629" spans="1:13" x14ac:dyDescent="0.35">
      <c r="A629" t="s">
        <v>666</v>
      </c>
      <c r="B629" s="2">
        <v>44544</v>
      </c>
      <c r="C629">
        <v>18</v>
      </c>
      <c r="D629" t="s">
        <v>49</v>
      </c>
      <c r="E629" t="s">
        <v>35</v>
      </c>
      <c r="F629" t="s">
        <v>10</v>
      </c>
      <c r="G629" t="s">
        <v>2041</v>
      </c>
      <c r="H629">
        <v>289</v>
      </c>
      <c r="I629">
        <v>9</v>
      </c>
      <c r="J629" t="str">
        <f>VLOOKUP(Data_Sales[[#This Row],[Sales Person]],Data_Persons!$C$1:$D$9,2,FALSE)</f>
        <v>Jeff</v>
      </c>
      <c r="K629">
        <f>INDEX(Data_Persons!$B$2:$D$10,MATCH(Data_Sales[[#This Row],[Sales Person]],Data_Persons!$C$2:$C$9,0),1)</f>
        <v>5</v>
      </c>
      <c r="L629">
        <f>VLOOKUP(Data_Sales[[#This Row],[Manager]],Data_Persons!$A$1:$C$9,2,FALSE)</f>
        <v>3</v>
      </c>
      <c r="M629">
        <f>Data_Sales[[#This Row],[Price]]*Data_Sales[[#This Row],[Quantity]]</f>
        <v>2601</v>
      </c>
    </row>
    <row r="630" spans="1:13" x14ac:dyDescent="0.35">
      <c r="A630" t="s">
        <v>667</v>
      </c>
      <c r="B630" s="2">
        <v>44545</v>
      </c>
      <c r="C630">
        <v>15</v>
      </c>
      <c r="D630" t="s">
        <v>46</v>
      </c>
      <c r="E630" t="s">
        <v>33</v>
      </c>
      <c r="F630" t="s">
        <v>24</v>
      </c>
      <c r="G630" t="s">
        <v>2041</v>
      </c>
      <c r="H630">
        <v>289</v>
      </c>
      <c r="I630">
        <v>9</v>
      </c>
      <c r="J630" t="str">
        <f>VLOOKUP(Data_Sales[[#This Row],[Sales Person]],Data_Persons!$C$1:$D$9,2,FALSE)</f>
        <v>Steve</v>
      </c>
      <c r="K630">
        <f>INDEX(Data_Persons!$B$2:$D$10,MATCH(Data_Sales[[#This Row],[Sales Person]],Data_Persons!$C$2:$C$9,0),1)</f>
        <v>6</v>
      </c>
      <c r="L630">
        <f>VLOOKUP(Data_Sales[[#This Row],[Manager]],Data_Persons!$A$1:$C$9,2,FALSE)</f>
        <v>4</v>
      </c>
      <c r="M630">
        <f>Data_Sales[[#This Row],[Price]]*Data_Sales[[#This Row],[Quantity]]</f>
        <v>2601</v>
      </c>
    </row>
    <row r="631" spans="1:13" x14ac:dyDescent="0.35">
      <c r="A631" t="s">
        <v>668</v>
      </c>
      <c r="B631" s="2">
        <v>44545</v>
      </c>
      <c r="C631">
        <v>8</v>
      </c>
      <c r="D631" t="s">
        <v>73</v>
      </c>
      <c r="E631" t="s">
        <v>38</v>
      </c>
      <c r="F631" t="s">
        <v>14</v>
      </c>
      <c r="G631" t="s">
        <v>2041</v>
      </c>
      <c r="H631">
        <v>289</v>
      </c>
      <c r="I631">
        <v>2</v>
      </c>
      <c r="J631" t="str">
        <f>VLOOKUP(Data_Sales[[#This Row],[Sales Person]],Data_Persons!$C$1:$D$9,2,FALSE)</f>
        <v>Philip</v>
      </c>
      <c r="K631">
        <f>INDEX(Data_Persons!$B$2:$D$10,MATCH(Data_Sales[[#This Row],[Sales Person]],Data_Persons!$C$2:$C$9,0),1)</f>
        <v>8</v>
      </c>
      <c r="L631">
        <f>VLOOKUP(Data_Sales[[#This Row],[Manager]],Data_Persons!$A$1:$C$9,2,FALSE)</f>
        <v>8</v>
      </c>
      <c r="M631">
        <f>Data_Sales[[#This Row],[Price]]*Data_Sales[[#This Row],[Quantity]]</f>
        <v>578</v>
      </c>
    </row>
    <row r="632" spans="1:13" x14ac:dyDescent="0.35">
      <c r="A632" t="s">
        <v>669</v>
      </c>
      <c r="B632" s="2">
        <v>44546</v>
      </c>
      <c r="C632">
        <v>20</v>
      </c>
      <c r="D632" t="s">
        <v>8</v>
      </c>
      <c r="E632" t="s">
        <v>9</v>
      </c>
      <c r="F632" t="s">
        <v>10</v>
      </c>
      <c r="G632" t="s">
        <v>2041</v>
      </c>
      <c r="H632">
        <v>289</v>
      </c>
      <c r="I632">
        <v>3</v>
      </c>
      <c r="J632" t="str">
        <f>VLOOKUP(Data_Sales[[#This Row],[Sales Person]],Data_Persons!$C$1:$D$9,2,FALSE)</f>
        <v>Jeff</v>
      </c>
      <c r="K632">
        <f>INDEX(Data_Persons!$B$2:$D$10,MATCH(Data_Sales[[#This Row],[Sales Person]],Data_Persons!$C$2:$C$9,0),1)</f>
        <v>3</v>
      </c>
      <c r="L632">
        <f>VLOOKUP(Data_Sales[[#This Row],[Manager]],Data_Persons!$A$1:$C$9,2,FALSE)</f>
        <v>3</v>
      </c>
      <c r="M632">
        <f>Data_Sales[[#This Row],[Price]]*Data_Sales[[#This Row],[Quantity]]</f>
        <v>867</v>
      </c>
    </row>
    <row r="633" spans="1:13" x14ac:dyDescent="0.35">
      <c r="A633" t="s">
        <v>670</v>
      </c>
      <c r="B633" s="2">
        <v>44548</v>
      </c>
      <c r="C633">
        <v>20</v>
      </c>
      <c r="D633" t="s">
        <v>8</v>
      </c>
      <c r="E633" t="s">
        <v>35</v>
      </c>
      <c r="F633" t="s">
        <v>10</v>
      </c>
      <c r="G633" t="s">
        <v>2041</v>
      </c>
      <c r="H633">
        <v>289</v>
      </c>
      <c r="I633">
        <v>4</v>
      </c>
      <c r="J633" t="str">
        <f>VLOOKUP(Data_Sales[[#This Row],[Sales Person]],Data_Persons!$C$1:$D$9,2,FALSE)</f>
        <v>Jeff</v>
      </c>
      <c r="K633">
        <f>INDEX(Data_Persons!$B$2:$D$10,MATCH(Data_Sales[[#This Row],[Sales Person]],Data_Persons!$C$2:$C$9,0),1)</f>
        <v>5</v>
      </c>
      <c r="L633">
        <f>VLOOKUP(Data_Sales[[#This Row],[Manager]],Data_Persons!$A$1:$C$9,2,FALSE)</f>
        <v>3</v>
      </c>
      <c r="M633">
        <f>Data_Sales[[#This Row],[Price]]*Data_Sales[[#This Row],[Quantity]]</f>
        <v>1156</v>
      </c>
    </row>
    <row r="634" spans="1:13" x14ac:dyDescent="0.35">
      <c r="A634" t="s">
        <v>671</v>
      </c>
      <c r="B634" s="2">
        <v>44550</v>
      </c>
      <c r="C634">
        <v>9</v>
      </c>
      <c r="D634" t="s">
        <v>37</v>
      </c>
      <c r="E634" t="s">
        <v>38</v>
      </c>
      <c r="F634" t="s">
        <v>14</v>
      </c>
      <c r="G634" t="s">
        <v>2041</v>
      </c>
      <c r="H634">
        <v>289</v>
      </c>
      <c r="I634">
        <v>5</v>
      </c>
      <c r="J634" t="str">
        <f>VLOOKUP(Data_Sales[[#This Row],[Sales Person]],Data_Persons!$C$1:$D$9,2,FALSE)</f>
        <v>Philip</v>
      </c>
      <c r="K634">
        <f>INDEX(Data_Persons!$B$2:$D$10,MATCH(Data_Sales[[#This Row],[Sales Person]],Data_Persons!$C$2:$C$9,0),1)</f>
        <v>8</v>
      </c>
      <c r="L634">
        <f>VLOOKUP(Data_Sales[[#This Row],[Manager]],Data_Persons!$A$1:$C$9,2,FALSE)</f>
        <v>8</v>
      </c>
      <c r="M634">
        <f>Data_Sales[[#This Row],[Price]]*Data_Sales[[#This Row],[Quantity]]</f>
        <v>1445</v>
      </c>
    </row>
    <row r="635" spans="1:13" x14ac:dyDescent="0.35">
      <c r="A635" t="s">
        <v>672</v>
      </c>
      <c r="B635" s="2">
        <v>44553</v>
      </c>
      <c r="C635">
        <v>11</v>
      </c>
      <c r="D635" t="s">
        <v>112</v>
      </c>
      <c r="E635" t="s">
        <v>23</v>
      </c>
      <c r="F635" t="s">
        <v>24</v>
      </c>
      <c r="G635" t="s">
        <v>2041</v>
      </c>
      <c r="H635">
        <v>289</v>
      </c>
      <c r="I635">
        <v>9</v>
      </c>
      <c r="J635" t="str">
        <f>VLOOKUP(Data_Sales[[#This Row],[Sales Person]],Data_Persons!$C$1:$D$9,2,FALSE)</f>
        <v>Sara</v>
      </c>
      <c r="K635">
        <f>INDEX(Data_Persons!$B$2:$D$10,MATCH(Data_Sales[[#This Row],[Sales Person]],Data_Persons!$C$2:$C$9,0),1)</f>
        <v>5</v>
      </c>
      <c r="L635">
        <f>VLOOKUP(Data_Sales[[#This Row],[Manager]],Data_Persons!$A$1:$C$9,2,FALSE)</f>
        <v>5</v>
      </c>
      <c r="M635">
        <f>Data_Sales[[#This Row],[Price]]*Data_Sales[[#This Row],[Quantity]]</f>
        <v>2601</v>
      </c>
    </row>
    <row r="636" spans="1:13" x14ac:dyDescent="0.35">
      <c r="A636" t="s">
        <v>673</v>
      </c>
      <c r="B636" s="2">
        <v>44555</v>
      </c>
      <c r="C636">
        <v>5</v>
      </c>
      <c r="D636" t="s">
        <v>20</v>
      </c>
      <c r="E636" t="s">
        <v>17</v>
      </c>
      <c r="F636" t="s">
        <v>18</v>
      </c>
      <c r="G636" t="s">
        <v>2041</v>
      </c>
      <c r="H636">
        <v>289</v>
      </c>
      <c r="I636">
        <v>4</v>
      </c>
      <c r="J636" t="str">
        <f>VLOOKUP(Data_Sales[[#This Row],[Sales Person]],Data_Persons!$C$1:$D$9,2,FALSE)</f>
        <v>Jeff</v>
      </c>
      <c r="K636">
        <f>INDEX(Data_Persons!$B$2:$D$10,MATCH(Data_Sales[[#This Row],[Sales Person]],Data_Persons!$C$2:$C$9,0),1)</f>
        <v>2</v>
      </c>
      <c r="L636">
        <f>VLOOKUP(Data_Sales[[#This Row],[Manager]],Data_Persons!$A$1:$C$9,2,FALSE)</f>
        <v>3</v>
      </c>
      <c r="M636">
        <f>Data_Sales[[#This Row],[Price]]*Data_Sales[[#This Row],[Quantity]]</f>
        <v>1156</v>
      </c>
    </row>
    <row r="637" spans="1:13" x14ac:dyDescent="0.35">
      <c r="A637" t="s">
        <v>674</v>
      </c>
      <c r="B637" s="2">
        <v>44555</v>
      </c>
      <c r="C637">
        <v>3</v>
      </c>
      <c r="D637" t="s">
        <v>26</v>
      </c>
      <c r="E637" t="s">
        <v>27</v>
      </c>
      <c r="F637" t="s">
        <v>18</v>
      </c>
      <c r="G637" t="s">
        <v>2041</v>
      </c>
      <c r="H637">
        <v>289</v>
      </c>
      <c r="I637">
        <v>6</v>
      </c>
      <c r="J637" t="str">
        <f>VLOOKUP(Data_Sales[[#This Row],[Sales Person]],Data_Persons!$C$1:$D$9,2,FALSE)</f>
        <v>Sara</v>
      </c>
      <c r="K637">
        <f>INDEX(Data_Persons!$B$2:$D$10,MATCH(Data_Sales[[#This Row],[Sales Person]],Data_Persons!$C$2:$C$9,0),1)</f>
        <v>2</v>
      </c>
      <c r="L637">
        <f>VLOOKUP(Data_Sales[[#This Row],[Manager]],Data_Persons!$A$1:$C$9,2,FALSE)</f>
        <v>5</v>
      </c>
      <c r="M637">
        <f>Data_Sales[[#This Row],[Price]]*Data_Sales[[#This Row],[Quantity]]</f>
        <v>1734</v>
      </c>
    </row>
    <row r="638" spans="1:13" x14ac:dyDescent="0.35">
      <c r="A638" t="s">
        <v>675</v>
      </c>
      <c r="B638" s="2">
        <v>44556</v>
      </c>
      <c r="C638">
        <v>11</v>
      </c>
      <c r="D638" t="s">
        <v>112</v>
      </c>
      <c r="E638" t="s">
        <v>23</v>
      </c>
      <c r="F638" t="s">
        <v>24</v>
      </c>
      <c r="G638" t="s">
        <v>2041</v>
      </c>
      <c r="H638">
        <v>289</v>
      </c>
      <c r="I638">
        <v>2</v>
      </c>
      <c r="J638" t="str">
        <f>VLOOKUP(Data_Sales[[#This Row],[Sales Person]],Data_Persons!$C$1:$D$9,2,FALSE)</f>
        <v>Sara</v>
      </c>
      <c r="K638">
        <f>INDEX(Data_Persons!$B$2:$D$10,MATCH(Data_Sales[[#This Row],[Sales Person]],Data_Persons!$C$2:$C$9,0),1)</f>
        <v>5</v>
      </c>
      <c r="L638">
        <f>VLOOKUP(Data_Sales[[#This Row],[Manager]],Data_Persons!$A$1:$C$9,2,FALSE)</f>
        <v>5</v>
      </c>
      <c r="M638">
        <f>Data_Sales[[#This Row],[Price]]*Data_Sales[[#This Row],[Quantity]]</f>
        <v>578</v>
      </c>
    </row>
    <row r="639" spans="1:13" x14ac:dyDescent="0.35">
      <c r="A639" t="s">
        <v>676</v>
      </c>
      <c r="B639" s="2">
        <v>44564</v>
      </c>
      <c r="C639">
        <v>1</v>
      </c>
      <c r="D639" t="s">
        <v>58</v>
      </c>
      <c r="E639" t="s">
        <v>27</v>
      </c>
      <c r="F639" t="s">
        <v>18</v>
      </c>
      <c r="G639" t="s">
        <v>2041</v>
      </c>
      <c r="H639">
        <v>289</v>
      </c>
      <c r="I639">
        <v>4</v>
      </c>
      <c r="J639" t="str">
        <f>VLOOKUP(Data_Sales[[#This Row],[Sales Person]],Data_Persons!$C$1:$D$9,2,FALSE)</f>
        <v>Sara</v>
      </c>
      <c r="K639">
        <f>INDEX(Data_Persons!$B$2:$D$10,MATCH(Data_Sales[[#This Row],[Sales Person]],Data_Persons!$C$2:$C$9,0),1)</f>
        <v>2</v>
      </c>
      <c r="L639">
        <f>VLOOKUP(Data_Sales[[#This Row],[Manager]],Data_Persons!$A$1:$C$9,2,FALSE)</f>
        <v>5</v>
      </c>
      <c r="M639">
        <f>Data_Sales[[#This Row],[Price]]*Data_Sales[[#This Row],[Quantity]]</f>
        <v>1156</v>
      </c>
    </row>
    <row r="640" spans="1:13" x14ac:dyDescent="0.35">
      <c r="A640" t="s">
        <v>677</v>
      </c>
      <c r="B640" s="2">
        <v>44566</v>
      </c>
      <c r="C640">
        <v>15</v>
      </c>
      <c r="D640" t="s">
        <v>46</v>
      </c>
      <c r="E640" t="s">
        <v>33</v>
      </c>
      <c r="F640" t="s">
        <v>24</v>
      </c>
      <c r="G640" t="s">
        <v>2041</v>
      </c>
      <c r="H640">
        <v>289</v>
      </c>
      <c r="I640">
        <v>0</v>
      </c>
      <c r="J640" t="str">
        <f>VLOOKUP(Data_Sales[[#This Row],[Sales Person]],Data_Persons!$C$1:$D$9,2,FALSE)</f>
        <v>Steve</v>
      </c>
      <c r="K640">
        <f>INDEX(Data_Persons!$B$2:$D$10,MATCH(Data_Sales[[#This Row],[Sales Person]],Data_Persons!$C$2:$C$9,0),1)</f>
        <v>6</v>
      </c>
      <c r="L640">
        <f>VLOOKUP(Data_Sales[[#This Row],[Manager]],Data_Persons!$A$1:$C$9,2,FALSE)</f>
        <v>4</v>
      </c>
      <c r="M640">
        <f>Data_Sales[[#This Row],[Price]]*Data_Sales[[#This Row],[Quantity]]</f>
        <v>0</v>
      </c>
    </row>
    <row r="641" spans="1:13" x14ac:dyDescent="0.35">
      <c r="A641" t="s">
        <v>678</v>
      </c>
      <c r="B641" s="2">
        <v>44567</v>
      </c>
      <c r="C641">
        <v>10</v>
      </c>
      <c r="D641" t="s">
        <v>65</v>
      </c>
      <c r="E641" t="s">
        <v>13</v>
      </c>
      <c r="F641" t="s">
        <v>14</v>
      </c>
      <c r="G641" t="s">
        <v>2041</v>
      </c>
      <c r="H641">
        <v>289</v>
      </c>
      <c r="I641">
        <v>3</v>
      </c>
      <c r="J641" t="str">
        <f>VLOOKUP(Data_Sales[[#This Row],[Sales Person]],Data_Persons!$C$1:$D$9,2,FALSE)</f>
        <v>Steve</v>
      </c>
      <c r="K641">
        <f>INDEX(Data_Persons!$B$2:$D$10,MATCH(Data_Sales[[#This Row],[Sales Person]],Data_Persons!$C$2:$C$9,0),1)</f>
        <v>4</v>
      </c>
      <c r="L641">
        <f>VLOOKUP(Data_Sales[[#This Row],[Manager]],Data_Persons!$A$1:$C$9,2,FALSE)</f>
        <v>4</v>
      </c>
      <c r="M641">
        <f>Data_Sales[[#This Row],[Price]]*Data_Sales[[#This Row],[Quantity]]</f>
        <v>867</v>
      </c>
    </row>
    <row r="642" spans="1:13" x14ac:dyDescent="0.35">
      <c r="A642" t="s">
        <v>679</v>
      </c>
      <c r="B642" s="2">
        <v>44568</v>
      </c>
      <c r="C642">
        <v>13</v>
      </c>
      <c r="D642" t="s">
        <v>32</v>
      </c>
      <c r="E642" t="s">
        <v>33</v>
      </c>
      <c r="F642" t="s">
        <v>24</v>
      </c>
      <c r="G642" t="s">
        <v>2041</v>
      </c>
      <c r="H642">
        <v>289</v>
      </c>
      <c r="I642">
        <v>9</v>
      </c>
      <c r="J642" t="str">
        <f>VLOOKUP(Data_Sales[[#This Row],[Sales Person]],Data_Persons!$C$1:$D$9,2,FALSE)</f>
        <v>Steve</v>
      </c>
      <c r="K642">
        <f>INDEX(Data_Persons!$B$2:$D$10,MATCH(Data_Sales[[#This Row],[Sales Person]],Data_Persons!$C$2:$C$9,0),1)</f>
        <v>6</v>
      </c>
      <c r="L642">
        <f>VLOOKUP(Data_Sales[[#This Row],[Manager]],Data_Persons!$A$1:$C$9,2,FALSE)</f>
        <v>4</v>
      </c>
      <c r="M642">
        <f>Data_Sales[[#This Row],[Price]]*Data_Sales[[#This Row],[Quantity]]</f>
        <v>2601</v>
      </c>
    </row>
    <row r="643" spans="1:13" x14ac:dyDescent="0.35">
      <c r="A643" t="s">
        <v>680</v>
      </c>
      <c r="B643" s="2">
        <v>44574</v>
      </c>
      <c r="C643">
        <v>15</v>
      </c>
      <c r="D643" t="s">
        <v>46</v>
      </c>
      <c r="E643" t="s">
        <v>33</v>
      </c>
      <c r="F643" t="s">
        <v>24</v>
      </c>
      <c r="G643" t="s">
        <v>2041</v>
      </c>
      <c r="H643">
        <v>289</v>
      </c>
      <c r="I643">
        <v>2</v>
      </c>
      <c r="J643" t="str">
        <f>VLOOKUP(Data_Sales[[#This Row],[Sales Person]],Data_Persons!$C$1:$D$9,2,FALSE)</f>
        <v>Steve</v>
      </c>
      <c r="K643">
        <f>INDEX(Data_Persons!$B$2:$D$10,MATCH(Data_Sales[[#This Row],[Sales Person]],Data_Persons!$C$2:$C$9,0),1)</f>
        <v>6</v>
      </c>
      <c r="L643">
        <f>VLOOKUP(Data_Sales[[#This Row],[Manager]],Data_Persons!$A$1:$C$9,2,FALSE)</f>
        <v>4</v>
      </c>
      <c r="M643">
        <f>Data_Sales[[#This Row],[Price]]*Data_Sales[[#This Row],[Quantity]]</f>
        <v>578</v>
      </c>
    </row>
    <row r="644" spans="1:13" x14ac:dyDescent="0.35">
      <c r="A644" t="s">
        <v>681</v>
      </c>
      <c r="B644" s="2">
        <v>44575</v>
      </c>
      <c r="C644">
        <v>12</v>
      </c>
      <c r="D644" t="s">
        <v>22</v>
      </c>
      <c r="E644" t="s">
        <v>33</v>
      </c>
      <c r="F644" t="s">
        <v>24</v>
      </c>
      <c r="G644" t="s">
        <v>2041</v>
      </c>
      <c r="H644">
        <v>289</v>
      </c>
      <c r="I644">
        <v>7</v>
      </c>
      <c r="J644" t="str">
        <f>VLOOKUP(Data_Sales[[#This Row],[Sales Person]],Data_Persons!$C$1:$D$9,2,FALSE)</f>
        <v>Steve</v>
      </c>
      <c r="K644">
        <f>INDEX(Data_Persons!$B$2:$D$10,MATCH(Data_Sales[[#This Row],[Sales Person]],Data_Persons!$C$2:$C$9,0),1)</f>
        <v>6</v>
      </c>
      <c r="L644">
        <f>VLOOKUP(Data_Sales[[#This Row],[Manager]],Data_Persons!$A$1:$C$9,2,FALSE)</f>
        <v>4</v>
      </c>
      <c r="M644">
        <f>Data_Sales[[#This Row],[Price]]*Data_Sales[[#This Row],[Quantity]]</f>
        <v>2023</v>
      </c>
    </row>
    <row r="645" spans="1:13" x14ac:dyDescent="0.35">
      <c r="A645" t="s">
        <v>682</v>
      </c>
      <c r="B645" s="2">
        <v>44576</v>
      </c>
      <c r="C645">
        <v>16</v>
      </c>
      <c r="D645" t="s">
        <v>89</v>
      </c>
      <c r="E645" t="s">
        <v>9</v>
      </c>
      <c r="F645" t="s">
        <v>10</v>
      </c>
      <c r="G645" t="s">
        <v>2041</v>
      </c>
      <c r="H645">
        <v>289</v>
      </c>
      <c r="I645">
        <v>9</v>
      </c>
      <c r="J645" t="str">
        <f>VLOOKUP(Data_Sales[[#This Row],[Sales Person]],Data_Persons!$C$1:$D$9,2,FALSE)</f>
        <v>Jeff</v>
      </c>
      <c r="K645">
        <f>INDEX(Data_Persons!$B$2:$D$10,MATCH(Data_Sales[[#This Row],[Sales Person]],Data_Persons!$C$2:$C$9,0),1)</f>
        <v>3</v>
      </c>
      <c r="L645">
        <f>VLOOKUP(Data_Sales[[#This Row],[Manager]],Data_Persons!$A$1:$C$9,2,FALSE)</f>
        <v>3</v>
      </c>
      <c r="M645">
        <f>Data_Sales[[#This Row],[Price]]*Data_Sales[[#This Row],[Quantity]]</f>
        <v>2601</v>
      </c>
    </row>
    <row r="646" spans="1:13" x14ac:dyDescent="0.35">
      <c r="A646" t="s">
        <v>683</v>
      </c>
      <c r="B646" s="2">
        <v>44578</v>
      </c>
      <c r="C646">
        <v>18</v>
      </c>
      <c r="D646" t="s">
        <v>49</v>
      </c>
      <c r="E646" t="s">
        <v>9</v>
      </c>
      <c r="F646" t="s">
        <v>10</v>
      </c>
      <c r="G646" t="s">
        <v>2041</v>
      </c>
      <c r="H646">
        <v>289</v>
      </c>
      <c r="I646">
        <v>2</v>
      </c>
      <c r="J646" t="str">
        <f>VLOOKUP(Data_Sales[[#This Row],[Sales Person]],Data_Persons!$C$1:$D$9,2,FALSE)</f>
        <v>Jeff</v>
      </c>
      <c r="K646">
        <f>INDEX(Data_Persons!$B$2:$D$10,MATCH(Data_Sales[[#This Row],[Sales Person]],Data_Persons!$C$2:$C$9,0),1)</f>
        <v>3</v>
      </c>
      <c r="L646">
        <f>VLOOKUP(Data_Sales[[#This Row],[Manager]],Data_Persons!$A$1:$C$9,2,FALSE)</f>
        <v>3</v>
      </c>
      <c r="M646">
        <f>Data_Sales[[#This Row],[Price]]*Data_Sales[[#This Row],[Quantity]]</f>
        <v>578</v>
      </c>
    </row>
    <row r="647" spans="1:13" x14ac:dyDescent="0.35">
      <c r="A647" t="s">
        <v>684</v>
      </c>
      <c r="B647" s="2">
        <v>44578</v>
      </c>
      <c r="C647">
        <v>7</v>
      </c>
      <c r="D647" t="s">
        <v>40</v>
      </c>
      <c r="E647" t="s">
        <v>38</v>
      </c>
      <c r="F647" t="s">
        <v>14</v>
      </c>
      <c r="G647" t="s">
        <v>2041</v>
      </c>
      <c r="H647">
        <v>289</v>
      </c>
      <c r="I647">
        <v>5</v>
      </c>
      <c r="J647" t="str">
        <f>VLOOKUP(Data_Sales[[#This Row],[Sales Person]],Data_Persons!$C$1:$D$9,2,FALSE)</f>
        <v>Philip</v>
      </c>
      <c r="K647">
        <f>INDEX(Data_Persons!$B$2:$D$10,MATCH(Data_Sales[[#This Row],[Sales Person]],Data_Persons!$C$2:$C$9,0),1)</f>
        <v>8</v>
      </c>
      <c r="L647">
        <f>VLOOKUP(Data_Sales[[#This Row],[Manager]],Data_Persons!$A$1:$C$9,2,FALSE)</f>
        <v>8</v>
      </c>
      <c r="M647">
        <f>Data_Sales[[#This Row],[Price]]*Data_Sales[[#This Row],[Quantity]]</f>
        <v>1445</v>
      </c>
    </row>
    <row r="648" spans="1:13" x14ac:dyDescent="0.35">
      <c r="A648" t="s">
        <v>685</v>
      </c>
      <c r="B648" s="2">
        <v>44582</v>
      </c>
      <c r="C648">
        <v>8</v>
      </c>
      <c r="D648" t="s">
        <v>73</v>
      </c>
      <c r="E648" t="s">
        <v>13</v>
      </c>
      <c r="F648" t="s">
        <v>14</v>
      </c>
      <c r="G648" t="s">
        <v>2041</v>
      </c>
      <c r="H648">
        <v>289</v>
      </c>
      <c r="I648">
        <v>4</v>
      </c>
      <c r="J648" t="str">
        <f>VLOOKUP(Data_Sales[[#This Row],[Sales Person]],Data_Persons!$C$1:$D$9,2,FALSE)</f>
        <v>Steve</v>
      </c>
      <c r="K648">
        <f>INDEX(Data_Persons!$B$2:$D$10,MATCH(Data_Sales[[#This Row],[Sales Person]],Data_Persons!$C$2:$C$9,0),1)</f>
        <v>4</v>
      </c>
      <c r="L648">
        <f>VLOOKUP(Data_Sales[[#This Row],[Manager]],Data_Persons!$A$1:$C$9,2,FALSE)</f>
        <v>4</v>
      </c>
      <c r="M648">
        <f>Data_Sales[[#This Row],[Price]]*Data_Sales[[#This Row],[Quantity]]</f>
        <v>1156</v>
      </c>
    </row>
    <row r="649" spans="1:13" x14ac:dyDescent="0.35">
      <c r="A649" t="s">
        <v>686</v>
      </c>
      <c r="B649" s="2">
        <v>44583</v>
      </c>
      <c r="C649">
        <v>2</v>
      </c>
      <c r="D649" t="s">
        <v>71</v>
      </c>
      <c r="E649" t="s">
        <v>27</v>
      </c>
      <c r="F649" t="s">
        <v>18</v>
      </c>
      <c r="G649" t="s">
        <v>2041</v>
      </c>
      <c r="H649">
        <v>289</v>
      </c>
      <c r="I649">
        <v>5</v>
      </c>
      <c r="J649" t="str">
        <f>VLOOKUP(Data_Sales[[#This Row],[Sales Person]],Data_Persons!$C$1:$D$9,2,FALSE)</f>
        <v>Sara</v>
      </c>
      <c r="K649">
        <f>INDEX(Data_Persons!$B$2:$D$10,MATCH(Data_Sales[[#This Row],[Sales Person]],Data_Persons!$C$2:$C$9,0),1)</f>
        <v>2</v>
      </c>
      <c r="L649">
        <f>VLOOKUP(Data_Sales[[#This Row],[Manager]],Data_Persons!$A$1:$C$9,2,FALSE)</f>
        <v>5</v>
      </c>
      <c r="M649">
        <f>Data_Sales[[#This Row],[Price]]*Data_Sales[[#This Row],[Quantity]]</f>
        <v>1445</v>
      </c>
    </row>
    <row r="650" spans="1:13" x14ac:dyDescent="0.35">
      <c r="A650" t="s">
        <v>687</v>
      </c>
      <c r="B650" s="2">
        <v>44583</v>
      </c>
      <c r="C650">
        <v>7</v>
      </c>
      <c r="D650" t="s">
        <v>40</v>
      </c>
      <c r="E650" t="s">
        <v>38</v>
      </c>
      <c r="F650" t="s">
        <v>14</v>
      </c>
      <c r="G650" t="s">
        <v>2041</v>
      </c>
      <c r="H650">
        <v>289</v>
      </c>
      <c r="I650">
        <v>7</v>
      </c>
      <c r="J650" t="str">
        <f>VLOOKUP(Data_Sales[[#This Row],[Sales Person]],Data_Persons!$C$1:$D$9,2,FALSE)</f>
        <v>Philip</v>
      </c>
      <c r="K650">
        <f>INDEX(Data_Persons!$B$2:$D$10,MATCH(Data_Sales[[#This Row],[Sales Person]],Data_Persons!$C$2:$C$9,0),1)</f>
        <v>8</v>
      </c>
      <c r="L650">
        <f>VLOOKUP(Data_Sales[[#This Row],[Manager]],Data_Persons!$A$1:$C$9,2,FALSE)</f>
        <v>8</v>
      </c>
      <c r="M650">
        <f>Data_Sales[[#This Row],[Price]]*Data_Sales[[#This Row],[Quantity]]</f>
        <v>2023</v>
      </c>
    </row>
    <row r="651" spans="1:13" x14ac:dyDescent="0.35">
      <c r="A651" t="s">
        <v>688</v>
      </c>
      <c r="B651" s="2">
        <v>44588</v>
      </c>
      <c r="C651">
        <v>17</v>
      </c>
      <c r="D651" t="s">
        <v>60</v>
      </c>
      <c r="E651" t="s">
        <v>35</v>
      </c>
      <c r="F651" t="s">
        <v>10</v>
      </c>
      <c r="G651" t="s">
        <v>2041</v>
      </c>
      <c r="H651">
        <v>289</v>
      </c>
      <c r="I651">
        <v>2</v>
      </c>
      <c r="J651" t="str">
        <f>VLOOKUP(Data_Sales[[#This Row],[Sales Person]],Data_Persons!$C$1:$D$9,2,FALSE)</f>
        <v>Jeff</v>
      </c>
      <c r="K651">
        <f>INDEX(Data_Persons!$B$2:$D$10,MATCH(Data_Sales[[#This Row],[Sales Person]],Data_Persons!$C$2:$C$9,0),1)</f>
        <v>5</v>
      </c>
      <c r="L651">
        <f>VLOOKUP(Data_Sales[[#This Row],[Manager]],Data_Persons!$A$1:$C$9,2,FALSE)</f>
        <v>3</v>
      </c>
      <c r="M651">
        <f>Data_Sales[[#This Row],[Price]]*Data_Sales[[#This Row],[Quantity]]</f>
        <v>578</v>
      </c>
    </row>
    <row r="652" spans="1:13" x14ac:dyDescent="0.35">
      <c r="A652" t="s">
        <v>689</v>
      </c>
      <c r="B652" s="2">
        <v>44590</v>
      </c>
      <c r="C652">
        <v>9</v>
      </c>
      <c r="D652" t="s">
        <v>37</v>
      </c>
      <c r="E652" t="s">
        <v>13</v>
      </c>
      <c r="F652" t="s">
        <v>14</v>
      </c>
      <c r="G652" t="s">
        <v>2041</v>
      </c>
      <c r="H652">
        <v>289</v>
      </c>
      <c r="I652">
        <v>1</v>
      </c>
      <c r="J652" t="str">
        <f>VLOOKUP(Data_Sales[[#This Row],[Sales Person]],Data_Persons!$C$1:$D$9,2,FALSE)</f>
        <v>Steve</v>
      </c>
      <c r="K652">
        <f>INDEX(Data_Persons!$B$2:$D$10,MATCH(Data_Sales[[#This Row],[Sales Person]],Data_Persons!$C$2:$C$9,0),1)</f>
        <v>4</v>
      </c>
      <c r="L652">
        <f>VLOOKUP(Data_Sales[[#This Row],[Manager]],Data_Persons!$A$1:$C$9,2,FALSE)</f>
        <v>4</v>
      </c>
      <c r="M652">
        <f>Data_Sales[[#This Row],[Price]]*Data_Sales[[#This Row],[Quantity]]</f>
        <v>289</v>
      </c>
    </row>
    <row r="653" spans="1:13" x14ac:dyDescent="0.35">
      <c r="A653" t="s">
        <v>690</v>
      </c>
      <c r="B653" s="2">
        <v>44593</v>
      </c>
      <c r="C653">
        <v>13</v>
      </c>
      <c r="D653" t="s">
        <v>32</v>
      </c>
      <c r="E653" t="s">
        <v>33</v>
      </c>
      <c r="F653" t="s">
        <v>24</v>
      </c>
      <c r="G653" t="s">
        <v>2041</v>
      </c>
      <c r="H653">
        <v>289</v>
      </c>
      <c r="I653">
        <v>9</v>
      </c>
      <c r="J653" t="str">
        <f>VLOOKUP(Data_Sales[[#This Row],[Sales Person]],Data_Persons!$C$1:$D$9,2,FALSE)</f>
        <v>Steve</v>
      </c>
      <c r="K653">
        <f>INDEX(Data_Persons!$B$2:$D$10,MATCH(Data_Sales[[#This Row],[Sales Person]],Data_Persons!$C$2:$C$9,0),1)</f>
        <v>6</v>
      </c>
      <c r="L653">
        <f>VLOOKUP(Data_Sales[[#This Row],[Manager]],Data_Persons!$A$1:$C$9,2,FALSE)</f>
        <v>4</v>
      </c>
      <c r="M653">
        <f>Data_Sales[[#This Row],[Price]]*Data_Sales[[#This Row],[Quantity]]</f>
        <v>2601</v>
      </c>
    </row>
    <row r="654" spans="1:13" x14ac:dyDescent="0.35">
      <c r="A654" t="s">
        <v>691</v>
      </c>
      <c r="B654" s="2">
        <v>44594</v>
      </c>
      <c r="C654">
        <v>8</v>
      </c>
      <c r="D654" t="s">
        <v>73</v>
      </c>
      <c r="E654" t="s">
        <v>38</v>
      </c>
      <c r="F654" t="s">
        <v>14</v>
      </c>
      <c r="G654" t="s">
        <v>2041</v>
      </c>
      <c r="H654">
        <v>289</v>
      </c>
      <c r="I654">
        <v>3</v>
      </c>
      <c r="J654" t="str">
        <f>VLOOKUP(Data_Sales[[#This Row],[Sales Person]],Data_Persons!$C$1:$D$9,2,FALSE)</f>
        <v>Philip</v>
      </c>
      <c r="K654">
        <f>INDEX(Data_Persons!$B$2:$D$10,MATCH(Data_Sales[[#This Row],[Sales Person]],Data_Persons!$C$2:$C$9,0),1)</f>
        <v>8</v>
      </c>
      <c r="L654">
        <f>VLOOKUP(Data_Sales[[#This Row],[Manager]],Data_Persons!$A$1:$C$9,2,FALSE)</f>
        <v>8</v>
      </c>
      <c r="M654">
        <f>Data_Sales[[#This Row],[Price]]*Data_Sales[[#This Row],[Quantity]]</f>
        <v>867</v>
      </c>
    </row>
    <row r="655" spans="1:13" x14ac:dyDescent="0.35">
      <c r="A655" t="s">
        <v>692</v>
      </c>
      <c r="B655" s="2">
        <v>44596</v>
      </c>
      <c r="C655">
        <v>9</v>
      </c>
      <c r="D655" t="s">
        <v>37</v>
      </c>
      <c r="E655" t="s">
        <v>13</v>
      </c>
      <c r="F655" t="s">
        <v>14</v>
      </c>
      <c r="G655" t="s">
        <v>2041</v>
      </c>
      <c r="H655">
        <v>289</v>
      </c>
      <c r="I655">
        <v>0</v>
      </c>
      <c r="J655" t="str">
        <f>VLOOKUP(Data_Sales[[#This Row],[Sales Person]],Data_Persons!$C$1:$D$9,2,FALSE)</f>
        <v>Steve</v>
      </c>
      <c r="K655">
        <f>INDEX(Data_Persons!$B$2:$D$10,MATCH(Data_Sales[[#This Row],[Sales Person]],Data_Persons!$C$2:$C$9,0),1)</f>
        <v>4</v>
      </c>
      <c r="L655">
        <f>VLOOKUP(Data_Sales[[#This Row],[Manager]],Data_Persons!$A$1:$C$9,2,FALSE)</f>
        <v>4</v>
      </c>
      <c r="M655">
        <f>Data_Sales[[#This Row],[Price]]*Data_Sales[[#This Row],[Quantity]]</f>
        <v>0</v>
      </c>
    </row>
    <row r="656" spans="1:13" x14ac:dyDescent="0.35">
      <c r="A656" t="s">
        <v>693</v>
      </c>
      <c r="B656" s="2">
        <v>44597</v>
      </c>
      <c r="C656">
        <v>16</v>
      </c>
      <c r="D656" t="s">
        <v>89</v>
      </c>
      <c r="E656" t="s">
        <v>9</v>
      </c>
      <c r="F656" t="s">
        <v>10</v>
      </c>
      <c r="G656" t="s">
        <v>2041</v>
      </c>
      <c r="H656">
        <v>289</v>
      </c>
      <c r="I656">
        <v>9</v>
      </c>
      <c r="J656" t="str">
        <f>VLOOKUP(Data_Sales[[#This Row],[Sales Person]],Data_Persons!$C$1:$D$9,2,FALSE)</f>
        <v>Jeff</v>
      </c>
      <c r="K656">
        <f>INDEX(Data_Persons!$B$2:$D$10,MATCH(Data_Sales[[#This Row],[Sales Person]],Data_Persons!$C$2:$C$9,0),1)</f>
        <v>3</v>
      </c>
      <c r="L656">
        <f>VLOOKUP(Data_Sales[[#This Row],[Manager]],Data_Persons!$A$1:$C$9,2,FALSE)</f>
        <v>3</v>
      </c>
      <c r="M656">
        <f>Data_Sales[[#This Row],[Price]]*Data_Sales[[#This Row],[Quantity]]</f>
        <v>2601</v>
      </c>
    </row>
    <row r="657" spans="1:13" x14ac:dyDescent="0.35">
      <c r="A657" t="s">
        <v>694</v>
      </c>
      <c r="B657" s="2">
        <v>44597</v>
      </c>
      <c r="C657">
        <v>16</v>
      </c>
      <c r="D657" t="s">
        <v>89</v>
      </c>
      <c r="E657" t="s">
        <v>35</v>
      </c>
      <c r="F657" t="s">
        <v>10</v>
      </c>
      <c r="G657" t="s">
        <v>2041</v>
      </c>
      <c r="H657">
        <v>289</v>
      </c>
      <c r="I657">
        <v>9</v>
      </c>
      <c r="J657" t="str">
        <f>VLOOKUP(Data_Sales[[#This Row],[Sales Person]],Data_Persons!$C$1:$D$9,2,FALSE)</f>
        <v>Jeff</v>
      </c>
      <c r="K657">
        <f>INDEX(Data_Persons!$B$2:$D$10,MATCH(Data_Sales[[#This Row],[Sales Person]],Data_Persons!$C$2:$C$9,0),1)</f>
        <v>5</v>
      </c>
      <c r="L657">
        <f>VLOOKUP(Data_Sales[[#This Row],[Manager]],Data_Persons!$A$1:$C$9,2,FALSE)</f>
        <v>3</v>
      </c>
      <c r="M657">
        <f>Data_Sales[[#This Row],[Price]]*Data_Sales[[#This Row],[Quantity]]</f>
        <v>2601</v>
      </c>
    </row>
    <row r="658" spans="1:13" x14ac:dyDescent="0.35">
      <c r="A658" t="s">
        <v>695</v>
      </c>
      <c r="B658" s="2">
        <v>44597</v>
      </c>
      <c r="C658">
        <v>3</v>
      </c>
      <c r="D658" t="s">
        <v>26</v>
      </c>
      <c r="E658" t="s">
        <v>27</v>
      </c>
      <c r="F658" t="s">
        <v>18</v>
      </c>
      <c r="G658" t="s">
        <v>2041</v>
      </c>
      <c r="H658">
        <v>289</v>
      </c>
      <c r="I658">
        <v>9</v>
      </c>
      <c r="J658" t="str">
        <f>VLOOKUP(Data_Sales[[#This Row],[Sales Person]],Data_Persons!$C$1:$D$9,2,FALSE)</f>
        <v>Sara</v>
      </c>
      <c r="K658">
        <f>INDEX(Data_Persons!$B$2:$D$10,MATCH(Data_Sales[[#This Row],[Sales Person]],Data_Persons!$C$2:$C$9,0),1)</f>
        <v>2</v>
      </c>
      <c r="L658">
        <f>VLOOKUP(Data_Sales[[#This Row],[Manager]],Data_Persons!$A$1:$C$9,2,FALSE)</f>
        <v>5</v>
      </c>
      <c r="M658">
        <f>Data_Sales[[#This Row],[Price]]*Data_Sales[[#This Row],[Quantity]]</f>
        <v>2601</v>
      </c>
    </row>
    <row r="659" spans="1:13" x14ac:dyDescent="0.35">
      <c r="A659" t="s">
        <v>696</v>
      </c>
      <c r="B659" s="2">
        <v>44598</v>
      </c>
      <c r="C659">
        <v>9</v>
      </c>
      <c r="D659" t="s">
        <v>37</v>
      </c>
      <c r="E659" t="s">
        <v>38</v>
      </c>
      <c r="F659" t="s">
        <v>14</v>
      </c>
      <c r="G659" t="s">
        <v>2041</v>
      </c>
      <c r="H659">
        <v>289</v>
      </c>
      <c r="I659">
        <v>4</v>
      </c>
      <c r="J659" t="str">
        <f>VLOOKUP(Data_Sales[[#This Row],[Sales Person]],Data_Persons!$C$1:$D$9,2,FALSE)</f>
        <v>Philip</v>
      </c>
      <c r="K659">
        <f>INDEX(Data_Persons!$B$2:$D$10,MATCH(Data_Sales[[#This Row],[Sales Person]],Data_Persons!$C$2:$C$9,0),1)</f>
        <v>8</v>
      </c>
      <c r="L659">
        <f>VLOOKUP(Data_Sales[[#This Row],[Manager]],Data_Persons!$A$1:$C$9,2,FALSE)</f>
        <v>8</v>
      </c>
      <c r="M659">
        <f>Data_Sales[[#This Row],[Price]]*Data_Sales[[#This Row],[Quantity]]</f>
        <v>1156</v>
      </c>
    </row>
    <row r="660" spans="1:13" x14ac:dyDescent="0.35">
      <c r="A660" t="s">
        <v>697</v>
      </c>
      <c r="B660" s="2">
        <v>44607</v>
      </c>
      <c r="C660">
        <v>1</v>
      </c>
      <c r="D660" t="s">
        <v>58</v>
      </c>
      <c r="E660" t="s">
        <v>27</v>
      </c>
      <c r="F660" t="s">
        <v>18</v>
      </c>
      <c r="G660" t="s">
        <v>2041</v>
      </c>
      <c r="H660">
        <v>289</v>
      </c>
      <c r="I660">
        <v>7</v>
      </c>
      <c r="J660" t="str">
        <f>VLOOKUP(Data_Sales[[#This Row],[Sales Person]],Data_Persons!$C$1:$D$9,2,FALSE)</f>
        <v>Sara</v>
      </c>
      <c r="K660">
        <f>INDEX(Data_Persons!$B$2:$D$10,MATCH(Data_Sales[[#This Row],[Sales Person]],Data_Persons!$C$2:$C$9,0),1)</f>
        <v>2</v>
      </c>
      <c r="L660">
        <f>VLOOKUP(Data_Sales[[#This Row],[Manager]],Data_Persons!$A$1:$C$9,2,FALSE)</f>
        <v>5</v>
      </c>
      <c r="M660">
        <f>Data_Sales[[#This Row],[Price]]*Data_Sales[[#This Row],[Quantity]]</f>
        <v>2023</v>
      </c>
    </row>
    <row r="661" spans="1:13" x14ac:dyDescent="0.35">
      <c r="A661" t="s">
        <v>698</v>
      </c>
      <c r="B661" s="2">
        <v>44609</v>
      </c>
      <c r="C661">
        <v>11</v>
      </c>
      <c r="D661" t="s">
        <v>112</v>
      </c>
      <c r="E661" t="s">
        <v>33</v>
      </c>
      <c r="F661" t="s">
        <v>24</v>
      </c>
      <c r="G661" t="s">
        <v>2041</v>
      </c>
      <c r="H661">
        <v>289</v>
      </c>
      <c r="I661">
        <v>4</v>
      </c>
      <c r="J661" t="str">
        <f>VLOOKUP(Data_Sales[[#This Row],[Sales Person]],Data_Persons!$C$1:$D$9,2,FALSE)</f>
        <v>Steve</v>
      </c>
      <c r="K661">
        <f>INDEX(Data_Persons!$B$2:$D$10,MATCH(Data_Sales[[#This Row],[Sales Person]],Data_Persons!$C$2:$C$9,0),1)</f>
        <v>6</v>
      </c>
      <c r="L661">
        <f>VLOOKUP(Data_Sales[[#This Row],[Manager]],Data_Persons!$A$1:$C$9,2,FALSE)</f>
        <v>4</v>
      </c>
      <c r="M661">
        <f>Data_Sales[[#This Row],[Price]]*Data_Sales[[#This Row],[Quantity]]</f>
        <v>1156</v>
      </c>
    </row>
    <row r="662" spans="1:13" x14ac:dyDescent="0.35">
      <c r="A662" t="s">
        <v>699</v>
      </c>
      <c r="B662" s="2">
        <v>44610</v>
      </c>
      <c r="C662">
        <v>5</v>
      </c>
      <c r="D662" t="s">
        <v>20</v>
      </c>
      <c r="E662" t="s">
        <v>27</v>
      </c>
      <c r="F662" t="s">
        <v>18</v>
      </c>
      <c r="G662" t="s">
        <v>2041</v>
      </c>
      <c r="H662">
        <v>289</v>
      </c>
      <c r="I662">
        <v>0</v>
      </c>
      <c r="J662" t="str">
        <f>VLOOKUP(Data_Sales[[#This Row],[Sales Person]],Data_Persons!$C$1:$D$9,2,FALSE)</f>
        <v>Sara</v>
      </c>
      <c r="K662">
        <f>INDEX(Data_Persons!$B$2:$D$10,MATCH(Data_Sales[[#This Row],[Sales Person]],Data_Persons!$C$2:$C$9,0),1)</f>
        <v>2</v>
      </c>
      <c r="L662">
        <f>VLOOKUP(Data_Sales[[#This Row],[Manager]],Data_Persons!$A$1:$C$9,2,FALSE)</f>
        <v>5</v>
      </c>
      <c r="M662">
        <f>Data_Sales[[#This Row],[Price]]*Data_Sales[[#This Row],[Quantity]]</f>
        <v>0</v>
      </c>
    </row>
    <row r="663" spans="1:13" x14ac:dyDescent="0.35">
      <c r="A663" t="s">
        <v>700</v>
      </c>
      <c r="B663" s="2">
        <v>44611</v>
      </c>
      <c r="C663">
        <v>3</v>
      </c>
      <c r="D663" t="s">
        <v>26</v>
      </c>
      <c r="E663" t="s">
        <v>17</v>
      </c>
      <c r="F663" t="s">
        <v>18</v>
      </c>
      <c r="G663" t="s">
        <v>2041</v>
      </c>
      <c r="H663">
        <v>289</v>
      </c>
      <c r="I663">
        <v>7</v>
      </c>
      <c r="J663" t="str">
        <f>VLOOKUP(Data_Sales[[#This Row],[Sales Person]],Data_Persons!$C$1:$D$9,2,FALSE)</f>
        <v>Jeff</v>
      </c>
      <c r="K663">
        <f>INDEX(Data_Persons!$B$2:$D$10,MATCH(Data_Sales[[#This Row],[Sales Person]],Data_Persons!$C$2:$C$9,0),1)</f>
        <v>2</v>
      </c>
      <c r="L663">
        <f>VLOOKUP(Data_Sales[[#This Row],[Manager]],Data_Persons!$A$1:$C$9,2,FALSE)</f>
        <v>3</v>
      </c>
      <c r="M663">
        <f>Data_Sales[[#This Row],[Price]]*Data_Sales[[#This Row],[Quantity]]</f>
        <v>2023</v>
      </c>
    </row>
    <row r="664" spans="1:13" x14ac:dyDescent="0.35">
      <c r="A664" t="s">
        <v>701</v>
      </c>
      <c r="B664" s="2">
        <v>44611</v>
      </c>
      <c r="C664">
        <v>3</v>
      </c>
      <c r="D664" t="s">
        <v>26</v>
      </c>
      <c r="E664" t="s">
        <v>17</v>
      </c>
      <c r="F664" t="s">
        <v>18</v>
      </c>
      <c r="G664" t="s">
        <v>2041</v>
      </c>
      <c r="H664">
        <v>289</v>
      </c>
      <c r="I664">
        <v>7</v>
      </c>
      <c r="J664" t="str">
        <f>VLOOKUP(Data_Sales[[#This Row],[Sales Person]],Data_Persons!$C$1:$D$9,2,FALSE)</f>
        <v>Jeff</v>
      </c>
      <c r="K664">
        <f>INDEX(Data_Persons!$B$2:$D$10,MATCH(Data_Sales[[#This Row],[Sales Person]],Data_Persons!$C$2:$C$9,0),1)</f>
        <v>2</v>
      </c>
      <c r="L664">
        <f>VLOOKUP(Data_Sales[[#This Row],[Manager]],Data_Persons!$A$1:$C$9,2,FALSE)</f>
        <v>3</v>
      </c>
      <c r="M664">
        <f>Data_Sales[[#This Row],[Price]]*Data_Sales[[#This Row],[Quantity]]</f>
        <v>2023</v>
      </c>
    </row>
    <row r="665" spans="1:13" x14ac:dyDescent="0.35">
      <c r="A665" t="s">
        <v>702</v>
      </c>
      <c r="B665" s="2">
        <v>44611</v>
      </c>
      <c r="C665">
        <v>14</v>
      </c>
      <c r="D665" t="s">
        <v>62</v>
      </c>
      <c r="E665" t="s">
        <v>33</v>
      </c>
      <c r="F665" t="s">
        <v>24</v>
      </c>
      <c r="G665" t="s">
        <v>2041</v>
      </c>
      <c r="H665">
        <v>289</v>
      </c>
      <c r="I665">
        <v>9</v>
      </c>
      <c r="J665" t="str">
        <f>VLOOKUP(Data_Sales[[#This Row],[Sales Person]],Data_Persons!$C$1:$D$9,2,FALSE)</f>
        <v>Steve</v>
      </c>
      <c r="K665">
        <f>INDEX(Data_Persons!$B$2:$D$10,MATCH(Data_Sales[[#This Row],[Sales Person]],Data_Persons!$C$2:$C$9,0),1)</f>
        <v>6</v>
      </c>
      <c r="L665">
        <f>VLOOKUP(Data_Sales[[#This Row],[Manager]],Data_Persons!$A$1:$C$9,2,FALSE)</f>
        <v>4</v>
      </c>
      <c r="M665">
        <f>Data_Sales[[#This Row],[Price]]*Data_Sales[[#This Row],[Quantity]]</f>
        <v>2601</v>
      </c>
    </row>
    <row r="666" spans="1:13" x14ac:dyDescent="0.35">
      <c r="A666" t="s">
        <v>703</v>
      </c>
      <c r="B666" s="2">
        <v>44612</v>
      </c>
      <c r="C666">
        <v>8</v>
      </c>
      <c r="D666" t="s">
        <v>73</v>
      </c>
      <c r="E666" t="s">
        <v>13</v>
      </c>
      <c r="F666" t="s">
        <v>14</v>
      </c>
      <c r="G666" t="s">
        <v>2041</v>
      </c>
      <c r="H666">
        <v>289</v>
      </c>
      <c r="I666">
        <v>5</v>
      </c>
      <c r="J666" t="str">
        <f>VLOOKUP(Data_Sales[[#This Row],[Sales Person]],Data_Persons!$C$1:$D$9,2,FALSE)</f>
        <v>Steve</v>
      </c>
      <c r="K666">
        <f>INDEX(Data_Persons!$B$2:$D$10,MATCH(Data_Sales[[#This Row],[Sales Person]],Data_Persons!$C$2:$C$9,0),1)</f>
        <v>4</v>
      </c>
      <c r="L666">
        <f>VLOOKUP(Data_Sales[[#This Row],[Manager]],Data_Persons!$A$1:$C$9,2,FALSE)</f>
        <v>4</v>
      </c>
      <c r="M666">
        <f>Data_Sales[[#This Row],[Price]]*Data_Sales[[#This Row],[Quantity]]</f>
        <v>1445</v>
      </c>
    </row>
    <row r="667" spans="1:13" x14ac:dyDescent="0.35">
      <c r="A667" t="s">
        <v>704</v>
      </c>
      <c r="B667" s="2">
        <v>44613</v>
      </c>
      <c r="C667">
        <v>8</v>
      </c>
      <c r="D667" t="s">
        <v>73</v>
      </c>
      <c r="E667" t="s">
        <v>13</v>
      </c>
      <c r="F667" t="s">
        <v>14</v>
      </c>
      <c r="G667" t="s">
        <v>2041</v>
      </c>
      <c r="H667">
        <v>289</v>
      </c>
      <c r="I667">
        <v>1</v>
      </c>
      <c r="J667" t="str">
        <f>VLOOKUP(Data_Sales[[#This Row],[Sales Person]],Data_Persons!$C$1:$D$9,2,FALSE)</f>
        <v>Steve</v>
      </c>
      <c r="K667">
        <f>INDEX(Data_Persons!$B$2:$D$10,MATCH(Data_Sales[[#This Row],[Sales Person]],Data_Persons!$C$2:$C$9,0),1)</f>
        <v>4</v>
      </c>
      <c r="L667">
        <f>VLOOKUP(Data_Sales[[#This Row],[Manager]],Data_Persons!$A$1:$C$9,2,FALSE)</f>
        <v>4</v>
      </c>
      <c r="M667">
        <f>Data_Sales[[#This Row],[Price]]*Data_Sales[[#This Row],[Quantity]]</f>
        <v>289</v>
      </c>
    </row>
    <row r="668" spans="1:13" x14ac:dyDescent="0.35">
      <c r="A668" t="s">
        <v>705</v>
      </c>
      <c r="B668" s="2">
        <v>44614</v>
      </c>
      <c r="C668">
        <v>20</v>
      </c>
      <c r="D668" t="s">
        <v>8</v>
      </c>
      <c r="E668" t="s">
        <v>35</v>
      </c>
      <c r="F668" t="s">
        <v>10</v>
      </c>
      <c r="G668" t="s">
        <v>2041</v>
      </c>
      <c r="H668">
        <v>289</v>
      </c>
      <c r="I668">
        <v>0</v>
      </c>
      <c r="J668" t="str">
        <f>VLOOKUP(Data_Sales[[#This Row],[Sales Person]],Data_Persons!$C$1:$D$9,2,FALSE)</f>
        <v>Jeff</v>
      </c>
      <c r="K668">
        <f>INDEX(Data_Persons!$B$2:$D$10,MATCH(Data_Sales[[#This Row],[Sales Person]],Data_Persons!$C$2:$C$9,0),1)</f>
        <v>5</v>
      </c>
      <c r="L668">
        <f>VLOOKUP(Data_Sales[[#This Row],[Manager]],Data_Persons!$A$1:$C$9,2,FALSE)</f>
        <v>3</v>
      </c>
      <c r="M668">
        <f>Data_Sales[[#This Row],[Price]]*Data_Sales[[#This Row],[Quantity]]</f>
        <v>0</v>
      </c>
    </row>
    <row r="669" spans="1:13" x14ac:dyDescent="0.35">
      <c r="A669" t="s">
        <v>706</v>
      </c>
      <c r="B669" s="2">
        <v>44614</v>
      </c>
      <c r="C669">
        <v>13</v>
      </c>
      <c r="D669" t="s">
        <v>32</v>
      </c>
      <c r="E669" t="s">
        <v>23</v>
      </c>
      <c r="F669" t="s">
        <v>24</v>
      </c>
      <c r="G669" t="s">
        <v>2041</v>
      </c>
      <c r="H669">
        <v>289</v>
      </c>
      <c r="I669">
        <v>7</v>
      </c>
      <c r="J669" t="str">
        <f>VLOOKUP(Data_Sales[[#This Row],[Sales Person]],Data_Persons!$C$1:$D$9,2,FALSE)</f>
        <v>Sara</v>
      </c>
      <c r="K669">
        <f>INDEX(Data_Persons!$B$2:$D$10,MATCH(Data_Sales[[#This Row],[Sales Person]],Data_Persons!$C$2:$C$9,0),1)</f>
        <v>5</v>
      </c>
      <c r="L669">
        <f>VLOOKUP(Data_Sales[[#This Row],[Manager]],Data_Persons!$A$1:$C$9,2,FALSE)</f>
        <v>5</v>
      </c>
      <c r="M669">
        <f>Data_Sales[[#This Row],[Price]]*Data_Sales[[#This Row],[Quantity]]</f>
        <v>2023</v>
      </c>
    </row>
    <row r="670" spans="1:13" x14ac:dyDescent="0.35">
      <c r="A670" t="s">
        <v>707</v>
      </c>
      <c r="B670" s="2">
        <v>44614</v>
      </c>
      <c r="C670">
        <v>16</v>
      </c>
      <c r="D670" t="s">
        <v>89</v>
      </c>
      <c r="E670" t="s">
        <v>35</v>
      </c>
      <c r="F670" t="s">
        <v>10</v>
      </c>
      <c r="G670" t="s">
        <v>2041</v>
      </c>
      <c r="H670">
        <v>289</v>
      </c>
      <c r="I670">
        <v>3</v>
      </c>
      <c r="J670" t="str">
        <f>VLOOKUP(Data_Sales[[#This Row],[Sales Person]],Data_Persons!$C$1:$D$9,2,FALSE)</f>
        <v>Jeff</v>
      </c>
      <c r="K670">
        <f>INDEX(Data_Persons!$B$2:$D$10,MATCH(Data_Sales[[#This Row],[Sales Person]],Data_Persons!$C$2:$C$9,0),1)</f>
        <v>5</v>
      </c>
      <c r="L670">
        <f>VLOOKUP(Data_Sales[[#This Row],[Manager]],Data_Persons!$A$1:$C$9,2,FALSE)</f>
        <v>3</v>
      </c>
      <c r="M670">
        <f>Data_Sales[[#This Row],[Price]]*Data_Sales[[#This Row],[Quantity]]</f>
        <v>867</v>
      </c>
    </row>
    <row r="671" spans="1:13" x14ac:dyDescent="0.35">
      <c r="A671" t="s">
        <v>708</v>
      </c>
      <c r="B671" s="2">
        <v>44614</v>
      </c>
      <c r="C671">
        <v>20</v>
      </c>
      <c r="D671" t="s">
        <v>8</v>
      </c>
      <c r="E671" t="s">
        <v>9</v>
      </c>
      <c r="F671" t="s">
        <v>10</v>
      </c>
      <c r="G671" t="s">
        <v>2041</v>
      </c>
      <c r="H671">
        <v>289</v>
      </c>
      <c r="I671">
        <v>0</v>
      </c>
      <c r="J671" t="str">
        <f>VLOOKUP(Data_Sales[[#This Row],[Sales Person]],Data_Persons!$C$1:$D$9,2,FALSE)</f>
        <v>Jeff</v>
      </c>
      <c r="K671">
        <f>INDEX(Data_Persons!$B$2:$D$10,MATCH(Data_Sales[[#This Row],[Sales Person]],Data_Persons!$C$2:$C$9,0),1)</f>
        <v>3</v>
      </c>
      <c r="L671">
        <f>VLOOKUP(Data_Sales[[#This Row],[Manager]],Data_Persons!$A$1:$C$9,2,FALSE)</f>
        <v>3</v>
      </c>
      <c r="M671">
        <f>Data_Sales[[#This Row],[Price]]*Data_Sales[[#This Row],[Quantity]]</f>
        <v>0</v>
      </c>
    </row>
    <row r="672" spans="1:13" x14ac:dyDescent="0.35">
      <c r="A672" t="s">
        <v>709</v>
      </c>
      <c r="B672" s="2">
        <v>44614</v>
      </c>
      <c r="C672">
        <v>3</v>
      </c>
      <c r="D672" t="s">
        <v>26</v>
      </c>
      <c r="E672" t="s">
        <v>17</v>
      </c>
      <c r="F672" t="s">
        <v>18</v>
      </c>
      <c r="G672" t="s">
        <v>2041</v>
      </c>
      <c r="H672">
        <v>289</v>
      </c>
      <c r="I672">
        <v>7</v>
      </c>
      <c r="J672" t="str">
        <f>VLOOKUP(Data_Sales[[#This Row],[Sales Person]],Data_Persons!$C$1:$D$9,2,FALSE)</f>
        <v>Jeff</v>
      </c>
      <c r="K672">
        <f>INDEX(Data_Persons!$B$2:$D$10,MATCH(Data_Sales[[#This Row],[Sales Person]],Data_Persons!$C$2:$C$9,0),1)</f>
        <v>2</v>
      </c>
      <c r="L672">
        <f>VLOOKUP(Data_Sales[[#This Row],[Manager]],Data_Persons!$A$1:$C$9,2,FALSE)</f>
        <v>3</v>
      </c>
      <c r="M672">
        <f>Data_Sales[[#This Row],[Price]]*Data_Sales[[#This Row],[Quantity]]</f>
        <v>2023</v>
      </c>
    </row>
    <row r="673" spans="1:13" x14ac:dyDescent="0.35">
      <c r="A673" t="s">
        <v>710</v>
      </c>
      <c r="B673" s="2">
        <v>44616</v>
      </c>
      <c r="C673">
        <v>8</v>
      </c>
      <c r="D673" t="s">
        <v>73</v>
      </c>
      <c r="E673" t="s">
        <v>13</v>
      </c>
      <c r="F673" t="s">
        <v>14</v>
      </c>
      <c r="G673" t="s">
        <v>2041</v>
      </c>
      <c r="H673">
        <v>289</v>
      </c>
      <c r="I673">
        <v>0</v>
      </c>
      <c r="J673" t="str">
        <f>VLOOKUP(Data_Sales[[#This Row],[Sales Person]],Data_Persons!$C$1:$D$9,2,FALSE)</f>
        <v>Steve</v>
      </c>
      <c r="K673">
        <f>INDEX(Data_Persons!$B$2:$D$10,MATCH(Data_Sales[[#This Row],[Sales Person]],Data_Persons!$C$2:$C$9,0),1)</f>
        <v>4</v>
      </c>
      <c r="L673">
        <f>VLOOKUP(Data_Sales[[#This Row],[Manager]],Data_Persons!$A$1:$C$9,2,FALSE)</f>
        <v>4</v>
      </c>
      <c r="M673">
        <f>Data_Sales[[#This Row],[Price]]*Data_Sales[[#This Row],[Quantity]]</f>
        <v>0</v>
      </c>
    </row>
    <row r="674" spans="1:13" x14ac:dyDescent="0.35">
      <c r="A674" t="s">
        <v>711</v>
      </c>
      <c r="B674" s="2">
        <v>44618</v>
      </c>
      <c r="C674">
        <v>3</v>
      </c>
      <c r="D674" t="s">
        <v>26</v>
      </c>
      <c r="E674" t="s">
        <v>17</v>
      </c>
      <c r="F674" t="s">
        <v>18</v>
      </c>
      <c r="G674" t="s">
        <v>2041</v>
      </c>
      <c r="H674">
        <v>289</v>
      </c>
      <c r="I674">
        <v>3</v>
      </c>
      <c r="J674" t="str">
        <f>VLOOKUP(Data_Sales[[#This Row],[Sales Person]],Data_Persons!$C$1:$D$9,2,FALSE)</f>
        <v>Jeff</v>
      </c>
      <c r="K674">
        <f>INDEX(Data_Persons!$B$2:$D$10,MATCH(Data_Sales[[#This Row],[Sales Person]],Data_Persons!$C$2:$C$9,0),1)</f>
        <v>2</v>
      </c>
      <c r="L674">
        <f>VLOOKUP(Data_Sales[[#This Row],[Manager]],Data_Persons!$A$1:$C$9,2,FALSE)</f>
        <v>3</v>
      </c>
      <c r="M674">
        <f>Data_Sales[[#This Row],[Price]]*Data_Sales[[#This Row],[Quantity]]</f>
        <v>867</v>
      </c>
    </row>
    <row r="675" spans="1:13" x14ac:dyDescent="0.35">
      <c r="A675" t="s">
        <v>712</v>
      </c>
      <c r="B675" s="2">
        <v>44620</v>
      </c>
      <c r="C675">
        <v>12</v>
      </c>
      <c r="D675" t="s">
        <v>22</v>
      </c>
      <c r="E675" t="s">
        <v>23</v>
      </c>
      <c r="F675" t="s">
        <v>24</v>
      </c>
      <c r="G675" t="s">
        <v>2041</v>
      </c>
      <c r="H675">
        <v>289</v>
      </c>
      <c r="I675">
        <v>1</v>
      </c>
      <c r="J675" t="str">
        <f>VLOOKUP(Data_Sales[[#This Row],[Sales Person]],Data_Persons!$C$1:$D$9,2,FALSE)</f>
        <v>Sara</v>
      </c>
      <c r="K675">
        <f>INDEX(Data_Persons!$B$2:$D$10,MATCH(Data_Sales[[#This Row],[Sales Person]],Data_Persons!$C$2:$C$9,0),1)</f>
        <v>5</v>
      </c>
      <c r="L675">
        <f>VLOOKUP(Data_Sales[[#This Row],[Manager]],Data_Persons!$A$1:$C$9,2,FALSE)</f>
        <v>5</v>
      </c>
      <c r="M675">
        <f>Data_Sales[[#This Row],[Price]]*Data_Sales[[#This Row],[Quantity]]</f>
        <v>289</v>
      </c>
    </row>
    <row r="676" spans="1:13" x14ac:dyDescent="0.35">
      <c r="A676" t="s">
        <v>713</v>
      </c>
      <c r="B676" s="2">
        <v>44622</v>
      </c>
      <c r="C676">
        <v>19</v>
      </c>
      <c r="D676" t="s">
        <v>29</v>
      </c>
      <c r="E676" t="s">
        <v>9</v>
      </c>
      <c r="F676" t="s">
        <v>10</v>
      </c>
      <c r="G676" t="s">
        <v>2041</v>
      </c>
      <c r="H676">
        <v>289</v>
      </c>
      <c r="I676">
        <v>7</v>
      </c>
      <c r="J676" t="str">
        <f>VLOOKUP(Data_Sales[[#This Row],[Sales Person]],Data_Persons!$C$1:$D$9,2,FALSE)</f>
        <v>Jeff</v>
      </c>
      <c r="K676">
        <f>INDEX(Data_Persons!$B$2:$D$10,MATCH(Data_Sales[[#This Row],[Sales Person]],Data_Persons!$C$2:$C$9,0),1)</f>
        <v>3</v>
      </c>
      <c r="L676">
        <f>VLOOKUP(Data_Sales[[#This Row],[Manager]],Data_Persons!$A$1:$C$9,2,FALSE)</f>
        <v>3</v>
      </c>
      <c r="M676">
        <f>Data_Sales[[#This Row],[Price]]*Data_Sales[[#This Row],[Quantity]]</f>
        <v>2023</v>
      </c>
    </row>
    <row r="677" spans="1:13" x14ac:dyDescent="0.35">
      <c r="A677" t="s">
        <v>714</v>
      </c>
      <c r="B677" s="2">
        <v>44623</v>
      </c>
      <c r="C677">
        <v>5</v>
      </c>
      <c r="D677" t="s">
        <v>20</v>
      </c>
      <c r="E677" t="s">
        <v>27</v>
      </c>
      <c r="F677" t="s">
        <v>18</v>
      </c>
      <c r="G677" t="s">
        <v>2041</v>
      </c>
      <c r="H677">
        <v>289</v>
      </c>
      <c r="I677">
        <v>5</v>
      </c>
      <c r="J677" t="str">
        <f>VLOOKUP(Data_Sales[[#This Row],[Sales Person]],Data_Persons!$C$1:$D$9,2,FALSE)</f>
        <v>Sara</v>
      </c>
      <c r="K677">
        <f>INDEX(Data_Persons!$B$2:$D$10,MATCH(Data_Sales[[#This Row],[Sales Person]],Data_Persons!$C$2:$C$9,0),1)</f>
        <v>2</v>
      </c>
      <c r="L677">
        <f>VLOOKUP(Data_Sales[[#This Row],[Manager]],Data_Persons!$A$1:$C$9,2,FALSE)</f>
        <v>5</v>
      </c>
      <c r="M677">
        <f>Data_Sales[[#This Row],[Price]]*Data_Sales[[#This Row],[Quantity]]</f>
        <v>1445</v>
      </c>
    </row>
    <row r="678" spans="1:13" x14ac:dyDescent="0.35">
      <c r="A678" t="s">
        <v>715</v>
      </c>
      <c r="B678" s="2">
        <v>44624</v>
      </c>
      <c r="C678">
        <v>2</v>
      </c>
      <c r="D678" t="s">
        <v>71</v>
      </c>
      <c r="E678" t="s">
        <v>17</v>
      </c>
      <c r="F678" t="s">
        <v>18</v>
      </c>
      <c r="G678" t="s">
        <v>2041</v>
      </c>
      <c r="H678">
        <v>289</v>
      </c>
      <c r="I678">
        <v>0</v>
      </c>
      <c r="J678" t="str">
        <f>VLOOKUP(Data_Sales[[#This Row],[Sales Person]],Data_Persons!$C$1:$D$9,2,FALSE)</f>
        <v>Jeff</v>
      </c>
      <c r="K678">
        <f>INDEX(Data_Persons!$B$2:$D$10,MATCH(Data_Sales[[#This Row],[Sales Person]],Data_Persons!$C$2:$C$9,0),1)</f>
        <v>2</v>
      </c>
      <c r="L678">
        <f>VLOOKUP(Data_Sales[[#This Row],[Manager]],Data_Persons!$A$1:$C$9,2,FALSE)</f>
        <v>3</v>
      </c>
      <c r="M678">
        <f>Data_Sales[[#This Row],[Price]]*Data_Sales[[#This Row],[Quantity]]</f>
        <v>0</v>
      </c>
    </row>
    <row r="679" spans="1:13" x14ac:dyDescent="0.35">
      <c r="A679" t="s">
        <v>716</v>
      </c>
      <c r="B679" s="2">
        <v>44630</v>
      </c>
      <c r="C679">
        <v>8</v>
      </c>
      <c r="D679" t="s">
        <v>73</v>
      </c>
      <c r="E679" t="s">
        <v>13</v>
      </c>
      <c r="F679" t="s">
        <v>14</v>
      </c>
      <c r="G679" t="s">
        <v>2041</v>
      </c>
      <c r="H679">
        <v>289</v>
      </c>
      <c r="I679">
        <v>9</v>
      </c>
      <c r="J679" t="str">
        <f>VLOOKUP(Data_Sales[[#This Row],[Sales Person]],Data_Persons!$C$1:$D$9,2,FALSE)</f>
        <v>Steve</v>
      </c>
      <c r="K679">
        <f>INDEX(Data_Persons!$B$2:$D$10,MATCH(Data_Sales[[#This Row],[Sales Person]],Data_Persons!$C$2:$C$9,0),1)</f>
        <v>4</v>
      </c>
      <c r="L679">
        <f>VLOOKUP(Data_Sales[[#This Row],[Manager]],Data_Persons!$A$1:$C$9,2,FALSE)</f>
        <v>4</v>
      </c>
      <c r="M679">
        <f>Data_Sales[[#This Row],[Price]]*Data_Sales[[#This Row],[Quantity]]</f>
        <v>2601</v>
      </c>
    </row>
    <row r="680" spans="1:13" x14ac:dyDescent="0.35">
      <c r="A680" t="s">
        <v>717</v>
      </c>
      <c r="B680" s="2">
        <v>44631</v>
      </c>
      <c r="C680">
        <v>16</v>
      </c>
      <c r="D680" t="s">
        <v>89</v>
      </c>
      <c r="E680" t="s">
        <v>35</v>
      </c>
      <c r="F680" t="s">
        <v>10</v>
      </c>
      <c r="G680" t="s">
        <v>2041</v>
      </c>
      <c r="H680">
        <v>289</v>
      </c>
      <c r="I680">
        <v>6</v>
      </c>
      <c r="J680" t="str">
        <f>VLOOKUP(Data_Sales[[#This Row],[Sales Person]],Data_Persons!$C$1:$D$9,2,FALSE)</f>
        <v>Jeff</v>
      </c>
      <c r="K680">
        <f>INDEX(Data_Persons!$B$2:$D$10,MATCH(Data_Sales[[#This Row],[Sales Person]],Data_Persons!$C$2:$C$9,0),1)</f>
        <v>5</v>
      </c>
      <c r="L680">
        <f>VLOOKUP(Data_Sales[[#This Row],[Manager]],Data_Persons!$A$1:$C$9,2,FALSE)</f>
        <v>3</v>
      </c>
      <c r="M680">
        <f>Data_Sales[[#This Row],[Price]]*Data_Sales[[#This Row],[Quantity]]</f>
        <v>1734</v>
      </c>
    </row>
    <row r="681" spans="1:13" x14ac:dyDescent="0.35">
      <c r="A681" t="s">
        <v>718</v>
      </c>
      <c r="B681" s="2">
        <v>44631</v>
      </c>
      <c r="C681">
        <v>4</v>
      </c>
      <c r="D681" t="s">
        <v>16</v>
      </c>
      <c r="E681" t="s">
        <v>17</v>
      </c>
      <c r="F681" t="s">
        <v>18</v>
      </c>
      <c r="G681" t="s">
        <v>2041</v>
      </c>
      <c r="H681">
        <v>289</v>
      </c>
      <c r="I681">
        <v>6</v>
      </c>
      <c r="J681" t="str">
        <f>VLOOKUP(Data_Sales[[#This Row],[Sales Person]],Data_Persons!$C$1:$D$9,2,FALSE)</f>
        <v>Jeff</v>
      </c>
      <c r="K681">
        <f>INDEX(Data_Persons!$B$2:$D$10,MATCH(Data_Sales[[#This Row],[Sales Person]],Data_Persons!$C$2:$C$9,0),1)</f>
        <v>2</v>
      </c>
      <c r="L681">
        <f>VLOOKUP(Data_Sales[[#This Row],[Manager]],Data_Persons!$A$1:$C$9,2,FALSE)</f>
        <v>3</v>
      </c>
      <c r="M681">
        <f>Data_Sales[[#This Row],[Price]]*Data_Sales[[#This Row],[Quantity]]</f>
        <v>1734</v>
      </c>
    </row>
    <row r="682" spans="1:13" x14ac:dyDescent="0.35">
      <c r="A682" t="s">
        <v>719</v>
      </c>
      <c r="B682" s="2">
        <v>44631</v>
      </c>
      <c r="C682">
        <v>4</v>
      </c>
      <c r="D682" t="s">
        <v>16</v>
      </c>
      <c r="E682" t="s">
        <v>17</v>
      </c>
      <c r="F682" t="s">
        <v>18</v>
      </c>
      <c r="G682" t="s">
        <v>2041</v>
      </c>
      <c r="H682">
        <v>289</v>
      </c>
      <c r="I682">
        <v>2</v>
      </c>
      <c r="J682" t="str">
        <f>VLOOKUP(Data_Sales[[#This Row],[Sales Person]],Data_Persons!$C$1:$D$9,2,FALSE)</f>
        <v>Jeff</v>
      </c>
      <c r="K682">
        <f>INDEX(Data_Persons!$B$2:$D$10,MATCH(Data_Sales[[#This Row],[Sales Person]],Data_Persons!$C$2:$C$9,0),1)</f>
        <v>2</v>
      </c>
      <c r="L682">
        <f>VLOOKUP(Data_Sales[[#This Row],[Manager]],Data_Persons!$A$1:$C$9,2,FALSE)</f>
        <v>3</v>
      </c>
      <c r="M682">
        <f>Data_Sales[[#This Row],[Price]]*Data_Sales[[#This Row],[Quantity]]</f>
        <v>578</v>
      </c>
    </row>
    <row r="683" spans="1:13" x14ac:dyDescent="0.35">
      <c r="A683" t="s">
        <v>720</v>
      </c>
      <c r="B683" s="2">
        <v>44631</v>
      </c>
      <c r="C683">
        <v>3</v>
      </c>
      <c r="D683" t="s">
        <v>26</v>
      </c>
      <c r="E683" t="s">
        <v>17</v>
      </c>
      <c r="F683" t="s">
        <v>18</v>
      </c>
      <c r="G683" t="s">
        <v>2041</v>
      </c>
      <c r="H683">
        <v>289</v>
      </c>
      <c r="I683">
        <v>5</v>
      </c>
      <c r="J683" t="str">
        <f>VLOOKUP(Data_Sales[[#This Row],[Sales Person]],Data_Persons!$C$1:$D$9,2,FALSE)</f>
        <v>Jeff</v>
      </c>
      <c r="K683">
        <f>INDEX(Data_Persons!$B$2:$D$10,MATCH(Data_Sales[[#This Row],[Sales Person]],Data_Persons!$C$2:$C$9,0),1)</f>
        <v>2</v>
      </c>
      <c r="L683">
        <f>VLOOKUP(Data_Sales[[#This Row],[Manager]],Data_Persons!$A$1:$C$9,2,FALSE)</f>
        <v>3</v>
      </c>
      <c r="M683">
        <f>Data_Sales[[#This Row],[Price]]*Data_Sales[[#This Row],[Quantity]]</f>
        <v>1445</v>
      </c>
    </row>
    <row r="684" spans="1:13" x14ac:dyDescent="0.35">
      <c r="A684" t="s">
        <v>721</v>
      </c>
      <c r="B684" s="2">
        <v>44637</v>
      </c>
      <c r="C684">
        <v>14</v>
      </c>
      <c r="D684" t="s">
        <v>62</v>
      </c>
      <c r="E684" t="s">
        <v>23</v>
      </c>
      <c r="F684" t="s">
        <v>24</v>
      </c>
      <c r="G684" t="s">
        <v>2041</v>
      </c>
      <c r="H684">
        <v>289</v>
      </c>
      <c r="I684">
        <v>6</v>
      </c>
      <c r="J684" t="str">
        <f>VLOOKUP(Data_Sales[[#This Row],[Sales Person]],Data_Persons!$C$1:$D$9,2,FALSE)</f>
        <v>Sara</v>
      </c>
      <c r="K684">
        <f>INDEX(Data_Persons!$B$2:$D$10,MATCH(Data_Sales[[#This Row],[Sales Person]],Data_Persons!$C$2:$C$9,0),1)</f>
        <v>5</v>
      </c>
      <c r="L684">
        <f>VLOOKUP(Data_Sales[[#This Row],[Manager]],Data_Persons!$A$1:$C$9,2,FALSE)</f>
        <v>5</v>
      </c>
      <c r="M684">
        <f>Data_Sales[[#This Row],[Price]]*Data_Sales[[#This Row],[Quantity]]</f>
        <v>1734</v>
      </c>
    </row>
    <row r="685" spans="1:13" x14ac:dyDescent="0.35">
      <c r="A685" t="s">
        <v>722</v>
      </c>
      <c r="B685" s="2">
        <v>44640</v>
      </c>
      <c r="C685">
        <v>1</v>
      </c>
      <c r="D685" t="s">
        <v>58</v>
      </c>
      <c r="E685" t="s">
        <v>27</v>
      </c>
      <c r="F685" t="s">
        <v>18</v>
      </c>
      <c r="G685" t="s">
        <v>2041</v>
      </c>
      <c r="H685">
        <v>289</v>
      </c>
      <c r="I685">
        <v>3</v>
      </c>
      <c r="J685" t="str">
        <f>VLOOKUP(Data_Sales[[#This Row],[Sales Person]],Data_Persons!$C$1:$D$9,2,FALSE)</f>
        <v>Sara</v>
      </c>
      <c r="K685">
        <f>INDEX(Data_Persons!$B$2:$D$10,MATCH(Data_Sales[[#This Row],[Sales Person]],Data_Persons!$C$2:$C$9,0),1)</f>
        <v>2</v>
      </c>
      <c r="L685">
        <f>VLOOKUP(Data_Sales[[#This Row],[Manager]],Data_Persons!$A$1:$C$9,2,FALSE)</f>
        <v>5</v>
      </c>
      <c r="M685">
        <f>Data_Sales[[#This Row],[Price]]*Data_Sales[[#This Row],[Quantity]]</f>
        <v>867</v>
      </c>
    </row>
    <row r="686" spans="1:13" x14ac:dyDescent="0.35">
      <c r="A686" t="s">
        <v>723</v>
      </c>
      <c r="B686" s="2">
        <v>44643</v>
      </c>
      <c r="C686">
        <v>17</v>
      </c>
      <c r="D686" t="s">
        <v>60</v>
      </c>
      <c r="E686" t="s">
        <v>35</v>
      </c>
      <c r="F686" t="s">
        <v>10</v>
      </c>
      <c r="G686" t="s">
        <v>2041</v>
      </c>
      <c r="H686">
        <v>289</v>
      </c>
      <c r="I686">
        <v>2</v>
      </c>
      <c r="J686" t="str">
        <f>VLOOKUP(Data_Sales[[#This Row],[Sales Person]],Data_Persons!$C$1:$D$9,2,FALSE)</f>
        <v>Jeff</v>
      </c>
      <c r="K686">
        <f>INDEX(Data_Persons!$B$2:$D$10,MATCH(Data_Sales[[#This Row],[Sales Person]],Data_Persons!$C$2:$C$9,0),1)</f>
        <v>5</v>
      </c>
      <c r="L686">
        <f>VLOOKUP(Data_Sales[[#This Row],[Manager]],Data_Persons!$A$1:$C$9,2,FALSE)</f>
        <v>3</v>
      </c>
      <c r="M686">
        <f>Data_Sales[[#This Row],[Price]]*Data_Sales[[#This Row],[Quantity]]</f>
        <v>578</v>
      </c>
    </row>
    <row r="687" spans="1:13" x14ac:dyDescent="0.35">
      <c r="A687" t="s">
        <v>724</v>
      </c>
      <c r="B687" s="2">
        <v>44643</v>
      </c>
      <c r="C687">
        <v>15</v>
      </c>
      <c r="D687" t="s">
        <v>46</v>
      </c>
      <c r="E687" t="s">
        <v>33</v>
      </c>
      <c r="F687" t="s">
        <v>24</v>
      </c>
      <c r="G687" t="s">
        <v>2041</v>
      </c>
      <c r="H687">
        <v>289</v>
      </c>
      <c r="I687">
        <v>6</v>
      </c>
      <c r="J687" t="str">
        <f>VLOOKUP(Data_Sales[[#This Row],[Sales Person]],Data_Persons!$C$1:$D$9,2,FALSE)</f>
        <v>Steve</v>
      </c>
      <c r="K687">
        <f>INDEX(Data_Persons!$B$2:$D$10,MATCH(Data_Sales[[#This Row],[Sales Person]],Data_Persons!$C$2:$C$9,0),1)</f>
        <v>6</v>
      </c>
      <c r="L687">
        <f>VLOOKUP(Data_Sales[[#This Row],[Manager]],Data_Persons!$A$1:$C$9,2,FALSE)</f>
        <v>4</v>
      </c>
      <c r="M687">
        <f>Data_Sales[[#This Row],[Price]]*Data_Sales[[#This Row],[Quantity]]</f>
        <v>1734</v>
      </c>
    </row>
    <row r="688" spans="1:13" x14ac:dyDescent="0.35">
      <c r="A688" t="s">
        <v>725</v>
      </c>
      <c r="B688" s="2">
        <v>44643</v>
      </c>
      <c r="C688">
        <v>5</v>
      </c>
      <c r="D688" t="s">
        <v>20</v>
      </c>
      <c r="E688" t="s">
        <v>17</v>
      </c>
      <c r="F688" t="s">
        <v>18</v>
      </c>
      <c r="G688" t="s">
        <v>2041</v>
      </c>
      <c r="H688">
        <v>289</v>
      </c>
      <c r="I688">
        <v>6</v>
      </c>
      <c r="J688" t="str">
        <f>VLOOKUP(Data_Sales[[#This Row],[Sales Person]],Data_Persons!$C$1:$D$9,2,FALSE)</f>
        <v>Jeff</v>
      </c>
      <c r="K688">
        <f>INDEX(Data_Persons!$B$2:$D$10,MATCH(Data_Sales[[#This Row],[Sales Person]],Data_Persons!$C$2:$C$9,0),1)</f>
        <v>2</v>
      </c>
      <c r="L688">
        <f>VLOOKUP(Data_Sales[[#This Row],[Manager]],Data_Persons!$A$1:$C$9,2,FALSE)</f>
        <v>3</v>
      </c>
      <c r="M688">
        <f>Data_Sales[[#This Row],[Price]]*Data_Sales[[#This Row],[Quantity]]</f>
        <v>1734</v>
      </c>
    </row>
    <row r="689" spans="1:13" x14ac:dyDescent="0.35">
      <c r="A689" t="s">
        <v>726</v>
      </c>
      <c r="B689" s="2">
        <v>44645</v>
      </c>
      <c r="C689">
        <v>12</v>
      </c>
      <c r="D689" t="s">
        <v>22</v>
      </c>
      <c r="E689" t="s">
        <v>33</v>
      </c>
      <c r="F689" t="s">
        <v>24</v>
      </c>
      <c r="G689" t="s">
        <v>2041</v>
      </c>
      <c r="H689">
        <v>289</v>
      </c>
      <c r="I689">
        <v>6</v>
      </c>
      <c r="J689" t="str">
        <f>VLOOKUP(Data_Sales[[#This Row],[Sales Person]],Data_Persons!$C$1:$D$9,2,FALSE)</f>
        <v>Steve</v>
      </c>
      <c r="K689">
        <f>INDEX(Data_Persons!$B$2:$D$10,MATCH(Data_Sales[[#This Row],[Sales Person]],Data_Persons!$C$2:$C$9,0),1)</f>
        <v>6</v>
      </c>
      <c r="L689">
        <f>VLOOKUP(Data_Sales[[#This Row],[Manager]],Data_Persons!$A$1:$C$9,2,FALSE)</f>
        <v>4</v>
      </c>
      <c r="M689">
        <f>Data_Sales[[#This Row],[Price]]*Data_Sales[[#This Row],[Quantity]]</f>
        <v>1734</v>
      </c>
    </row>
    <row r="690" spans="1:13" x14ac:dyDescent="0.35">
      <c r="A690" t="s">
        <v>727</v>
      </c>
      <c r="B690" s="2">
        <v>44646</v>
      </c>
      <c r="C690">
        <v>19</v>
      </c>
      <c r="D690" t="s">
        <v>29</v>
      </c>
      <c r="E690" t="s">
        <v>9</v>
      </c>
      <c r="F690" t="s">
        <v>10</v>
      </c>
      <c r="G690" t="s">
        <v>2041</v>
      </c>
      <c r="H690">
        <v>289</v>
      </c>
      <c r="I690">
        <v>3</v>
      </c>
      <c r="J690" t="str">
        <f>VLOOKUP(Data_Sales[[#This Row],[Sales Person]],Data_Persons!$C$1:$D$9,2,FALSE)</f>
        <v>Jeff</v>
      </c>
      <c r="K690">
        <f>INDEX(Data_Persons!$B$2:$D$10,MATCH(Data_Sales[[#This Row],[Sales Person]],Data_Persons!$C$2:$C$9,0),1)</f>
        <v>3</v>
      </c>
      <c r="L690">
        <f>VLOOKUP(Data_Sales[[#This Row],[Manager]],Data_Persons!$A$1:$C$9,2,FALSE)</f>
        <v>3</v>
      </c>
      <c r="M690">
        <f>Data_Sales[[#This Row],[Price]]*Data_Sales[[#This Row],[Quantity]]</f>
        <v>867</v>
      </c>
    </row>
    <row r="691" spans="1:13" x14ac:dyDescent="0.35">
      <c r="A691" t="s">
        <v>728</v>
      </c>
      <c r="B691" s="2">
        <v>44647</v>
      </c>
      <c r="C691">
        <v>6</v>
      </c>
      <c r="D691" t="s">
        <v>12</v>
      </c>
      <c r="E691" t="s">
        <v>13</v>
      </c>
      <c r="F691" t="s">
        <v>14</v>
      </c>
      <c r="G691" t="s">
        <v>2041</v>
      </c>
      <c r="H691">
        <v>289</v>
      </c>
      <c r="I691">
        <v>7</v>
      </c>
      <c r="J691" t="str">
        <f>VLOOKUP(Data_Sales[[#This Row],[Sales Person]],Data_Persons!$C$1:$D$9,2,FALSE)</f>
        <v>Steve</v>
      </c>
      <c r="K691">
        <f>INDEX(Data_Persons!$B$2:$D$10,MATCH(Data_Sales[[#This Row],[Sales Person]],Data_Persons!$C$2:$C$9,0),1)</f>
        <v>4</v>
      </c>
      <c r="L691">
        <f>VLOOKUP(Data_Sales[[#This Row],[Manager]],Data_Persons!$A$1:$C$9,2,FALSE)</f>
        <v>4</v>
      </c>
      <c r="M691">
        <f>Data_Sales[[#This Row],[Price]]*Data_Sales[[#This Row],[Quantity]]</f>
        <v>2023</v>
      </c>
    </row>
    <row r="692" spans="1:13" x14ac:dyDescent="0.35">
      <c r="A692" t="s">
        <v>729</v>
      </c>
      <c r="B692" s="2">
        <v>44647</v>
      </c>
      <c r="C692">
        <v>13</v>
      </c>
      <c r="D692" t="s">
        <v>32</v>
      </c>
      <c r="E692" t="s">
        <v>33</v>
      </c>
      <c r="F692" t="s">
        <v>24</v>
      </c>
      <c r="G692" t="s">
        <v>2041</v>
      </c>
      <c r="H692">
        <v>289</v>
      </c>
      <c r="I692">
        <v>9</v>
      </c>
      <c r="J692" t="str">
        <f>VLOOKUP(Data_Sales[[#This Row],[Sales Person]],Data_Persons!$C$1:$D$9,2,FALSE)</f>
        <v>Steve</v>
      </c>
      <c r="K692">
        <f>INDEX(Data_Persons!$B$2:$D$10,MATCH(Data_Sales[[#This Row],[Sales Person]],Data_Persons!$C$2:$C$9,0),1)</f>
        <v>6</v>
      </c>
      <c r="L692">
        <f>VLOOKUP(Data_Sales[[#This Row],[Manager]],Data_Persons!$A$1:$C$9,2,FALSE)</f>
        <v>4</v>
      </c>
      <c r="M692">
        <f>Data_Sales[[#This Row],[Price]]*Data_Sales[[#This Row],[Quantity]]</f>
        <v>2601</v>
      </c>
    </row>
    <row r="693" spans="1:13" x14ac:dyDescent="0.35">
      <c r="A693" t="s">
        <v>730</v>
      </c>
      <c r="B693" s="2">
        <v>44648</v>
      </c>
      <c r="C693">
        <v>1</v>
      </c>
      <c r="D693" t="s">
        <v>58</v>
      </c>
      <c r="E693" t="s">
        <v>27</v>
      </c>
      <c r="F693" t="s">
        <v>18</v>
      </c>
      <c r="G693" t="s">
        <v>2041</v>
      </c>
      <c r="H693">
        <v>289</v>
      </c>
      <c r="I693">
        <v>9</v>
      </c>
      <c r="J693" t="str">
        <f>VLOOKUP(Data_Sales[[#This Row],[Sales Person]],Data_Persons!$C$1:$D$9,2,FALSE)</f>
        <v>Sara</v>
      </c>
      <c r="K693">
        <f>INDEX(Data_Persons!$B$2:$D$10,MATCH(Data_Sales[[#This Row],[Sales Person]],Data_Persons!$C$2:$C$9,0),1)</f>
        <v>2</v>
      </c>
      <c r="L693">
        <f>VLOOKUP(Data_Sales[[#This Row],[Manager]],Data_Persons!$A$1:$C$9,2,FALSE)</f>
        <v>5</v>
      </c>
      <c r="M693">
        <f>Data_Sales[[#This Row],[Price]]*Data_Sales[[#This Row],[Quantity]]</f>
        <v>2601</v>
      </c>
    </row>
    <row r="694" spans="1:13" x14ac:dyDescent="0.35">
      <c r="A694" t="s">
        <v>731</v>
      </c>
      <c r="B694" s="2">
        <v>44651</v>
      </c>
      <c r="C694">
        <v>19</v>
      </c>
      <c r="D694" t="s">
        <v>29</v>
      </c>
      <c r="E694" t="s">
        <v>9</v>
      </c>
      <c r="F694" t="s">
        <v>10</v>
      </c>
      <c r="G694" t="s">
        <v>2041</v>
      </c>
      <c r="H694">
        <v>289</v>
      </c>
      <c r="I694">
        <v>8</v>
      </c>
      <c r="J694" t="str">
        <f>VLOOKUP(Data_Sales[[#This Row],[Sales Person]],Data_Persons!$C$1:$D$9,2,FALSE)</f>
        <v>Jeff</v>
      </c>
      <c r="K694">
        <f>INDEX(Data_Persons!$B$2:$D$10,MATCH(Data_Sales[[#This Row],[Sales Person]],Data_Persons!$C$2:$C$9,0),1)</f>
        <v>3</v>
      </c>
      <c r="L694">
        <f>VLOOKUP(Data_Sales[[#This Row],[Manager]],Data_Persons!$A$1:$C$9,2,FALSE)</f>
        <v>3</v>
      </c>
      <c r="M694">
        <f>Data_Sales[[#This Row],[Price]]*Data_Sales[[#This Row],[Quantity]]</f>
        <v>2312</v>
      </c>
    </row>
    <row r="695" spans="1:13" x14ac:dyDescent="0.35">
      <c r="A695" t="s">
        <v>732</v>
      </c>
      <c r="B695" s="2">
        <v>44655</v>
      </c>
      <c r="C695">
        <v>19</v>
      </c>
      <c r="D695" t="s">
        <v>29</v>
      </c>
      <c r="E695" t="s">
        <v>35</v>
      </c>
      <c r="F695" t="s">
        <v>10</v>
      </c>
      <c r="G695" t="s">
        <v>2041</v>
      </c>
      <c r="H695">
        <v>289</v>
      </c>
      <c r="I695">
        <v>2</v>
      </c>
      <c r="J695" t="str">
        <f>VLOOKUP(Data_Sales[[#This Row],[Sales Person]],Data_Persons!$C$1:$D$9,2,FALSE)</f>
        <v>Jeff</v>
      </c>
      <c r="K695">
        <f>INDEX(Data_Persons!$B$2:$D$10,MATCH(Data_Sales[[#This Row],[Sales Person]],Data_Persons!$C$2:$C$9,0),1)</f>
        <v>5</v>
      </c>
      <c r="L695">
        <f>VLOOKUP(Data_Sales[[#This Row],[Manager]],Data_Persons!$A$1:$C$9,2,FALSE)</f>
        <v>3</v>
      </c>
      <c r="M695">
        <f>Data_Sales[[#This Row],[Price]]*Data_Sales[[#This Row],[Quantity]]</f>
        <v>578</v>
      </c>
    </row>
    <row r="696" spans="1:13" x14ac:dyDescent="0.35">
      <c r="A696" t="s">
        <v>733</v>
      </c>
      <c r="B696" s="2">
        <v>44656</v>
      </c>
      <c r="C696">
        <v>15</v>
      </c>
      <c r="D696" t="s">
        <v>46</v>
      </c>
      <c r="E696" t="s">
        <v>33</v>
      </c>
      <c r="F696" t="s">
        <v>24</v>
      </c>
      <c r="G696" t="s">
        <v>2041</v>
      </c>
      <c r="H696">
        <v>289</v>
      </c>
      <c r="I696">
        <v>8</v>
      </c>
      <c r="J696" t="str">
        <f>VLOOKUP(Data_Sales[[#This Row],[Sales Person]],Data_Persons!$C$1:$D$9,2,FALSE)</f>
        <v>Steve</v>
      </c>
      <c r="K696">
        <f>INDEX(Data_Persons!$B$2:$D$10,MATCH(Data_Sales[[#This Row],[Sales Person]],Data_Persons!$C$2:$C$9,0),1)</f>
        <v>6</v>
      </c>
      <c r="L696">
        <f>VLOOKUP(Data_Sales[[#This Row],[Manager]],Data_Persons!$A$1:$C$9,2,FALSE)</f>
        <v>4</v>
      </c>
      <c r="M696">
        <f>Data_Sales[[#This Row],[Price]]*Data_Sales[[#This Row],[Quantity]]</f>
        <v>2312</v>
      </c>
    </row>
    <row r="697" spans="1:13" x14ac:dyDescent="0.35">
      <c r="A697" t="s">
        <v>734</v>
      </c>
      <c r="B697" s="2">
        <v>44657</v>
      </c>
      <c r="C697">
        <v>3</v>
      </c>
      <c r="D697" t="s">
        <v>26</v>
      </c>
      <c r="E697" t="s">
        <v>17</v>
      </c>
      <c r="F697" t="s">
        <v>18</v>
      </c>
      <c r="G697" t="s">
        <v>2041</v>
      </c>
      <c r="H697">
        <v>289</v>
      </c>
      <c r="I697">
        <v>2</v>
      </c>
      <c r="J697" t="str">
        <f>VLOOKUP(Data_Sales[[#This Row],[Sales Person]],Data_Persons!$C$1:$D$9,2,FALSE)</f>
        <v>Jeff</v>
      </c>
      <c r="K697">
        <f>INDEX(Data_Persons!$B$2:$D$10,MATCH(Data_Sales[[#This Row],[Sales Person]],Data_Persons!$C$2:$C$9,0),1)</f>
        <v>2</v>
      </c>
      <c r="L697">
        <f>VLOOKUP(Data_Sales[[#This Row],[Manager]],Data_Persons!$A$1:$C$9,2,FALSE)</f>
        <v>3</v>
      </c>
      <c r="M697">
        <f>Data_Sales[[#This Row],[Price]]*Data_Sales[[#This Row],[Quantity]]</f>
        <v>578</v>
      </c>
    </row>
    <row r="698" spans="1:13" x14ac:dyDescent="0.35">
      <c r="A698" t="s">
        <v>735</v>
      </c>
      <c r="B698" s="2">
        <v>44660</v>
      </c>
      <c r="C698">
        <v>7</v>
      </c>
      <c r="D698" t="s">
        <v>40</v>
      </c>
      <c r="E698" t="s">
        <v>13</v>
      </c>
      <c r="F698" t="s">
        <v>14</v>
      </c>
      <c r="G698" t="s">
        <v>2041</v>
      </c>
      <c r="H698">
        <v>289</v>
      </c>
      <c r="I698">
        <v>3</v>
      </c>
      <c r="J698" t="str">
        <f>VLOOKUP(Data_Sales[[#This Row],[Sales Person]],Data_Persons!$C$1:$D$9,2,FALSE)</f>
        <v>Steve</v>
      </c>
      <c r="K698">
        <f>INDEX(Data_Persons!$B$2:$D$10,MATCH(Data_Sales[[#This Row],[Sales Person]],Data_Persons!$C$2:$C$9,0),1)</f>
        <v>4</v>
      </c>
      <c r="L698">
        <f>VLOOKUP(Data_Sales[[#This Row],[Manager]],Data_Persons!$A$1:$C$9,2,FALSE)</f>
        <v>4</v>
      </c>
      <c r="M698">
        <f>Data_Sales[[#This Row],[Price]]*Data_Sales[[#This Row],[Quantity]]</f>
        <v>867</v>
      </c>
    </row>
    <row r="699" spans="1:13" x14ac:dyDescent="0.35">
      <c r="A699" t="s">
        <v>736</v>
      </c>
      <c r="B699" s="2">
        <v>44663</v>
      </c>
      <c r="C699">
        <v>19</v>
      </c>
      <c r="D699" t="s">
        <v>29</v>
      </c>
      <c r="E699" t="s">
        <v>9</v>
      </c>
      <c r="F699" t="s">
        <v>10</v>
      </c>
      <c r="G699" t="s">
        <v>2041</v>
      </c>
      <c r="H699">
        <v>289</v>
      </c>
      <c r="I699">
        <v>3</v>
      </c>
      <c r="J699" t="str">
        <f>VLOOKUP(Data_Sales[[#This Row],[Sales Person]],Data_Persons!$C$1:$D$9,2,FALSE)</f>
        <v>Jeff</v>
      </c>
      <c r="K699">
        <f>INDEX(Data_Persons!$B$2:$D$10,MATCH(Data_Sales[[#This Row],[Sales Person]],Data_Persons!$C$2:$C$9,0),1)</f>
        <v>3</v>
      </c>
      <c r="L699">
        <f>VLOOKUP(Data_Sales[[#This Row],[Manager]],Data_Persons!$A$1:$C$9,2,FALSE)</f>
        <v>3</v>
      </c>
      <c r="M699">
        <f>Data_Sales[[#This Row],[Price]]*Data_Sales[[#This Row],[Quantity]]</f>
        <v>867</v>
      </c>
    </row>
    <row r="700" spans="1:13" x14ac:dyDescent="0.35">
      <c r="A700" t="s">
        <v>737</v>
      </c>
      <c r="B700" s="2">
        <v>44663</v>
      </c>
      <c r="C700">
        <v>5</v>
      </c>
      <c r="D700" t="s">
        <v>20</v>
      </c>
      <c r="E700" t="s">
        <v>27</v>
      </c>
      <c r="F700" t="s">
        <v>18</v>
      </c>
      <c r="G700" t="s">
        <v>2041</v>
      </c>
      <c r="H700">
        <v>289</v>
      </c>
      <c r="I700">
        <v>5</v>
      </c>
      <c r="J700" t="str">
        <f>VLOOKUP(Data_Sales[[#This Row],[Sales Person]],Data_Persons!$C$1:$D$9,2,FALSE)</f>
        <v>Sara</v>
      </c>
      <c r="K700">
        <f>INDEX(Data_Persons!$B$2:$D$10,MATCH(Data_Sales[[#This Row],[Sales Person]],Data_Persons!$C$2:$C$9,0),1)</f>
        <v>2</v>
      </c>
      <c r="L700">
        <f>VLOOKUP(Data_Sales[[#This Row],[Manager]],Data_Persons!$A$1:$C$9,2,FALSE)</f>
        <v>5</v>
      </c>
      <c r="M700">
        <f>Data_Sales[[#This Row],[Price]]*Data_Sales[[#This Row],[Quantity]]</f>
        <v>1445</v>
      </c>
    </row>
    <row r="701" spans="1:13" x14ac:dyDescent="0.35">
      <c r="A701" t="s">
        <v>738</v>
      </c>
      <c r="B701" s="2">
        <v>44669</v>
      </c>
      <c r="C701">
        <v>12</v>
      </c>
      <c r="D701" t="s">
        <v>22</v>
      </c>
      <c r="E701" t="s">
        <v>23</v>
      </c>
      <c r="F701" t="s">
        <v>24</v>
      </c>
      <c r="G701" t="s">
        <v>2041</v>
      </c>
      <c r="H701">
        <v>289</v>
      </c>
      <c r="I701">
        <v>5</v>
      </c>
      <c r="J701" t="str">
        <f>VLOOKUP(Data_Sales[[#This Row],[Sales Person]],Data_Persons!$C$1:$D$9,2,FALSE)</f>
        <v>Sara</v>
      </c>
      <c r="K701">
        <f>INDEX(Data_Persons!$B$2:$D$10,MATCH(Data_Sales[[#This Row],[Sales Person]],Data_Persons!$C$2:$C$9,0),1)</f>
        <v>5</v>
      </c>
      <c r="L701">
        <f>VLOOKUP(Data_Sales[[#This Row],[Manager]],Data_Persons!$A$1:$C$9,2,FALSE)</f>
        <v>5</v>
      </c>
      <c r="M701">
        <f>Data_Sales[[#This Row],[Price]]*Data_Sales[[#This Row],[Quantity]]</f>
        <v>1445</v>
      </c>
    </row>
    <row r="702" spans="1:13" x14ac:dyDescent="0.35">
      <c r="A702" t="s">
        <v>739</v>
      </c>
      <c r="B702" s="2">
        <v>44672</v>
      </c>
      <c r="C702">
        <v>6</v>
      </c>
      <c r="D702" t="s">
        <v>12</v>
      </c>
      <c r="E702" t="s">
        <v>13</v>
      </c>
      <c r="F702" t="s">
        <v>14</v>
      </c>
      <c r="G702" t="s">
        <v>2041</v>
      </c>
      <c r="H702">
        <v>289</v>
      </c>
      <c r="I702">
        <v>5</v>
      </c>
      <c r="J702" t="str">
        <f>VLOOKUP(Data_Sales[[#This Row],[Sales Person]],Data_Persons!$C$1:$D$9,2,FALSE)</f>
        <v>Steve</v>
      </c>
      <c r="K702">
        <f>INDEX(Data_Persons!$B$2:$D$10,MATCH(Data_Sales[[#This Row],[Sales Person]],Data_Persons!$C$2:$C$9,0),1)</f>
        <v>4</v>
      </c>
      <c r="L702">
        <f>VLOOKUP(Data_Sales[[#This Row],[Manager]],Data_Persons!$A$1:$C$9,2,FALSE)</f>
        <v>4</v>
      </c>
      <c r="M702">
        <f>Data_Sales[[#This Row],[Price]]*Data_Sales[[#This Row],[Quantity]]</f>
        <v>1445</v>
      </c>
    </row>
    <row r="703" spans="1:13" x14ac:dyDescent="0.35">
      <c r="A703" t="s">
        <v>740</v>
      </c>
      <c r="B703" s="2">
        <v>44675</v>
      </c>
      <c r="C703">
        <v>3</v>
      </c>
      <c r="D703" t="s">
        <v>26</v>
      </c>
      <c r="E703" t="s">
        <v>27</v>
      </c>
      <c r="F703" t="s">
        <v>18</v>
      </c>
      <c r="G703" t="s">
        <v>2041</v>
      </c>
      <c r="H703">
        <v>289</v>
      </c>
      <c r="I703">
        <v>6</v>
      </c>
      <c r="J703" t="str">
        <f>VLOOKUP(Data_Sales[[#This Row],[Sales Person]],Data_Persons!$C$1:$D$9,2,FALSE)</f>
        <v>Sara</v>
      </c>
      <c r="K703">
        <f>INDEX(Data_Persons!$B$2:$D$10,MATCH(Data_Sales[[#This Row],[Sales Person]],Data_Persons!$C$2:$C$9,0),1)</f>
        <v>2</v>
      </c>
      <c r="L703">
        <f>VLOOKUP(Data_Sales[[#This Row],[Manager]],Data_Persons!$A$1:$C$9,2,FALSE)</f>
        <v>5</v>
      </c>
      <c r="M703">
        <f>Data_Sales[[#This Row],[Price]]*Data_Sales[[#This Row],[Quantity]]</f>
        <v>1734</v>
      </c>
    </row>
    <row r="704" spans="1:13" x14ac:dyDescent="0.35">
      <c r="A704" t="s">
        <v>741</v>
      </c>
      <c r="B704" s="2">
        <v>44677</v>
      </c>
      <c r="C704">
        <v>1</v>
      </c>
      <c r="D704" t="s">
        <v>58</v>
      </c>
      <c r="E704" t="s">
        <v>27</v>
      </c>
      <c r="F704" t="s">
        <v>18</v>
      </c>
      <c r="G704" t="s">
        <v>2041</v>
      </c>
      <c r="H704">
        <v>289</v>
      </c>
      <c r="I704">
        <v>4</v>
      </c>
      <c r="J704" t="str">
        <f>VLOOKUP(Data_Sales[[#This Row],[Sales Person]],Data_Persons!$C$1:$D$9,2,FALSE)</f>
        <v>Sara</v>
      </c>
      <c r="K704">
        <f>INDEX(Data_Persons!$B$2:$D$10,MATCH(Data_Sales[[#This Row],[Sales Person]],Data_Persons!$C$2:$C$9,0),1)</f>
        <v>2</v>
      </c>
      <c r="L704">
        <f>VLOOKUP(Data_Sales[[#This Row],[Manager]],Data_Persons!$A$1:$C$9,2,FALSE)</f>
        <v>5</v>
      </c>
      <c r="M704">
        <f>Data_Sales[[#This Row],[Price]]*Data_Sales[[#This Row],[Quantity]]</f>
        <v>1156</v>
      </c>
    </row>
    <row r="705" spans="1:13" x14ac:dyDescent="0.35">
      <c r="A705" t="s">
        <v>742</v>
      </c>
      <c r="B705" s="2">
        <v>44678</v>
      </c>
      <c r="C705">
        <v>18</v>
      </c>
      <c r="D705" t="s">
        <v>49</v>
      </c>
      <c r="E705" t="s">
        <v>9</v>
      </c>
      <c r="F705" t="s">
        <v>10</v>
      </c>
      <c r="G705" t="s">
        <v>2041</v>
      </c>
      <c r="H705">
        <v>289</v>
      </c>
      <c r="I705">
        <v>8</v>
      </c>
      <c r="J705" t="str">
        <f>VLOOKUP(Data_Sales[[#This Row],[Sales Person]],Data_Persons!$C$1:$D$9,2,FALSE)</f>
        <v>Jeff</v>
      </c>
      <c r="K705">
        <f>INDEX(Data_Persons!$B$2:$D$10,MATCH(Data_Sales[[#This Row],[Sales Person]],Data_Persons!$C$2:$C$9,0),1)</f>
        <v>3</v>
      </c>
      <c r="L705">
        <f>VLOOKUP(Data_Sales[[#This Row],[Manager]],Data_Persons!$A$1:$C$9,2,FALSE)</f>
        <v>3</v>
      </c>
      <c r="M705">
        <f>Data_Sales[[#This Row],[Price]]*Data_Sales[[#This Row],[Quantity]]</f>
        <v>2312</v>
      </c>
    </row>
    <row r="706" spans="1:13" x14ac:dyDescent="0.35">
      <c r="A706" t="s">
        <v>743</v>
      </c>
      <c r="B706" s="2">
        <v>44681</v>
      </c>
      <c r="C706">
        <v>6</v>
      </c>
      <c r="D706" t="s">
        <v>12</v>
      </c>
      <c r="E706" t="s">
        <v>13</v>
      </c>
      <c r="F706" t="s">
        <v>14</v>
      </c>
      <c r="G706" t="s">
        <v>2041</v>
      </c>
      <c r="H706">
        <v>289</v>
      </c>
      <c r="I706">
        <v>7</v>
      </c>
      <c r="J706" t="str">
        <f>VLOOKUP(Data_Sales[[#This Row],[Sales Person]],Data_Persons!$C$1:$D$9,2,FALSE)</f>
        <v>Steve</v>
      </c>
      <c r="K706">
        <f>INDEX(Data_Persons!$B$2:$D$10,MATCH(Data_Sales[[#This Row],[Sales Person]],Data_Persons!$C$2:$C$9,0),1)</f>
        <v>4</v>
      </c>
      <c r="L706">
        <f>VLOOKUP(Data_Sales[[#This Row],[Manager]],Data_Persons!$A$1:$C$9,2,FALSE)</f>
        <v>4</v>
      </c>
      <c r="M706">
        <f>Data_Sales[[#This Row],[Price]]*Data_Sales[[#This Row],[Quantity]]</f>
        <v>2023</v>
      </c>
    </row>
    <row r="707" spans="1:13" x14ac:dyDescent="0.35">
      <c r="A707" t="s">
        <v>744</v>
      </c>
      <c r="B707" s="2">
        <v>44681</v>
      </c>
      <c r="C707">
        <v>9</v>
      </c>
      <c r="D707" t="s">
        <v>37</v>
      </c>
      <c r="E707" t="s">
        <v>38</v>
      </c>
      <c r="F707" t="s">
        <v>14</v>
      </c>
      <c r="G707" t="s">
        <v>2041</v>
      </c>
      <c r="H707">
        <v>289</v>
      </c>
      <c r="I707">
        <v>6</v>
      </c>
      <c r="J707" t="str">
        <f>VLOOKUP(Data_Sales[[#This Row],[Sales Person]],Data_Persons!$C$1:$D$9,2,FALSE)</f>
        <v>Philip</v>
      </c>
      <c r="K707">
        <f>INDEX(Data_Persons!$B$2:$D$10,MATCH(Data_Sales[[#This Row],[Sales Person]],Data_Persons!$C$2:$C$9,0),1)</f>
        <v>8</v>
      </c>
      <c r="L707">
        <f>VLOOKUP(Data_Sales[[#This Row],[Manager]],Data_Persons!$A$1:$C$9,2,FALSE)</f>
        <v>8</v>
      </c>
      <c r="M707">
        <f>Data_Sales[[#This Row],[Price]]*Data_Sales[[#This Row],[Quantity]]</f>
        <v>1734</v>
      </c>
    </row>
    <row r="708" spans="1:13" x14ac:dyDescent="0.35">
      <c r="A708" t="s">
        <v>745</v>
      </c>
      <c r="B708" s="2">
        <v>44682</v>
      </c>
      <c r="C708">
        <v>1</v>
      </c>
      <c r="D708" t="s">
        <v>58</v>
      </c>
      <c r="E708" t="s">
        <v>27</v>
      </c>
      <c r="F708" t="s">
        <v>18</v>
      </c>
      <c r="G708" t="s">
        <v>2041</v>
      </c>
      <c r="H708">
        <v>289</v>
      </c>
      <c r="I708">
        <v>6</v>
      </c>
      <c r="J708" t="str">
        <f>VLOOKUP(Data_Sales[[#This Row],[Sales Person]],Data_Persons!$C$1:$D$9,2,FALSE)</f>
        <v>Sara</v>
      </c>
      <c r="K708">
        <f>INDEX(Data_Persons!$B$2:$D$10,MATCH(Data_Sales[[#This Row],[Sales Person]],Data_Persons!$C$2:$C$9,0),1)</f>
        <v>2</v>
      </c>
      <c r="L708">
        <f>VLOOKUP(Data_Sales[[#This Row],[Manager]],Data_Persons!$A$1:$C$9,2,FALSE)</f>
        <v>5</v>
      </c>
      <c r="M708">
        <f>Data_Sales[[#This Row],[Price]]*Data_Sales[[#This Row],[Quantity]]</f>
        <v>1734</v>
      </c>
    </row>
    <row r="709" spans="1:13" x14ac:dyDescent="0.35">
      <c r="A709" t="s">
        <v>746</v>
      </c>
      <c r="B709" s="2">
        <v>44683</v>
      </c>
      <c r="C709">
        <v>17</v>
      </c>
      <c r="D709" t="s">
        <v>60</v>
      </c>
      <c r="E709" t="s">
        <v>35</v>
      </c>
      <c r="F709" t="s">
        <v>10</v>
      </c>
      <c r="G709" t="s">
        <v>2041</v>
      </c>
      <c r="H709">
        <v>289</v>
      </c>
      <c r="I709">
        <v>7</v>
      </c>
      <c r="J709" t="str">
        <f>VLOOKUP(Data_Sales[[#This Row],[Sales Person]],Data_Persons!$C$1:$D$9,2,FALSE)</f>
        <v>Jeff</v>
      </c>
      <c r="K709">
        <f>INDEX(Data_Persons!$B$2:$D$10,MATCH(Data_Sales[[#This Row],[Sales Person]],Data_Persons!$C$2:$C$9,0),1)</f>
        <v>5</v>
      </c>
      <c r="L709">
        <f>VLOOKUP(Data_Sales[[#This Row],[Manager]],Data_Persons!$A$1:$C$9,2,FALSE)</f>
        <v>3</v>
      </c>
      <c r="M709">
        <f>Data_Sales[[#This Row],[Price]]*Data_Sales[[#This Row],[Quantity]]</f>
        <v>2023</v>
      </c>
    </row>
    <row r="710" spans="1:13" x14ac:dyDescent="0.35">
      <c r="A710" t="s">
        <v>747</v>
      </c>
      <c r="B710" s="2">
        <v>44684</v>
      </c>
      <c r="C710">
        <v>12</v>
      </c>
      <c r="D710" t="s">
        <v>22</v>
      </c>
      <c r="E710" t="s">
        <v>33</v>
      </c>
      <c r="F710" t="s">
        <v>24</v>
      </c>
      <c r="G710" t="s">
        <v>2041</v>
      </c>
      <c r="H710">
        <v>289</v>
      </c>
      <c r="I710">
        <v>1</v>
      </c>
      <c r="J710" t="str">
        <f>VLOOKUP(Data_Sales[[#This Row],[Sales Person]],Data_Persons!$C$1:$D$9,2,FALSE)</f>
        <v>Steve</v>
      </c>
      <c r="K710">
        <f>INDEX(Data_Persons!$B$2:$D$10,MATCH(Data_Sales[[#This Row],[Sales Person]],Data_Persons!$C$2:$C$9,0),1)</f>
        <v>6</v>
      </c>
      <c r="L710">
        <f>VLOOKUP(Data_Sales[[#This Row],[Manager]],Data_Persons!$A$1:$C$9,2,FALSE)</f>
        <v>4</v>
      </c>
      <c r="M710">
        <f>Data_Sales[[#This Row],[Price]]*Data_Sales[[#This Row],[Quantity]]</f>
        <v>289</v>
      </c>
    </row>
    <row r="711" spans="1:13" x14ac:dyDescent="0.35">
      <c r="A711" t="s">
        <v>748</v>
      </c>
      <c r="B711" s="2">
        <v>44688</v>
      </c>
      <c r="C711">
        <v>4</v>
      </c>
      <c r="D711" t="s">
        <v>16</v>
      </c>
      <c r="E711" t="s">
        <v>27</v>
      </c>
      <c r="F711" t="s">
        <v>18</v>
      </c>
      <c r="G711" t="s">
        <v>2041</v>
      </c>
      <c r="H711">
        <v>289</v>
      </c>
      <c r="I711">
        <v>5</v>
      </c>
      <c r="J711" t="str">
        <f>VLOOKUP(Data_Sales[[#This Row],[Sales Person]],Data_Persons!$C$1:$D$9,2,FALSE)</f>
        <v>Sara</v>
      </c>
      <c r="K711">
        <f>INDEX(Data_Persons!$B$2:$D$10,MATCH(Data_Sales[[#This Row],[Sales Person]],Data_Persons!$C$2:$C$9,0),1)</f>
        <v>2</v>
      </c>
      <c r="L711">
        <f>VLOOKUP(Data_Sales[[#This Row],[Manager]],Data_Persons!$A$1:$C$9,2,FALSE)</f>
        <v>5</v>
      </c>
      <c r="M711">
        <f>Data_Sales[[#This Row],[Price]]*Data_Sales[[#This Row],[Quantity]]</f>
        <v>1445</v>
      </c>
    </row>
    <row r="712" spans="1:13" x14ac:dyDescent="0.35">
      <c r="A712" t="s">
        <v>749</v>
      </c>
      <c r="B712" s="2">
        <v>44690</v>
      </c>
      <c r="C712">
        <v>11</v>
      </c>
      <c r="D712" t="s">
        <v>112</v>
      </c>
      <c r="E712" t="s">
        <v>33</v>
      </c>
      <c r="F712" t="s">
        <v>24</v>
      </c>
      <c r="G712" t="s">
        <v>2041</v>
      </c>
      <c r="H712">
        <v>289</v>
      </c>
      <c r="I712">
        <v>1</v>
      </c>
      <c r="J712" t="str">
        <f>VLOOKUP(Data_Sales[[#This Row],[Sales Person]],Data_Persons!$C$1:$D$9,2,FALSE)</f>
        <v>Steve</v>
      </c>
      <c r="K712">
        <f>INDEX(Data_Persons!$B$2:$D$10,MATCH(Data_Sales[[#This Row],[Sales Person]],Data_Persons!$C$2:$C$9,0),1)</f>
        <v>6</v>
      </c>
      <c r="L712">
        <f>VLOOKUP(Data_Sales[[#This Row],[Manager]],Data_Persons!$A$1:$C$9,2,FALSE)</f>
        <v>4</v>
      </c>
      <c r="M712">
        <f>Data_Sales[[#This Row],[Price]]*Data_Sales[[#This Row],[Quantity]]</f>
        <v>289</v>
      </c>
    </row>
    <row r="713" spans="1:13" x14ac:dyDescent="0.35">
      <c r="A713" t="s">
        <v>750</v>
      </c>
      <c r="B713" s="2">
        <v>44693</v>
      </c>
      <c r="C713">
        <v>3</v>
      </c>
      <c r="D713" t="s">
        <v>26</v>
      </c>
      <c r="E713" t="s">
        <v>17</v>
      </c>
      <c r="F713" t="s">
        <v>18</v>
      </c>
      <c r="G713" t="s">
        <v>2041</v>
      </c>
      <c r="H713">
        <v>289</v>
      </c>
      <c r="I713">
        <v>9</v>
      </c>
      <c r="J713" t="str">
        <f>VLOOKUP(Data_Sales[[#This Row],[Sales Person]],Data_Persons!$C$1:$D$9,2,FALSE)</f>
        <v>Jeff</v>
      </c>
      <c r="K713">
        <f>INDEX(Data_Persons!$B$2:$D$10,MATCH(Data_Sales[[#This Row],[Sales Person]],Data_Persons!$C$2:$C$9,0),1)</f>
        <v>2</v>
      </c>
      <c r="L713">
        <f>VLOOKUP(Data_Sales[[#This Row],[Manager]],Data_Persons!$A$1:$C$9,2,FALSE)</f>
        <v>3</v>
      </c>
      <c r="M713">
        <f>Data_Sales[[#This Row],[Price]]*Data_Sales[[#This Row],[Quantity]]</f>
        <v>2601</v>
      </c>
    </row>
    <row r="714" spans="1:13" x14ac:dyDescent="0.35">
      <c r="A714" t="s">
        <v>751</v>
      </c>
      <c r="B714" s="2">
        <v>44697</v>
      </c>
      <c r="C714">
        <v>3</v>
      </c>
      <c r="D714" t="s">
        <v>26</v>
      </c>
      <c r="E714" t="s">
        <v>17</v>
      </c>
      <c r="F714" t="s">
        <v>18</v>
      </c>
      <c r="G714" t="s">
        <v>2041</v>
      </c>
      <c r="H714">
        <v>289</v>
      </c>
      <c r="I714">
        <v>4</v>
      </c>
      <c r="J714" t="str">
        <f>VLOOKUP(Data_Sales[[#This Row],[Sales Person]],Data_Persons!$C$1:$D$9,2,FALSE)</f>
        <v>Jeff</v>
      </c>
      <c r="K714">
        <f>INDEX(Data_Persons!$B$2:$D$10,MATCH(Data_Sales[[#This Row],[Sales Person]],Data_Persons!$C$2:$C$9,0),1)</f>
        <v>2</v>
      </c>
      <c r="L714">
        <f>VLOOKUP(Data_Sales[[#This Row],[Manager]],Data_Persons!$A$1:$C$9,2,FALSE)</f>
        <v>3</v>
      </c>
      <c r="M714">
        <f>Data_Sales[[#This Row],[Price]]*Data_Sales[[#This Row],[Quantity]]</f>
        <v>1156</v>
      </c>
    </row>
    <row r="715" spans="1:13" x14ac:dyDescent="0.35">
      <c r="A715" t="s">
        <v>752</v>
      </c>
      <c r="B715" s="2">
        <v>44698</v>
      </c>
      <c r="C715">
        <v>1</v>
      </c>
      <c r="D715" t="s">
        <v>58</v>
      </c>
      <c r="E715" t="s">
        <v>17</v>
      </c>
      <c r="F715" t="s">
        <v>18</v>
      </c>
      <c r="G715" t="s">
        <v>2041</v>
      </c>
      <c r="H715">
        <v>289</v>
      </c>
      <c r="I715">
        <v>9</v>
      </c>
      <c r="J715" t="str">
        <f>VLOOKUP(Data_Sales[[#This Row],[Sales Person]],Data_Persons!$C$1:$D$9,2,FALSE)</f>
        <v>Jeff</v>
      </c>
      <c r="K715">
        <f>INDEX(Data_Persons!$B$2:$D$10,MATCH(Data_Sales[[#This Row],[Sales Person]],Data_Persons!$C$2:$C$9,0),1)</f>
        <v>2</v>
      </c>
      <c r="L715">
        <f>VLOOKUP(Data_Sales[[#This Row],[Manager]],Data_Persons!$A$1:$C$9,2,FALSE)</f>
        <v>3</v>
      </c>
      <c r="M715">
        <f>Data_Sales[[#This Row],[Price]]*Data_Sales[[#This Row],[Quantity]]</f>
        <v>2601</v>
      </c>
    </row>
    <row r="716" spans="1:13" x14ac:dyDescent="0.35">
      <c r="A716" t="s">
        <v>753</v>
      </c>
      <c r="B716" s="2">
        <v>44698</v>
      </c>
      <c r="C716">
        <v>10</v>
      </c>
      <c r="D716" t="s">
        <v>65</v>
      </c>
      <c r="E716" t="s">
        <v>13</v>
      </c>
      <c r="F716" t="s">
        <v>14</v>
      </c>
      <c r="G716" t="s">
        <v>2041</v>
      </c>
      <c r="H716">
        <v>289</v>
      </c>
      <c r="I716">
        <v>2</v>
      </c>
      <c r="J716" t="str">
        <f>VLOOKUP(Data_Sales[[#This Row],[Sales Person]],Data_Persons!$C$1:$D$9,2,FALSE)</f>
        <v>Steve</v>
      </c>
      <c r="K716">
        <f>INDEX(Data_Persons!$B$2:$D$10,MATCH(Data_Sales[[#This Row],[Sales Person]],Data_Persons!$C$2:$C$9,0),1)</f>
        <v>4</v>
      </c>
      <c r="L716">
        <f>VLOOKUP(Data_Sales[[#This Row],[Manager]],Data_Persons!$A$1:$C$9,2,FALSE)</f>
        <v>4</v>
      </c>
      <c r="M716">
        <f>Data_Sales[[#This Row],[Price]]*Data_Sales[[#This Row],[Quantity]]</f>
        <v>578</v>
      </c>
    </row>
    <row r="717" spans="1:13" x14ac:dyDescent="0.35">
      <c r="A717" t="s">
        <v>754</v>
      </c>
      <c r="B717" s="2">
        <v>44698</v>
      </c>
      <c r="C717">
        <v>14</v>
      </c>
      <c r="D717" t="s">
        <v>62</v>
      </c>
      <c r="E717" t="s">
        <v>23</v>
      </c>
      <c r="F717" t="s">
        <v>24</v>
      </c>
      <c r="G717" t="s">
        <v>2041</v>
      </c>
      <c r="H717">
        <v>289</v>
      </c>
      <c r="I717">
        <v>6</v>
      </c>
      <c r="J717" t="str">
        <f>VLOOKUP(Data_Sales[[#This Row],[Sales Person]],Data_Persons!$C$1:$D$9,2,FALSE)</f>
        <v>Sara</v>
      </c>
      <c r="K717">
        <f>INDEX(Data_Persons!$B$2:$D$10,MATCH(Data_Sales[[#This Row],[Sales Person]],Data_Persons!$C$2:$C$9,0),1)</f>
        <v>5</v>
      </c>
      <c r="L717">
        <f>VLOOKUP(Data_Sales[[#This Row],[Manager]],Data_Persons!$A$1:$C$9,2,FALSE)</f>
        <v>5</v>
      </c>
      <c r="M717">
        <f>Data_Sales[[#This Row],[Price]]*Data_Sales[[#This Row],[Quantity]]</f>
        <v>1734</v>
      </c>
    </row>
    <row r="718" spans="1:13" x14ac:dyDescent="0.35">
      <c r="A718" t="s">
        <v>755</v>
      </c>
      <c r="B718" s="2">
        <v>44700</v>
      </c>
      <c r="C718">
        <v>1</v>
      </c>
      <c r="D718" t="s">
        <v>58</v>
      </c>
      <c r="E718" t="s">
        <v>17</v>
      </c>
      <c r="F718" t="s">
        <v>18</v>
      </c>
      <c r="G718" t="s">
        <v>2041</v>
      </c>
      <c r="H718">
        <v>289</v>
      </c>
      <c r="I718">
        <v>1</v>
      </c>
      <c r="J718" t="str">
        <f>VLOOKUP(Data_Sales[[#This Row],[Sales Person]],Data_Persons!$C$1:$D$9,2,FALSE)</f>
        <v>Jeff</v>
      </c>
      <c r="K718">
        <f>INDEX(Data_Persons!$B$2:$D$10,MATCH(Data_Sales[[#This Row],[Sales Person]],Data_Persons!$C$2:$C$9,0),1)</f>
        <v>2</v>
      </c>
      <c r="L718">
        <f>VLOOKUP(Data_Sales[[#This Row],[Manager]],Data_Persons!$A$1:$C$9,2,FALSE)</f>
        <v>3</v>
      </c>
      <c r="M718">
        <f>Data_Sales[[#This Row],[Price]]*Data_Sales[[#This Row],[Quantity]]</f>
        <v>289</v>
      </c>
    </row>
    <row r="719" spans="1:13" x14ac:dyDescent="0.35">
      <c r="A719" t="s">
        <v>756</v>
      </c>
      <c r="B719" s="2">
        <v>44701</v>
      </c>
      <c r="C719">
        <v>7</v>
      </c>
      <c r="D719" t="s">
        <v>40</v>
      </c>
      <c r="E719" t="s">
        <v>38</v>
      </c>
      <c r="F719" t="s">
        <v>14</v>
      </c>
      <c r="G719" t="s">
        <v>2041</v>
      </c>
      <c r="H719">
        <v>289</v>
      </c>
      <c r="I719">
        <v>8</v>
      </c>
      <c r="J719" t="str">
        <f>VLOOKUP(Data_Sales[[#This Row],[Sales Person]],Data_Persons!$C$1:$D$9,2,FALSE)</f>
        <v>Philip</v>
      </c>
      <c r="K719">
        <f>INDEX(Data_Persons!$B$2:$D$10,MATCH(Data_Sales[[#This Row],[Sales Person]],Data_Persons!$C$2:$C$9,0),1)</f>
        <v>8</v>
      </c>
      <c r="L719">
        <f>VLOOKUP(Data_Sales[[#This Row],[Manager]],Data_Persons!$A$1:$C$9,2,FALSE)</f>
        <v>8</v>
      </c>
      <c r="M719">
        <f>Data_Sales[[#This Row],[Price]]*Data_Sales[[#This Row],[Quantity]]</f>
        <v>2312</v>
      </c>
    </row>
    <row r="720" spans="1:13" x14ac:dyDescent="0.35">
      <c r="A720" t="s">
        <v>757</v>
      </c>
      <c r="B720" s="2">
        <v>44702</v>
      </c>
      <c r="C720">
        <v>5</v>
      </c>
      <c r="D720" t="s">
        <v>20</v>
      </c>
      <c r="E720" t="s">
        <v>17</v>
      </c>
      <c r="F720" t="s">
        <v>18</v>
      </c>
      <c r="G720" t="s">
        <v>2041</v>
      </c>
      <c r="H720">
        <v>289</v>
      </c>
      <c r="I720">
        <v>2</v>
      </c>
      <c r="J720" t="str">
        <f>VLOOKUP(Data_Sales[[#This Row],[Sales Person]],Data_Persons!$C$1:$D$9,2,FALSE)</f>
        <v>Jeff</v>
      </c>
      <c r="K720">
        <f>INDEX(Data_Persons!$B$2:$D$10,MATCH(Data_Sales[[#This Row],[Sales Person]],Data_Persons!$C$2:$C$9,0),1)</f>
        <v>2</v>
      </c>
      <c r="L720">
        <f>VLOOKUP(Data_Sales[[#This Row],[Manager]],Data_Persons!$A$1:$C$9,2,FALSE)</f>
        <v>3</v>
      </c>
      <c r="M720">
        <f>Data_Sales[[#This Row],[Price]]*Data_Sales[[#This Row],[Quantity]]</f>
        <v>578</v>
      </c>
    </row>
    <row r="721" spans="1:13" x14ac:dyDescent="0.35">
      <c r="A721" t="s">
        <v>758</v>
      </c>
      <c r="B721" s="2">
        <v>44703</v>
      </c>
      <c r="C721">
        <v>10</v>
      </c>
      <c r="D721" t="s">
        <v>65</v>
      </c>
      <c r="E721" t="s">
        <v>38</v>
      </c>
      <c r="F721" t="s">
        <v>14</v>
      </c>
      <c r="G721" t="s">
        <v>2041</v>
      </c>
      <c r="H721">
        <v>289</v>
      </c>
      <c r="I721">
        <v>7</v>
      </c>
      <c r="J721" t="str">
        <f>VLOOKUP(Data_Sales[[#This Row],[Sales Person]],Data_Persons!$C$1:$D$9,2,FALSE)</f>
        <v>Philip</v>
      </c>
      <c r="K721">
        <f>INDEX(Data_Persons!$B$2:$D$10,MATCH(Data_Sales[[#This Row],[Sales Person]],Data_Persons!$C$2:$C$9,0),1)</f>
        <v>8</v>
      </c>
      <c r="L721">
        <f>VLOOKUP(Data_Sales[[#This Row],[Manager]],Data_Persons!$A$1:$C$9,2,FALSE)</f>
        <v>8</v>
      </c>
      <c r="M721">
        <f>Data_Sales[[#This Row],[Price]]*Data_Sales[[#This Row],[Quantity]]</f>
        <v>2023</v>
      </c>
    </row>
    <row r="722" spans="1:13" x14ac:dyDescent="0.35">
      <c r="A722" t="s">
        <v>759</v>
      </c>
      <c r="B722" s="2">
        <v>44706</v>
      </c>
      <c r="C722">
        <v>17</v>
      </c>
      <c r="D722" t="s">
        <v>60</v>
      </c>
      <c r="E722" t="s">
        <v>35</v>
      </c>
      <c r="F722" t="s">
        <v>10</v>
      </c>
      <c r="G722" t="s">
        <v>2041</v>
      </c>
      <c r="H722">
        <v>289</v>
      </c>
      <c r="I722">
        <v>3</v>
      </c>
      <c r="J722" t="str">
        <f>VLOOKUP(Data_Sales[[#This Row],[Sales Person]],Data_Persons!$C$1:$D$9,2,FALSE)</f>
        <v>Jeff</v>
      </c>
      <c r="K722">
        <f>INDEX(Data_Persons!$B$2:$D$10,MATCH(Data_Sales[[#This Row],[Sales Person]],Data_Persons!$C$2:$C$9,0),1)</f>
        <v>5</v>
      </c>
      <c r="L722">
        <f>VLOOKUP(Data_Sales[[#This Row],[Manager]],Data_Persons!$A$1:$C$9,2,FALSE)</f>
        <v>3</v>
      </c>
      <c r="M722">
        <f>Data_Sales[[#This Row],[Price]]*Data_Sales[[#This Row],[Quantity]]</f>
        <v>867</v>
      </c>
    </row>
    <row r="723" spans="1:13" x14ac:dyDescent="0.35">
      <c r="A723" t="s">
        <v>760</v>
      </c>
      <c r="B723" s="2">
        <v>44706</v>
      </c>
      <c r="C723">
        <v>16</v>
      </c>
      <c r="D723" t="s">
        <v>89</v>
      </c>
      <c r="E723" t="s">
        <v>35</v>
      </c>
      <c r="F723" t="s">
        <v>10</v>
      </c>
      <c r="G723" t="s">
        <v>2041</v>
      </c>
      <c r="H723">
        <v>289</v>
      </c>
      <c r="I723">
        <v>1</v>
      </c>
      <c r="J723" t="str">
        <f>VLOOKUP(Data_Sales[[#This Row],[Sales Person]],Data_Persons!$C$1:$D$9,2,FALSE)</f>
        <v>Jeff</v>
      </c>
      <c r="K723">
        <f>INDEX(Data_Persons!$B$2:$D$10,MATCH(Data_Sales[[#This Row],[Sales Person]],Data_Persons!$C$2:$C$9,0),1)</f>
        <v>5</v>
      </c>
      <c r="L723">
        <f>VLOOKUP(Data_Sales[[#This Row],[Manager]],Data_Persons!$A$1:$C$9,2,FALSE)</f>
        <v>3</v>
      </c>
      <c r="M723">
        <f>Data_Sales[[#This Row],[Price]]*Data_Sales[[#This Row],[Quantity]]</f>
        <v>289</v>
      </c>
    </row>
    <row r="724" spans="1:13" x14ac:dyDescent="0.35">
      <c r="A724" t="s">
        <v>761</v>
      </c>
      <c r="B724" s="2">
        <v>44706</v>
      </c>
      <c r="C724">
        <v>1</v>
      </c>
      <c r="D724" t="s">
        <v>58</v>
      </c>
      <c r="E724" t="s">
        <v>27</v>
      </c>
      <c r="F724" t="s">
        <v>18</v>
      </c>
      <c r="G724" t="s">
        <v>2041</v>
      </c>
      <c r="H724">
        <v>289</v>
      </c>
      <c r="I724">
        <v>9</v>
      </c>
      <c r="J724" t="str">
        <f>VLOOKUP(Data_Sales[[#This Row],[Sales Person]],Data_Persons!$C$1:$D$9,2,FALSE)</f>
        <v>Sara</v>
      </c>
      <c r="K724">
        <f>INDEX(Data_Persons!$B$2:$D$10,MATCH(Data_Sales[[#This Row],[Sales Person]],Data_Persons!$C$2:$C$9,0),1)</f>
        <v>2</v>
      </c>
      <c r="L724">
        <f>VLOOKUP(Data_Sales[[#This Row],[Manager]],Data_Persons!$A$1:$C$9,2,FALSE)</f>
        <v>5</v>
      </c>
      <c r="M724">
        <f>Data_Sales[[#This Row],[Price]]*Data_Sales[[#This Row],[Quantity]]</f>
        <v>2601</v>
      </c>
    </row>
    <row r="725" spans="1:13" x14ac:dyDescent="0.35">
      <c r="A725" t="s">
        <v>762</v>
      </c>
      <c r="B725" s="2">
        <v>44707</v>
      </c>
      <c r="C725">
        <v>4</v>
      </c>
      <c r="D725" t="s">
        <v>16</v>
      </c>
      <c r="E725" t="s">
        <v>17</v>
      </c>
      <c r="F725" t="s">
        <v>18</v>
      </c>
      <c r="G725" t="s">
        <v>2041</v>
      </c>
      <c r="H725">
        <v>289</v>
      </c>
      <c r="I725">
        <v>2</v>
      </c>
      <c r="J725" t="str">
        <f>VLOOKUP(Data_Sales[[#This Row],[Sales Person]],Data_Persons!$C$1:$D$9,2,FALSE)</f>
        <v>Jeff</v>
      </c>
      <c r="K725">
        <f>INDEX(Data_Persons!$B$2:$D$10,MATCH(Data_Sales[[#This Row],[Sales Person]],Data_Persons!$C$2:$C$9,0),1)</f>
        <v>2</v>
      </c>
      <c r="L725">
        <f>VLOOKUP(Data_Sales[[#This Row],[Manager]],Data_Persons!$A$1:$C$9,2,FALSE)</f>
        <v>3</v>
      </c>
      <c r="M725">
        <f>Data_Sales[[#This Row],[Price]]*Data_Sales[[#This Row],[Quantity]]</f>
        <v>578</v>
      </c>
    </row>
    <row r="726" spans="1:13" x14ac:dyDescent="0.35">
      <c r="A726" t="s">
        <v>763</v>
      </c>
      <c r="B726" s="2">
        <v>44707</v>
      </c>
      <c r="C726">
        <v>16</v>
      </c>
      <c r="D726" t="s">
        <v>89</v>
      </c>
      <c r="E726" t="s">
        <v>9</v>
      </c>
      <c r="F726" t="s">
        <v>10</v>
      </c>
      <c r="G726" t="s">
        <v>2041</v>
      </c>
      <c r="H726">
        <v>289</v>
      </c>
      <c r="I726">
        <v>9</v>
      </c>
      <c r="J726" t="str">
        <f>VLOOKUP(Data_Sales[[#This Row],[Sales Person]],Data_Persons!$C$1:$D$9,2,FALSE)</f>
        <v>Jeff</v>
      </c>
      <c r="K726">
        <f>INDEX(Data_Persons!$B$2:$D$10,MATCH(Data_Sales[[#This Row],[Sales Person]],Data_Persons!$C$2:$C$9,0),1)</f>
        <v>3</v>
      </c>
      <c r="L726">
        <f>VLOOKUP(Data_Sales[[#This Row],[Manager]],Data_Persons!$A$1:$C$9,2,FALSE)</f>
        <v>3</v>
      </c>
      <c r="M726">
        <f>Data_Sales[[#This Row],[Price]]*Data_Sales[[#This Row],[Quantity]]</f>
        <v>2601</v>
      </c>
    </row>
    <row r="727" spans="1:13" x14ac:dyDescent="0.35">
      <c r="A727" t="s">
        <v>764</v>
      </c>
      <c r="B727" s="2">
        <v>44711</v>
      </c>
      <c r="C727">
        <v>5</v>
      </c>
      <c r="D727" t="s">
        <v>20</v>
      </c>
      <c r="E727" t="s">
        <v>17</v>
      </c>
      <c r="F727" t="s">
        <v>18</v>
      </c>
      <c r="G727" t="s">
        <v>2041</v>
      </c>
      <c r="H727">
        <v>289</v>
      </c>
      <c r="I727">
        <v>3</v>
      </c>
      <c r="J727" t="str">
        <f>VLOOKUP(Data_Sales[[#This Row],[Sales Person]],Data_Persons!$C$1:$D$9,2,FALSE)</f>
        <v>Jeff</v>
      </c>
      <c r="K727">
        <f>INDEX(Data_Persons!$B$2:$D$10,MATCH(Data_Sales[[#This Row],[Sales Person]],Data_Persons!$C$2:$C$9,0),1)</f>
        <v>2</v>
      </c>
      <c r="L727">
        <f>VLOOKUP(Data_Sales[[#This Row],[Manager]],Data_Persons!$A$1:$C$9,2,FALSE)</f>
        <v>3</v>
      </c>
      <c r="M727">
        <f>Data_Sales[[#This Row],[Price]]*Data_Sales[[#This Row],[Quantity]]</f>
        <v>867</v>
      </c>
    </row>
    <row r="728" spans="1:13" x14ac:dyDescent="0.35">
      <c r="A728" t="s">
        <v>765</v>
      </c>
      <c r="B728" s="2">
        <v>44713</v>
      </c>
      <c r="C728">
        <v>17</v>
      </c>
      <c r="D728" t="s">
        <v>60</v>
      </c>
      <c r="E728" t="s">
        <v>9</v>
      </c>
      <c r="F728" t="s">
        <v>10</v>
      </c>
      <c r="G728" t="s">
        <v>2041</v>
      </c>
      <c r="H728">
        <v>289</v>
      </c>
      <c r="I728">
        <v>0</v>
      </c>
      <c r="J728" t="str">
        <f>VLOOKUP(Data_Sales[[#This Row],[Sales Person]],Data_Persons!$C$1:$D$9,2,FALSE)</f>
        <v>Jeff</v>
      </c>
      <c r="K728">
        <f>INDEX(Data_Persons!$B$2:$D$10,MATCH(Data_Sales[[#This Row],[Sales Person]],Data_Persons!$C$2:$C$9,0),1)</f>
        <v>3</v>
      </c>
      <c r="L728">
        <f>VLOOKUP(Data_Sales[[#This Row],[Manager]],Data_Persons!$A$1:$C$9,2,FALSE)</f>
        <v>3</v>
      </c>
      <c r="M728">
        <f>Data_Sales[[#This Row],[Price]]*Data_Sales[[#This Row],[Quantity]]</f>
        <v>0</v>
      </c>
    </row>
    <row r="729" spans="1:13" x14ac:dyDescent="0.35">
      <c r="A729" t="s">
        <v>766</v>
      </c>
      <c r="B729" s="2">
        <v>44714</v>
      </c>
      <c r="C729">
        <v>8</v>
      </c>
      <c r="D729" t="s">
        <v>73</v>
      </c>
      <c r="E729" t="s">
        <v>13</v>
      </c>
      <c r="F729" t="s">
        <v>14</v>
      </c>
      <c r="G729" t="s">
        <v>2041</v>
      </c>
      <c r="H729">
        <v>289</v>
      </c>
      <c r="I729">
        <v>4</v>
      </c>
      <c r="J729" t="str">
        <f>VLOOKUP(Data_Sales[[#This Row],[Sales Person]],Data_Persons!$C$1:$D$9,2,FALSE)</f>
        <v>Steve</v>
      </c>
      <c r="K729">
        <f>INDEX(Data_Persons!$B$2:$D$10,MATCH(Data_Sales[[#This Row],[Sales Person]],Data_Persons!$C$2:$C$9,0),1)</f>
        <v>4</v>
      </c>
      <c r="L729">
        <f>VLOOKUP(Data_Sales[[#This Row],[Manager]],Data_Persons!$A$1:$C$9,2,FALSE)</f>
        <v>4</v>
      </c>
      <c r="M729">
        <f>Data_Sales[[#This Row],[Price]]*Data_Sales[[#This Row],[Quantity]]</f>
        <v>1156</v>
      </c>
    </row>
    <row r="730" spans="1:13" x14ac:dyDescent="0.35">
      <c r="A730" t="s">
        <v>767</v>
      </c>
      <c r="B730" s="2">
        <v>44717</v>
      </c>
      <c r="C730">
        <v>11</v>
      </c>
      <c r="D730" t="s">
        <v>112</v>
      </c>
      <c r="E730" t="s">
        <v>23</v>
      </c>
      <c r="F730" t="s">
        <v>24</v>
      </c>
      <c r="G730" t="s">
        <v>2041</v>
      </c>
      <c r="H730">
        <v>289</v>
      </c>
      <c r="I730">
        <v>2</v>
      </c>
      <c r="J730" t="str">
        <f>VLOOKUP(Data_Sales[[#This Row],[Sales Person]],Data_Persons!$C$1:$D$9,2,FALSE)</f>
        <v>Sara</v>
      </c>
      <c r="K730">
        <f>INDEX(Data_Persons!$B$2:$D$10,MATCH(Data_Sales[[#This Row],[Sales Person]],Data_Persons!$C$2:$C$9,0),1)</f>
        <v>5</v>
      </c>
      <c r="L730">
        <f>VLOOKUP(Data_Sales[[#This Row],[Manager]],Data_Persons!$A$1:$C$9,2,FALSE)</f>
        <v>5</v>
      </c>
      <c r="M730">
        <f>Data_Sales[[#This Row],[Price]]*Data_Sales[[#This Row],[Quantity]]</f>
        <v>578</v>
      </c>
    </row>
    <row r="731" spans="1:13" x14ac:dyDescent="0.35">
      <c r="A731" t="s">
        <v>768</v>
      </c>
      <c r="B731" s="2">
        <v>44718</v>
      </c>
      <c r="C731">
        <v>6</v>
      </c>
      <c r="D731" t="s">
        <v>12</v>
      </c>
      <c r="E731" t="s">
        <v>13</v>
      </c>
      <c r="F731" t="s">
        <v>14</v>
      </c>
      <c r="G731" t="s">
        <v>2041</v>
      </c>
      <c r="H731">
        <v>289</v>
      </c>
      <c r="I731">
        <v>1</v>
      </c>
      <c r="J731" t="str">
        <f>VLOOKUP(Data_Sales[[#This Row],[Sales Person]],Data_Persons!$C$1:$D$9,2,FALSE)</f>
        <v>Steve</v>
      </c>
      <c r="K731">
        <f>INDEX(Data_Persons!$B$2:$D$10,MATCH(Data_Sales[[#This Row],[Sales Person]],Data_Persons!$C$2:$C$9,0),1)</f>
        <v>4</v>
      </c>
      <c r="L731">
        <f>VLOOKUP(Data_Sales[[#This Row],[Manager]],Data_Persons!$A$1:$C$9,2,FALSE)</f>
        <v>4</v>
      </c>
      <c r="M731">
        <f>Data_Sales[[#This Row],[Price]]*Data_Sales[[#This Row],[Quantity]]</f>
        <v>289</v>
      </c>
    </row>
    <row r="732" spans="1:13" x14ac:dyDescent="0.35">
      <c r="A732" t="s">
        <v>769</v>
      </c>
      <c r="B732" s="2">
        <v>44718</v>
      </c>
      <c r="C732">
        <v>3</v>
      </c>
      <c r="D732" t="s">
        <v>26</v>
      </c>
      <c r="E732" t="s">
        <v>17</v>
      </c>
      <c r="F732" t="s">
        <v>18</v>
      </c>
      <c r="G732" t="s">
        <v>2041</v>
      </c>
      <c r="H732">
        <v>289</v>
      </c>
      <c r="I732">
        <v>9</v>
      </c>
      <c r="J732" t="str">
        <f>VLOOKUP(Data_Sales[[#This Row],[Sales Person]],Data_Persons!$C$1:$D$9,2,FALSE)</f>
        <v>Jeff</v>
      </c>
      <c r="K732">
        <f>INDEX(Data_Persons!$B$2:$D$10,MATCH(Data_Sales[[#This Row],[Sales Person]],Data_Persons!$C$2:$C$9,0),1)</f>
        <v>2</v>
      </c>
      <c r="L732">
        <f>VLOOKUP(Data_Sales[[#This Row],[Manager]],Data_Persons!$A$1:$C$9,2,FALSE)</f>
        <v>3</v>
      </c>
      <c r="M732">
        <f>Data_Sales[[#This Row],[Price]]*Data_Sales[[#This Row],[Quantity]]</f>
        <v>2601</v>
      </c>
    </row>
    <row r="733" spans="1:13" x14ac:dyDescent="0.35">
      <c r="A733" t="s">
        <v>770</v>
      </c>
      <c r="B733" s="2">
        <v>44726</v>
      </c>
      <c r="C733">
        <v>16</v>
      </c>
      <c r="D733" t="s">
        <v>89</v>
      </c>
      <c r="E733" t="s">
        <v>9</v>
      </c>
      <c r="F733" t="s">
        <v>10</v>
      </c>
      <c r="G733" t="s">
        <v>2041</v>
      </c>
      <c r="H733">
        <v>289</v>
      </c>
      <c r="I733">
        <v>9</v>
      </c>
      <c r="J733" t="str">
        <f>VLOOKUP(Data_Sales[[#This Row],[Sales Person]],Data_Persons!$C$1:$D$9,2,FALSE)</f>
        <v>Jeff</v>
      </c>
      <c r="K733">
        <f>INDEX(Data_Persons!$B$2:$D$10,MATCH(Data_Sales[[#This Row],[Sales Person]],Data_Persons!$C$2:$C$9,0),1)</f>
        <v>3</v>
      </c>
      <c r="L733">
        <f>VLOOKUP(Data_Sales[[#This Row],[Manager]],Data_Persons!$A$1:$C$9,2,FALSE)</f>
        <v>3</v>
      </c>
      <c r="M733">
        <f>Data_Sales[[#This Row],[Price]]*Data_Sales[[#This Row],[Quantity]]</f>
        <v>2601</v>
      </c>
    </row>
    <row r="734" spans="1:13" x14ac:dyDescent="0.35">
      <c r="A734" t="s">
        <v>771</v>
      </c>
      <c r="B734" s="2">
        <v>44727</v>
      </c>
      <c r="C734">
        <v>13</v>
      </c>
      <c r="D734" t="s">
        <v>32</v>
      </c>
      <c r="E734" t="s">
        <v>23</v>
      </c>
      <c r="F734" t="s">
        <v>24</v>
      </c>
      <c r="G734" t="s">
        <v>2041</v>
      </c>
      <c r="H734">
        <v>289</v>
      </c>
      <c r="I734">
        <v>4</v>
      </c>
      <c r="J734" t="str">
        <f>VLOOKUP(Data_Sales[[#This Row],[Sales Person]],Data_Persons!$C$1:$D$9,2,FALSE)</f>
        <v>Sara</v>
      </c>
      <c r="K734">
        <f>INDEX(Data_Persons!$B$2:$D$10,MATCH(Data_Sales[[#This Row],[Sales Person]],Data_Persons!$C$2:$C$9,0),1)</f>
        <v>5</v>
      </c>
      <c r="L734">
        <f>VLOOKUP(Data_Sales[[#This Row],[Manager]],Data_Persons!$A$1:$C$9,2,FALSE)</f>
        <v>5</v>
      </c>
      <c r="M734">
        <f>Data_Sales[[#This Row],[Price]]*Data_Sales[[#This Row],[Quantity]]</f>
        <v>1156</v>
      </c>
    </row>
    <row r="735" spans="1:13" x14ac:dyDescent="0.35">
      <c r="A735" t="s">
        <v>772</v>
      </c>
      <c r="B735" s="2">
        <v>44727</v>
      </c>
      <c r="C735">
        <v>2</v>
      </c>
      <c r="D735" t="s">
        <v>71</v>
      </c>
      <c r="E735" t="s">
        <v>17</v>
      </c>
      <c r="F735" t="s">
        <v>18</v>
      </c>
      <c r="G735" t="s">
        <v>2041</v>
      </c>
      <c r="H735">
        <v>289</v>
      </c>
      <c r="I735">
        <v>5</v>
      </c>
      <c r="J735" t="str">
        <f>VLOOKUP(Data_Sales[[#This Row],[Sales Person]],Data_Persons!$C$1:$D$9,2,FALSE)</f>
        <v>Jeff</v>
      </c>
      <c r="K735">
        <f>INDEX(Data_Persons!$B$2:$D$10,MATCH(Data_Sales[[#This Row],[Sales Person]],Data_Persons!$C$2:$C$9,0),1)</f>
        <v>2</v>
      </c>
      <c r="L735">
        <f>VLOOKUP(Data_Sales[[#This Row],[Manager]],Data_Persons!$A$1:$C$9,2,FALSE)</f>
        <v>3</v>
      </c>
      <c r="M735">
        <f>Data_Sales[[#This Row],[Price]]*Data_Sales[[#This Row],[Quantity]]</f>
        <v>1445</v>
      </c>
    </row>
    <row r="736" spans="1:13" x14ac:dyDescent="0.35">
      <c r="A736" t="s">
        <v>773</v>
      </c>
      <c r="B736" s="2">
        <v>44729</v>
      </c>
      <c r="C736">
        <v>1</v>
      </c>
      <c r="D736" t="s">
        <v>58</v>
      </c>
      <c r="E736" t="s">
        <v>17</v>
      </c>
      <c r="F736" t="s">
        <v>18</v>
      </c>
      <c r="G736" t="s">
        <v>2041</v>
      </c>
      <c r="H736">
        <v>289</v>
      </c>
      <c r="I736">
        <v>5</v>
      </c>
      <c r="J736" t="str">
        <f>VLOOKUP(Data_Sales[[#This Row],[Sales Person]],Data_Persons!$C$1:$D$9,2,FALSE)</f>
        <v>Jeff</v>
      </c>
      <c r="K736">
        <f>INDEX(Data_Persons!$B$2:$D$10,MATCH(Data_Sales[[#This Row],[Sales Person]],Data_Persons!$C$2:$C$9,0),1)</f>
        <v>2</v>
      </c>
      <c r="L736">
        <f>VLOOKUP(Data_Sales[[#This Row],[Manager]],Data_Persons!$A$1:$C$9,2,FALSE)</f>
        <v>3</v>
      </c>
      <c r="M736">
        <f>Data_Sales[[#This Row],[Price]]*Data_Sales[[#This Row],[Quantity]]</f>
        <v>1445</v>
      </c>
    </row>
    <row r="737" spans="1:13" x14ac:dyDescent="0.35">
      <c r="A737" t="s">
        <v>774</v>
      </c>
      <c r="B737" s="2">
        <v>44729</v>
      </c>
      <c r="C737">
        <v>17</v>
      </c>
      <c r="D737" t="s">
        <v>60</v>
      </c>
      <c r="E737" t="s">
        <v>9</v>
      </c>
      <c r="F737" t="s">
        <v>10</v>
      </c>
      <c r="G737" t="s">
        <v>2041</v>
      </c>
      <c r="H737">
        <v>289</v>
      </c>
      <c r="I737">
        <v>1</v>
      </c>
      <c r="J737" t="str">
        <f>VLOOKUP(Data_Sales[[#This Row],[Sales Person]],Data_Persons!$C$1:$D$9,2,FALSE)</f>
        <v>Jeff</v>
      </c>
      <c r="K737">
        <f>INDEX(Data_Persons!$B$2:$D$10,MATCH(Data_Sales[[#This Row],[Sales Person]],Data_Persons!$C$2:$C$9,0),1)</f>
        <v>3</v>
      </c>
      <c r="L737">
        <f>VLOOKUP(Data_Sales[[#This Row],[Manager]],Data_Persons!$A$1:$C$9,2,FALSE)</f>
        <v>3</v>
      </c>
      <c r="M737">
        <f>Data_Sales[[#This Row],[Price]]*Data_Sales[[#This Row],[Quantity]]</f>
        <v>289</v>
      </c>
    </row>
    <row r="738" spans="1:13" x14ac:dyDescent="0.35">
      <c r="A738" t="s">
        <v>775</v>
      </c>
      <c r="B738" s="2">
        <v>44738</v>
      </c>
      <c r="C738">
        <v>2</v>
      </c>
      <c r="D738" t="s">
        <v>71</v>
      </c>
      <c r="E738" t="s">
        <v>27</v>
      </c>
      <c r="F738" t="s">
        <v>18</v>
      </c>
      <c r="G738" t="s">
        <v>2041</v>
      </c>
      <c r="H738">
        <v>289</v>
      </c>
      <c r="I738">
        <v>7</v>
      </c>
      <c r="J738" t="str">
        <f>VLOOKUP(Data_Sales[[#This Row],[Sales Person]],Data_Persons!$C$1:$D$9,2,FALSE)</f>
        <v>Sara</v>
      </c>
      <c r="K738">
        <f>INDEX(Data_Persons!$B$2:$D$10,MATCH(Data_Sales[[#This Row],[Sales Person]],Data_Persons!$C$2:$C$9,0),1)</f>
        <v>2</v>
      </c>
      <c r="L738">
        <f>VLOOKUP(Data_Sales[[#This Row],[Manager]],Data_Persons!$A$1:$C$9,2,FALSE)</f>
        <v>5</v>
      </c>
      <c r="M738">
        <f>Data_Sales[[#This Row],[Price]]*Data_Sales[[#This Row],[Quantity]]</f>
        <v>2023</v>
      </c>
    </row>
    <row r="739" spans="1:13" x14ac:dyDescent="0.35">
      <c r="A739" t="s">
        <v>776</v>
      </c>
      <c r="B739" s="2">
        <v>44740</v>
      </c>
      <c r="C739">
        <v>20</v>
      </c>
      <c r="D739" t="s">
        <v>8</v>
      </c>
      <c r="E739" t="s">
        <v>9</v>
      </c>
      <c r="F739" t="s">
        <v>10</v>
      </c>
      <c r="G739" t="s">
        <v>2041</v>
      </c>
      <c r="H739">
        <v>289</v>
      </c>
      <c r="I739">
        <v>8</v>
      </c>
      <c r="J739" t="str">
        <f>VLOOKUP(Data_Sales[[#This Row],[Sales Person]],Data_Persons!$C$1:$D$9,2,FALSE)</f>
        <v>Jeff</v>
      </c>
      <c r="K739">
        <f>INDEX(Data_Persons!$B$2:$D$10,MATCH(Data_Sales[[#This Row],[Sales Person]],Data_Persons!$C$2:$C$9,0),1)</f>
        <v>3</v>
      </c>
      <c r="L739">
        <f>VLOOKUP(Data_Sales[[#This Row],[Manager]],Data_Persons!$A$1:$C$9,2,FALSE)</f>
        <v>3</v>
      </c>
      <c r="M739">
        <f>Data_Sales[[#This Row],[Price]]*Data_Sales[[#This Row],[Quantity]]</f>
        <v>2312</v>
      </c>
    </row>
    <row r="740" spans="1:13" x14ac:dyDescent="0.35">
      <c r="A740" t="s">
        <v>777</v>
      </c>
      <c r="B740" s="2">
        <v>44745</v>
      </c>
      <c r="C740">
        <v>12</v>
      </c>
      <c r="D740" t="s">
        <v>22</v>
      </c>
      <c r="E740" t="s">
        <v>23</v>
      </c>
      <c r="F740" t="s">
        <v>24</v>
      </c>
      <c r="G740" t="s">
        <v>2041</v>
      </c>
      <c r="H740">
        <v>289</v>
      </c>
      <c r="I740">
        <v>5</v>
      </c>
      <c r="J740" t="str">
        <f>VLOOKUP(Data_Sales[[#This Row],[Sales Person]],Data_Persons!$C$1:$D$9,2,FALSE)</f>
        <v>Sara</v>
      </c>
      <c r="K740">
        <f>INDEX(Data_Persons!$B$2:$D$10,MATCH(Data_Sales[[#This Row],[Sales Person]],Data_Persons!$C$2:$C$9,0),1)</f>
        <v>5</v>
      </c>
      <c r="L740">
        <f>VLOOKUP(Data_Sales[[#This Row],[Manager]],Data_Persons!$A$1:$C$9,2,FALSE)</f>
        <v>5</v>
      </c>
      <c r="M740">
        <f>Data_Sales[[#This Row],[Price]]*Data_Sales[[#This Row],[Quantity]]</f>
        <v>1445</v>
      </c>
    </row>
    <row r="741" spans="1:13" x14ac:dyDescent="0.35">
      <c r="A741" t="s">
        <v>778</v>
      </c>
      <c r="B741" s="2">
        <v>44754</v>
      </c>
      <c r="C741">
        <v>5</v>
      </c>
      <c r="D741" t="s">
        <v>20</v>
      </c>
      <c r="E741" t="s">
        <v>27</v>
      </c>
      <c r="F741" t="s">
        <v>18</v>
      </c>
      <c r="G741" t="s">
        <v>2041</v>
      </c>
      <c r="H741">
        <v>289</v>
      </c>
      <c r="I741">
        <v>0</v>
      </c>
      <c r="J741" t="str">
        <f>VLOOKUP(Data_Sales[[#This Row],[Sales Person]],Data_Persons!$C$1:$D$9,2,FALSE)</f>
        <v>Sara</v>
      </c>
      <c r="K741">
        <f>INDEX(Data_Persons!$B$2:$D$10,MATCH(Data_Sales[[#This Row],[Sales Person]],Data_Persons!$C$2:$C$9,0),1)</f>
        <v>2</v>
      </c>
      <c r="L741">
        <f>VLOOKUP(Data_Sales[[#This Row],[Manager]],Data_Persons!$A$1:$C$9,2,FALSE)</f>
        <v>5</v>
      </c>
      <c r="M741">
        <f>Data_Sales[[#This Row],[Price]]*Data_Sales[[#This Row],[Quantity]]</f>
        <v>0</v>
      </c>
    </row>
    <row r="742" spans="1:13" x14ac:dyDescent="0.35">
      <c r="A742" t="s">
        <v>779</v>
      </c>
      <c r="B742" s="2">
        <v>44754</v>
      </c>
      <c r="C742">
        <v>1</v>
      </c>
      <c r="D742" t="s">
        <v>58</v>
      </c>
      <c r="E742" t="s">
        <v>27</v>
      </c>
      <c r="F742" t="s">
        <v>18</v>
      </c>
      <c r="G742" t="s">
        <v>2041</v>
      </c>
      <c r="H742">
        <v>289</v>
      </c>
      <c r="I742">
        <v>3</v>
      </c>
      <c r="J742" t="str">
        <f>VLOOKUP(Data_Sales[[#This Row],[Sales Person]],Data_Persons!$C$1:$D$9,2,FALSE)</f>
        <v>Sara</v>
      </c>
      <c r="K742">
        <f>INDEX(Data_Persons!$B$2:$D$10,MATCH(Data_Sales[[#This Row],[Sales Person]],Data_Persons!$C$2:$C$9,0),1)</f>
        <v>2</v>
      </c>
      <c r="L742">
        <f>VLOOKUP(Data_Sales[[#This Row],[Manager]],Data_Persons!$A$1:$C$9,2,FALSE)</f>
        <v>5</v>
      </c>
      <c r="M742">
        <f>Data_Sales[[#This Row],[Price]]*Data_Sales[[#This Row],[Quantity]]</f>
        <v>867</v>
      </c>
    </row>
    <row r="743" spans="1:13" x14ac:dyDescent="0.35">
      <c r="A743" t="s">
        <v>780</v>
      </c>
      <c r="B743" s="2">
        <v>44756</v>
      </c>
      <c r="C743">
        <v>4</v>
      </c>
      <c r="D743" t="s">
        <v>16</v>
      </c>
      <c r="E743" t="s">
        <v>17</v>
      </c>
      <c r="F743" t="s">
        <v>18</v>
      </c>
      <c r="G743" t="s">
        <v>2041</v>
      </c>
      <c r="H743">
        <v>289</v>
      </c>
      <c r="I743">
        <v>8</v>
      </c>
      <c r="J743" t="str">
        <f>VLOOKUP(Data_Sales[[#This Row],[Sales Person]],Data_Persons!$C$1:$D$9,2,FALSE)</f>
        <v>Jeff</v>
      </c>
      <c r="K743">
        <f>INDEX(Data_Persons!$B$2:$D$10,MATCH(Data_Sales[[#This Row],[Sales Person]],Data_Persons!$C$2:$C$9,0),1)</f>
        <v>2</v>
      </c>
      <c r="L743">
        <f>VLOOKUP(Data_Sales[[#This Row],[Manager]],Data_Persons!$A$1:$C$9,2,FALSE)</f>
        <v>3</v>
      </c>
      <c r="M743">
        <f>Data_Sales[[#This Row],[Price]]*Data_Sales[[#This Row],[Quantity]]</f>
        <v>2312</v>
      </c>
    </row>
    <row r="744" spans="1:13" x14ac:dyDescent="0.35">
      <c r="A744" t="s">
        <v>781</v>
      </c>
      <c r="B744" s="2">
        <v>44760</v>
      </c>
      <c r="C744">
        <v>7</v>
      </c>
      <c r="D744" t="s">
        <v>40</v>
      </c>
      <c r="E744" t="s">
        <v>13</v>
      </c>
      <c r="F744" t="s">
        <v>14</v>
      </c>
      <c r="G744" t="s">
        <v>2041</v>
      </c>
      <c r="H744">
        <v>289</v>
      </c>
      <c r="I744">
        <v>7</v>
      </c>
      <c r="J744" t="str">
        <f>VLOOKUP(Data_Sales[[#This Row],[Sales Person]],Data_Persons!$C$1:$D$9,2,FALSE)</f>
        <v>Steve</v>
      </c>
      <c r="K744">
        <f>INDEX(Data_Persons!$B$2:$D$10,MATCH(Data_Sales[[#This Row],[Sales Person]],Data_Persons!$C$2:$C$9,0),1)</f>
        <v>4</v>
      </c>
      <c r="L744">
        <f>VLOOKUP(Data_Sales[[#This Row],[Manager]],Data_Persons!$A$1:$C$9,2,FALSE)</f>
        <v>4</v>
      </c>
      <c r="M744">
        <f>Data_Sales[[#This Row],[Price]]*Data_Sales[[#This Row],[Quantity]]</f>
        <v>2023</v>
      </c>
    </row>
    <row r="745" spans="1:13" x14ac:dyDescent="0.35">
      <c r="A745" t="s">
        <v>782</v>
      </c>
      <c r="B745" s="2">
        <v>44762</v>
      </c>
      <c r="C745">
        <v>17</v>
      </c>
      <c r="D745" t="s">
        <v>60</v>
      </c>
      <c r="E745" t="s">
        <v>35</v>
      </c>
      <c r="F745" t="s">
        <v>10</v>
      </c>
      <c r="G745" t="s">
        <v>2041</v>
      </c>
      <c r="H745">
        <v>289</v>
      </c>
      <c r="I745">
        <v>2</v>
      </c>
      <c r="J745" t="str">
        <f>VLOOKUP(Data_Sales[[#This Row],[Sales Person]],Data_Persons!$C$1:$D$9,2,FALSE)</f>
        <v>Jeff</v>
      </c>
      <c r="K745">
        <f>INDEX(Data_Persons!$B$2:$D$10,MATCH(Data_Sales[[#This Row],[Sales Person]],Data_Persons!$C$2:$C$9,0),1)</f>
        <v>5</v>
      </c>
      <c r="L745">
        <f>VLOOKUP(Data_Sales[[#This Row],[Manager]],Data_Persons!$A$1:$C$9,2,FALSE)</f>
        <v>3</v>
      </c>
      <c r="M745">
        <f>Data_Sales[[#This Row],[Price]]*Data_Sales[[#This Row],[Quantity]]</f>
        <v>578</v>
      </c>
    </row>
    <row r="746" spans="1:13" x14ac:dyDescent="0.35">
      <c r="A746" t="s">
        <v>783</v>
      </c>
      <c r="B746" s="2">
        <v>44763</v>
      </c>
      <c r="C746">
        <v>14</v>
      </c>
      <c r="D746" t="s">
        <v>62</v>
      </c>
      <c r="E746" t="s">
        <v>33</v>
      </c>
      <c r="F746" t="s">
        <v>24</v>
      </c>
      <c r="G746" t="s">
        <v>2041</v>
      </c>
      <c r="H746">
        <v>289</v>
      </c>
      <c r="I746">
        <v>9</v>
      </c>
      <c r="J746" t="str">
        <f>VLOOKUP(Data_Sales[[#This Row],[Sales Person]],Data_Persons!$C$1:$D$9,2,FALSE)</f>
        <v>Steve</v>
      </c>
      <c r="K746">
        <f>INDEX(Data_Persons!$B$2:$D$10,MATCH(Data_Sales[[#This Row],[Sales Person]],Data_Persons!$C$2:$C$9,0),1)</f>
        <v>6</v>
      </c>
      <c r="L746">
        <f>VLOOKUP(Data_Sales[[#This Row],[Manager]],Data_Persons!$A$1:$C$9,2,FALSE)</f>
        <v>4</v>
      </c>
      <c r="M746">
        <f>Data_Sales[[#This Row],[Price]]*Data_Sales[[#This Row],[Quantity]]</f>
        <v>2601</v>
      </c>
    </row>
    <row r="747" spans="1:13" x14ac:dyDescent="0.35">
      <c r="A747" t="s">
        <v>784</v>
      </c>
      <c r="B747" s="2">
        <v>44767</v>
      </c>
      <c r="C747">
        <v>6</v>
      </c>
      <c r="D747" t="s">
        <v>12</v>
      </c>
      <c r="E747" t="s">
        <v>38</v>
      </c>
      <c r="F747" t="s">
        <v>14</v>
      </c>
      <c r="G747" t="s">
        <v>2041</v>
      </c>
      <c r="H747">
        <v>289</v>
      </c>
      <c r="I747">
        <v>7</v>
      </c>
      <c r="J747" t="str">
        <f>VLOOKUP(Data_Sales[[#This Row],[Sales Person]],Data_Persons!$C$1:$D$9,2,FALSE)</f>
        <v>Philip</v>
      </c>
      <c r="K747">
        <f>INDEX(Data_Persons!$B$2:$D$10,MATCH(Data_Sales[[#This Row],[Sales Person]],Data_Persons!$C$2:$C$9,0),1)</f>
        <v>8</v>
      </c>
      <c r="L747">
        <f>VLOOKUP(Data_Sales[[#This Row],[Manager]],Data_Persons!$A$1:$C$9,2,FALSE)</f>
        <v>8</v>
      </c>
      <c r="M747">
        <f>Data_Sales[[#This Row],[Price]]*Data_Sales[[#This Row],[Quantity]]</f>
        <v>2023</v>
      </c>
    </row>
    <row r="748" spans="1:13" x14ac:dyDescent="0.35">
      <c r="A748" t="s">
        <v>785</v>
      </c>
      <c r="B748" s="2">
        <v>44767</v>
      </c>
      <c r="C748">
        <v>15</v>
      </c>
      <c r="D748" t="s">
        <v>46</v>
      </c>
      <c r="E748" t="s">
        <v>33</v>
      </c>
      <c r="F748" t="s">
        <v>24</v>
      </c>
      <c r="G748" t="s">
        <v>2041</v>
      </c>
      <c r="H748">
        <v>289</v>
      </c>
      <c r="I748">
        <v>4</v>
      </c>
      <c r="J748" t="str">
        <f>VLOOKUP(Data_Sales[[#This Row],[Sales Person]],Data_Persons!$C$1:$D$9,2,FALSE)</f>
        <v>Steve</v>
      </c>
      <c r="K748">
        <f>INDEX(Data_Persons!$B$2:$D$10,MATCH(Data_Sales[[#This Row],[Sales Person]],Data_Persons!$C$2:$C$9,0),1)</f>
        <v>6</v>
      </c>
      <c r="L748">
        <f>VLOOKUP(Data_Sales[[#This Row],[Manager]],Data_Persons!$A$1:$C$9,2,FALSE)</f>
        <v>4</v>
      </c>
      <c r="M748">
        <f>Data_Sales[[#This Row],[Price]]*Data_Sales[[#This Row],[Quantity]]</f>
        <v>1156</v>
      </c>
    </row>
    <row r="749" spans="1:13" x14ac:dyDescent="0.35">
      <c r="A749" t="s">
        <v>786</v>
      </c>
      <c r="B749" s="2">
        <v>44767</v>
      </c>
      <c r="C749">
        <v>4</v>
      </c>
      <c r="D749" t="s">
        <v>16</v>
      </c>
      <c r="E749" t="s">
        <v>17</v>
      </c>
      <c r="F749" t="s">
        <v>18</v>
      </c>
      <c r="G749" t="s">
        <v>2041</v>
      </c>
      <c r="H749">
        <v>289</v>
      </c>
      <c r="I749">
        <v>2</v>
      </c>
      <c r="J749" t="str">
        <f>VLOOKUP(Data_Sales[[#This Row],[Sales Person]],Data_Persons!$C$1:$D$9,2,FALSE)</f>
        <v>Jeff</v>
      </c>
      <c r="K749">
        <f>INDEX(Data_Persons!$B$2:$D$10,MATCH(Data_Sales[[#This Row],[Sales Person]],Data_Persons!$C$2:$C$9,0),1)</f>
        <v>2</v>
      </c>
      <c r="L749">
        <f>VLOOKUP(Data_Sales[[#This Row],[Manager]],Data_Persons!$A$1:$C$9,2,FALSE)</f>
        <v>3</v>
      </c>
      <c r="M749">
        <f>Data_Sales[[#This Row],[Price]]*Data_Sales[[#This Row],[Quantity]]</f>
        <v>578</v>
      </c>
    </row>
    <row r="750" spans="1:13" x14ac:dyDescent="0.35">
      <c r="A750" t="s">
        <v>787</v>
      </c>
      <c r="B750" s="2">
        <v>44778</v>
      </c>
      <c r="C750">
        <v>2</v>
      </c>
      <c r="D750" t="s">
        <v>71</v>
      </c>
      <c r="E750" t="s">
        <v>17</v>
      </c>
      <c r="F750" t="s">
        <v>18</v>
      </c>
      <c r="G750" t="s">
        <v>2041</v>
      </c>
      <c r="H750">
        <v>289</v>
      </c>
      <c r="I750">
        <v>8</v>
      </c>
      <c r="J750" t="str">
        <f>VLOOKUP(Data_Sales[[#This Row],[Sales Person]],Data_Persons!$C$1:$D$9,2,FALSE)</f>
        <v>Jeff</v>
      </c>
      <c r="K750">
        <f>INDEX(Data_Persons!$B$2:$D$10,MATCH(Data_Sales[[#This Row],[Sales Person]],Data_Persons!$C$2:$C$9,0),1)</f>
        <v>2</v>
      </c>
      <c r="L750">
        <f>VLOOKUP(Data_Sales[[#This Row],[Manager]],Data_Persons!$A$1:$C$9,2,FALSE)</f>
        <v>3</v>
      </c>
      <c r="M750">
        <f>Data_Sales[[#This Row],[Price]]*Data_Sales[[#This Row],[Quantity]]</f>
        <v>2312</v>
      </c>
    </row>
    <row r="751" spans="1:13" x14ac:dyDescent="0.35">
      <c r="A751" t="s">
        <v>788</v>
      </c>
      <c r="B751" s="2">
        <v>44780</v>
      </c>
      <c r="C751">
        <v>18</v>
      </c>
      <c r="D751" t="s">
        <v>49</v>
      </c>
      <c r="E751" t="s">
        <v>9</v>
      </c>
      <c r="F751" t="s">
        <v>10</v>
      </c>
      <c r="G751" t="s">
        <v>2041</v>
      </c>
      <c r="H751">
        <v>289</v>
      </c>
      <c r="I751">
        <v>0</v>
      </c>
      <c r="J751" t="str">
        <f>VLOOKUP(Data_Sales[[#This Row],[Sales Person]],Data_Persons!$C$1:$D$9,2,FALSE)</f>
        <v>Jeff</v>
      </c>
      <c r="K751">
        <f>INDEX(Data_Persons!$B$2:$D$10,MATCH(Data_Sales[[#This Row],[Sales Person]],Data_Persons!$C$2:$C$9,0),1)</f>
        <v>3</v>
      </c>
      <c r="L751">
        <f>VLOOKUP(Data_Sales[[#This Row],[Manager]],Data_Persons!$A$1:$C$9,2,FALSE)</f>
        <v>3</v>
      </c>
      <c r="M751">
        <f>Data_Sales[[#This Row],[Price]]*Data_Sales[[#This Row],[Quantity]]</f>
        <v>0</v>
      </c>
    </row>
    <row r="752" spans="1:13" x14ac:dyDescent="0.35">
      <c r="A752" t="s">
        <v>789</v>
      </c>
      <c r="B752" s="2">
        <v>44780</v>
      </c>
      <c r="C752">
        <v>19</v>
      </c>
      <c r="D752" t="s">
        <v>29</v>
      </c>
      <c r="E752" t="s">
        <v>35</v>
      </c>
      <c r="F752" t="s">
        <v>10</v>
      </c>
      <c r="G752" t="s">
        <v>2041</v>
      </c>
      <c r="H752">
        <v>289</v>
      </c>
      <c r="I752">
        <v>8</v>
      </c>
      <c r="J752" t="str">
        <f>VLOOKUP(Data_Sales[[#This Row],[Sales Person]],Data_Persons!$C$1:$D$9,2,FALSE)</f>
        <v>Jeff</v>
      </c>
      <c r="K752">
        <f>INDEX(Data_Persons!$B$2:$D$10,MATCH(Data_Sales[[#This Row],[Sales Person]],Data_Persons!$C$2:$C$9,0),1)</f>
        <v>5</v>
      </c>
      <c r="L752">
        <f>VLOOKUP(Data_Sales[[#This Row],[Manager]],Data_Persons!$A$1:$C$9,2,FALSE)</f>
        <v>3</v>
      </c>
      <c r="M752">
        <f>Data_Sales[[#This Row],[Price]]*Data_Sales[[#This Row],[Quantity]]</f>
        <v>2312</v>
      </c>
    </row>
    <row r="753" spans="1:13" x14ac:dyDescent="0.35">
      <c r="A753" t="s">
        <v>790</v>
      </c>
      <c r="B753" s="2">
        <v>44782</v>
      </c>
      <c r="C753">
        <v>15</v>
      </c>
      <c r="D753" t="s">
        <v>46</v>
      </c>
      <c r="E753" t="s">
        <v>33</v>
      </c>
      <c r="F753" t="s">
        <v>24</v>
      </c>
      <c r="G753" t="s">
        <v>2041</v>
      </c>
      <c r="H753">
        <v>289</v>
      </c>
      <c r="I753">
        <v>8</v>
      </c>
      <c r="J753" t="str">
        <f>VLOOKUP(Data_Sales[[#This Row],[Sales Person]],Data_Persons!$C$1:$D$9,2,FALSE)</f>
        <v>Steve</v>
      </c>
      <c r="K753">
        <f>INDEX(Data_Persons!$B$2:$D$10,MATCH(Data_Sales[[#This Row],[Sales Person]],Data_Persons!$C$2:$C$9,0),1)</f>
        <v>6</v>
      </c>
      <c r="L753">
        <f>VLOOKUP(Data_Sales[[#This Row],[Manager]],Data_Persons!$A$1:$C$9,2,FALSE)</f>
        <v>4</v>
      </c>
      <c r="M753">
        <f>Data_Sales[[#This Row],[Price]]*Data_Sales[[#This Row],[Quantity]]</f>
        <v>2312</v>
      </c>
    </row>
    <row r="754" spans="1:13" x14ac:dyDescent="0.35">
      <c r="A754" t="s">
        <v>791</v>
      </c>
      <c r="B754" s="2">
        <v>44785</v>
      </c>
      <c r="C754">
        <v>2</v>
      </c>
      <c r="D754" t="s">
        <v>71</v>
      </c>
      <c r="E754" t="s">
        <v>27</v>
      </c>
      <c r="F754" t="s">
        <v>18</v>
      </c>
      <c r="G754" t="s">
        <v>2041</v>
      </c>
      <c r="H754">
        <v>289</v>
      </c>
      <c r="I754">
        <v>5</v>
      </c>
      <c r="J754" t="str">
        <f>VLOOKUP(Data_Sales[[#This Row],[Sales Person]],Data_Persons!$C$1:$D$9,2,FALSE)</f>
        <v>Sara</v>
      </c>
      <c r="K754">
        <f>INDEX(Data_Persons!$B$2:$D$10,MATCH(Data_Sales[[#This Row],[Sales Person]],Data_Persons!$C$2:$C$9,0),1)</f>
        <v>2</v>
      </c>
      <c r="L754">
        <f>VLOOKUP(Data_Sales[[#This Row],[Manager]],Data_Persons!$A$1:$C$9,2,FALSE)</f>
        <v>5</v>
      </c>
      <c r="M754">
        <f>Data_Sales[[#This Row],[Price]]*Data_Sales[[#This Row],[Quantity]]</f>
        <v>1445</v>
      </c>
    </row>
    <row r="755" spans="1:13" x14ac:dyDescent="0.35">
      <c r="A755" t="s">
        <v>792</v>
      </c>
      <c r="B755" s="2">
        <v>44785</v>
      </c>
      <c r="C755">
        <v>13</v>
      </c>
      <c r="D755" t="s">
        <v>32</v>
      </c>
      <c r="E755" t="s">
        <v>33</v>
      </c>
      <c r="F755" t="s">
        <v>24</v>
      </c>
      <c r="G755" t="s">
        <v>2041</v>
      </c>
      <c r="H755">
        <v>289</v>
      </c>
      <c r="I755">
        <v>4</v>
      </c>
      <c r="J755" t="str">
        <f>VLOOKUP(Data_Sales[[#This Row],[Sales Person]],Data_Persons!$C$1:$D$9,2,FALSE)</f>
        <v>Steve</v>
      </c>
      <c r="K755">
        <f>INDEX(Data_Persons!$B$2:$D$10,MATCH(Data_Sales[[#This Row],[Sales Person]],Data_Persons!$C$2:$C$9,0),1)</f>
        <v>6</v>
      </c>
      <c r="L755">
        <f>VLOOKUP(Data_Sales[[#This Row],[Manager]],Data_Persons!$A$1:$C$9,2,FALSE)</f>
        <v>4</v>
      </c>
      <c r="M755">
        <f>Data_Sales[[#This Row],[Price]]*Data_Sales[[#This Row],[Quantity]]</f>
        <v>1156</v>
      </c>
    </row>
    <row r="756" spans="1:13" x14ac:dyDescent="0.35">
      <c r="A756" t="s">
        <v>793</v>
      </c>
      <c r="B756" s="2">
        <v>44787</v>
      </c>
      <c r="C756">
        <v>3</v>
      </c>
      <c r="D756" t="s">
        <v>26</v>
      </c>
      <c r="E756" t="s">
        <v>27</v>
      </c>
      <c r="F756" t="s">
        <v>18</v>
      </c>
      <c r="G756" t="s">
        <v>2041</v>
      </c>
      <c r="H756">
        <v>289</v>
      </c>
      <c r="I756">
        <v>3</v>
      </c>
      <c r="J756" t="str">
        <f>VLOOKUP(Data_Sales[[#This Row],[Sales Person]],Data_Persons!$C$1:$D$9,2,FALSE)</f>
        <v>Sara</v>
      </c>
      <c r="K756">
        <f>INDEX(Data_Persons!$B$2:$D$10,MATCH(Data_Sales[[#This Row],[Sales Person]],Data_Persons!$C$2:$C$9,0),1)</f>
        <v>2</v>
      </c>
      <c r="L756">
        <f>VLOOKUP(Data_Sales[[#This Row],[Manager]],Data_Persons!$A$1:$C$9,2,FALSE)</f>
        <v>5</v>
      </c>
      <c r="M756">
        <f>Data_Sales[[#This Row],[Price]]*Data_Sales[[#This Row],[Quantity]]</f>
        <v>867</v>
      </c>
    </row>
    <row r="757" spans="1:13" x14ac:dyDescent="0.35">
      <c r="A757" t="s">
        <v>794</v>
      </c>
      <c r="B757" s="2">
        <v>44791</v>
      </c>
      <c r="C757">
        <v>17</v>
      </c>
      <c r="D757" t="s">
        <v>60</v>
      </c>
      <c r="E757" t="s">
        <v>35</v>
      </c>
      <c r="F757" t="s">
        <v>10</v>
      </c>
      <c r="G757" t="s">
        <v>2041</v>
      </c>
      <c r="H757">
        <v>289</v>
      </c>
      <c r="I757">
        <v>7</v>
      </c>
      <c r="J757" t="str">
        <f>VLOOKUP(Data_Sales[[#This Row],[Sales Person]],Data_Persons!$C$1:$D$9,2,FALSE)</f>
        <v>Jeff</v>
      </c>
      <c r="K757">
        <f>INDEX(Data_Persons!$B$2:$D$10,MATCH(Data_Sales[[#This Row],[Sales Person]],Data_Persons!$C$2:$C$9,0),1)</f>
        <v>5</v>
      </c>
      <c r="L757">
        <f>VLOOKUP(Data_Sales[[#This Row],[Manager]],Data_Persons!$A$1:$C$9,2,FALSE)</f>
        <v>3</v>
      </c>
      <c r="M757">
        <f>Data_Sales[[#This Row],[Price]]*Data_Sales[[#This Row],[Quantity]]</f>
        <v>2023</v>
      </c>
    </row>
    <row r="758" spans="1:13" x14ac:dyDescent="0.35">
      <c r="A758" t="s">
        <v>795</v>
      </c>
      <c r="B758" s="2">
        <v>44792</v>
      </c>
      <c r="C758">
        <v>18</v>
      </c>
      <c r="D758" t="s">
        <v>49</v>
      </c>
      <c r="E758" t="s">
        <v>9</v>
      </c>
      <c r="F758" t="s">
        <v>10</v>
      </c>
      <c r="G758" t="s">
        <v>2041</v>
      </c>
      <c r="H758">
        <v>289</v>
      </c>
      <c r="I758">
        <v>4</v>
      </c>
      <c r="J758" t="str">
        <f>VLOOKUP(Data_Sales[[#This Row],[Sales Person]],Data_Persons!$C$1:$D$9,2,FALSE)</f>
        <v>Jeff</v>
      </c>
      <c r="K758">
        <f>INDEX(Data_Persons!$B$2:$D$10,MATCH(Data_Sales[[#This Row],[Sales Person]],Data_Persons!$C$2:$C$9,0),1)</f>
        <v>3</v>
      </c>
      <c r="L758">
        <f>VLOOKUP(Data_Sales[[#This Row],[Manager]],Data_Persons!$A$1:$C$9,2,FALSE)</f>
        <v>3</v>
      </c>
      <c r="M758">
        <f>Data_Sales[[#This Row],[Price]]*Data_Sales[[#This Row],[Quantity]]</f>
        <v>1156</v>
      </c>
    </row>
    <row r="759" spans="1:13" x14ac:dyDescent="0.35">
      <c r="A759" t="s">
        <v>796</v>
      </c>
      <c r="B759" s="2">
        <v>44792</v>
      </c>
      <c r="C759">
        <v>2</v>
      </c>
      <c r="D759" t="s">
        <v>71</v>
      </c>
      <c r="E759" t="s">
        <v>17</v>
      </c>
      <c r="F759" t="s">
        <v>18</v>
      </c>
      <c r="G759" t="s">
        <v>2041</v>
      </c>
      <c r="H759">
        <v>289</v>
      </c>
      <c r="I759">
        <v>2</v>
      </c>
      <c r="J759" t="str">
        <f>VLOOKUP(Data_Sales[[#This Row],[Sales Person]],Data_Persons!$C$1:$D$9,2,FALSE)</f>
        <v>Jeff</v>
      </c>
      <c r="K759">
        <f>INDEX(Data_Persons!$B$2:$D$10,MATCH(Data_Sales[[#This Row],[Sales Person]],Data_Persons!$C$2:$C$9,0),1)</f>
        <v>2</v>
      </c>
      <c r="L759">
        <f>VLOOKUP(Data_Sales[[#This Row],[Manager]],Data_Persons!$A$1:$C$9,2,FALSE)</f>
        <v>3</v>
      </c>
      <c r="M759">
        <f>Data_Sales[[#This Row],[Price]]*Data_Sales[[#This Row],[Quantity]]</f>
        <v>578</v>
      </c>
    </row>
    <row r="760" spans="1:13" x14ac:dyDescent="0.35">
      <c r="A760" t="s">
        <v>797</v>
      </c>
      <c r="B760" s="2">
        <v>44793</v>
      </c>
      <c r="C760">
        <v>5</v>
      </c>
      <c r="D760" t="s">
        <v>20</v>
      </c>
      <c r="E760" t="s">
        <v>17</v>
      </c>
      <c r="F760" t="s">
        <v>18</v>
      </c>
      <c r="G760" t="s">
        <v>2041</v>
      </c>
      <c r="H760">
        <v>289</v>
      </c>
      <c r="I760">
        <v>2</v>
      </c>
      <c r="J760" t="str">
        <f>VLOOKUP(Data_Sales[[#This Row],[Sales Person]],Data_Persons!$C$1:$D$9,2,FALSE)</f>
        <v>Jeff</v>
      </c>
      <c r="K760">
        <f>INDEX(Data_Persons!$B$2:$D$10,MATCH(Data_Sales[[#This Row],[Sales Person]],Data_Persons!$C$2:$C$9,0),1)</f>
        <v>2</v>
      </c>
      <c r="L760">
        <f>VLOOKUP(Data_Sales[[#This Row],[Manager]],Data_Persons!$A$1:$C$9,2,FALSE)</f>
        <v>3</v>
      </c>
      <c r="M760">
        <f>Data_Sales[[#This Row],[Price]]*Data_Sales[[#This Row],[Quantity]]</f>
        <v>578</v>
      </c>
    </row>
    <row r="761" spans="1:13" x14ac:dyDescent="0.35">
      <c r="A761" t="s">
        <v>798</v>
      </c>
      <c r="B761" s="2">
        <v>44794</v>
      </c>
      <c r="C761">
        <v>5</v>
      </c>
      <c r="D761" t="s">
        <v>20</v>
      </c>
      <c r="E761" t="s">
        <v>27</v>
      </c>
      <c r="F761" t="s">
        <v>18</v>
      </c>
      <c r="G761" t="s">
        <v>2041</v>
      </c>
      <c r="H761">
        <v>289</v>
      </c>
      <c r="I761">
        <v>3</v>
      </c>
      <c r="J761" t="str">
        <f>VLOOKUP(Data_Sales[[#This Row],[Sales Person]],Data_Persons!$C$1:$D$9,2,FALSE)</f>
        <v>Sara</v>
      </c>
      <c r="K761">
        <f>INDEX(Data_Persons!$B$2:$D$10,MATCH(Data_Sales[[#This Row],[Sales Person]],Data_Persons!$C$2:$C$9,0),1)</f>
        <v>2</v>
      </c>
      <c r="L761">
        <f>VLOOKUP(Data_Sales[[#This Row],[Manager]],Data_Persons!$A$1:$C$9,2,FALSE)</f>
        <v>5</v>
      </c>
      <c r="M761">
        <f>Data_Sales[[#This Row],[Price]]*Data_Sales[[#This Row],[Quantity]]</f>
        <v>867</v>
      </c>
    </row>
    <row r="762" spans="1:13" x14ac:dyDescent="0.35">
      <c r="A762" t="s">
        <v>799</v>
      </c>
      <c r="B762" s="2">
        <v>44795</v>
      </c>
      <c r="C762">
        <v>19</v>
      </c>
      <c r="D762" t="s">
        <v>29</v>
      </c>
      <c r="E762" t="s">
        <v>35</v>
      </c>
      <c r="F762" t="s">
        <v>10</v>
      </c>
      <c r="G762" t="s">
        <v>2041</v>
      </c>
      <c r="H762">
        <v>289</v>
      </c>
      <c r="I762">
        <v>5</v>
      </c>
      <c r="J762" t="str">
        <f>VLOOKUP(Data_Sales[[#This Row],[Sales Person]],Data_Persons!$C$1:$D$9,2,FALSE)</f>
        <v>Jeff</v>
      </c>
      <c r="K762">
        <f>INDEX(Data_Persons!$B$2:$D$10,MATCH(Data_Sales[[#This Row],[Sales Person]],Data_Persons!$C$2:$C$9,0),1)</f>
        <v>5</v>
      </c>
      <c r="L762">
        <f>VLOOKUP(Data_Sales[[#This Row],[Manager]],Data_Persons!$A$1:$C$9,2,FALSE)</f>
        <v>3</v>
      </c>
      <c r="M762">
        <f>Data_Sales[[#This Row],[Price]]*Data_Sales[[#This Row],[Quantity]]</f>
        <v>1445</v>
      </c>
    </row>
    <row r="763" spans="1:13" x14ac:dyDescent="0.35">
      <c r="A763" t="s">
        <v>800</v>
      </c>
      <c r="B763" s="2">
        <v>44803</v>
      </c>
      <c r="C763">
        <v>10</v>
      </c>
      <c r="D763" t="s">
        <v>65</v>
      </c>
      <c r="E763" t="s">
        <v>38</v>
      </c>
      <c r="F763" t="s">
        <v>14</v>
      </c>
      <c r="G763" t="s">
        <v>2041</v>
      </c>
      <c r="H763">
        <v>289</v>
      </c>
      <c r="I763">
        <v>3</v>
      </c>
      <c r="J763" t="str">
        <f>VLOOKUP(Data_Sales[[#This Row],[Sales Person]],Data_Persons!$C$1:$D$9,2,FALSE)</f>
        <v>Philip</v>
      </c>
      <c r="K763">
        <f>INDEX(Data_Persons!$B$2:$D$10,MATCH(Data_Sales[[#This Row],[Sales Person]],Data_Persons!$C$2:$C$9,0),1)</f>
        <v>8</v>
      </c>
      <c r="L763">
        <f>VLOOKUP(Data_Sales[[#This Row],[Manager]],Data_Persons!$A$1:$C$9,2,FALSE)</f>
        <v>8</v>
      </c>
      <c r="M763">
        <f>Data_Sales[[#This Row],[Price]]*Data_Sales[[#This Row],[Quantity]]</f>
        <v>867</v>
      </c>
    </row>
    <row r="764" spans="1:13" x14ac:dyDescent="0.35">
      <c r="A764" t="s">
        <v>801</v>
      </c>
      <c r="B764" s="2">
        <v>44805</v>
      </c>
      <c r="C764">
        <v>16</v>
      </c>
      <c r="D764" t="s">
        <v>89</v>
      </c>
      <c r="E764" t="s">
        <v>35</v>
      </c>
      <c r="F764" t="s">
        <v>10</v>
      </c>
      <c r="G764" t="s">
        <v>2041</v>
      </c>
      <c r="H764">
        <v>289</v>
      </c>
      <c r="I764">
        <v>3</v>
      </c>
      <c r="J764" t="str">
        <f>VLOOKUP(Data_Sales[[#This Row],[Sales Person]],Data_Persons!$C$1:$D$9,2,FALSE)</f>
        <v>Jeff</v>
      </c>
      <c r="K764">
        <f>INDEX(Data_Persons!$B$2:$D$10,MATCH(Data_Sales[[#This Row],[Sales Person]],Data_Persons!$C$2:$C$9,0),1)</f>
        <v>5</v>
      </c>
      <c r="L764">
        <f>VLOOKUP(Data_Sales[[#This Row],[Manager]],Data_Persons!$A$1:$C$9,2,FALSE)</f>
        <v>3</v>
      </c>
      <c r="M764">
        <f>Data_Sales[[#This Row],[Price]]*Data_Sales[[#This Row],[Quantity]]</f>
        <v>867</v>
      </c>
    </row>
    <row r="765" spans="1:13" x14ac:dyDescent="0.35">
      <c r="A765" t="s">
        <v>802</v>
      </c>
      <c r="B765" s="2">
        <v>44806</v>
      </c>
      <c r="C765">
        <v>3</v>
      </c>
      <c r="D765" t="s">
        <v>26</v>
      </c>
      <c r="E765" t="s">
        <v>17</v>
      </c>
      <c r="F765" t="s">
        <v>18</v>
      </c>
      <c r="G765" t="s">
        <v>2041</v>
      </c>
      <c r="H765">
        <v>289</v>
      </c>
      <c r="I765">
        <v>6</v>
      </c>
      <c r="J765" t="str">
        <f>VLOOKUP(Data_Sales[[#This Row],[Sales Person]],Data_Persons!$C$1:$D$9,2,FALSE)</f>
        <v>Jeff</v>
      </c>
      <c r="K765">
        <f>INDEX(Data_Persons!$B$2:$D$10,MATCH(Data_Sales[[#This Row],[Sales Person]],Data_Persons!$C$2:$C$9,0),1)</f>
        <v>2</v>
      </c>
      <c r="L765">
        <f>VLOOKUP(Data_Sales[[#This Row],[Manager]],Data_Persons!$A$1:$C$9,2,FALSE)</f>
        <v>3</v>
      </c>
      <c r="M765">
        <f>Data_Sales[[#This Row],[Price]]*Data_Sales[[#This Row],[Quantity]]</f>
        <v>1734</v>
      </c>
    </row>
    <row r="766" spans="1:13" x14ac:dyDescent="0.35">
      <c r="A766" t="s">
        <v>803</v>
      </c>
      <c r="B766" s="2">
        <v>44810</v>
      </c>
      <c r="C766">
        <v>9</v>
      </c>
      <c r="D766" t="s">
        <v>37</v>
      </c>
      <c r="E766" t="s">
        <v>38</v>
      </c>
      <c r="F766" t="s">
        <v>14</v>
      </c>
      <c r="G766" t="s">
        <v>2041</v>
      </c>
      <c r="H766">
        <v>289</v>
      </c>
      <c r="I766">
        <v>2</v>
      </c>
      <c r="J766" t="str">
        <f>VLOOKUP(Data_Sales[[#This Row],[Sales Person]],Data_Persons!$C$1:$D$9,2,FALSE)</f>
        <v>Philip</v>
      </c>
      <c r="K766">
        <f>INDEX(Data_Persons!$B$2:$D$10,MATCH(Data_Sales[[#This Row],[Sales Person]],Data_Persons!$C$2:$C$9,0),1)</f>
        <v>8</v>
      </c>
      <c r="L766">
        <f>VLOOKUP(Data_Sales[[#This Row],[Manager]],Data_Persons!$A$1:$C$9,2,FALSE)</f>
        <v>8</v>
      </c>
      <c r="M766">
        <f>Data_Sales[[#This Row],[Price]]*Data_Sales[[#This Row],[Quantity]]</f>
        <v>578</v>
      </c>
    </row>
    <row r="767" spans="1:13" x14ac:dyDescent="0.35">
      <c r="A767" t="s">
        <v>804</v>
      </c>
      <c r="B767" s="2">
        <v>44812</v>
      </c>
      <c r="C767">
        <v>10</v>
      </c>
      <c r="D767" t="s">
        <v>65</v>
      </c>
      <c r="E767" t="s">
        <v>13</v>
      </c>
      <c r="F767" t="s">
        <v>14</v>
      </c>
      <c r="G767" t="s">
        <v>2041</v>
      </c>
      <c r="H767">
        <v>289</v>
      </c>
      <c r="I767">
        <v>2</v>
      </c>
      <c r="J767" t="str">
        <f>VLOOKUP(Data_Sales[[#This Row],[Sales Person]],Data_Persons!$C$1:$D$9,2,FALSE)</f>
        <v>Steve</v>
      </c>
      <c r="K767">
        <f>INDEX(Data_Persons!$B$2:$D$10,MATCH(Data_Sales[[#This Row],[Sales Person]],Data_Persons!$C$2:$C$9,0),1)</f>
        <v>4</v>
      </c>
      <c r="L767">
        <f>VLOOKUP(Data_Sales[[#This Row],[Manager]],Data_Persons!$A$1:$C$9,2,FALSE)</f>
        <v>4</v>
      </c>
      <c r="M767">
        <f>Data_Sales[[#This Row],[Price]]*Data_Sales[[#This Row],[Quantity]]</f>
        <v>578</v>
      </c>
    </row>
    <row r="768" spans="1:13" x14ac:dyDescent="0.35">
      <c r="A768" t="s">
        <v>805</v>
      </c>
      <c r="B768" s="2">
        <v>44816</v>
      </c>
      <c r="C768">
        <v>20</v>
      </c>
      <c r="D768" t="s">
        <v>8</v>
      </c>
      <c r="E768" t="s">
        <v>9</v>
      </c>
      <c r="F768" t="s">
        <v>10</v>
      </c>
      <c r="G768" t="s">
        <v>2041</v>
      </c>
      <c r="H768">
        <v>289</v>
      </c>
      <c r="I768">
        <v>0</v>
      </c>
      <c r="J768" t="str">
        <f>VLOOKUP(Data_Sales[[#This Row],[Sales Person]],Data_Persons!$C$1:$D$9,2,FALSE)</f>
        <v>Jeff</v>
      </c>
      <c r="K768">
        <f>INDEX(Data_Persons!$B$2:$D$10,MATCH(Data_Sales[[#This Row],[Sales Person]],Data_Persons!$C$2:$C$9,0),1)</f>
        <v>3</v>
      </c>
      <c r="L768">
        <f>VLOOKUP(Data_Sales[[#This Row],[Manager]],Data_Persons!$A$1:$C$9,2,FALSE)</f>
        <v>3</v>
      </c>
      <c r="M768">
        <f>Data_Sales[[#This Row],[Price]]*Data_Sales[[#This Row],[Quantity]]</f>
        <v>0</v>
      </c>
    </row>
    <row r="769" spans="1:13" x14ac:dyDescent="0.35">
      <c r="A769" t="s">
        <v>806</v>
      </c>
      <c r="B769" s="2">
        <v>44823</v>
      </c>
      <c r="C769">
        <v>6</v>
      </c>
      <c r="D769" t="s">
        <v>12</v>
      </c>
      <c r="E769" t="s">
        <v>38</v>
      </c>
      <c r="F769" t="s">
        <v>14</v>
      </c>
      <c r="G769" t="s">
        <v>2041</v>
      </c>
      <c r="H769">
        <v>289</v>
      </c>
      <c r="I769">
        <v>7</v>
      </c>
      <c r="J769" t="str">
        <f>VLOOKUP(Data_Sales[[#This Row],[Sales Person]],Data_Persons!$C$1:$D$9,2,FALSE)</f>
        <v>Philip</v>
      </c>
      <c r="K769">
        <f>INDEX(Data_Persons!$B$2:$D$10,MATCH(Data_Sales[[#This Row],[Sales Person]],Data_Persons!$C$2:$C$9,0),1)</f>
        <v>8</v>
      </c>
      <c r="L769">
        <f>VLOOKUP(Data_Sales[[#This Row],[Manager]],Data_Persons!$A$1:$C$9,2,FALSE)</f>
        <v>8</v>
      </c>
      <c r="M769">
        <f>Data_Sales[[#This Row],[Price]]*Data_Sales[[#This Row],[Quantity]]</f>
        <v>2023</v>
      </c>
    </row>
    <row r="770" spans="1:13" x14ac:dyDescent="0.35">
      <c r="A770" t="s">
        <v>807</v>
      </c>
      <c r="B770" s="2">
        <v>44824</v>
      </c>
      <c r="C770">
        <v>4</v>
      </c>
      <c r="D770" t="s">
        <v>16</v>
      </c>
      <c r="E770" t="s">
        <v>17</v>
      </c>
      <c r="F770" t="s">
        <v>18</v>
      </c>
      <c r="G770" t="s">
        <v>2041</v>
      </c>
      <c r="H770">
        <v>289</v>
      </c>
      <c r="I770">
        <v>8</v>
      </c>
      <c r="J770" t="str">
        <f>VLOOKUP(Data_Sales[[#This Row],[Sales Person]],Data_Persons!$C$1:$D$9,2,FALSE)</f>
        <v>Jeff</v>
      </c>
      <c r="K770">
        <f>INDEX(Data_Persons!$B$2:$D$10,MATCH(Data_Sales[[#This Row],[Sales Person]],Data_Persons!$C$2:$C$9,0),1)</f>
        <v>2</v>
      </c>
      <c r="L770">
        <f>VLOOKUP(Data_Sales[[#This Row],[Manager]],Data_Persons!$A$1:$C$9,2,FALSE)</f>
        <v>3</v>
      </c>
      <c r="M770">
        <f>Data_Sales[[#This Row],[Price]]*Data_Sales[[#This Row],[Quantity]]</f>
        <v>2312</v>
      </c>
    </row>
    <row r="771" spans="1:13" x14ac:dyDescent="0.35">
      <c r="A771" t="s">
        <v>808</v>
      </c>
      <c r="B771" s="2">
        <v>44825</v>
      </c>
      <c r="C771">
        <v>19</v>
      </c>
      <c r="D771" t="s">
        <v>29</v>
      </c>
      <c r="E771" t="s">
        <v>35</v>
      </c>
      <c r="F771" t="s">
        <v>10</v>
      </c>
      <c r="G771" t="s">
        <v>2041</v>
      </c>
      <c r="H771">
        <v>289</v>
      </c>
      <c r="I771">
        <v>1</v>
      </c>
      <c r="J771" t="str">
        <f>VLOOKUP(Data_Sales[[#This Row],[Sales Person]],Data_Persons!$C$1:$D$9,2,FALSE)</f>
        <v>Jeff</v>
      </c>
      <c r="K771">
        <f>INDEX(Data_Persons!$B$2:$D$10,MATCH(Data_Sales[[#This Row],[Sales Person]],Data_Persons!$C$2:$C$9,0),1)</f>
        <v>5</v>
      </c>
      <c r="L771">
        <f>VLOOKUP(Data_Sales[[#This Row],[Manager]],Data_Persons!$A$1:$C$9,2,FALSE)</f>
        <v>3</v>
      </c>
      <c r="M771">
        <f>Data_Sales[[#This Row],[Price]]*Data_Sales[[#This Row],[Quantity]]</f>
        <v>289</v>
      </c>
    </row>
    <row r="772" spans="1:13" x14ac:dyDescent="0.35">
      <c r="A772" t="s">
        <v>809</v>
      </c>
      <c r="B772" s="2">
        <v>44826</v>
      </c>
      <c r="C772">
        <v>6</v>
      </c>
      <c r="D772" t="s">
        <v>12</v>
      </c>
      <c r="E772" t="s">
        <v>13</v>
      </c>
      <c r="F772" t="s">
        <v>14</v>
      </c>
      <c r="G772" t="s">
        <v>2041</v>
      </c>
      <c r="H772">
        <v>289</v>
      </c>
      <c r="I772">
        <v>2</v>
      </c>
      <c r="J772" t="str">
        <f>VLOOKUP(Data_Sales[[#This Row],[Sales Person]],Data_Persons!$C$1:$D$9,2,FALSE)</f>
        <v>Steve</v>
      </c>
      <c r="K772">
        <f>INDEX(Data_Persons!$B$2:$D$10,MATCH(Data_Sales[[#This Row],[Sales Person]],Data_Persons!$C$2:$C$9,0),1)</f>
        <v>4</v>
      </c>
      <c r="L772">
        <f>VLOOKUP(Data_Sales[[#This Row],[Manager]],Data_Persons!$A$1:$C$9,2,FALSE)</f>
        <v>4</v>
      </c>
      <c r="M772">
        <f>Data_Sales[[#This Row],[Price]]*Data_Sales[[#This Row],[Quantity]]</f>
        <v>578</v>
      </c>
    </row>
    <row r="773" spans="1:13" x14ac:dyDescent="0.35">
      <c r="A773" t="s">
        <v>810</v>
      </c>
      <c r="B773" s="2">
        <v>44829</v>
      </c>
      <c r="C773">
        <v>6</v>
      </c>
      <c r="D773" t="s">
        <v>12</v>
      </c>
      <c r="E773" t="s">
        <v>13</v>
      </c>
      <c r="F773" t="s">
        <v>14</v>
      </c>
      <c r="G773" t="s">
        <v>2041</v>
      </c>
      <c r="H773">
        <v>289</v>
      </c>
      <c r="I773">
        <v>8</v>
      </c>
      <c r="J773" t="str">
        <f>VLOOKUP(Data_Sales[[#This Row],[Sales Person]],Data_Persons!$C$1:$D$9,2,FALSE)</f>
        <v>Steve</v>
      </c>
      <c r="K773">
        <f>INDEX(Data_Persons!$B$2:$D$10,MATCH(Data_Sales[[#This Row],[Sales Person]],Data_Persons!$C$2:$C$9,0),1)</f>
        <v>4</v>
      </c>
      <c r="L773">
        <f>VLOOKUP(Data_Sales[[#This Row],[Manager]],Data_Persons!$A$1:$C$9,2,FALSE)</f>
        <v>4</v>
      </c>
      <c r="M773">
        <f>Data_Sales[[#This Row],[Price]]*Data_Sales[[#This Row],[Quantity]]</f>
        <v>2312</v>
      </c>
    </row>
    <row r="774" spans="1:13" x14ac:dyDescent="0.35">
      <c r="A774" t="s">
        <v>811</v>
      </c>
      <c r="B774" s="2">
        <v>44829</v>
      </c>
      <c r="C774">
        <v>12</v>
      </c>
      <c r="D774" t="s">
        <v>22</v>
      </c>
      <c r="E774" t="s">
        <v>23</v>
      </c>
      <c r="F774" t="s">
        <v>24</v>
      </c>
      <c r="G774" t="s">
        <v>2041</v>
      </c>
      <c r="H774">
        <v>289</v>
      </c>
      <c r="I774">
        <v>5</v>
      </c>
      <c r="J774" t="str">
        <f>VLOOKUP(Data_Sales[[#This Row],[Sales Person]],Data_Persons!$C$1:$D$9,2,FALSE)</f>
        <v>Sara</v>
      </c>
      <c r="K774">
        <f>INDEX(Data_Persons!$B$2:$D$10,MATCH(Data_Sales[[#This Row],[Sales Person]],Data_Persons!$C$2:$C$9,0),1)</f>
        <v>5</v>
      </c>
      <c r="L774">
        <f>VLOOKUP(Data_Sales[[#This Row],[Manager]],Data_Persons!$A$1:$C$9,2,FALSE)</f>
        <v>5</v>
      </c>
      <c r="M774">
        <f>Data_Sales[[#This Row],[Price]]*Data_Sales[[#This Row],[Quantity]]</f>
        <v>1445</v>
      </c>
    </row>
    <row r="775" spans="1:13" x14ac:dyDescent="0.35">
      <c r="A775" t="s">
        <v>812</v>
      </c>
      <c r="B775" s="2">
        <v>44830</v>
      </c>
      <c r="C775">
        <v>17</v>
      </c>
      <c r="D775" t="s">
        <v>60</v>
      </c>
      <c r="E775" t="s">
        <v>9</v>
      </c>
      <c r="F775" t="s">
        <v>10</v>
      </c>
      <c r="G775" t="s">
        <v>2041</v>
      </c>
      <c r="H775">
        <v>289</v>
      </c>
      <c r="I775">
        <v>6</v>
      </c>
      <c r="J775" t="str">
        <f>VLOOKUP(Data_Sales[[#This Row],[Sales Person]],Data_Persons!$C$1:$D$9,2,FALSE)</f>
        <v>Jeff</v>
      </c>
      <c r="K775">
        <f>INDEX(Data_Persons!$B$2:$D$10,MATCH(Data_Sales[[#This Row],[Sales Person]],Data_Persons!$C$2:$C$9,0),1)</f>
        <v>3</v>
      </c>
      <c r="L775">
        <f>VLOOKUP(Data_Sales[[#This Row],[Manager]],Data_Persons!$A$1:$C$9,2,FALSE)</f>
        <v>3</v>
      </c>
      <c r="M775">
        <f>Data_Sales[[#This Row],[Price]]*Data_Sales[[#This Row],[Quantity]]</f>
        <v>1734</v>
      </c>
    </row>
    <row r="776" spans="1:13" x14ac:dyDescent="0.35">
      <c r="A776" t="s">
        <v>813</v>
      </c>
      <c r="B776" s="2">
        <v>44831</v>
      </c>
      <c r="C776">
        <v>15</v>
      </c>
      <c r="D776" t="s">
        <v>46</v>
      </c>
      <c r="E776" t="s">
        <v>23</v>
      </c>
      <c r="F776" t="s">
        <v>24</v>
      </c>
      <c r="G776" t="s">
        <v>2041</v>
      </c>
      <c r="H776">
        <v>289</v>
      </c>
      <c r="I776">
        <v>2</v>
      </c>
      <c r="J776" t="str">
        <f>VLOOKUP(Data_Sales[[#This Row],[Sales Person]],Data_Persons!$C$1:$D$9,2,FALSE)</f>
        <v>Sara</v>
      </c>
      <c r="K776">
        <f>INDEX(Data_Persons!$B$2:$D$10,MATCH(Data_Sales[[#This Row],[Sales Person]],Data_Persons!$C$2:$C$9,0),1)</f>
        <v>5</v>
      </c>
      <c r="L776">
        <f>VLOOKUP(Data_Sales[[#This Row],[Manager]],Data_Persons!$A$1:$C$9,2,FALSE)</f>
        <v>5</v>
      </c>
      <c r="M776">
        <f>Data_Sales[[#This Row],[Price]]*Data_Sales[[#This Row],[Quantity]]</f>
        <v>578</v>
      </c>
    </row>
    <row r="777" spans="1:13" x14ac:dyDescent="0.35">
      <c r="A777" t="s">
        <v>814</v>
      </c>
      <c r="B777" s="2">
        <v>44831</v>
      </c>
      <c r="C777">
        <v>13</v>
      </c>
      <c r="D777" t="s">
        <v>32</v>
      </c>
      <c r="E777" t="s">
        <v>33</v>
      </c>
      <c r="F777" t="s">
        <v>24</v>
      </c>
      <c r="G777" t="s">
        <v>2041</v>
      </c>
      <c r="H777">
        <v>289</v>
      </c>
      <c r="I777">
        <v>5</v>
      </c>
      <c r="J777" t="str">
        <f>VLOOKUP(Data_Sales[[#This Row],[Sales Person]],Data_Persons!$C$1:$D$9,2,FALSE)</f>
        <v>Steve</v>
      </c>
      <c r="K777">
        <f>INDEX(Data_Persons!$B$2:$D$10,MATCH(Data_Sales[[#This Row],[Sales Person]],Data_Persons!$C$2:$C$9,0),1)</f>
        <v>6</v>
      </c>
      <c r="L777">
        <f>VLOOKUP(Data_Sales[[#This Row],[Manager]],Data_Persons!$A$1:$C$9,2,FALSE)</f>
        <v>4</v>
      </c>
      <c r="M777">
        <f>Data_Sales[[#This Row],[Price]]*Data_Sales[[#This Row],[Quantity]]</f>
        <v>1445</v>
      </c>
    </row>
    <row r="778" spans="1:13" x14ac:dyDescent="0.35">
      <c r="A778" t="s">
        <v>815</v>
      </c>
      <c r="B778" s="2">
        <v>44833</v>
      </c>
      <c r="C778">
        <v>19</v>
      </c>
      <c r="D778" t="s">
        <v>29</v>
      </c>
      <c r="E778" t="s">
        <v>35</v>
      </c>
      <c r="F778" t="s">
        <v>10</v>
      </c>
      <c r="G778" t="s">
        <v>2041</v>
      </c>
      <c r="H778">
        <v>289</v>
      </c>
      <c r="I778">
        <v>0</v>
      </c>
      <c r="J778" t="str">
        <f>VLOOKUP(Data_Sales[[#This Row],[Sales Person]],Data_Persons!$C$1:$D$9,2,FALSE)</f>
        <v>Jeff</v>
      </c>
      <c r="K778">
        <f>INDEX(Data_Persons!$B$2:$D$10,MATCH(Data_Sales[[#This Row],[Sales Person]],Data_Persons!$C$2:$C$9,0),1)</f>
        <v>5</v>
      </c>
      <c r="L778">
        <f>VLOOKUP(Data_Sales[[#This Row],[Manager]],Data_Persons!$A$1:$C$9,2,FALSE)</f>
        <v>3</v>
      </c>
      <c r="M778">
        <f>Data_Sales[[#This Row],[Price]]*Data_Sales[[#This Row],[Quantity]]</f>
        <v>0</v>
      </c>
    </row>
    <row r="779" spans="1:13" x14ac:dyDescent="0.35">
      <c r="A779" t="s">
        <v>816</v>
      </c>
      <c r="B779" s="2">
        <v>44833</v>
      </c>
      <c r="C779">
        <v>1</v>
      </c>
      <c r="D779" t="s">
        <v>58</v>
      </c>
      <c r="E779" t="s">
        <v>17</v>
      </c>
      <c r="F779" t="s">
        <v>18</v>
      </c>
      <c r="G779" t="s">
        <v>2041</v>
      </c>
      <c r="H779">
        <v>289</v>
      </c>
      <c r="I779">
        <v>8</v>
      </c>
      <c r="J779" t="str">
        <f>VLOOKUP(Data_Sales[[#This Row],[Sales Person]],Data_Persons!$C$1:$D$9,2,FALSE)</f>
        <v>Jeff</v>
      </c>
      <c r="K779">
        <f>INDEX(Data_Persons!$B$2:$D$10,MATCH(Data_Sales[[#This Row],[Sales Person]],Data_Persons!$C$2:$C$9,0),1)</f>
        <v>2</v>
      </c>
      <c r="L779">
        <f>VLOOKUP(Data_Sales[[#This Row],[Manager]],Data_Persons!$A$1:$C$9,2,FALSE)</f>
        <v>3</v>
      </c>
      <c r="M779">
        <f>Data_Sales[[#This Row],[Price]]*Data_Sales[[#This Row],[Quantity]]</f>
        <v>2312</v>
      </c>
    </row>
    <row r="780" spans="1:13" x14ac:dyDescent="0.35">
      <c r="A780" t="s">
        <v>817</v>
      </c>
      <c r="B780" s="2">
        <v>44835</v>
      </c>
      <c r="C780">
        <v>8</v>
      </c>
      <c r="D780" t="s">
        <v>73</v>
      </c>
      <c r="E780" t="s">
        <v>38</v>
      </c>
      <c r="F780" t="s">
        <v>14</v>
      </c>
      <c r="G780" t="s">
        <v>2041</v>
      </c>
      <c r="H780">
        <v>289</v>
      </c>
      <c r="I780">
        <v>5</v>
      </c>
      <c r="J780" t="str">
        <f>VLOOKUP(Data_Sales[[#This Row],[Sales Person]],Data_Persons!$C$1:$D$9,2,FALSE)</f>
        <v>Philip</v>
      </c>
      <c r="K780">
        <f>INDEX(Data_Persons!$B$2:$D$10,MATCH(Data_Sales[[#This Row],[Sales Person]],Data_Persons!$C$2:$C$9,0),1)</f>
        <v>8</v>
      </c>
      <c r="L780">
        <f>VLOOKUP(Data_Sales[[#This Row],[Manager]],Data_Persons!$A$1:$C$9,2,FALSE)</f>
        <v>8</v>
      </c>
      <c r="M780">
        <f>Data_Sales[[#This Row],[Price]]*Data_Sales[[#This Row],[Quantity]]</f>
        <v>1445</v>
      </c>
    </row>
    <row r="781" spans="1:13" x14ac:dyDescent="0.35">
      <c r="A781" t="s">
        <v>818</v>
      </c>
      <c r="B781" s="2">
        <v>44836</v>
      </c>
      <c r="C781">
        <v>17</v>
      </c>
      <c r="D781" t="s">
        <v>60</v>
      </c>
      <c r="E781" t="s">
        <v>35</v>
      </c>
      <c r="F781" t="s">
        <v>10</v>
      </c>
      <c r="G781" t="s">
        <v>2041</v>
      </c>
      <c r="H781">
        <v>289</v>
      </c>
      <c r="I781">
        <v>6</v>
      </c>
      <c r="J781" t="str">
        <f>VLOOKUP(Data_Sales[[#This Row],[Sales Person]],Data_Persons!$C$1:$D$9,2,FALSE)</f>
        <v>Jeff</v>
      </c>
      <c r="K781">
        <f>INDEX(Data_Persons!$B$2:$D$10,MATCH(Data_Sales[[#This Row],[Sales Person]],Data_Persons!$C$2:$C$9,0),1)</f>
        <v>5</v>
      </c>
      <c r="L781">
        <f>VLOOKUP(Data_Sales[[#This Row],[Manager]],Data_Persons!$A$1:$C$9,2,FALSE)</f>
        <v>3</v>
      </c>
      <c r="M781">
        <f>Data_Sales[[#This Row],[Price]]*Data_Sales[[#This Row],[Quantity]]</f>
        <v>1734</v>
      </c>
    </row>
    <row r="782" spans="1:13" x14ac:dyDescent="0.35">
      <c r="A782" t="s">
        <v>819</v>
      </c>
      <c r="B782" s="2">
        <v>44838</v>
      </c>
      <c r="C782">
        <v>9</v>
      </c>
      <c r="D782" t="s">
        <v>37</v>
      </c>
      <c r="E782" t="s">
        <v>38</v>
      </c>
      <c r="F782" t="s">
        <v>14</v>
      </c>
      <c r="G782" t="s">
        <v>2041</v>
      </c>
      <c r="H782">
        <v>289</v>
      </c>
      <c r="I782">
        <v>8</v>
      </c>
      <c r="J782" t="str">
        <f>VLOOKUP(Data_Sales[[#This Row],[Sales Person]],Data_Persons!$C$1:$D$9,2,FALSE)</f>
        <v>Philip</v>
      </c>
      <c r="K782">
        <f>INDEX(Data_Persons!$B$2:$D$10,MATCH(Data_Sales[[#This Row],[Sales Person]],Data_Persons!$C$2:$C$9,0),1)</f>
        <v>8</v>
      </c>
      <c r="L782">
        <f>VLOOKUP(Data_Sales[[#This Row],[Manager]],Data_Persons!$A$1:$C$9,2,FALSE)</f>
        <v>8</v>
      </c>
      <c r="M782">
        <f>Data_Sales[[#This Row],[Price]]*Data_Sales[[#This Row],[Quantity]]</f>
        <v>2312</v>
      </c>
    </row>
    <row r="783" spans="1:13" x14ac:dyDescent="0.35">
      <c r="A783" t="s">
        <v>820</v>
      </c>
      <c r="B783" s="2">
        <v>44839</v>
      </c>
      <c r="C783">
        <v>20</v>
      </c>
      <c r="D783" t="s">
        <v>8</v>
      </c>
      <c r="E783" t="s">
        <v>9</v>
      </c>
      <c r="F783" t="s">
        <v>10</v>
      </c>
      <c r="G783" t="s">
        <v>2041</v>
      </c>
      <c r="H783">
        <v>289</v>
      </c>
      <c r="I783">
        <v>1</v>
      </c>
      <c r="J783" t="str">
        <f>VLOOKUP(Data_Sales[[#This Row],[Sales Person]],Data_Persons!$C$1:$D$9,2,FALSE)</f>
        <v>Jeff</v>
      </c>
      <c r="K783">
        <f>INDEX(Data_Persons!$B$2:$D$10,MATCH(Data_Sales[[#This Row],[Sales Person]],Data_Persons!$C$2:$C$9,0),1)</f>
        <v>3</v>
      </c>
      <c r="L783">
        <f>VLOOKUP(Data_Sales[[#This Row],[Manager]],Data_Persons!$A$1:$C$9,2,FALSE)</f>
        <v>3</v>
      </c>
      <c r="M783">
        <f>Data_Sales[[#This Row],[Price]]*Data_Sales[[#This Row],[Quantity]]</f>
        <v>289</v>
      </c>
    </row>
    <row r="784" spans="1:13" x14ac:dyDescent="0.35">
      <c r="A784" t="s">
        <v>821</v>
      </c>
      <c r="B784" s="2">
        <v>44839</v>
      </c>
      <c r="C784">
        <v>4</v>
      </c>
      <c r="D784" t="s">
        <v>16</v>
      </c>
      <c r="E784" t="s">
        <v>17</v>
      </c>
      <c r="F784" t="s">
        <v>18</v>
      </c>
      <c r="G784" t="s">
        <v>2041</v>
      </c>
      <c r="H784">
        <v>289</v>
      </c>
      <c r="I784">
        <v>3</v>
      </c>
      <c r="J784" t="str">
        <f>VLOOKUP(Data_Sales[[#This Row],[Sales Person]],Data_Persons!$C$1:$D$9,2,FALSE)</f>
        <v>Jeff</v>
      </c>
      <c r="K784">
        <f>INDEX(Data_Persons!$B$2:$D$10,MATCH(Data_Sales[[#This Row],[Sales Person]],Data_Persons!$C$2:$C$9,0),1)</f>
        <v>2</v>
      </c>
      <c r="L784">
        <f>VLOOKUP(Data_Sales[[#This Row],[Manager]],Data_Persons!$A$1:$C$9,2,FALSE)</f>
        <v>3</v>
      </c>
      <c r="M784">
        <f>Data_Sales[[#This Row],[Price]]*Data_Sales[[#This Row],[Quantity]]</f>
        <v>867</v>
      </c>
    </row>
    <row r="785" spans="1:13" x14ac:dyDescent="0.35">
      <c r="A785" t="s">
        <v>822</v>
      </c>
      <c r="B785" s="2">
        <v>44840</v>
      </c>
      <c r="C785">
        <v>19</v>
      </c>
      <c r="D785" t="s">
        <v>29</v>
      </c>
      <c r="E785" t="s">
        <v>35</v>
      </c>
      <c r="F785" t="s">
        <v>10</v>
      </c>
      <c r="G785" t="s">
        <v>2041</v>
      </c>
      <c r="H785">
        <v>289</v>
      </c>
      <c r="I785">
        <v>1</v>
      </c>
      <c r="J785" t="str">
        <f>VLOOKUP(Data_Sales[[#This Row],[Sales Person]],Data_Persons!$C$1:$D$9,2,FALSE)</f>
        <v>Jeff</v>
      </c>
      <c r="K785">
        <f>INDEX(Data_Persons!$B$2:$D$10,MATCH(Data_Sales[[#This Row],[Sales Person]],Data_Persons!$C$2:$C$9,0),1)</f>
        <v>5</v>
      </c>
      <c r="L785">
        <f>VLOOKUP(Data_Sales[[#This Row],[Manager]],Data_Persons!$A$1:$C$9,2,FALSE)</f>
        <v>3</v>
      </c>
      <c r="M785">
        <f>Data_Sales[[#This Row],[Price]]*Data_Sales[[#This Row],[Quantity]]</f>
        <v>289</v>
      </c>
    </row>
    <row r="786" spans="1:13" x14ac:dyDescent="0.35">
      <c r="A786" t="s">
        <v>823</v>
      </c>
      <c r="B786" s="2">
        <v>44843</v>
      </c>
      <c r="C786">
        <v>12</v>
      </c>
      <c r="D786" t="s">
        <v>22</v>
      </c>
      <c r="E786" t="s">
        <v>23</v>
      </c>
      <c r="F786" t="s">
        <v>24</v>
      </c>
      <c r="G786" t="s">
        <v>2041</v>
      </c>
      <c r="H786">
        <v>289</v>
      </c>
      <c r="I786">
        <v>0</v>
      </c>
      <c r="J786" t="str">
        <f>VLOOKUP(Data_Sales[[#This Row],[Sales Person]],Data_Persons!$C$1:$D$9,2,FALSE)</f>
        <v>Sara</v>
      </c>
      <c r="K786">
        <f>INDEX(Data_Persons!$B$2:$D$10,MATCH(Data_Sales[[#This Row],[Sales Person]],Data_Persons!$C$2:$C$9,0),1)</f>
        <v>5</v>
      </c>
      <c r="L786">
        <f>VLOOKUP(Data_Sales[[#This Row],[Manager]],Data_Persons!$A$1:$C$9,2,FALSE)</f>
        <v>5</v>
      </c>
      <c r="M786">
        <f>Data_Sales[[#This Row],[Price]]*Data_Sales[[#This Row],[Quantity]]</f>
        <v>0</v>
      </c>
    </row>
    <row r="787" spans="1:13" x14ac:dyDescent="0.35">
      <c r="A787" t="s">
        <v>824</v>
      </c>
      <c r="B787" s="2">
        <v>44847</v>
      </c>
      <c r="C787">
        <v>9</v>
      </c>
      <c r="D787" t="s">
        <v>37</v>
      </c>
      <c r="E787" t="s">
        <v>38</v>
      </c>
      <c r="F787" t="s">
        <v>14</v>
      </c>
      <c r="G787" t="s">
        <v>2041</v>
      </c>
      <c r="H787">
        <v>289</v>
      </c>
      <c r="I787">
        <v>0</v>
      </c>
      <c r="J787" t="str">
        <f>VLOOKUP(Data_Sales[[#This Row],[Sales Person]],Data_Persons!$C$1:$D$9,2,FALSE)</f>
        <v>Philip</v>
      </c>
      <c r="K787">
        <f>INDEX(Data_Persons!$B$2:$D$10,MATCH(Data_Sales[[#This Row],[Sales Person]],Data_Persons!$C$2:$C$9,0),1)</f>
        <v>8</v>
      </c>
      <c r="L787">
        <f>VLOOKUP(Data_Sales[[#This Row],[Manager]],Data_Persons!$A$1:$C$9,2,FALSE)</f>
        <v>8</v>
      </c>
      <c r="M787">
        <f>Data_Sales[[#This Row],[Price]]*Data_Sales[[#This Row],[Quantity]]</f>
        <v>0</v>
      </c>
    </row>
    <row r="788" spans="1:13" x14ac:dyDescent="0.35">
      <c r="A788" t="s">
        <v>825</v>
      </c>
      <c r="B788" s="2">
        <v>44847</v>
      </c>
      <c r="C788">
        <v>12</v>
      </c>
      <c r="D788" t="s">
        <v>22</v>
      </c>
      <c r="E788" t="s">
        <v>33</v>
      </c>
      <c r="F788" t="s">
        <v>24</v>
      </c>
      <c r="G788" t="s">
        <v>2041</v>
      </c>
      <c r="H788">
        <v>289</v>
      </c>
      <c r="I788">
        <v>3</v>
      </c>
      <c r="J788" t="str">
        <f>VLOOKUP(Data_Sales[[#This Row],[Sales Person]],Data_Persons!$C$1:$D$9,2,FALSE)</f>
        <v>Steve</v>
      </c>
      <c r="K788">
        <f>INDEX(Data_Persons!$B$2:$D$10,MATCH(Data_Sales[[#This Row],[Sales Person]],Data_Persons!$C$2:$C$9,0),1)</f>
        <v>6</v>
      </c>
      <c r="L788">
        <f>VLOOKUP(Data_Sales[[#This Row],[Manager]],Data_Persons!$A$1:$C$9,2,FALSE)</f>
        <v>4</v>
      </c>
      <c r="M788">
        <f>Data_Sales[[#This Row],[Price]]*Data_Sales[[#This Row],[Quantity]]</f>
        <v>867</v>
      </c>
    </row>
    <row r="789" spans="1:13" x14ac:dyDescent="0.35">
      <c r="A789" t="s">
        <v>826</v>
      </c>
      <c r="B789" s="2">
        <v>44850</v>
      </c>
      <c r="C789">
        <v>6</v>
      </c>
      <c r="D789" t="s">
        <v>12</v>
      </c>
      <c r="E789" t="s">
        <v>13</v>
      </c>
      <c r="F789" t="s">
        <v>14</v>
      </c>
      <c r="G789" t="s">
        <v>2041</v>
      </c>
      <c r="H789">
        <v>289</v>
      </c>
      <c r="I789">
        <v>1</v>
      </c>
      <c r="J789" t="str">
        <f>VLOOKUP(Data_Sales[[#This Row],[Sales Person]],Data_Persons!$C$1:$D$9,2,FALSE)</f>
        <v>Steve</v>
      </c>
      <c r="K789">
        <f>INDEX(Data_Persons!$B$2:$D$10,MATCH(Data_Sales[[#This Row],[Sales Person]],Data_Persons!$C$2:$C$9,0),1)</f>
        <v>4</v>
      </c>
      <c r="L789">
        <f>VLOOKUP(Data_Sales[[#This Row],[Manager]],Data_Persons!$A$1:$C$9,2,FALSE)</f>
        <v>4</v>
      </c>
      <c r="M789">
        <f>Data_Sales[[#This Row],[Price]]*Data_Sales[[#This Row],[Quantity]]</f>
        <v>289</v>
      </c>
    </row>
    <row r="790" spans="1:13" x14ac:dyDescent="0.35">
      <c r="A790" t="s">
        <v>827</v>
      </c>
      <c r="B790" s="2">
        <v>44197</v>
      </c>
      <c r="C790">
        <v>11</v>
      </c>
      <c r="D790" t="s">
        <v>112</v>
      </c>
      <c r="E790" t="s">
        <v>23</v>
      </c>
      <c r="F790" t="s">
        <v>24</v>
      </c>
      <c r="G790" t="s">
        <v>2042</v>
      </c>
      <c r="H790">
        <v>199</v>
      </c>
      <c r="I790">
        <v>3</v>
      </c>
      <c r="J790" t="str">
        <f>VLOOKUP(Data_Sales[[#This Row],[Sales Person]],Data_Persons!$C$1:$D$9,2,FALSE)</f>
        <v>Sara</v>
      </c>
      <c r="K790">
        <f>INDEX(Data_Persons!$B$2:$D$10,MATCH(Data_Sales[[#This Row],[Sales Person]],Data_Persons!$C$2:$C$9,0),1)</f>
        <v>5</v>
      </c>
      <c r="L790">
        <f>VLOOKUP(Data_Sales[[#This Row],[Manager]],Data_Persons!$A$1:$C$9,2,FALSE)</f>
        <v>5</v>
      </c>
      <c r="M790">
        <f>Data_Sales[[#This Row],[Price]]*Data_Sales[[#This Row],[Quantity]]</f>
        <v>597</v>
      </c>
    </row>
    <row r="791" spans="1:13" x14ac:dyDescent="0.35">
      <c r="A791" t="s">
        <v>828</v>
      </c>
      <c r="B791" s="2">
        <v>44200</v>
      </c>
      <c r="C791">
        <v>13</v>
      </c>
      <c r="D791" t="s">
        <v>32</v>
      </c>
      <c r="E791" t="s">
        <v>23</v>
      </c>
      <c r="F791" t="s">
        <v>24</v>
      </c>
      <c r="G791" t="s">
        <v>2042</v>
      </c>
      <c r="H791">
        <v>199</v>
      </c>
      <c r="I791">
        <v>2</v>
      </c>
      <c r="J791" t="str">
        <f>VLOOKUP(Data_Sales[[#This Row],[Sales Person]],Data_Persons!$C$1:$D$9,2,FALSE)</f>
        <v>Sara</v>
      </c>
      <c r="K791">
        <f>INDEX(Data_Persons!$B$2:$D$10,MATCH(Data_Sales[[#This Row],[Sales Person]],Data_Persons!$C$2:$C$9,0),1)</f>
        <v>5</v>
      </c>
      <c r="L791">
        <f>VLOOKUP(Data_Sales[[#This Row],[Manager]],Data_Persons!$A$1:$C$9,2,FALSE)</f>
        <v>5</v>
      </c>
      <c r="M791">
        <f>Data_Sales[[#This Row],[Price]]*Data_Sales[[#This Row],[Quantity]]</f>
        <v>398</v>
      </c>
    </row>
    <row r="792" spans="1:13" x14ac:dyDescent="0.35">
      <c r="A792" t="s">
        <v>829</v>
      </c>
      <c r="B792" s="2">
        <v>44201</v>
      </c>
      <c r="C792">
        <v>14</v>
      </c>
      <c r="D792" t="s">
        <v>62</v>
      </c>
      <c r="E792" t="s">
        <v>23</v>
      </c>
      <c r="F792" t="s">
        <v>24</v>
      </c>
      <c r="G792" t="s">
        <v>2042</v>
      </c>
      <c r="H792">
        <v>199</v>
      </c>
      <c r="I792">
        <v>5</v>
      </c>
      <c r="J792" t="str">
        <f>VLOOKUP(Data_Sales[[#This Row],[Sales Person]],Data_Persons!$C$1:$D$9,2,FALSE)</f>
        <v>Sara</v>
      </c>
      <c r="K792">
        <f>INDEX(Data_Persons!$B$2:$D$10,MATCH(Data_Sales[[#This Row],[Sales Person]],Data_Persons!$C$2:$C$9,0),1)</f>
        <v>5</v>
      </c>
      <c r="L792">
        <f>VLOOKUP(Data_Sales[[#This Row],[Manager]],Data_Persons!$A$1:$C$9,2,FALSE)</f>
        <v>5</v>
      </c>
      <c r="M792">
        <f>Data_Sales[[#This Row],[Price]]*Data_Sales[[#This Row],[Quantity]]</f>
        <v>995</v>
      </c>
    </row>
    <row r="793" spans="1:13" x14ac:dyDescent="0.35">
      <c r="A793" t="s">
        <v>830</v>
      </c>
      <c r="B793" s="2">
        <v>44201</v>
      </c>
      <c r="C793">
        <v>3</v>
      </c>
      <c r="D793" t="s">
        <v>26</v>
      </c>
      <c r="E793" t="s">
        <v>17</v>
      </c>
      <c r="F793" t="s">
        <v>18</v>
      </c>
      <c r="G793" t="s">
        <v>2042</v>
      </c>
      <c r="H793">
        <v>199</v>
      </c>
      <c r="I793">
        <v>0</v>
      </c>
      <c r="J793" t="str">
        <f>VLOOKUP(Data_Sales[[#This Row],[Sales Person]],Data_Persons!$C$1:$D$9,2,FALSE)</f>
        <v>Jeff</v>
      </c>
      <c r="K793">
        <f>INDEX(Data_Persons!$B$2:$D$10,MATCH(Data_Sales[[#This Row],[Sales Person]],Data_Persons!$C$2:$C$9,0),1)</f>
        <v>2</v>
      </c>
      <c r="L793">
        <f>VLOOKUP(Data_Sales[[#This Row],[Manager]],Data_Persons!$A$1:$C$9,2,FALSE)</f>
        <v>3</v>
      </c>
      <c r="M793">
        <f>Data_Sales[[#This Row],[Price]]*Data_Sales[[#This Row],[Quantity]]</f>
        <v>0</v>
      </c>
    </row>
    <row r="794" spans="1:13" x14ac:dyDescent="0.35">
      <c r="A794" t="s">
        <v>831</v>
      </c>
      <c r="B794" s="2">
        <v>44201</v>
      </c>
      <c r="C794">
        <v>9</v>
      </c>
      <c r="D794" t="s">
        <v>37</v>
      </c>
      <c r="E794" t="s">
        <v>38</v>
      </c>
      <c r="F794" t="s">
        <v>14</v>
      </c>
      <c r="G794" t="s">
        <v>2042</v>
      </c>
      <c r="H794">
        <v>199</v>
      </c>
      <c r="I794">
        <v>6</v>
      </c>
      <c r="J794" t="str">
        <f>VLOOKUP(Data_Sales[[#This Row],[Sales Person]],Data_Persons!$C$1:$D$9,2,FALSE)</f>
        <v>Philip</v>
      </c>
      <c r="K794">
        <f>INDEX(Data_Persons!$B$2:$D$10,MATCH(Data_Sales[[#This Row],[Sales Person]],Data_Persons!$C$2:$C$9,0),1)</f>
        <v>8</v>
      </c>
      <c r="L794">
        <f>VLOOKUP(Data_Sales[[#This Row],[Manager]],Data_Persons!$A$1:$C$9,2,FALSE)</f>
        <v>8</v>
      </c>
      <c r="M794">
        <f>Data_Sales[[#This Row],[Price]]*Data_Sales[[#This Row],[Quantity]]</f>
        <v>1194</v>
      </c>
    </row>
    <row r="795" spans="1:13" x14ac:dyDescent="0.35">
      <c r="A795" t="s">
        <v>832</v>
      </c>
      <c r="B795" s="2">
        <v>44201</v>
      </c>
      <c r="C795">
        <v>6</v>
      </c>
      <c r="D795" t="s">
        <v>12</v>
      </c>
      <c r="E795" t="s">
        <v>38</v>
      </c>
      <c r="F795" t="s">
        <v>14</v>
      </c>
      <c r="G795" t="s">
        <v>2042</v>
      </c>
      <c r="H795">
        <v>199</v>
      </c>
      <c r="I795">
        <v>2</v>
      </c>
      <c r="J795" t="str">
        <f>VLOOKUP(Data_Sales[[#This Row],[Sales Person]],Data_Persons!$C$1:$D$9,2,FALSE)</f>
        <v>Philip</v>
      </c>
      <c r="K795">
        <f>INDEX(Data_Persons!$B$2:$D$10,MATCH(Data_Sales[[#This Row],[Sales Person]],Data_Persons!$C$2:$C$9,0),1)</f>
        <v>8</v>
      </c>
      <c r="L795">
        <f>VLOOKUP(Data_Sales[[#This Row],[Manager]],Data_Persons!$A$1:$C$9,2,FALSE)</f>
        <v>8</v>
      </c>
      <c r="M795">
        <f>Data_Sales[[#This Row],[Price]]*Data_Sales[[#This Row],[Quantity]]</f>
        <v>398</v>
      </c>
    </row>
    <row r="796" spans="1:13" x14ac:dyDescent="0.35">
      <c r="A796" t="s">
        <v>833</v>
      </c>
      <c r="B796" s="2">
        <v>44204</v>
      </c>
      <c r="C796">
        <v>14</v>
      </c>
      <c r="D796" t="s">
        <v>62</v>
      </c>
      <c r="E796" t="s">
        <v>33</v>
      </c>
      <c r="F796" t="s">
        <v>24</v>
      </c>
      <c r="G796" t="s">
        <v>2042</v>
      </c>
      <c r="H796">
        <v>199</v>
      </c>
      <c r="I796">
        <v>1</v>
      </c>
      <c r="J796" t="str">
        <f>VLOOKUP(Data_Sales[[#This Row],[Sales Person]],Data_Persons!$C$1:$D$9,2,FALSE)</f>
        <v>Steve</v>
      </c>
      <c r="K796">
        <f>INDEX(Data_Persons!$B$2:$D$10,MATCH(Data_Sales[[#This Row],[Sales Person]],Data_Persons!$C$2:$C$9,0),1)</f>
        <v>6</v>
      </c>
      <c r="L796">
        <f>VLOOKUP(Data_Sales[[#This Row],[Manager]],Data_Persons!$A$1:$C$9,2,FALSE)</f>
        <v>4</v>
      </c>
      <c r="M796">
        <f>Data_Sales[[#This Row],[Price]]*Data_Sales[[#This Row],[Quantity]]</f>
        <v>199</v>
      </c>
    </row>
    <row r="797" spans="1:13" x14ac:dyDescent="0.35">
      <c r="A797" t="s">
        <v>834</v>
      </c>
      <c r="B797" s="2">
        <v>44205</v>
      </c>
      <c r="C797">
        <v>10</v>
      </c>
      <c r="D797" t="s">
        <v>65</v>
      </c>
      <c r="E797" t="s">
        <v>13</v>
      </c>
      <c r="F797" t="s">
        <v>14</v>
      </c>
      <c r="G797" t="s">
        <v>2042</v>
      </c>
      <c r="H797">
        <v>199</v>
      </c>
      <c r="I797">
        <v>3</v>
      </c>
      <c r="J797" t="str">
        <f>VLOOKUP(Data_Sales[[#This Row],[Sales Person]],Data_Persons!$C$1:$D$9,2,FALSE)</f>
        <v>Steve</v>
      </c>
      <c r="K797">
        <f>INDEX(Data_Persons!$B$2:$D$10,MATCH(Data_Sales[[#This Row],[Sales Person]],Data_Persons!$C$2:$C$9,0),1)</f>
        <v>4</v>
      </c>
      <c r="L797">
        <f>VLOOKUP(Data_Sales[[#This Row],[Manager]],Data_Persons!$A$1:$C$9,2,FALSE)</f>
        <v>4</v>
      </c>
      <c r="M797">
        <f>Data_Sales[[#This Row],[Price]]*Data_Sales[[#This Row],[Quantity]]</f>
        <v>597</v>
      </c>
    </row>
    <row r="798" spans="1:13" x14ac:dyDescent="0.35">
      <c r="A798" t="s">
        <v>835</v>
      </c>
      <c r="B798" s="2">
        <v>44207</v>
      </c>
      <c r="C798">
        <v>1</v>
      </c>
      <c r="D798" t="s">
        <v>58</v>
      </c>
      <c r="E798" t="s">
        <v>27</v>
      </c>
      <c r="F798" t="s">
        <v>18</v>
      </c>
      <c r="G798" t="s">
        <v>2042</v>
      </c>
      <c r="H798">
        <v>199</v>
      </c>
      <c r="I798">
        <v>8</v>
      </c>
      <c r="J798" t="str">
        <f>VLOOKUP(Data_Sales[[#This Row],[Sales Person]],Data_Persons!$C$1:$D$9,2,FALSE)</f>
        <v>Sara</v>
      </c>
      <c r="K798">
        <f>INDEX(Data_Persons!$B$2:$D$10,MATCH(Data_Sales[[#This Row],[Sales Person]],Data_Persons!$C$2:$C$9,0),1)</f>
        <v>2</v>
      </c>
      <c r="L798">
        <f>VLOOKUP(Data_Sales[[#This Row],[Manager]],Data_Persons!$A$1:$C$9,2,FALSE)</f>
        <v>5</v>
      </c>
      <c r="M798">
        <f>Data_Sales[[#This Row],[Price]]*Data_Sales[[#This Row],[Quantity]]</f>
        <v>1592</v>
      </c>
    </row>
    <row r="799" spans="1:13" x14ac:dyDescent="0.35">
      <c r="A799" t="s">
        <v>836</v>
      </c>
      <c r="B799" s="2">
        <v>44207</v>
      </c>
      <c r="C799">
        <v>16</v>
      </c>
      <c r="D799" t="s">
        <v>89</v>
      </c>
      <c r="E799" t="s">
        <v>9</v>
      </c>
      <c r="F799" t="s">
        <v>10</v>
      </c>
      <c r="G799" t="s">
        <v>2042</v>
      </c>
      <c r="H799">
        <v>199</v>
      </c>
      <c r="I799">
        <v>5</v>
      </c>
      <c r="J799" t="str">
        <f>VLOOKUP(Data_Sales[[#This Row],[Sales Person]],Data_Persons!$C$1:$D$9,2,FALSE)</f>
        <v>Jeff</v>
      </c>
      <c r="K799">
        <f>INDEX(Data_Persons!$B$2:$D$10,MATCH(Data_Sales[[#This Row],[Sales Person]],Data_Persons!$C$2:$C$9,0),1)</f>
        <v>3</v>
      </c>
      <c r="L799">
        <f>VLOOKUP(Data_Sales[[#This Row],[Manager]],Data_Persons!$A$1:$C$9,2,FALSE)</f>
        <v>3</v>
      </c>
      <c r="M799">
        <f>Data_Sales[[#This Row],[Price]]*Data_Sales[[#This Row],[Quantity]]</f>
        <v>995</v>
      </c>
    </row>
    <row r="800" spans="1:13" x14ac:dyDescent="0.35">
      <c r="A800" t="s">
        <v>837</v>
      </c>
      <c r="B800" s="2">
        <v>44211</v>
      </c>
      <c r="C800">
        <v>8</v>
      </c>
      <c r="D800" t="s">
        <v>73</v>
      </c>
      <c r="E800" t="s">
        <v>13</v>
      </c>
      <c r="F800" t="s">
        <v>14</v>
      </c>
      <c r="G800" t="s">
        <v>2042</v>
      </c>
      <c r="H800">
        <v>199</v>
      </c>
      <c r="I800">
        <v>5</v>
      </c>
      <c r="J800" t="str">
        <f>VLOOKUP(Data_Sales[[#This Row],[Sales Person]],Data_Persons!$C$1:$D$9,2,FALSE)</f>
        <v>Steve</v>
      </c>
      <c r="K800">
        <f>INDEX(Data_Persons!$B$2:$D$10,MATCH(Data_Sales[[#This Row],[Sales Person]],Data_Persons!$C$2:$C$9,0),1)</f>
        <v>4</v>
      </c>
      <c r="L800">
        <f>VLOOKUP(Data_Sales[[#This Row],[Manager]],Data_Persons!$A$1:$C$9,2,FALSE)</f>
        <v>4</v>
      </c>
      <c r="M800">
        <f>Data_Sales[[#This Row],[Price]]*Data_Sales[[#This Row],[Quantity]]</f>
        <v>995</v>
      </c>
    </row>
    <row r="801" spans="1:13" x14ac:dyDescent="0.35">
      <c r="A801" t="s">
        <v>838</v>
      </c>
      <c r="B801" s="2">
        <v>44211</v>
      </c>
      <c r="C801">
        <v>10</v>
      </c>
      <c r="D801" t="s">
        <v>65</v>
      </c>
      <c r="E801" t="s">
        <v>13</v>
      </c>
      <c r="F801" t="s">
        <v>14</v>
      </c>
      <c r="G801" t="s">
        <v>2042</v>
      </c>
      <c r="H801">
        <v>199</v>
      </c>
      <c r="I801">
        <v>3</v>
      </c>
      <c r="J801" t="str">
        <f>VLOOKUP(Data_Sales[[#This Row],[Sales Person]],Data_Persons!$C$1:$D$9,2,FALSE)</f>
        <v>Steve</v>
      </c>
      <c r="K801">
        <f>INDEX(Data_Persons!$B$2:$D$10,MATCH(Data_Sales[[#This Row],[Sales Person]],Data_Persons!$C$2:$C$9,0),1)</f>
        <v>4</v>
      </c>
      <c r="L801">
        <f>VLOOKUP(Data_Sales[[#This Row],[Manager]],Data_Persons!$A$1:$C$9,2,FALSE)</f>
        <v>4</v>
      </c>
      <c r="M801">
        <f>Data_Sales[[#This Row],[Price]]*Data_Sales[[#This Row],[Quantity]]</f>
        <v>597</v>
      </c>
    </row>
    <row r="802" spans="1:13" x14ac:dyDescent="0.35">
      <c r="A802" t="s">
        <v>839</v>
      </c>
      <c r="B802" s="2">
        <v>44215</v>
      </c>
      <c r="C802">
        <v>9</v>
      </c>
      <c r="D802" t="s">
        <v>37</v>
      </c>
      <c r="E802" t="s">
        <v>13</v>
      </c>
      <c r="F802" t="s">
        <v>14</v>
      </c>
      <c r="G802" t="s">
        <v>2042</v>
      </c>
      <c r="H802">
        <v>199</v>
      </c>
      <c r="I802">
        <v>6</v>
      </c>
      <c r="J802" t="str">
        <f>VLOOKUP(Data_Sales[[#This Row],[Sales Person]],Data_Persons!$C$1:$D$9,2,FALSE)</f>
        <v>Steve</v>
      </c>
      <c r="K802">
        <f>INDEX(Data_Persons!$B$2:$D$10,MATCH(Data_Sales[[#This Row],[Sales Person]],Data_Persons!$C$2:$C$9,0),1)</f>
        <v>4</v>
      </c>
      <c r="L802">
        <f>VLOOKUP(Data_Sales[[#This Row],[Manager]],Data_Persons!$A$1:$C$9,2,FALSE)</f>
        <v>4</v>
      </c>
      <c r="M802">
        <f>Data_Sales[[#This Row],[Price]]*Data_Sales[[#This Row],[Quantity]]</f>
        <v>1194</v>
      </c>
    </row>
    <row r="803" spans="1:13" x14ac:dyDescent="0.35">
      <c r="A803" t="s">
        <v>840</v>
      </c>
      <c r="B803" s="2">
        <v>44216</v>
      </c>
      <c r="C803">
        <v>13</v>
      </c>
      <c r="D803" t="s">
        <v>32</v>
      </c>
      <c r="E803" t="s">
        <v>33</v>
      </c>
      <c r="F803" t="s">
        <v>24</v>
      </c>
      <c r="G803" t="s">
        <v>2042</v>
      </c>
      <c r="H803">
        <v>199</v>
      </c>
      <c r="I803">
        <v>8</v>
      </c>
      <c r="J803" t="str">
        <f>VLOOKUP(Data_Sales[[#This Row],[Sales Person]],Data_Persons!$C$1:$D$9,2,FALSE)</f>
        <v>Steve</v>
      </c>
      <c r="K803">
        <f>INDEX(Data_Persons!$B$2:$D$10,MATCH(Data_Sales[[#This Row],[Sales Person]],Data_Persons!$C$2:$C$9,0),1)</f>
        <v>6</v>
      </c>
      <c r="L803">
        <f>VLOOKUP(Data_Sales[[#This Row],[Manager]],Data_Persons!$A$1:$C$9,2,FALSE)</f>
        <v>4</v>
      </c>
      <c r="M803">
        <f>Data_Sales[[#This Row],[Price]]*Data_Sales[[#This Row],[Quantity]]</f>
        <v>1592</v>
      </c>
    </row>
    <row r="804" spans="1:13" x14ac:dyDescent="0.35">
      <c r="A804" t="s">
        <v>841</v>
      </c>
      <c r="B804" s="2">
        <v>44217</v>
      </c>
      <c r="C804">
        <v>19</v>
      </c>
      <c r="D804" t="s">
        <v>29</v>
      </c>
      <c r="E804" t="s">
        <v>9</v>
      </c>
      <c r="F804" t="s">
        <v>10</v>
      </c>
      <c r="G804" t="s">
        <v>2042</v>
      </c>
      <c r="H804">
        <v>199</v>
      </c>
      <c r="I804">
        <v>8</v>
      </c>
      <c r="J804" t="str">
        <f>VLOOKUP(Data_Sales[[#This Row],[Sales Person]],Data_Persons!$C$1:$D$9,2,FALSE)</f>
        <v>Jeff</v>
      </c>
      <c r="K804">
        <f>INDEX(Data_Persons!$B$2:$D$10,MATCH(Data_Sales[[#This Row],[Sales Person]],Data_Persons!$C$2:$C$9,0),1)</f>
        <v>3</v>
      </c>
      <c r="L804">
        <f>VLOOKUP(Data_Sales[[#This Row],[Manager]],Data_Persons!$A$1:$C$9,2,FALSE)</f>
        <v>3</v>
      </c>
      <c r="M804">
        <f>Data_Sales[[#This Row],[Price]]*Data_Sales[[#This Row],[Quantity]]</f>
        <v>1592</v>
      </c>
    </row>
    <row r="805" spans="1:13" x14ac:dyDescent="0.35">
      <c r="A805" t="s">
        <v>842</v>
      </c>
      <c r="B805" s="2">
        <v>44217</v>
      </c>
      <c r="C805">
        <v>6</v>
      </c>
      <c r="D805" t="s">
        <v>12</v>
      </c>
      <c r="E805" t="s">
        <v>13</v>
      </c>
      <c r="F805" t="s">
        <v>14</v>
      </c>
      <c r="G805" t="s">
        <v>2042</v>
      </c>
      <c r="H805">
        <v>199</v>
      </c>
      <c r="I805">
        <v>0</v>
      </c>
      <c r="J805" t="str">
        <f>VLOOKUP(Data_Sales[[#This Row],[Sales Person]],Data_Persons!$C$1:$D$9,2,FALSE)</f>
        <v>Steve</v>
      </c>
      <c r="K805">
        <f>INDEX(Data_Persons!$B$2:$D$10,MATCH(Data_Sales[[#This Row],[Sales Person]],Data_Persons!$C$2:$C$9,0),1)</f>
        <v>4</v>
      </c>
      <c r="L805">
        <f>VLOOKUP(Data_Sales[[#This Row],[Manager]],Data_Persons!$A$1:$C$9,2,FALSE)</f>
        <v>4</v>
      </c>
      <c r="M805">
        <f>Data_Sales[[#This Row],[Price]]*Data_Sales[[#This Row],[Quantity]]</f>
        <v>0</v>
      </c>
    </row>
    <row r="806" spans="1:13" x14ac:dyDescent="0.35">
      <c r="A806" t="s">
        <v>843</v>
      </c>
      <c r="B806" s="2">
        <v>44223</v>
      </c>
      <c r="C806">
        <v>8</v>
      </c>
      <c r="D806" t="s">
        <v>73</v>
      </c>
      <c r="E806" t="s">
        <v>38</v>
      </c>
      <c r="F806" t="s">
        <v>14</v>
      </c>
      <c r="G806" t="s">
        <v>2042</v>
      </c>
      <c r="H806">
        <v>199</v>
      </c>
      <c r="I806">
        <v>5</v>
      </c>
      <c r="J806" t="str">
        <f>VLOOKUP(Data_Sales[[#This Row],[Sales Person]],Data_Persons!$C$1:$D$9,2,FALSE)</f>
        <v>Philip</v>
      </c>
      <c r="K806">
        <f>INDEX(Data_Persons!$B$2:$D$10,MATCH(Data_Sales[[#This Row],[Sales Person]],Data_Persons!$C$2:$C$9,0),1)</f>
        <v>8</v>
      </c>
      <c r="L806">
        <f>VLOOKUP(Data_Sales[[#This Row],[Manager]],Data_Persons!$A$1:$C$9,2,FALSE)</f>
        <v>8</v>
      </c>
      <c r="M806">
        <f>Data_Sales[[#This Row],[Price]]*Data_Sales[[#This Row],[Quantity]]</f>
        <v>995</v>
      </c>
    </row>
    <row r="807" spans="1:13" x14ac:dyDescent="0.35">
      <c r="A807" t="s">
        <v>844</v>
      </c>
      <c r="B807" s="2">
        <v>44225</v>
      </c>
      <c r="C807">
        <v>8</v>
      </c>
      <c r="D807" t="s">
        <v>73</v>
      </c>
      <c r="E807" t="s">
        <v>38</v>
      </c>
      <c r="F807" t="s">
        <v>14</v>
      </c>
      <c r="G807" t="s">
        <v>2042</v>
      </c>
      <c r="H807">
        <v>199</v>
      </c>
      <c r="I807">
        <v>2</v>
      </c>
      <c r="J807" t="str">
        <f>VLOOKUP(Data_Sales[[#This Row],[Sales Person]],Data_Persons!$C$1:$D$9,2,FALSE)</f>
        <v>Philip</v>
      </c>
      <c r="K807">
        <f>INDEX(Data_Persons!$B$2:$D$10,MATCH(Data_Sales[[#This Row],[Sales Person]],Data_Persons!$C$2:$C$9,0),1)</f>
        <v>8</v>
      </c>
      <c r="L807">
        <f>VLOOKUP(Data_Sales[[#This Row],[Manager]],Data_Persons!$A$1:$C$9,2,FALSE)</f>
        <v>8</v>
      </c>
      <c r="M807">
        <f>Data_Sales[[#This Row],[Price]]*Data_Sales[[#This Row],[Quantity]]</f>
        <v>398</v>
      </c>
    </row>
    <row r="808" spans="1:13" x14ac:dyDescent="0.35">
      <c r="A808" t="s">
        <v>845</v>
      </c>
      <c r="B808" s="2">
        <v>44226</v>
      </c>
      <c r="C808">
        <v>8</v>
      </c>
      <c r="D808" t="s">
        <v>73</v>
      </c>
      <c r="E808" t="s">
        <v>13</v>
      </c>
      <c r="F808" t="s">
        <v>14</v>
      </c>
      <c r="G808" t="s">
        <v>2042</v>
      </c>
      <c r="H808">
        <v>199</v>
      </c>
      <c r="I808">
        <v>9</v>
      </c>
      <c r="J808" t="str">
        <f>VLOOKUP(Data_Sales[[#This Row],[Sales Person]],Data_Persons!$C$1:$D$9,2,FALSE)</f>
        <v>Steve</v>
      </c>
      <c r="K808">
        <f>INDEX(Data_Persons!$B$2:$D$10,MATCH(Data_Sales[[#This Row],[Sales Person]],Data_Persons!$C$2:$C$9,0),1)</f>
        <v>4</v>
      </c>
      <c r="L808">
        <f>VLOOKUP(Data_Sales[[#This Row],[Manager]],Data_Persons!$A$1:$C$9,2,FALSE)</f>
        <v>4</v>
      </c>
      <c r="M808">
        <f>Data_Sales[[#This Row],[Price]]*Data_Sales[[#This Row],[Quantity]]</f>
        <v>1791</v>
      </c>
    </row>
    <row r="809" spans="1:13" x14ac:dyDescent="0.35">
      <c r="A809" t="s">
        <v>846</v>
      </c>
      <c r="B809" s="2">
        <v>44226</v>
      </c>
      <c r="C809">
        <v>12</v>
      </c>
      <c r="D809" t="s">
        <v>22</v>
      </c>
      <c r="E809" t="s">
        <v>23</v>
      </c>
      <c r="F809" t="s">
        <v>24</v>
      </c>
      <c r="G809" t="s">
        <v>2042</v>
      </c>
      <c r="H809">
        <v>199</v>
      </c>
      <c r="I809">
        <v>5</v>
      </c>
      <c r="J809" t="str">
        <f>VLOOKUP(Data_Sales[[#This Row],[Sales Person]],Data_Persons!$C$1:$D$9,2,FALSE)</f>
        <v>Sara</v>
      </c>
      <c r="K809">
        <f>INDEX(Data_Persons!$B$2:$D$10,MATCH(Data_Sales[[#This Row],[Sales Person]],Data_Persons!$C$2:$C$9,0),1)</f>
        <v>5</v>
      </c>
      <c r="L809">
        <f>VLOOKUP(Data_Sales[[#This Row],[Manager]],Data_Persons!$A$1:$C$9,2,FALSE)</f>
        <v>5</v>
      </c>
      <c r="M809">
        <f>Data_Sales[[#This Row],[Price]]*Data_Sales[[#This Row],[Quantity]]</f>
        <v>995</v>
      </c>
    </row>
    <row r="810" spans="1:13" x14ac:dyDescent="0.35">
      <c r="A810" t="s">
        <v>847</v>
      </c>
      <c r="B810" s="2">
        <v>44230</v>
      </c>
      <c r="C810">
        <v>16</v>
      </c>
      <c r="D810" t="s">
        <v>89</v>
      </c>
      <c r="E810" t="s">
        <v>35</v>
      </c>
      <c r="F810" t="s">
        <v>10</v>
      </c>
      <c r="G810" t="s">
        <v>2042</v>
      </c>
      <c r="H810">
        <v>199</v>
      </c>
      <c r="I810">
        <v>6</v>
      </c>
      <c r="J810" t="str">
        <f>VLOOKUP(Data_Sales[[#This Row],[Sales Person]],Data_Persons!$C$1:$D$9,2,FALSE)</f>
        <v>Jeff</v>
      </c>
      <c r="K810">
        <f>INDEX(Data_Persons!$B$2:$D$10,MATCH(Data_Sales[[#This Row],[Sales Person]],Data_Persons!$C$2:$C$9,0),1)</f>
        <v>5</v>
      </c>
      <c r="L810">
        <f>VLOOKUP(Data_Sales[[#This Row],[Manager]],Data_Persons!$A$1:$C$9,2,FALSE)</f>
        <v>3</v>
      </c>
      <c r="M810">
        <f>Data_Sales[[#This Row],[Price]]*Data_Sales[[#This Row],[Quantity]]</f>
        <v>1194</v>
      </c>
    </row>
    <row r="811" spans="1:13" x14ac:dyDescent="0.35">
      <c r="A811" t="s">
        <v>848</v>
      </c>
      <c r="B811" s="2">
        <v>44233</v>
      </c>
      <c r="C811">
        <v>5</v>
      </c>
      <c r="D811" t="s">
        <v>20</v>
      </c>
      <c r="E811" t="s">
        <v>17</v>
      </c>
      <c r="F811" t="s">
        <v>18</v>
      </c>
      <c r="G811" t="s">
        <v>2042</v>
      </c>
      <c r="H811">
        <v>199</v>
      </c>
      <c r="I811">
        <v>2</v>
      </c>
      <c r="J811" t="str">
        <f>VLOOKUP(Data_Sales[[#This Row],[Sales Person]],Data_Persons!$C$1:$D$9,2,FALSE)</f>
        <v>Jeff</v>
      </c>
      <c r="K811">
        <f>INDEX(Data_Persons!$B$2:$D$10,MATCH(Data_Sales[[#This Row],[Sales Person]],Data_Persons!$C$2:$C$9,0),1)</f>
        <v>2</v>
      </c>
      <c r="L811">
        <f>VLOOKUP(Data_Sales[[#This Row],[Manager]],Data_Persons!$A$1:$C$9,2,FALSE)</f>
        <v>3</v>
      </c>
      <c r="M811">
        <f>Data_Sales[[#This Row],[Price]]*Data_Sales[[#This Row],[Quantity]]</f>
        <v>398</v>
      </c>
    </row>
    <row r="812" spans="1:13" x14ac:dyDescent="0.35">
      <c r="A812" t="s">
        <v>849</v>
      </c>
      <c r="B812" s="2">
        <v>44234</v>
      </c>
      <c r="C812">
        <v>15</v>
      </c>
      <c r="D812" t="s">
        <v>46</v>
      </c>
      <c r="E812" t="s">
        <v>23</v>
      </c>
      <c r="F812" t="s">
        <v>24</v>
      </c>
      <c r="G812" t="s">
        <v>2042</v>
      </c>
      <c r="H812">
        <v>199</v>
      </c>
      <c r="I812">
        <v>3</v>
      </c>
      <c r="J812" t="str">
        <f>VLOOKUP(Data_Sales[[#This Row],[Sales Person]],Data_Persons!$C$1:$D$9,2,FALSE)</f>
        <v>Sara</v>
      </c>
      <c r="K812">
        <f>INDEX(Data_Persons!$B$2:$D$10,MATCH(Data_Sales[[#This Row],[Sales Person]],Data_Persons!$C$2:$C$9,0),1)</f>
        <v>5</v>
      </c>
      <c r="L812">
        <f>VLOOKUP(Data_Sales[[#This Row],[Manager]],Data_Persons!$A$1:$C$9,2,FALSE)</f>
        <v>5</v>
      </c>
      <c r="M812">
        <f>Data_Sales[[#This Row],[Price]]*Data_Sales[[#This Row],[Quantity]]</f>
        <v>597</v>
      </c>
    </row>
    <row r="813" spans="1:13" x14ac:dyDescent="0.35">
      <c r="A813" t="s">
        <v>850</v>
      </c>
      <c r="B813" s="2">
        <v>44236</v>
      </c>
      <c r="C813">
        <v>11</v>
      </c>
      <c r="D813" t="s">
        <v>112</v>
      </c>
      <c r="E813" t="s">
        <v>33</v>
      </c>
      <c r="F813" t="s">
        <v>24</v>
      </c>
      <c r="G813" t="s">
        <v>2042</v>
      </c>
      <c r="H813">
        <v>199</v>
      </c>
      <c r="I813">
        <v>0</v>
      </c>
      <c r="J813" t="str">
        <f>VLOOKUP(Data_Sales[[#This Row],[Sales Person]],Data_Persons!$C$1:$D$9,2,FALSE)</f>
        <v>Steve</v>
      </c>
      <c r="K813">
        <f>INDEX(Data_Persons!$B$2:$D$10,MATCH(Data_Sales[[#This Row],[Sales Person]],Data_Persons!$C$2:$C$9,0),1)</f>
        <v>6</v>
      </c>
      <c r="L813">
        <f>VLOOKUP(Data_Sales[[#This Row],[Manager]],Data_Persons!$A$1:$C$9,2,FALSE)</f>
        <v>4</v>
      </c>
      <c r="M813">
        <f>Data_Sales[[#This Row],[Price]]*Data_Sales[[#This Row],[Quantity]]</f>
        <v>0</v>
      </c>
    </row>
    <row r="814" spans="1:13" x14ac:dyDescent="0.35">
      <c r="A814" t="s">
        <v>851</v>
      </c>
      <c r="B814" s="2">
        <v>44237</v>
      </c>
      <c r="C814">
        <v>6</v>
      </c>
      <c r="D814" t="s">
        <v>12</v>
      </c>
      <c r="E814" t="s">
        <v>38</v>
      </c>
      <c r="F814" t="s">
        <v>14</v>
      </c>
      <c r="G814" t="s">
        <v>2042</v>
      </c>
      <c r="H814">
        <v>199</v>
      </c>
      <c r="I814">
        <v>8</v>
      </c>
      <c r="J814" t="str">
        <f>VLOOKUP(Data_Sales[[#This Row],[Sales Person]],Data_Persons!$C$1:$D$9,2,FALSE)</f>
        <v>Philip</v>
      </c>
      <c r="K814">
        <f>INDEX(Data_Persons!$B$2:$D$10,MATCH(Data_Sales[[#This Row],[Sales Person]],Data_Persons!$C$2:$C$9,0),1)</f>
        <v>8</v>
      </c>
      <c r="L814">
        <f>VLOOKUP(Data_Sales[[#This Row],[Manager]],Data_Persons!$A$1:$C$9,2,FALSE)</f>
        <v>8</v>
      </c>
      <c r="M814">
        <f>Data_Sales[[#This Row],[Price]]*Data_Sales[[#This Row],[Quantity]]</f>
        <v>1592</v>
      </c>
    </row>
    <row r="815" spans="1:13" x14ac:dyDescent="0.35">
      <c r="A815" t="s">
        <v>852</v>
      </c>
      <c r="B815" s="2">
        <v>44238</v>
      </c>
      <c r="C815">
        <v>16</v>
      </c>
      <c r="D815" t="s">
        <v>89</v>
      </c>
      <c r="E815" t="s">
        <v>35</v>
      </c>
      <c r="F815" t="s">
        <v>10</v>
      </c>
      <c r="G815" t="s">
        <v>2042</v>
      </c>
      <c r="H815">
        <v>199</v>
      </c>
      <c r="I815">
        <v>0</v>
      </c>
      <c r="J815" t="str">
        <f>VLOOKUP(Data_Sales[[#This Row],[Sales Person]],Data_Persons!$C$1:$D$9,2,FALSE)</f>
        <v>Jeff</v>
      </c>
      <c r="K815">
        <f>INDEX(Data_Persons!$B$2:$D$10,MATCH(Data_Sales[[#This Row],[Sales Person]],Data_Persons!$C$2:$C$9,0),1)</f>
        <v>5</v>
      </c>
      <c r="L815">
        <f>VLOOKUP(Data_Sales[[#This Row],[Manager]],Data_Persons!$A$1:$C$9,2,FALSE)</f>
        <v>3</v>
      </c>
      <c r="M815">
        <f>Data_Sales[[#This Row],[Price]]*Data_Sales[[#This Row],[Quantity]]</f>
        <v>0</v>
      </c>
    </row>
    <row r="816" spans="1:13" x14ac:dyDescent="0.35">
      <c r="A816" t="s">
        <v>853</v>
      </c>
      <c r="B816" s="2">
        <v>44240</v>
      </c>
      <c r="C816">
        <v>6</v>
      </c>
      <c r="D816" t="s">
        <v>12</v>
      </c>
      <c r="E816" t="s">
        <v>13</v>
      </c>
      <c r="F816" t="s">
        <v>14</v>
      </c>
      <c r="G816" t="s">
        <v>2042</v>
      </c>
      <c r="H816">
        <v>199</v>
      </c>
      <c r="I816">
        <v>9</v>
      </c>
      <c r="J816" t="str">
        <f>VLOOKUP(Data_Sales[[#This Row],[Sales Person]],Data_Persons!$C$1:$D$9,2,FALSE)</f>
        <v>Steve</v>
      </c>
      <c r="K816">
        <f>INDEX(Data_Persons!$B$2:$D$10,MATCH(Data_Sales[[#This Row],[Sales Person]],Data_Persons!$C$2:$C$9,0),1)</f>
        <v>4</v>
      </c>
      <c r="L816">
        <f>VLOOKUP(Data_Sales[[#This Row],[Manager]],Data_Persons!$A$1:$C$9,2,FALSE)</f>
        <v>4</v>
      </c>
      <c r="M816">
        <f>Data_Sales[[#This Row],[Price]]*Data_Sales[[#This Row],[Quantity]]</f>
        <v>1791</v>
      </c>
    </row>
    <row r="817" spans="1:13" x14ac:dyDescent="0.35">
      <c r="A817" t="s">
        <v>854</v>
      </c>
      <c r="B817" s="2">
        <v>44240</v>
      </c>
      <c r="C817">
        <v>6</v>
      </c>
      <c r="D817" t="s">
        <v>12</v>
      </c>
      <c r="E817" t="s">
        <v>38</v>
      </c>
      <c r="F817" t="s">
        <v>14</v>
      </c>
      <c r="G817" t="s">
        <v>2042</v>
      </c>
      <c r="H817">
        <v>199</v>
      </c>
      <c r="I817">
        <v>6</v>
      </c>
      <c r="J817" t="str">
        <f>VLOOKUP(Data_Sales[[#This Row],[Sales Person]],Data_Persons!$C$1:$D$9,2,FALSE)</f>
        <v>Philip</v>
      </c>
      <c r="K817">
        <f>INDEX(Data_Persons!$B$2:$D$10,MATCH(Data_Sales[[#This Row],[Sales Person]],Data_Persons!$C$2:$C$9,0),1)</f>
        <v>8</v>
      </c>
      <c r="L817">
        <f>VLOOKUP(Data_Sales[[#This Row],[Manager]],Data_Persons!$A$1:$C$9,2,FALSE)</f>
        <v>8</v>
      </c>
      <c r="M817">
        <f>Data_Sales[[#This Row],[Price]]*Data_Sales[[#This Row],[Quantity]]</f>
        <v>1194</v>
      </c>
    </row>
    <row r="818" spans="1:13" x14ac:dyDescent="0.35">
      <c r="A818" t="s">
        <v>855</v>
      </c>
      <c r="B818" s="2">
        <v>44240</v>
      </c>
      <c r="C818">
        <v>8</v>
      </c>
      <c r="D818" t="s">
        <v>73</v>
      </c>
      <c r="E818" t="s">
        <v>13</v>
      </c>
      <c r="F818" t="s">
        <v>14</v>
      </c>
      <c r="G818" t="s">
        <v>2042</v>
      </c>
      <c r="H818">
        <v>199</v>
      </c>
      <c r="I818">
        <v>2</v>
      </c>
      <c r="J818" t="str">
        <f>VLOOKUP(Data_Sales[[#This Row],[Sales Person]],Data_Persons!$C$1:$D$9,2,FALSE)</f>
        <v>Steve</v>
      </c>
      <c r="K818">
        <f>INDEX(Data_Persons!$B$2:$D$10,MATCH(Data_Sales[[#This Row],[Sales Person]],Data_Persons!$C$2:$C$9,0),1)</f>
        <v>4</v>
      </c>
      <c r="L818">
        <f>VLOOKUP(Data_Sales[[#This Row],[Manager]],Data_Persons!$A$1:$C$9,2,FALSE)</f>
        <v>4</v>
      </c>
      <c r="M818">
        <f>Data_Sales[[#This Row],[Price]]*Data_Sales[[#This Row],[Quantity]]</f>
        <v>398</v>
      </c>
    </row>
    <row r="819" spans="1:13" x14ac:dyDescent="0.35">
      <c r="A819" t="s">
        <v>856</v>
      </c>
      <c r="B819" s="2">
        <v>44240</v>
      </c>
      <c r="C819">
        <v>8</v>
      </c>
      <c r="D819" t="s">
        <v>73</v>
      </c>
      <c r="E819" t="s">
        <v>13</v>
      </c>
      <c r="F819" t="s">
        <v>14</v>
      </c>
      <c r="G819" t="s">
        <v>2042</v>
      </c>
      <c r="H819">
        <v>199</v>
      </c>
      <c r="I819">
        <v>1</v>
      </c>
      <c r="J819" t="str">
        <f>VLOOKUP(Data_Sales[[#This Row],[Sales Person]],Data_Persons!$C$1:$D$9,2,FALSE)</f>
        <v>Steve</v>
      </c>
      <c r="K819">
        <f>INDEX(Data_Persons!$B$2:$D$10,MATCH(Data_Sales[[#This Row],[Sales Person]],Data_Persons!$C$2:$C$9,0),1)</f>
        <v>4</v>
      </c>
      <c r="L819">
        <f>VLOOKUP(Data_Sales[[#This Row],[Manager]],Data_Persons!$A$1:$C$9,2,FALSE)</f>
        <v>4</v>
      </c>
      <c r="M819">
        <f>Data_Sales[[#This Row],[Price]]*Data_Sales[[#This Row],[Quantity]]</f>
        <v>199</v>
      </c>
    </row>
    <row r="820" spans="1:13" x14ac:dyDescent="0.35">
      <c r="A820" t="s">
        <v>857</v>
      </c>
      <c r="B820" s="2">
        <v>44240</v>
      </c>
      <c r="C820">
        <v>20</v>
      </c>
      <c r="D820" t="s">
        <v>8</v>
      </c>
      <c r="E820" t="s">
        <v>35</v>
      </c>
      <c r="F820" t="s">
        <v>10</v>
      </c>
      <c r="G820" t="s">
        <v>2042</v>
      </c>
      <c r="H820">
        <v>199</v>
      </c>
      <c r="I820">
        <v>8</v>
      </c>
      <c r="J820" t="str">
        <f>VLOOKUP(Data_Sales[[#This Row],[Sales Person]],Data_Persons!$C$1:$D$9,2,FALSE)</f>
        <v>Jeff</v>
      </c>
      <c r="K820">
        <f>INDEX(Data_Persons!$B$2:$D$10,MATCH(Data_Sales[[#This Row],[Sales Person]],Data_Persons!$C$2:$C$9,0),1)</f>
        <v>5</v>
      </c>
      <c r="L820">
        <f>VLOOKUP(Data_Sales[[#This Row],[Manager]],Data_Persons!$A$1:$C$9,2,FALSE)</f>
        <v>3</v>
      </c>
      <c r="M820">
        <f>Data_Sales[[#This Row],[Price]]*Data_Sales[[#This Row],[Quantity]]</f>
        <v>1592</v>
      </c>
    </row>
    <row r="821" spans="1:13" x14ac:dyDescent="0.35">
      <c r="A821" t="s">
        <v>858</v>
      </c>
      <c r="B821" s="2">
        <v>44242</v>
      </c>
      <c r="C821">
        <v>15</v>
      </c>
      <c r="D821" t="s">
        <v>46</v>
      </c>
      <c r="E821" t="s">
        <v>23</v>
      </c>
      <c r="F821" t="s">
        <v>24</v>
      </c>
      <c r="G821" t="s">
        <v>2042</v>
      </c>
      <c r="H821">
        <v>199</v>
      </c>
      <c r="I821">
        <v>9</v>
      </c>
      <c r="J821" t="str">
        <f>VLOOKUP(Data_Sales[[#This Row],[Sales Person]],Data_Persons!$C$1:$D$9,2,FALSE)</f>
        <v>Sara</v>
      </c>
      <c r="K821">
        <f>INDEX(Data_Persons!$B$2:$D$10,MATCH(Data_Sales[[#This Row],[Sales Person]],Data_Persons!$C$2:$C$9,0),1)</f>
        <v>5</v>
      </c>
      <c r="L821">
        <f>VLOOKUP(Data_Sales[[#This Row],[Manager]],Data_Persons!$A$1:$C$9,2,FALSE)</f>
        <v>5</v>
      </c>
      <c r="M821">
        <f>Data_Sales[[#This Row],[Price]]*Data_Sales[[#This Row],[Quantity]]</f>
        <v>1791</v>
      </c>
    </row>
    <row r="822" spans="1:13" x14ac:dyDescent="0.35">
      <c r="A822" t="s">
        <v>859</v>
      </c>
      <c r="B822" s="2">
        <v>44243</v>
      </c>
      <c r="C822">
        <v>11</v>
      </c>
      <c r="D822" t="s">
        <v>112</v>
      </c>
      <c r="E822" t="s">
        <v>33</v>
      </c>
      <c r="F822" t="s">
        <v>24</v>
      </c>
      <c r="G822" t="s">
        <v>2042</v>
      </c>
      <c r="H822">
        <v>199</v>
      </c>
      <c r="I822">
        <v>4</v>
      </c>
      <c r="J822" t="str">
        <f>VLOOKUP(Data_Sales[[#This Row],[Sales Person]],Data_Persons!$C$1:$D$9,2,FALSE)</f>
        <v>Steve</v>
      </c>
      <c r="K822">
        <f>INDEX(Data_Persons!$B$2:$D$10,MATCH(Data_Sales[[#This Row],[Sales Person]],Data_Persons!$C$2:$C$9,0),1)</f>
        <v>6</v>
      </c>
      <c r="L822">
        <f>VLOOKUP(Data_Sales[[#This Row],[Manager]],Data_Persons!$A$1:$C$9,2,FALSE)</f>
        <v>4</v>
      </c>
      <c r="M822">
        <f>Data_Sales[[#This Row],[Price]]*Data_Sales[[#This Row],[Quantity]]</f>
        <v>796</v>
      </c>
    </row>
    <row r="823" spans="1:13" x14ac:dyDescent="0.35">
      <c r="A823" t="s">
        <v>860</v>
      </c>
      <c r="B823" s="2">
        <v>44243</v>
      </c>
      <c r="C823">
        <v>1</v>
      </c>
      <c r="D823" t="s">
        <v>58</v>
      </c>
      <c r="E823" t="s">
        <v>17</v>
      </c>
      <c r="F823" t="s">
        <v>18</v>
      </c>
      <c r="G823" t="s">
        <v>2042</v>
      </c>
      <c r="H823">
        <v>199</v>
      </c>
      <c r="I823">
        <v>9</v>
      </c>
      <c r="J823" t="str">
        <f>VLOOKUP(Data_Sales[[#This Row],[Sales Person]],Data_Persons!$C$1:$D$9,2,FALSE)</f>
        <v>Jeff</v>
      </c>
      <c r="K823">
        <f>INDEX(Data_Persons!$B$2:$D$10,MATCH(Data_Sales[[#This Row],[Sales Person]],Data_Persons!$C$2:$C$9,0),1)</f>
        <v>2</v>
      </c>
      <c r="L823">
        <f>VLOOKUP(Data_Sales[[#This Row],[Manager]],Data_Persons!$A$1:$C$9,2,FALSE)</f>
        <v>3</v>
      </c>
      <c r="M823">
        <f>Data_Sales[[#This Row],[Price]]*Data_Sales[[#This Row],[Quantity]]</f>
        <v>1791</v>
      </c>
    </row>
    <row r="824" spans="1:13" x14ac:dyDescent="0.35">
      <c r="A824" t="s">
        <v>861</v>
      </c>
      <c r="B824" s="2">
        <v>44243</v>
      </c>
      <c r="C824">
        <v>8</v>
      </c>
      <c r="D824" t="s">
        <v>73</v>
      </c>
      <c r="E824" t="s">
        <v>13</v>
      </c>
      <c r="F824" t="s">
        <v>14</v>
      </c>
      <c r="G824" t="s">
        <v>2042</v>
      </c>
      <c r="H824">
        <v>199</v>
      </c>
      <c r="I824">
        <v>2</v>
      </c>
      <c r="J824" t="str">
        <f>VLOOKUP(Data_Sales[[#This Row],[Sales Person]],Data_Persons!$C$1:$D$9,2,FALSE)</f>
        <v>Steve</v>
      </c>
      <c r="K824">
        <f>INDEX(Data_Persons!$B$2:$D$10,MATCH(Data_Sales[[#This Row],[Sales Person]],Data_Persons!$C$2:$C$9,0),1)</f>
        <v>4</v>
      </c>
      <c r="L824">
        <f>VLOOKUP(Data_Sales[[#This Row],[Manager]],Data_Persons!$A$1:$C$9,2,FALSE)</f>
        <v>4</v>
      </c>
      <c r="M824">
        <f>Data_Sales[[#This Row],[Price]]*Data_Sales[[#This Row],[Quantity]]</f>
        <v>398</v>
      </c>
    </row>
    <row r="825" spans="1:13" x14ac:dyDescent="0.35">
      <c r="A825" t="s">
        <v>862</v>
      </c>
      <c r="B825" s="2">
        <v>44248</v>
      </c>
      <c r="C825">
        <v>13</v>
      </c>
      <c r="D825" t="s">
        <v>32</v>
      </c>
      <c r="E825" t="s">
        <v>33</v>
      </c>
      <c r="F825" t="s">
        <v>24</v>
      </c>
      <c r="G825" t="s">
        <v>2042</v>
      </c>
      <c r="H825">
        <v>199</v>
      </c>
      <c r="I825">
        <v>6</v>
      </c>
      <c r="J825" t="str">
        <f>VLOOKUP(Data_Sales[[#This Row],[Sales Person]],Data_Persons!$C$1:$D$9,2,FALSE)</f>
        <v>Steve</v>
      </c>
      <c r="K825">
        <f>INDEX(Data_Persons!$B$2:$D$10,MATCH(Data_Sales[[#This Row],[Sales Person]],Data_Persons!$C$2:$C$9,0),1)</f>
        <v>6</v>
      </c>
      <c r="L825">
        <f>VLOOKUP(Data_Sales[[#This Row],[Manager]],Data_Persons!$A$1:$C$9,2,FALSE)</f>
        <v>4</v>
      </c>
      <c r="M825">
        <f>Data_Sales[[#This Row],[Price]]*Data_Sales[[#This Row],[Quantity]]</f>
        <v>1194</v>
      </c>
    </row>
    <row r="826" spans="1:13" x14ac:dyDescent="0.35">
      <c r="A826" t="s">
        <v>863</v>
      </c>
      <c r="B826" s="2">
        <v>44249</v>
      </c>
      <c r="C826">
        <v>10</v>
      </c>
      <c r="D826" t="s">
        <v>65</v>
      </c>
      <c r="E826" t="s">
        <v>38</v>
      </c>
      <c r="F826" t="s">
        <v>14</v>
      </c>
      <c r="G826" t="s">
        <v>2042</v>
      </c>
      <c r="H826">
        <v>199</v>
      </c>
      <c r="I826">
        <v>2</v>
      </c>
      <c r="J826" t="str">
        <f>VLOOKUP(Data_Sales[[#This Row],[Sales Person]],Data_Persons!$C$1:$D$9,2,FALSE)</f>
        <v>Philip</v>
      </c>
      <c r="K826">
        <f>INDEX(Data_Persons!$B$2:$D$10,MATCH(Data_Sales[[#This Row],[Sales Person]],Data_Persons!$C$2:$C$9,0),1)</f>
        <v>8</v>
      </c>
      <c r="L826">
        <f>VLOOKUP(Data_Sales[[#This Row],[Manager]],Data_Persons!$A$1:$C$9,2,FALSE)</f>
        <v>8</v>
      </c>
      <c r="M826">
        <f>Data_Sales[[#This Row],[Price]]*Data_Sales[[#This Row],[Quantity]]</f>
        <v>398</v>
      </c>
    </row>
    <row r="827" spans="1:13" x14ac:dyDescent="0.35">
      <c r="A827" t="s">
        <v>864</v>
      </c>
      <c r="B827" s="2">
        <v>44251</v>
      </c>
      <c r="C827">
        <v>17</v>
      </c>
      <c r="D827" t="s">
        <v>60</v>
      </c>
      <c r="E827" t="s">
        <v>9</v>
      </c>
      <c r="F827" t="s">
        <v>10</v>
      </c>
      <c r="G827" t="s">
        <v>2042</v>
      </c>
      <c r="H827">
        <v>199</v>
      </c>
      <c r="I827">
        <v>6</v>
      </c>
      <c r="J827" t="str">
        <f>VLOOKUP(Data_Sales[[#This Row],[Sales Person]],Data_Persons!$C$1:$D$9,2,FALSE)</f>
        <v>Jeff</v>
      </c>
      <c r="K827">
        <f>INDEX(Data_Persons!$B$2:$D$10,MATCH(Data_Sales[[#This Row],[Sales Person]],Data_Persons!$C$2:$C$9,0),1)</f>
        <v>3</v>
      </c>
      <c r="L827">
        <f>VLOOKUP(Data_Sales[[#This Row],[Manager]],Data_Persons!$A$1:$C$9,2,FALSE)</f>
        <v>3</v>
      </c>
      <c r="M827">
        <f>Data_Sales[[#This Row],[Price]]*Data_Sales[[#This Row],[Quantity]]</f>
        <v>1194</v>
      </c>
    </row>
    <row r="828" spans="1:13" x14ac:dyDescent="0.35">
      <c r="A828" t="s">
        <v>865</v>
      </c>
      <c r="B828" s="2">
        <v>44252</v>
      </c>
      <c r="C828">
        <v>5</v>
      </c>
      <c r="D828" t="s">
        <v>20</v>
      </c>
      <c r="E828" t="s">
        <v>17</v>
      </c>
      <c r="F828" t="s">
        <v>18</v>
      </c>
      <c r="G828" t="s">
        <v>2042</v>
      </c>
      <c r="H828">
        <v>199</v>
      </c>
      <c r="I828">
        <v>5</v>
      </c>
      <c r="J828" t="str">
        <f>VLOOKUP(Data_Sales[[#This Row],[Sales Person]],Data_Persons!$C$1:$D$9,2,FALSE)</f>
        <v>Jeff</v>
      </c>
      <c r="K828">
        <f>INDEX(Data_Persons!$B$2:$D$10,MATCH(Data_Sales[[#This Row],[Sales Person]],Data_Persons!$C$2:$C$9,0),1)</f>
        <v>2</v>
      </c>
      <c r="L828">
        <f>VLOOKUP(Data_Sales[[#This Row],[Manager]],Data_Persons!$A$1:$C$9,2,FALSE)</f>
        <v>3</v>
      </c>
      <c r="M828">
        <f>Data_Sales[[#This Row],[Price]]*Data_Sales[[#This Row],[Quantity]]</f>
        <v>995</v>
      </c>
    </row>
    <row r="829" spans="1:13" x14ac:dyDescent="0.35">
      <c r="A829" t="s">
        <v>866</v>
      </c>
      <c r="B829" s="2">
        <v>44254</v>
      </c>
      <c r="C829">
        <v>4</v>
      </c>
      <c r="D829" t="s">
        <v>16</v>
      </c>
      <c r="E829" t="s">
        <v>17</v>
      </c>
      <c r="F829" t="s">
        <v>18</v>
      </c>
      <c r="G829" t="s">
        <v>2042</v>
      </c>
      <c r="H829">
        <v>199</v>
      </c>
      <c r="I829">
        <v>0</v>
      </c>
      <c r="J829" t="str">
        <f>VLOOKUP(Data_Sales[[#This Row],[Sales Person]],Data_Persons!$C$1:$D$9,2,FALSE)</f>
        <v>Jeff</v>
      </c>
      <c r="K829">
        <f>INDEX(Data_Persons!$B$2:$D$10,MATCH(Data_Sales[[#This Row],[Sales Person]],Data_Persons!$C$2:$C$9,0),1)</f>
        <v>2</v>
      </c>
      <c r="L829">
        <f>VLOOKUP(Data_Sales[[#This Row],[Manager]],Data_Persons!$A$1:$C$9,2,FALSE)</f>
        <v>3</v>
      </c>
      <c r="M829">
        <f>Data_Sales[[#This Row],[Price]]*Data_Sales[[#This Row],[Quantity]]</f>
        <v>0</v>
      </c>
    </row>
    <row r="830" spans="1:13" x14ac:dyDescent="0.35">
      <c r="A830" t="s">
        <v>867</v>
      </c>
      <c r="B830" s="2">
        <v>44258</v>
      </c>
      <c r="C830">
        <v>12</v>
      </c>
      <c r="D830" t="s">
        <v>22</v>
      </c>
      <c r="E830" t="s">
        <v>33</v>
      </c>
      <c r="F830" t="s">
        <v>24</v>
      </c>
      <c r="G830" t="s">
        <v>2042</v>
      </c>
      <c r="H830">
        <v>199</v>
      </c>
      <c r="I830">
        <v>4</v>
      </c>
      <c r="J830" t="str">
        <f>VLOOKUP(Data_Sales[[#This Row],[Sales Person]],Data_Persons!$C$1:$D$9,2,FALSE)</f>
        <v>Steve</v>
      </c>
      <c r="K830">
        <f>INDEX(Data_Persons!$B$2:$D$10,MATCH(Data_Sales[[#This Row],[Sales Person]],Data_Persons!$C$2:$C$9,0),1)</f>
        <v>6</v>
      </c>
      <c r="L830">
        <f>VLOOKUP(Data_Sales[[#This Row],[Manager]],Data_Persons!$A$1:$C$9,2,FALSE)</f>
        <v>4</v>
      </c>
      <c r="M830">
        <f>Data_Sales[[#This Row],[Price]]*Data_Sales[[#This Row],[Quantity]]</f>
        <v>796</v>
      </c>
    </row>
    <row r="831" spans="1:13" x14ac:dyDescent="0.35">
      <c r="A831" t="s">
        <v>868</v>
      </c>
      <c r="B831" s="2">
        <v>44260</v>
      </c>
      <c r="C831">
        <v>9</v>
      </c>
      <c r="D831" t="s">
        <v>37</v>
      </c>
      <c r="E831" t="s">
        <v>38</v>
      </c>
      <c r="F831" t="s">
        <v>14</v>
      </c>
      <c r="G831" t="s">
        <v>2042</v>
      </c>
      <c r="H831">
        <v>199</v>
      </c>
      <c r="I831">
        <v>0</v>
      </c>
      <c r="J831" t="str">
        <f>VLOOKUP(Data_Sales[[#This Row],[Sales Person]],Data_Persons!$C$1:$D$9,2,FALSE)</f>
        <v>Philip</v>
      </c>
      <c r="K831">
        <f>INDEX(Data_Persons!$B$2:$D$10,MATCH(Data_Sales[[#This Row],[Sales Person]],Data_Persons!$C$2:$C$9,0),1)</f>
        <v>8</v>
      </c>
      <c r="L831">
        <f>VLOOKUP(Data_Sales[[#This Row],[Manager]],Data_Persons!$A$1:$C$9,2,FALSE)</f>
        <v>8</v>
      </c>
      <c r="M831">
        <f>Data_Sales[[#This Row],[Price]]*Data_Sales[[#This Row],[Quantity]]</f>
        <v>0</v>
      </c>
    </row>
    <row r="832" spans="1:13" x14ac:dyDescent="0.35">
      <c r="A832" t="s">
        <v>869</v>
      </c>
      <c r="B832" s="2">
        <v>44262</v>
      </c>
      <c r="C832">
        <v>2</v>
      </c>
      <c r="D832" t="s">
        <v>71</v>
      </c>
      <c r="E832" t="s">
        <v>17</v>
      </c>
      <c r="F832" t="s">
        <v>18</v>
      </c>
      <c r="G832" t="s">
        <v>2042</v>
      </c>
      <c r="H832">
        <v>199</v>
      </c>
      <c r="I832">
        <v>2</v>
      </c>
      <c r="J832" t="str">
        <f>VLOOKUP(Data_Sales[[#This Row],[Sales Person]],Data_Persons!$C$1:$D$9,2,FALSE)</f>
        <v>Jeff</v>
      </c>
      <c r="K832">
        <f>INDEX(Data_Persons!$B$2:$D$10,MATCH(Data_Sales[[#This Row],[Sales Person]],Data_Persons!$C$2:$C$9,0),1)</f>
        <v>2</v>
      </c>
      <c r="L832">
        <f>VLOOKUP(Data_Sales[[#This Row],[Manager]],Data_Persons!$A$1:$C$9,2,FALSE)</f>
        <v>3</v>
      </c>
      <c r="M832">
        <f>Data_Sales[[#This Row],[Price]]*Data_Sales[[#This Row],[Quantity]]</f>
        <v>398</v>
      </c>
    </row>
    <row r="833" spans="1:13" x14ac:dyDescent="0.35">
      <c r="A833" t="s">
        <v>870</v>
      </c>
      <c r="B833" s="2">
        <v>44263</v>
      </c>
      <c r="C833">
        <v>19</v>
      </c>
      <c r="D833" t="s">
        <v>29</v>
      </c>
      <c r="E833" t="s">
        <v>9</v>
      </c>
      <c r="F833" t="s">
        <v>10</v>
      </c>
      <c r="G833" t="s">
        <v>2042</v>
      </c>
      <c r="H833">
        <v>199</v>
      </c>
      <c r="I833">
        <v>5</v>
      </c>
      <c r="J833" t="str">
        <f>VLOOKUP(Data_Sales[[#This Row],[Sales Person]],Data_Persons!$C$1:$D$9,2,FALSE)</f>
        <v>Jeff</v>
      </c>
      <c r="K833">
        <f>INDEX(Data_Persons!$B$2:$D$10,MATCH(Data_Sales[[#This Row],[Sales Person]],Data_Persons!$C$2:$C$9,0),1)</f>
        <v>3</v>
      </c>
      <c r="L833">
        <f>VLOOKUP(Data_Sales[[#This Row],[Manager]],Data_Persons!$A$1:$C$9,2,FALSE)</f>
        <v>3</v>
      </c>
      <c r="M833">
        <f>Data_Sales[[#This Row],[Price]]*Data_Sales[[#This Row],[Quantity]]</f>
        <v>995</v>
      </c>
    </row>
    <row r="834" spans="1:13" x14ac:dyDescent="0.35">
      <c r="A834" t="s">
        <v>871</v>
      </c>
      <c r="B834" s="2">
        <v>44263</v>
      </c>
      <c r="C834">
        <v>18</v>
      </c>
      <c r="D834" t="s">
        <v>49</v>
      </c>
      <c r="E834" t="s">
        <v>35</v>
      </c>
      <c r="F834" t="s">
        <v>10</v>
      </c>
      <c r="G834" t="s">
        <v>2042</v>
      </c>
      <c r="H834">
        <v>199</v>
      </c>
      <c r="I834">
        <v>6</v>
      </c>
      <c r="J834" t="str">
        <f>VLOOKUP(Data_Sales[[#This Row],[Sales Person]],Data_Persons!$C$1:$D$9,2,FALSE)</f>
        <v>Jeff</v>
      </c>
      <c r="K834">
        <f>INDEX(Data_Persons!$B$2:$D$10,MATCH(Data_Sales[[#This Row],[Sales Person]],Data_Persons!$C$2:$C$9,0),1)</f>
        <v>5</v>
      </c>
      <c r="L834">
        <f>VLOOKUP(Data_Sales[[#This Row],[Manager]],Data_Persons!$A$1:$C$9,2,FALSE)</f>
        <v>3</v>
      </c>
      <c r="M834">
        <f>Data_Sales[[#This Row],[Price]]*Data_Sales[[#This Row],[Quantity]]</f>
        <v>1194</v>
      </c>
    </row>
    <row r="835" spans="1:13" x14ac:dyDescent="0.35">
      <c r="A835" t="s">
        <v>872</v>
      </c>
      <c r="B835" s="2">
        <v>44263</v>
      </c>
      <c r="C835">
        <v>6</v>
      </c>
      <c r="D835" t="s">
        <v>12</v>
      </c>
      <c r="E835" t="s">
        <v>38</v>
      </c>
      <c r="F835" t="s">
        <v>14</v>
      </c>
      <c r="G835" t="s">
        <v>2042</v>
      </c>
      <c r="H835">
        <v>199</v>
      </c>
      <c r="I835">
        <v>9</v>
      </c>
      <c r="J835" t="str">
        <f>VLOOKUP(Data_Sales[[#This Row],[Sales Person]],Data_Persons!$C$1:$D$9,2,FALSE)</f>
        <v>Philip</v>
      </c>
      <c r="K835">
        <f>INDEX(Data_Persons!$B$2:$D$10,MATCH(Data_Sales[[#This Row],[Sales Person]],Data_Persons!$C$2:$C$9,0),1)</f>
        <v>8</v>
      </c>
      <c r="L835">
        <f>VLOOKUP(Data_Sales[[#This Row],[Manager]],Data_Persons!$A$1:$C$9,2,FALSE)</f>
        <v>8</v>
      </c>
      <c r="M835">
        <f>Data_Sales[[#This Row],[Price]]*Data_Sales[[#This Row],[Quantity]]</f>
        <v>1791</v>
      </c>
    </row>
    <row r="836" spans="1:13" x14ac:dyDescent="0.35">
      <c r="A836" t="s">
        <v>873</v>
      </c>
      <c r="B836" s="2">
        <v>44263</v>
      </c>
      <c r="C836">
        <v>2</v>
      </c>
      <c r="D836" t="s">
        <v>71</v>
      </c>
      <c r="E836" t="s">
        <v>17</v>
      </c>
      <c r="F836" t="s">
        <v>18</v>
      </c>
      <c r="G836" t="s">
        <v>2042</v>
      </c>
      <c r="H836">
        <v>199</v>
      </c>
      <c r="I836">
        <v>0</v>
      </c>
      <c r="J836" t="str">
        <f>VLOOKUP(Data_Sales[[#This Row],[Sales Person]],Data_Persons!$C$1:$D$9,2,FALSE)</f>
        <v>Jeff</v>
      </c>
      <c r="K836">
        <f>INDEX(Data_Persons!$B$2:$D$10,MATCH(Data_Sales[[#This Row],[Sales Person]],Data_Persons!$C$2:$C$9,0),1)</f>
        <v>2</v>
      </c>
      <c r="L836">
        <f>VLOOKUP(Data_Sales[[#This Row],[Manager]],Data_Persons!$A$1:$C$9,2,FALSE)</f>
        <v>3</v>
      </c>
      <c r="M836">
        <f>Data_Sales[[#This Row],[Price]]*Data_Sales[[#This Row],[Quantity]]</f>
        <v>0</v>
      </c>
    </row>
    <row r="837" spans="1:13" x14ac:dyDescent="0.35">
      <c r="A837" t="s">
        <v>874</v>
      </c>
      <c r="B837" s="2">
        <v>44266</v>
      </c>
      <c r="C837">
        <v>3</v>
      </c>
      <c r="D837" t="s">
        <v>26</v>
      </c>
      <c r="E837" t="s">
        <v>17</v>
      </c>
      <c r="F837" t="s">
        <v>18</v>
      </c>
      <c r="G837" t="s">
        <v>2042</v>
      </c>
      <c r="H837">
        <v>199</v>
      </c>
      <c r="I837">
        <v>3</v>
      </c>
      <c r="J837" t="str">
        <f>VLOOKUP(Data_Sales[[#This Row],[Sales Person]],Data_Persons!$C$1:$D$9,2,FALSE)</f>
        <v>Jeff</v>
      </c>
      <c r="K837">
        <f>INDEX(Data_Persons!$B$2:$D$10,MATCH(Data_Sales[[#This Row],[Sales Person]],Data_Persons!$C$2:$C$9,0),1)</f>
        <v>2</v>
      </c>
      <c r="L837">
        <f>VLOOKUP(Data_Sales[[#This Row],[Manager]],Data_Persons!$A$1:$C$9,2,FALSE)</f>
        <v>3</v>
      </c>
      <c r="M837">
        <f>Data_Sales[[#This Row],[Price]]*Data_Sales[[#This Row],[Quantity]]</f>
        <v>597</v>
      </c>
    </row>
    <row r="838" spans="1:13" x14ac:dyDescent="0.35">
      <c r="A838" t="s">
        <v>875</v>
      </c>
      <c r="B838" s="2">
        <v>44266</v>
      </c>
      <c r="C838">
        <v>4</v>
      </c>
      <c r="D838" t="s">
        <v>16</v>
      </c>
      <c r="E838" t="s">
        <v>17</v>
      </c>
      <c r="F838" t="s">
        <v>18</v>
      </c>
      <c r="G838" t="s">
        <v>2042</v>
      </c>
      <c r="H838">
        <v>199</v>
      </c>
      <c r="I838">
        <v>8</v>
      </c>
      <c r="J838" t="str">
        <f>VLOOKUP(Data_Sales[[#This Row],[Sales Person]],Data_Persons!$C$1:$D$9,2,FALSE)</f>
        <v>Jeff</v>
      </c>
      <c r="K838">
        <f>INDEX(Data_Persons!$B$2:$D$10,MATCH(Data_Sales[[#This Row],[Sales Person]],Data_Persons!$C$2:$C$9,0),1)</f>
        <v>2</v>
      </c>
      <c r="L838">
        <f>VLOOKUP(Data_Sales[[#This Row],[Manager]],Data_Persons!$A$1:$C$9,2,FALSE)</f>
        <v>3</v>
      </c>
      <c r="M838">
        <f>Data_Sales[[#This Row],[Price]]*Data_Sales[[#This Row],[Quantity]]</f>
        <v>1592</v>
      </c>
    </row>
    <row r="839" spans="1:13" x14ac:dyDescent="0.35">
      <c r="A839" t="s">
        <v>876</v>
      </c>
      <c r="B839" s="2">
        <v>44270</v>
      </c>
      <c r="C839">
        <v>19</v>
      </c>
      <c r="D839" t="s">
        <v>29</v>
      </c>
      <c r="E839" t="s">
        <v>35</v>
      </c>
      <c r="F839" t="s">
        <v>10</v>
      </c>
      <c r="G839" t="s">
        <v>2042</v>
      </c>
      <c r="H839">
        <v>199</v>
      </c>
      <c r="I839">
        <v>6</v>
      </c>
      <c r="J839" t="str">
        <f>VLOOKUP(Data_Sales[[#This Row],[Sales Person]],Data_Persons!$C$1:$D$9,2,FALSE)</f>
        <v>Jeff</v>
      </c>
      <c r="K839">
        <f>INDEX(Data_Persons!$B$2:$D$10,MATCH(Data_Sales[[#This Row],[Sales Person]],Data_Persons!$C$2:$C$9,0),1)</f>
        <v>5</v>
      </c>
      <c r="L839">
        <f>VLOOKUP(Data_Sales[[#This Row],[Manager]],Data_Persons!$A$1:$C$9,2,FALSE)</f>
        <v>3</v>
      </c>
      <c r="M839">
        <f>Data_Sales[[#This Row],[Price]]*Data_Sales[[#This Row],[Quantity]]</f>
        <v>1194</v>
      </c>
    </row>
    <row r="840" spans="1:13" x14ac:dyDescent="0.35">
      <c r="A840" t="s">
        <v>877</v>
      </c>
      <c r="B840" s="2">
        <v>44271</v>
      </c>
      <c r="C840">
        <v>15</v>
      </c>
      <c r="D840" t="s">
        <v>46</v>
      </c>
      <c r="E840" t="s">
        <v>33</v>
      </c>
      <c r="F840" t="s">
        <v>24</v>
      </c>
      <c r="G840" t="s">
        <v>2042</v>
      </c>
      <c r="H840">
        <v>199</v>
      </c>
      <c r="I840">
        <v>2</v>
      </c>
      <c r="J840" t="str">
        <f>VLOOKUP(Data_Sales[[#This Row],[Sales Person]],Data_Persons!$C$1:$D$9,2,FALSE)</f>
        <v>Steve</v>
      </c>
      <c r="K840">
        <f>INDEX(Data_Persons!$B$2:$D$10,MATCH(Data_Sales[[#This Row],[Sales Person]],Data_Persons!$C$2:$C$9,0),1)</f>
        <v>6</v>
      </c>
      <c r="L840">
        <f>VLOOKUP(Data_Sales[[#This Row],[Manager]],Data_Persons!$A$1:$C$9,2,FALSE)</f>
        <v>4</v>
      </c>
      <c r="M840">
        <f>Data_Sales[[#This Row],[Price]]*Data_Sales[[#This Row],[Quantity]]</f>
        <v>398</v>
      </c>
    </row>
    <row r="841" spans="1:13" x14ac:dyDescent="0.35">
      <c r="A841" t="s">
        <v>878</v>
      </c>
      <c r="B841" s="2">
        <v>44271</v>
      </c>
      <c r="C841">
        <v>7</v>
      </c>
      <c r="D841" t="s">
        <v>40</v>
      </c>
      <c r="E841" t="s">
        <v>38</v>
      </c>
      <c r="F841" t="s">
        <v>14</v>
      </c>
      <c r="G841" t="s">
        <v>2042</v>
      </c>
      <c r="H841">
        <v>199</v>
      </c>
      <c r="I841">
        <v>3</v>
      </c>
      <c r="J841" t="str">
        <f>VLOOKUP(Data_Sales[[#This Row],[Sales Person]],Data_Persons!$C$1:$D$9,2,FALSE)</f>
        <v>Philip</v>
      </c>
      <c r="K841">
        <f>INDEX(Data_Persons!$B$2:$D$10,MATCH(Data_Sales[[#This Row],[Sales Person]],Data_Persons!$C$2:$C$9,0),1)</f>
        <v>8</v>
      </c>
      <c r="L841">
        <f>VLOOKUP(Data_Sales[[#This Row],[Manager]],Data_Persons!$A$1:$C$9,2,FALSE)</f>
        <v>8</v>
      </c>
      <c r="M841">
        <f>Data_Sales[[#This Row],[Price]]*Data_Sales[[#This Row],[Quantity]]</f>
        <v>597</v>
      </c>
    </row>
    <row r="842" spans="1:13" x14ac:dyDescent="0.35">
      <c r="A842" t="s">
        <v>879</v>
      </c>
      <c r="B842" s="2">
        <v>44271</v>
      </c>
      <c r="C842">
        <v>18</v>
      </c>
      <c r="D842" t="s">
        <v>49</v>
      </c>
      <c r="E842" t="s">
        <v>9</v>
      </c>
      <c r="F842" t="s">
        <v>10</v>
      </c>
      <c r="G842" t="s">
        <v>2042</v>
      </c>
      <c r="H842">
        <v>199</v>
      </c>
      <c r="I842">
        <v>5</v>
      </c>
      <c r="J842" t="str">
        <f>VLOOKUP(Data_Sales[[#This Row],[Sales Person]],Data_Persons!$C$1:$D$9,2,FALSE)</f>
        <v>Jeff</v>
      </c>
      <c r="K842">
        <f>INDEX(Data_Persons!$B$2:$D$10,MATCH(Data_Sales[[#This Row],[Sales Person]],Data_Persons!$C$2:$C$9,0),1)</f>
        <v>3</v>
      </c>
      <c r="L842">
        <f>VLOOKUP(Data_Sales[[#This Row],[Manager]],Data_Persons!$A$1:$C$9,2,FALSE)</f>
        <v>3</v>
      </c>
      <c r="M842">
        <f>Data_Sales[[#This Row],[Price]]*Data_Sales[[#This Row],[Quantity]]</f>
        <v>995</v>
      </c>
    </row>
    <row r="843" spans="1:13" x14ac:dyDescent="0.35">
      <c r="A843" t="s">
        <v>880</v>
      </c>
      <c r="B843" s="2">
        <v>44272</v>
      </c>
      <c r="C843">
        <v>20</v>
      </c>
      <c r="D843" t="s">
        <v>8</v>
      </c>
      <c r="E843" t="s">
        <v>35</v>
      </c>
      <c r="F843" t="s">
        <v>10</v>
      </c>
      <c r="G843" t="s">
        <v>2042</v>
      </c>
      <c r="H843">
        <v>199</v>
      </c>
      <c r="I843">
        <v>4</v>
      </c>
      <c r="J843" t="str">
        <f>VLOOKUP(Data_Sales[[#This Row],[Sales Person]],Data_Persons!$C$1:$D$9,2,FALSE)</f>
        <v>Jeff</v>
      </c>
      <c r="K843">
        <f>INDEX(Data_Persons!$B$2:$D$10,MATCH(Data_Sales[[#This Row],[Sales Person]],Data_Persons!$C$2:$C$9,0),1)</f>
        <v>5</v>
      </c>
      <c r="L843">
        <f>VLOOKUP(Data_Sales[[#This Row],[Manager]],Data_Persons!$A$1:$C$9,2,FALSE)</f>
        <v>3</v>
      </c>
      <c r="M843">
        <f>Data_Sales[[#This Row],[Price]]*Data_Sales[[#This Row],[Quantity]]</f>
        <v>796</v>
      </c>
    </row>
    <row r="844" spans="1:13" x14ac:dyDescent="0.35">
      <c r="A844" t="s">
        <v>881</v>
      </c>
      <c r="B844" s="2">
        <v>44273</v>
      </c>
      <c r="C844">
        <v>14</v>
      </c>
      <c r="D844" t="s">
        <v>62</v>
      </c>
      <c r="E844" t="s">
        <v>23</v>
      </c>
      <c r="F844" t="s">
        <v>24</v>
      </c>
      <c r="G844" t="s">
        <v>2042</v>
      </c>
      <c r="H844">
        <v>199</v>
      </c>
      <c r="I844">
        <v>2</v>
      </c>
      <c r="J844" t="str">
        <f>VLOOKUP(Data_Sales[[#This Row],[Sales Person]],Data_Persons!$C$1:$D$9,2,FALSE)</f>
        <v>Sara</v>
      </c>
      <c r="K844">
        <f>INDEX(Data_Persons!$B$2:$D$10,MATCH(Data_Sales[[#This Row],[Sales Person]],Data_Persons!$C$2:$C$9,0),1)</f>
        <v>5</v>
      </c>
      <c r="L844">
        <f>VLOOKUP(Data_Sales[[#This Row],[Manager]],Data_Persons!$A$1:$C$9,2,FALSE)</f>
        <v>5</v>
      </c>
      <c r="M844">
        <f>Data_Sales[[#This Row],[Price]]*Data_Sales[[#This Row],[Quantity]]</f>
        <v>398</v>
      </c>
    </row>
    <row r="845" spans="1:13" x14ac:dyDescent="0.35">
      <c r="A845" t="s">
        <v>882</v>
      </c>
      <c r="B845" s="2">
        <v>44274</v>
      </c>
      <c r="C845">
        <v>5</v>
      </c>
      <c r="D845" t="s">
        <v>20</v>
      </c>
      <c r="E845" t="s">
        <v>27</v>
      </c>
      <c r="F845" t="s">
        <v>18</v>
      </c>
      <c r="G845" t="s">
        <v>2042</v>
      </c>
      <c r="H845">
        <v>199</v>
      </c>
      <c r="I845">
        <v>9</v>
      </c>
      <c r="J845" t="str">
        <f>VLOOKUP(Data_Sales[[#This Row],[Sales Person]],Data_Persons!$C$1:$D$9,2,FALSE)</f>
        <v>Sara</v>
      </c>
      <c r="K845">
        <f>INDEX(Data_Persons!$B$2:$D$10,MATCH(Data_Sales[[#This Row],[Sales Person]],Data_Persons!$C$2:$C$9,0),1)</f>
        <v>2</v>
      </c>
      <c r="L845">
        <f>VLOOKUP(Data_Sales[[#This Row],[Manager]],Data_Persons!$A$1:$C$9,2,FALSE)</f>
        <v>5</v>
      </c>
      <c r="M845">
        <f>Data_Sales[[#This Row],[Price]]*Data_Sales[[#This Row],[Quantity]]</f>
        <v>1791</v>
      </c>
    </row>
    <row r="846" spans="1:13" x14ac:dyDescent="0.35">
      <c r="A846" t="s">
        <v>883</v>
      </c>
      <c r="B846" s="2">
        <v>44276</v>
      </c>
      <c r="C846">
        <v>4</v>
      </c>
      <c r="D846" t="s">
        <v>16</v>
      </c>
      <c r="E846" t="s">
        <v>17</v>
      </c>
      <c r="F846" t="s">
        <v>18</v>
      </c>
      <c r="G846" t="s">
        <v>2042</v>
      </c>
      <c r="H846">
        <v>199</v>
      </c>
      <c r="I846">
        <v>8</v>
      </c>
      <c r="J846" t="str">
        <f>VLOOKUP(Data_Sales[[#This Row],[Sales Person]],Data_Persons!$C$1:$D$9,2,FALSE)</f>
        <v>Jeff</v>
      </c>
      <c r="K846">
        <f>INDEX(Data_Persons!$B$2:$D$10,MATCH(Data_Sales[[#This Row],[Sales Person]],Data_Persons!$C$2:$C$9,0),1)</f>
        <v>2</v>
      </c>
      <c r="L846">
        <f>VLOOKUP(Data_Sales[[#This Row],[Manager]],Data_Persons!$A$1:$C$9,2,FALSE)</f>
        <v>3</v>
      </c>
      <c r="M846">
        <f>Data_Sales[[#This Row],[Price]]*Data_Sales[[#This Row],[Quantity]]</f>
        <v>1592</v>
      </c>
    </row>
    <row r="847" spans="1:13" x14ac:dyDescent="0.35">
      <c r="A847" t="s">
        <v>884</v>
      </c>
      <c r="B847" s="2">
        <v>44279</v>
      </c>
      <c r="C847">
        <v>17</v>
      </c>
      <c r="D847" t="s">
        <v>60</v>
      </c>
      <c r="E847" t="s">
        <v>9</v>
      </c>
      <c r="F847" t="s">
        <v>10</v>
      </c>
      <c r="G847" t="s">
        <v>2042</v>
      </c>
      <c r="H847">
        <v>199</v>
      </c>
      <c r="I847">
        <v>1</v>
      </c>
      <c r="J847" t="str">
        <f>VLOOKUP(Data_Sales[[#This Row],[Sales Person]],Data_Persons!$C$1:$D$9,2,FALSE)</f>
        <v>Jeff</v>
      </c>
      <c r="K847">
        <f>INDEX(Data_Persons!$B$2:$D$10,MATCH(Data_Sales[[#This Row],[Sales Person]],Data_Persons!$C$2:$C$9,0),1)</f>
        <v>3</v>
      </c>
      <c r="L847">
        <f>VLOOKUP(Data_Sales[[#This Row],[Manager]],Data_Persons!$A$1:$C$9,2,FALSE)</f>
        <v>3</v>
      </c>
      <c r="M847">
        <f>Data_Sales[[#This Row],[Price]]*Data_Sales[[#This Row],[Quantity]]</f>
        <v>199</v>
      </c>
    </row>
    <row r="848" spans="1:13" x14ac:dyDescent="0.35">
      <c r="A848" t="s">
        <v>885</v>
      </c>
      <c r="B848" s="2">
        <v>44280</v>
      </c>
      <c r="C848">
        <v>16</v>
      </c>
      <c r="D848" t="s">
        <v>89</v>
      </c>
      <c r="E848" t="s">
        <v>35</v>
      </c>
      <c r="F848" t="s">
        <v>10</v>
      </c>
      <c r="G848" t="s">
        <v>2042</v>
      </c>
      <c r="H848">
        <v>199</v>
      </c>
      <c r="I848">
        <v>8</v>
      </c>
      <c r="J848" t="str">
        <f>VLOOKUP(Data_Sales[[#This Row],[Sales Person]],Data_Persons!$C$1:$D$9,2,FALSE)</f>
        <v>Jeff</v>
      </c>
      <c r="K848">
        <f>INDEX(Data_Persons!$B$2:$D$10,MATCH(Data_Sales[[#This Row],[Sales Person]],Data_Persons!$C$2:$C$9,0),1)</f>
        <v>5</v>
      </c>
      <c r="L848">
        <f>VLOOKUP(Data_Sales[[#This Row],[Manager]],Data_Persons!$A$1:$C$9,2,FALSE)</f>
        <v>3</v>
      </c>
      <c r="M848">
        <f>Data_Sales[[#This Row],[Price]]*Data_Sales[[#This Row],[Quantity]]</f>
        <v>1592</v>
      </c>
    </row>
    <row r="849" spans="1:13" x14ac:dyDescent="0.35">
      <c r="A849" t="s">
        <v>886</v>
      </c>
      <c r="B849" s="2">
        <v>44280</v>
      </c>
      <c r="C849">
        <v>4</v>
      </c>
      <c r="D849" t="s">
        <v>16</v>
      </c>
      <c r="E849" t="s">
        <v>27</v>
      </c>
      <c r="F849" t="s">
        <v>18</v>
      </c>
      <c r="G849" t="s">
        <v>2042</v>
      </c>
      <c r="H849">
        <v>199</v>
      </c>
      <c r="I849">
        <v>1</v>
      </c>
      <c r="J849" t="str">
        <f>VLOOKUP(Data_Sales[[#This Row],[Sales Person]],Data_Persons!$C$1:$D$9,2,FALSE)</f>
        <v>Sara</v>
      </c>
      <c r="K849">
        <f>INDEX(Data_Persons!$B$2:$D$10,MATCH(Data_Sales[[#This Row],[Sales Person]],Data_Persons!$C$2:$C$9,0),1)</f>
        <v>2</v>
      </c>
      <c r="L849">
        <f>VLOOKUP(Data_Sales[[#This Row],[Manager]],Data_Persons!$A$1:$C$9,2,FALSE)</f>
        <v>5</v>
      </c>
      <c r="M849">
        <f>Data_Sales[[#This Row],[Price]]*Data_Sales[[#This Row],[Quantity]]</f>
        <v>199</v>
      </c>
    </row>
    <row r="850" spans="1:13" x14ac:dyDescent="0.35">
      <c r="A850" t="s">
        <v>887</v>
      </c>
      <c r="B850" s="2">
        <v>44280</v>
      </c>
      <c r="C850">
        <v>20</v>
      </c>
      <c r="D850" t="s">
        <v>8</v>
      </c>
      <c r="E850" t="s">
        <v>35</v>
      </c>
      <c r="F850" t="s">
        <v>10</v>
      </c>
      <c r="G850" t="s">
        <v>2042</v>
      </c>
      <c r="H850">
        <v>199</v>
      </c>
      <c r="I850">
        <v>6</v>
      </c>
      <c r="J850" t="str">
        <f>VLOOKUP(Data_Sales[[#This Row],[Sales Person]],Data_Persons!$C$1:$D$9,2,FALSE)</f>
        <v>Jeff</v>
      </c>
      <c r="K850">
        <f>INDEX(Data_Persons!$B$2:$D$10,MATCH(Data_Sales[[#This Row],[Sales Person]],Data_Persons!$C$2:$C$9,0),1)</f>
        <v>5</v>
      </c>
      <c r="L850">
        <f>VLOOKUP(Data_Sales[[#This Row],[Manager]],Data_Persons!$A$1:$C$9,2,FALSE)</f>
        <v>3</v>
      </c>
      <c r="M850">
        <f>Data_Sales[[#This Row],[Price]]*Data_Sales[[#This Row],[Quantity]]</f>
        <v>1194</v>
      </c>
    </row>
    <row r="851" spans="1:13" x14ac:dyDescent="0.35">
      <c r="A851" t="s">
        <v>888</v>
      </c>
      <c r="B851" s="2">
        <v>44280</v>
      </c>
      <c r="C851">
        <v>14</v>
      </c>
      <c r="D851" t="s">
        <v>62</v>
      </c>
      <c r="E851" t="s">
        <v>23</v>
      </c>
      <c r="F851" t="s">
        <v>24</v>
      </c>
      <c r="G851" t="s">
        <v>2042</v>
      </c>
      <c r="H851">
        <v>199</v>
      </c>
      <c r="I851">
        <v>3</v>
      </c>
      <c r="J851" t="str">
        <f>VLOOKUP(Data_Sales[[#This Row],[Sales Person]],Data_Persons!$C$1:$D$9,2,FALSE)</f>
        <v>Sara</v>
      </c>
      <c r="K851">
        <f>INDEX(Data_Persons!$B$2:$D$10,MATCH(Data_Sales[[#This Row],[Sales Person]],Data_Persons!$C$2:$C$9,0),1)</f>
        <v>5</v>
      </c>
      <c r="L851">
        <f>VLOOKUP(Data_Sales[[#This Row],[Manager]],Data_Persons!$A$1:$C$9,2,FALSE)</f>
        <v>5</v>
      </c>
      <c r="M851">
        <f>Data_Sales[[#This Row],[Price]]*Data_Sales[[#This Row],[Quantity]]</f>
        <v>597</v>
      </c>
    </row>
    <row r="852" spans="1:13" x14ac:dyDescent="0.35">
      <c r="A852" t="s">
        <v>889</v>
      </c>
      <c r="B852" s="2">
        <v>44280</v>
      </c>
      <c r="C852">
        <v>3</v>
      </c>
      <c r="D852" t="s">
        <v>26</v>
      </c>
      <c r="E852" t="s">
        <v>27</v>
      </c>
      <c r="F852" t="s">
        <v>18</v>
      </c>
      <c r="G852" t="s">
        <v>2042</v>
      </c>
      <c r="H852">
        <v>199</v>
      </c>
      <c r="I852">
        <v>9</v>
      </c>
      <c r="J852" t="str">
        <f>VLOOKUP(Data_Sales[[#This Row],[Sales Person]],Data_Persons!$C$1:$D$9,2,FALSE)</f>
        <v>Sara</v>
      </c>
      <c r="K852">
        <f>INDEX(Data_Persons!$B$2:$D$10,MATCH(Data_Sales[[#This Row],[Sales Person]],Data_Persons!$C$2:$C$9,0),1)</f>
        <v>2</v>
      </c>
      <c r="L852">
        <f>VLOOKUP(Data_Sales[[#This Row],[Manager]],Data_Persons!$A$1:$C$9,2,FALSE)</f>
        <v>5</v>
      </c>
      <c r="M852">
        <f>Data_Sales[[#This Row],[Price]]*Data_Sales[[#This Row],[Quantity]]</f>
        <v>1791</v>
      </c>
    </row>
    <row r="853" spans="1:13" x14ac:dyDescent="0.35">
      <c r="A853" t="s">
        <v>890</v>
      </c>
      <c r="B853" s="2">
        <v>44280</v>
      </c>
      <c r="C853">
        <v>7</v>
      </c>
      <c r="D853" t="s">
        <v>40</v>
      </c>
      <c r="E853" t="s">
        <v>38</v>
      </c>
      <c r="F853" t="s">
        <v>14</v>
      </c>
      <c r="G853" t="s">
        <v>2042</v>
      </c>
      <c r="H853">
        <v>199</v>
      </c>
      <c r="I853">
        <v>3</v>
      </c>
      <c r="J853" t="str">
        <f>VLOOKUP(Data_Sales[[#This Row],[Sales Person]],Data_Persons!$C$1:$D$9,2,FALSE)</f>
        <v>Philip</v>
      </c>
      <c r="K853">
        <f>INDEX(Data_Persons!$B$2:$D$10,MATCH(Data_Sales[[#This Row],[Sales Person]],Data_Persons!$C$2:$C$9,0),1)</f>
        <v>8</v>
      </c>
      <c r="L853">
        <f>VLOOKUP(Data_Sales[[#This Row],[Manager]],Data_Persons!$A$1:$C$9,2,FALSE)</f>
        <v>8</v>
      </c>
      <c r="M853">
        <f>Data_Sales[[#This Row],[Price]]*Data_Sales[[#This Row],[Quantity]]</f>
        <v>597</v>
      </c>
    </row>
    <row r="854" spans="1:13" x14ac:dyDescent="0.35">
      <c r="A854" t="s">
        <v>891</v>
      </c>
      <c r="B854" s="2">
        <v>44281</v>
      </c>
      <c r="C854">
        <v>16</v>
      </c>
      <c r="D854" t="s">
        <v>89</v>
      </c>
      <c r="E854" t="s">
        <v>9</v>
      </c>
      <c r="F854" t="s">
        <v>10</v>
      </c>
      <c r="G854" t="s">
        <v>2042</v>
      </c>
      <c r="H854">
        <v>199</v>
      </c>
      <c r="I854">
        <v>1</v>
      </c>
      <c r="J854" t="str">
        <f>VLOOKUP(Data_Sales[[#This Row],[Sales Person]],Data_Persons!$C$1:$D$9,2,FALSE)</f>
        <v>Jeff</v>
      </c>
      <c r="K854">
        <f>INDEX(Data_Persons!$B$2:$D$10,MATCH(Data_Sales[[#This Row],[Sales Person]],Data_Persons!$C$2:$C$9,0),1)</f>
        <v>3</v>
      </c>
      <c r="L854">
        <f>VLOOKUP(Data_Sales[[#This Row],[Manager]],Data_Persons!$A$1:$C$9,2,FALSE)</f>
        <v>3</v>
      </c>
      <c r="M854">
        <f>Data_Sales[[#This Row],[Price]]*Data_Sales[[#This Row],[Quantity]]</f>
        <v>199</v>
      </c>
    </row>
    <row r="855" spans="1:13" x14ac:dyDescent="0.35">
      <c r="A855" t="s">
        <v>892</v>
      </c>
      <c r="B855" s="2">
        <v>44285</v>
      </c>
      <c r="C855">
        <v>2</v>
      </c>
      <c r="D855" t="s">
        <v>71</v>
      </c>
      <c r="E855" t="s">
        <v>17</v>
      </c>
      <c r="F855" t="s">
        <v>18</v>
      </c>
      <c r="G855" t="s">
        <v>2042</v>
      </c>
      <c r="H855">
        <v>199</v>
      </c>
      <c r="I855">
        <v>7</v>
      </c>
      <c r="J855" t="str">
        <f>VLOOKUP(Data_Sales[[#This Row],[Sales Person]],Data_Persons!$C$1:$D$9,2,FALSE)</f>
        <v>Jeff</v>
      </c>
      <c r="K855">
        <f>INDEX(Data_Persons!$B$2:$D$10,MATCH(Data_Sales[[#This Row],[Sales Person]],Data_Persons!$C$2:$C$9,0),1)</f>
        <v>2</v>
      </c>
      <c r="L855">
        <f>VLOOKUP(Data_Sales[[#This Row],[Manager]],Data_Persons!$A$1:$C$9,2,FALSE)</f>
        <v>3</v>
      </c>
      <c r="M855">
        <f>Data_Sales[[#This Row],[Price]]*Data_Sales[[#This Row],[Quantity]]</f>
        <v>1393</v>
      </c>
    </row>
    <row r="856" spans="1:13" x14ac:dyDescent="0.35">
      <c r="A856" t="s">
        <v>893</v>
      </c>
      <c r="B856" s="2">
        <v>44286</v>
      </c>
      <c r="C856">
        <v>12</v>
      </c>
      <c r="D856" t="s">
        <v>22</v>
      </c>
      <c r="E856" t="s">
        <v>23</v>
      </c>
      <c r="F856" t="s">
        <v>24</v>
      </c>
      <c r="G856" t="s">
        <v>2042</v>
      </c>
      <c r="H856">
        <v>199</v>
      </c>
      <c r="I856">
        <v>8</v>
      </c>
      <c r="J856" t="str">
        <f>VLOOKUP(Data_Sales[[#This Row],[Sales Person]],Data_Persons!$C$1:$D$9,2,FALSE)</f>
        <v>Sara</v>
      </c>
      <c r="K856">
        <f>INDEX(Data_Persons!$B$2:$D$10,MATCH(Data_Sales[[#This Row],[Sales Person]],Data_Persons!$C$2:$C$9,0),1)</f>
        <v>5</v>
      </c>
      <c r="L856">
        <f>VLOOKUP(Data_Sales[[#This Row],[Manager]],Data_Persons!$A$1:$C$9,2,FALSE)</f>
        <v>5</v>
      </c>
      <c r="M856">
        <f>Data_Sales[[#This Row],[Price]]*Data_Sales[[#This Row],[Quantity]]</f>
        <v>1592</v>
      </c>
    </row>
    <row r="857" spans="1:13" x14ac:dyDescent="0.35">
      <c r="A857" t="s">
        <v>894</v>
      </c>
      <c r="B857" s="2">
        <v>44291</v>
      </c>
      <c r="C857">
        <v>4</v>
      </c>
      <c r="D857" t="s">
        <v>16</v>
      </c>
      <c r="E857" t="s">
        <v>17</v>
      </c>
      <c r="F857" t="s">
        <v>18</v>
      </c>
      <c r="G857" t="s">
        <v>2042</v>
      </c>
      <c r="H857">
        <v>199</v>
      </c>
      <c r="I857">
        <v>5</v>
      </c>
      <c r="J857" t="str">
        <f>VLOOKUP(Data_Sales[[#This Row],[Sales Person]],Data_Persons!$C$1:$D$9,2,FALSE)</f>
        <v>Jeff</v>
      </c>
      <c r="K857">
        <f>INDEX(Data_Persons!$B$2:$D$10,MATCH(Data_Sales[[#This Row],[Sales Person]],Data_Persons!$C$2:$C$9,0),1)</f>
        <v>2</v>
      </c>
      <c r="L857">
        <f>VLOOKUP(Data_Sales[[#This Row],[Manager]],Data_Persons!$A$1:$C$9,2,FALSE)</f>
        <v>3</v>
      </c>
      <c r="M857">
        <f>Data_Sales[[#This Row],[Price]]*Data_Sales[[#This Row],[Quantity]]</f>
        <v>995</v>
      </c>
    </row>
    <row r="858" spans="1:13" x14ac:dyDescent="0.35">
      <c r="A858" t="s">
        <v>895</v>
      </c>
      <c r="B858" s="2">
        <v>44291</v>
      </c>
      <c r="C858">
        <v>12</v>
      </c>
      <c r="D858" t="s">
        <v>22</v>
      </c>
      <c r="E858" t="s">
        <v>23</v>
      </c>
      <c r="F858" t="s">
        <v>24</v>
      </c>
      <c r="G858" t="s">
        <v>2042</v>
      </c>
      <c r="H858">
        <v>199</v>
      </c>
      <c r="I858">
        <v>6</v>
      </c>
      <c r="J858" t="str">
        <f>VLOOKUP(Data_Sales[[#This Row],[Sales Person]],Data_Persons!$C$1:$D$9,2,FALSE)</f>
        <v>Sara</v>
      </c>
      <c r="K858">
        <f>INDEX(Data_Persons!$B$2:$D$10,MATCH(Data_Sales[[#This Row],[Sales Person]],Data_Persons!$C$2:$C$9,0),1)</f>
        <v>5</v>
      </c>
      <c r="L858">
        <f>VLOOKUP(Data_Sales[[#This Row],[Manager]],Data_Persons!$A$1:$C$9,2,FALSE)</f>
        <v>5</v>
      </c>
      <c r="M858">
        <f>Data_Sales[[#This Row],[Price]]*Data_Sales[[#This Row],[Quantity]]</f>
        <v>1194</v>
      </c>
    </row>
    <row r="859" spans="1:13" x14ac:dyDescent="0.35">
      <c r="A859" t="s">
        <v>896</v>
      </c>
      <c r="B859" s="2">
        <v>44293</v>
      </c>
      <c r="C859">
        <v>18</v>
      </c>
      <c r="D859" t="s">
        <v>49</v>
      </c>
      <c r="E859" t="s">
        <v>35</v>
      </c>
      <c r="F859" t="s">
        <v>10</v>
      </c>
      <c r="G859" t="s">
        <v>2042</v>
      </c>
      <c r="H859">
        <v>199</v>
      </c>
      <c r="I859">
        <v>0</v>
      </c>
      <c r="J859" t="str">
        <f>VLOOKUP(Data_Sales[[#This Row],[Sales Person]],Data_Persons!$C$1:$D$9,2,FALSE)</f>
        <v>Jeff</v>
      </c>
      <c r="K859">
        <f>INDEX(Data_Persons!$B$2:$D$10,MATCH(Data_Sales[[#This Row],[Sales Person]],Data_Persons!$C$2:$C$9,0),1)</f>
        <v>5</v>
      </c>
      <c r="L859">
        <f>VLOOKUP(Data_Sales[[#This Row],[Manager]],Data_Persons!$A$1:$C$9,2,FALSE)</f>
        <v>3</v>
      </c>
      <c r="M859">
        <f>Data_Sales[[#This Row],[Price]]*Data_Sales[[#This Row],[Quantity]]</f>
        <v>0</v>
      </c>
    </row>
    <row r="860" spans="1:13" x14ac:dyDescent="0.35">
      <c r="A860" t="s">
        <v>897</v>
      </c>
      <c r="B860" s="2">
        <v>44293</v>
      </c>
      <c r="C860">
        <v>7</v>
      </c>
      <c r="D860" t="s">
        <v>40</v>
      </c>
      <c r="E860" t="s">
        <v>38</v>
      </c>
      <c r="F860" t="s">
        <v>14</v>
      </c>
      <c r="G860" t="s">
        <v>2042</v>
      </c>
      <c r="H860">
        <v>199</v>
      </c>
      <c r="I860">
        <v>9</v>
      </c>
      <c r="J860" t="str">
        <f>VLOOKUP(Data_Sales[[#This Row],[Sales Person]],Data_Persons!$C$1:$D$9,2,FALSE)</f>
        <v>Philip</v>
      </c>
      <c r="K860">
        <f>INDEX(Data_Persons!$B$2:$D$10,MATCH(Data_Sales[[#This Row],[Sales Person]],Data_Persons!$C$2:$C$9,0),1)</f>
        <v>8</v>
      </c>
      <c r="L860">
        <f>VLOOKUP(Data_Sales[[#This Row],[Manager]],Data_Persons!$A$1:$C$9,2,FALSE)</f>
        <v>8</v>
      </c>
      <c r="M860">
        <f>Data_Sales[[#This Row],[Price]]*Data_Sales[[#This Row],[Quantity]]</f>
        <v>1791</v>
      </c>
    </row>
    <row r="861" spans="1:13" x14ac:dyDescent="0.35">
      <c r="A861" t="s">
        <v>898</v>
      </c>
      <c r="B861" s="2">
        <v>44293</v>
      </c>
      <c r="C861">
        <v>2</v>
      </c>
      <c r="D861" t="s">
        <v>71</v>
      </c>
      <c r="E861" t="s">
        <v>27</v>
      </c>
      <c r="F861" t="s">
        <v>18</v>
      </c>
      <c r="G861" t="s">
        <v>2042</v>
      </c>
      <c r="H861">
        <v>199</v>
      </c>
      <c r="I861">
        <v>5</v>
      </c>
      <c r="J861" t="str">
        <f>VLOOKUP(Data_Sales[[#This Row],[Sales Person]],Data_Persons!$C$1:$D$9,2,FALSE)</f>
        <v>Sara</v>
      </c>
      <c r="K861">
        <f>INDEX(Data_Persons!$B$2:$D$10,MATCH(Data_Sales[[#This Row],[Sales Person]],Data_Persons!$C$2:$C$9,0),1)</f>
        <v>2</v>
      </c>
      <c r="L861">
        <f>VLOOKUP(Data_Sales[[#This Row],[Manager]],Data_Persons!$A$1:$C$9,2,FALSE)</f>
        <v>5</v>
      </c>
      <c r="M861">
        <f>Data_Sales[[#This Row],[Price]]*Data_Sales[[#This Row],[Quantity]]</f>
        <v>995</v>
      </c>
    </row>
    <row r="862" spans="1:13" x14ac:dyDescent="0.35">
      <c r="A862" t="s">
        <v>899</v>
      </c>
      <c r="B862" s="2">
        <v>44294</v>
      </c>
      <c r="C862">
        <v>19</v>
      </c>
      <c r="D862" t="s">
        <v>29</v>
      </c>
      <c r="E862" t="s">
        <v>35</v>
      </c>
      <c r="F862" t="s">
        <v>10</v>
      </c>
      <c r="G862" t="s">
        <v>2042</v>
      </c>
      <c r="H862">
        <v>199</v>
      </c>
      <c r="I862">
        <v>9</v>
      </c>
      <c r="J862" t="str">
        <f>VLOOKUP(Data_Sales[[#This Row],[Sales Person]],Data_Persons!$C$1:$D$9,2,FALSE)</f>
        <v>Jeff</v>
      </c>
      <c r="K862">
        <f>INDEX(Data_Persons!$B$2:$D$10,MATCH(Data_Sales[[#This Row],[Sales Person]],Data_Persons!$C$2:$C$9,0),1)</f>
        <v>5</v>
      </c>
      <c r="L862">
        <f>VLOOKUP(Data_Sales[[#This Row],[Manager]],Data_Persons!$A$1:$C$9,2,FALSE)</f>
        <v>3</v>
      </c>
      <c r="M862">
        <f>Data_Sales[[#This Row],[Price]]*Data_Sales[[#This Row],[Quantity]]</f>
        <v>1791</v>
      </c>
    </row>
    <row r="863" spans="1:13" x14ac:dyDescent="0.35">
      <c r="A863" t="s">
        <v>900</v>
      </c>
      <c r="B863" s="2">
        <v>44294</v>
      </c>
      <c r="C863">
        <v>19</v>
      </c>
      <c r="D863" t="s">
        <v>29</v>
      </c>
      <c r="E863" t="s">
        <v>35</v>
      </c>
      <c r="F863" t="s">
        <v>10</v>
      </c>
      <c r="G863" t="s">
        <v>2042</v>
      </c>
      <c r="H863">
        <v>199</v>
      </c>
      <c r="I863">
        <v>8</v>
      </c>
      <c r="J863" t="str">
        <f>VLOOKUP(Data_Sales[[#This Row],[Sales Person]],Data_Persons!$C$1:$D$9,2,FALSE)</f>
        <v>Jeff</v>
      </c>
      <c r="K863">
        <f>INDEX(Data_Persons!$B$2:$D$10,MATCH(Data_Sales[[#This Row],[Sales Person]],Data_Persons!$C$2:$C$9,0),1)</f>
        <v>5</v>
      </c>
      <c r="L863">
        <f>VLOOKUP(Data_Sales[[#This Row],[Manager]],Data_Persons!$A$1:$C$9,2,FALSE)</f>
        <v>3</v>
      </c>
      <c r="M863">
        <f>Data_Sales[[#This Row],[Price]]*Data_Sales[[#This Row],[Quantity]]</f>
        <v>1592</v>
      </c>
    </row>
    <row r="864" spans="1:13" x14ac:dyDescent="0.35">
      <c r="A864" t="s">
        <v>901</v>
      </c>
      <c r="B864" s="2">
        <v>44295</v>
      </c>
      <c r="C864">
        <v>2</v>
      </c>
      <c r="D864" t="s">
        <v>71</v>
      </c>
      <c r="E864" t="s">
        <v>17</v>
      </c>
      <c r="F864" t="s">
        <v>18</v>
      </c>
      <c r="G864" t="s">
        <v>2042</v>
      </c>
      <c r="H864">
        <v>199</v>
      </c>
      <c r="I864">
        <v>3</v>
      </c>
      <c r="J864" t="str">
        <f>VLOOKUP(Data_Sales[[#This Row],[Sales Person]],Data_Persons!$C$1:$D$9,2,FALSE)</f>
        <v>Jeff</v>
      </c>
      <c r="K864">
        <f>INDEX(Data_Persons!$B$2:$D$10,MATCH(Data_Sales[[#This Row],[Sales Person]],Data_Persons!$C$2:$C$9,0),1)</f>
        <v>2</v>
      </c>
      <c r="L864">
        <f>VLOOKUP(Data_Sales[[#This Row],[Manager]],Data_Persons!$A$1:$C$9,2,FALSE)</f>
        <v>3</v>
      </c>
      <c r="M864">
        <f>Data_Sales[[#This Row],[Price]]*Data_Sales[[#This Row],[Quantity]]</f>
        <v>597</v>
      </c>
    </row>
    <row r="865" spans="1:13" x14ac:dyDescent="0.35">
      <c r="A865" t="s">
        <v>902</v>
      </c>
      <c r="B865" s="2">
        <v>44295</v>
      </c>
      <c r="C865">
        <v>5</v>
      </c>
      <c r="D865" t="s">
        <v>20</v>
      </c>
      <c r="E865" t="s">
        <v>27</v>
      </c>
      <c r="F865" t="s">
        <v>18</v>
      </c>
      <c r="G865" t="s">
        <v>2042</v>
      </c>
      <c r="H865">
        <v>199</v>
      </c>
      <c r="I865">
        <v>4</v>
      </c>
      <c r="J865" t="str">
        <f>VLOOKUP(Data_Sales[[#This Row],[Sales Person]],Data_Persons!$C$1:$D$9,2,FALSE)</f>
        <v>Sara</v>
      </c>
      <c r="K865">
        <f>INDEX(Data_Persons!$B$2:$D$10,MATCH(Data_Sales[[#This Row],[Sales Person]],Data_Persons!$C$2:$C$9,0),1)</f>
        <v>2</v>
      </c>
      <c r="L865">
        <f>VLOOKUP(Data_Sales[[#This Row],[Manager]],Data_Persons!$A$1:$C$9,2,FALSE)</f>
        <v>5</v>
      </c>
      <c r="M865">
        <f>Data_Sales[[#This Row],[Price]]*Data_Sales[[#This Row],[Quantity]]</f>
        <v>796</v>
      </c>
    </row>
    <row r="866" spans="1:13" x14ac:dyDescent="0.35">
      <c r="A866" t="s">
        <v>903</v>
      </c>
      <c r="B866" s="2">
        <v>44300</v>
      </c>
      <c r="C866">
        <v>9</v>
      </c>
      <c r="D866" t="s">
        <v>37</v>
      </c>
      <c r="E866" t="s">
        <v>13</v>
      </c>
      <c r="F866" t="s">
        <v>14</v>
      </c>
      <c r="G866" t="s">
        <v>2042</v>
      </c>
      <c r="H866">
        <v>199</v>
      </c>
      <c r="I866">
        <v>9</v>
      </c>
      <c r="J866" t="str">
        <f>VLOOKUP(Data_Sales[[#This Row],[Sales Person]],Data_Persons!$C$1:$D$9,2,FALSE)</f>
        <v>Steve</v>
      </c>
      <c r="K866">
        <f>INDEX(Data_Persons!$B$2:$D$10,MATCH(Data_Sales[[#This Row],[Sales Person]],Data_Persons!$C$2:$C$9,0),1)</f>
        <v>4</v>
      </c>
      <c r="L866">
        <f>VLOOKUP(Data_Sales[[#This Row],[Manager]],Data_Persons!$A$1:$C$9,2,FALSE)</f>
        <v>4</v>
      </c>
      <c r="M866">
        <f>Data_Sales[[#This Row],[Price]]*Data_Sales[[#This Row],[Quantity]]</f>
        <v>1791</v>
      </c>
    </row>
    <row r="867" spans="1:13" x14ac:dyDescent="0.35">
      <c r="A867" t="s">
        <v>904</v>
      </c>
      <c r="B867" s="2">
        <v>44300</v>
      </c>
      <c r="C867">
        <v>8</v>
      </c>
      <c r="D867" t="s">
        <v>73</v>
      </c>
      <c r="E867" t="s">
        <v>38</v>
      </c>
      <c r="F867" t="s">
        <v>14</v>
      </c>
      <c r="G867" t="s">
        <v>2042</v>
      </c>
      <c r="H867">
        <v>199</v>
      </c>
      <c r="I867">
        <v>2</v>
      </c>
      <c r="J867" t="str">
        <f>VLOOKUP(Data_Sales[[#This Row],[Sales Person]],Data_Persons!$C$1:$D$9,2,FALSE)</f>
        <v>Philip</v>
      </c>
      <c r="K867">
        <f>INDEX(Data_Persons!$B$2:$D$10,MATCH(Data_Sales[[#This Row],[Sales Person]],Data_Persons!$C$2:$C$9,0),1)</f>
        <v>8</v>
      </c>
      <c r="L867">
        <f>VLOOKUP(Data_Sales[[#This Row],[Manager]],Data_Persons!$A$1:$C$9,2,FALSE)</f>
        <v>8</v>
      </c>
      <c r="M867">
        <f>Data_Sales[[#This Row],[Price]]*Data_Sales[[#This Row],[Quantity]]</f>
        <v>398</v>
      </c>
    </row>
    <row r="868" spans="1:13" x14ac:dyDescent="0.35">
      <c r="A868" t="s">
        <v>905</v>
      </c>
      <c r="B868" s="2">
        <v>44300</v>
      </c>
      <c r="C868">
        <v>6</v>
      </c>
      <c r="D868" t="s">
        <v>12</v>
      </c>
      <c r="E868" t="s">
        <v>13</v>
      </c>
      <c r="F868" t="s">
        <v>14</v>
      </c>
      <c r="G868" t="s">
        <v>2042</v>
      </c>
      <c r="H868">
        <v>199</v>
      </c>
      <c r="I868">
        <v>8</v>
      </c>
      <c r="J868" t="str">
        <f>VLOOKUP(Data_Sales[[#This Row],[Sales Person]],Data_Persons!$C$1:$D$9,2,FALSE)</f>
        <v>Steve</v>
      </c>
      <c r="K868">
        <f>INDEX(Data_Persons!$B$2:$D$10,MATCH(Data_Sales[[#This Row],[Sales Person]],Data_Persons!$C$2:$C$9,0),1)</f>
        <v>4</v>
      </c>
      <c r="L868">
        <f>VLOOKUP(Data_Sales[[#This Row],[Manager]],Data_Persons!$A$1:$C$9,2,FALSE)</f>
        <v>4</v>
      </c>
      <c r="M868">
        <f>Data_Sales[[#This Row],[Price]]*Data_Sales[[#This Row],[Quantity]]</f>
        <v>1592</v>
      </c>
    </row>
    <row r="869" spans="1:13" x14ac:dyDescent="0.35">
      <c r="A869" t="s">
        <v>906</v>
      </c>
      <c r="B869" s="2">
        <v>44305</v>
      </c>
      <c r="C869">
        <v>9</v>
      </c>
      <c r="D869" t="s">
        <v>37</v>
      </c>
      <c r="E869" t="s">
        <v>38</v>
      </c>
      <c r="F869" t="s">
        <v>14</v>
      </c>
      <c r="G869" t="s">
        <v>2042</v>
      </c>
      <c r="H869">
        <v>199</v>
      </c>
      <c r="I869">
        <v>6</v>
      </c>
      <c r="J869" t="str">
        <f>VLOOKUP(Data_Sales[[#This Row],[Sales Person]],Data_Persons!$C$1:$D$9,2,FALSE)</f>
        <v>Philip</v>
      </c>
      <c r="K869">
        <f>INDEX(Data_Persons!$B$2:$D$10,MATCH(Data_Sales[[#This Row],[Sales Person]],Data_Persons!$C$2:$C$9,0),1)</f>
        <v>8</v>
      </c>
      <c r="L869">
        <f>VLOOKUP(Data_Sales[[#This Row],[Manager]],Data_Persons!$A$1:$C$9,2,FALSE)</f>
        <v>8</v>
      </c>
      <c r="M869">
        <f>Data_Sales[[#This Row],[Price]]*Data_Sales[[#This Row],[Quantity]]</f>
        <v>1194</v>
      </c>
    </row>
    <row r="870" spans="1:13" x14ac:dyDescent="0.35">
      <c r="A870" t="s">
        <v>907</v>
      </c>
      <c r="B870" s="2">
        <v>44305</v>
      </c>
      <c r="C870">
        <v>13</v>
      </c>
      <c r="D870" t="s">
        <v>32</v>
      </c>
      <c r="E870" t="s">
        <v>23</v>
      </c>
      <c r="F870" t="s">
        <v>24</v>
      </c>
      <c r="G870" t="s">
        <v>2042</v>
      </c>
      <c r="H870">
        <v>199</v>
      </c>
      <c r="I870">
        <v>2</v>
      </c>
      <c r="J870" t="str">
        <f>VLOOKUP(Data_Sales[[#This Row],[Sales Person]],Data_Persons!$C$1:$D$9,2,FALSE)</f>
        <v>Sara</v>
      </c>
      <c r="K870">
        <f>INDEX(Data_Persons!$B$2:$D$10,MATCH(Data_Sales[[#This Row],[Sales Person]],Data_Persons!$C$2:$C$9,0),1)</f>
        <v>5</v>
      </c>
      <c r="L870">
        <f>VLOOKUP(Data_Sales[[#This Row],[Manager]],Data_Persons!$A$1:$C$9,2,FALSE)</f>
        <v>5</v>
      </c>
      <c r="M870">
        <f>Data_Sales[[#This Row],[Price]]*Data_Sales[[#This Row],[Quantity]]</f>
        <v>398</v>
      </c>
    </row>
    <row r="871" spans="1:13" x14ac:dyDescent="0.35">
      <c r="A871" t="s">
        <v>908</v>
      </c>
      <c r="B871" s="2">
        <v>44305</v>
      </c>
      <c r="C871">
        <v>18</v>
      </c>
      <c r="D871" t="s">
        <v>49</v>
      </c>
      <c r="E871" t="s">
        <v>35</v>
      </c>
      <c r="F871" t="s">
        <v>10</v>
      </c>
      <c r="G871" t="s">
        <v>2042</v>
      </c>
      <c r="H871">
        <v>199</v>
      </c>
      <c r="I871">
        <v>0</v>
      </c>
      <c r="J871" t="str">
        <f>VLOOKUP(Data_Sales[[#This Row],[Sales Person]],Data_Persons!$C$1:$D$9,2,FALSE)</f>
        <v>Jeff</v>
      </c>
      <c r="K871">
        <f>INDEX(Data_Persons!$B$2:$D$10,MATCH(Data_Sales[[#This Row],[Sales Person]],Data_Persons!$C$2:$C$9,0),1)</f>
        <v>5</v>
      </c>
      <c r="L871">
        <f>VLOOKUP(Data_Sales[[#This Row],[Manager]],Data_Persons!$A$1:$C$9,2,FALSE)</f>
        <v>3</v>
      </c>
      <c r="M871">
        <f>Data_Sales[[#This Row],[Price]]*Data_Sales[[#This Row],[Quantity]]</f>
        <v>0</v>
      </c>
    </row>
    <row r="872" spans="1:13" x14ac:dyDescent="0.35">
      <c r="A872" t="s">
        <v>909</v>
      </c>
      <c r="B872" s="2">
        <v>44307</v>
      </c>
      <c r="C872">
        <v>18</v>
      </c>
      <c r="D872" t="s">
        <v>49</v>
      </c>
      <c r="E872" t="s">
        <v>9</v>
      </c>
      <c r="F872" t="s">
        <v>10</v>
      </c>
      <c r="G872" t="s">
        <v>2042</v>
      </c>
      <c r="H872">
        <v>199</v>
      </c>
      <c r="I872">
        <v>8</v>
      </c>
      <c r="J872" t="str">
        <f>VLOOKUP(Data_Sales[[#This Row],[Sales Person]],Data_Persons!$C$1:$D$9,2,FALSE)</f>
        <v>Jeff</v>
      </c>
      <c r="K872">
        <f>INDEX(Data_Persons!$B$2:$D$10,MATCH(Data_Sales[[#This Row],[Sales Person]],Data_Persons!$C$2:$C$9,0),1)</f>
        <v>3</v>
      </c>
      <c r="L872">
        <f>VLOOKUP(Data_Sales[[#This Row],[Manager]],Data_Persons!$A$1:$C$9,2,FALSE)</f>
        <v>3</v>
      </c>
      <c r="M872">
        <f>Data_Sales[[#This Row],[Price]]*Data_Sales[[#This Row],[Quantity]]</f>
        <v>1592</v>
      </c>
    </row>
    <row r="873" spans="1:13" x14ac:dyDescent="0.35">
      <c r="A873" t="s">
        <v>910</v>
      </c>
      <c r="B873" s="2">
        <v>44308</v>
      </c>
      <c r="C873">
        <v>19</v>
      </c>
      <c r="D873" t="s">
        <v>29</v>
      </c>
      <c r="E873" t="s">
        <v>35</v>
      </c>
      <c r="F873" t="s">
        <v>10</v>
      </c>
      <c r="G873" t="s">
        <v>2042</v>
      </c>
      <c r="H873">
        <v>199</v>
      </c>
      <c r="I873">
        <v>9</v>
      </c>
      <c r="J873" t="str">
        <f>VLOOKUP(Data_Sales[[#This Row],[Sales Person]],Data_Persons!$C$1:$D$9,2,FALSE)</f>
        <v>Jeff</v>
      </c>
      <c r="K873">
        <f>INDEX(Data_Persons!$B$2:$D$10,MATCH(Data_Sales[[#This Row],[Sales Person]],Data_Persons!$C$2:$C$9,0),1)</f>
        <v>5</v>
      </c>
      <c r="L873">
        <f>VLOOKUP(Data_Sales[[#This Row],[Manager]],Data_Persons!$A$1:$C$9,2,FALSE)</f>
        <v>3</v>
      </c>
      <c r="M873">
        <f>Data_Sales[[#This Row],[Price]]*Data_Sales[[#This Row],[Quantity]]</f>
        <v>1791</v>
      </c>
    </row>
    <row r="874" spans="1:13" x14ac:dyDescent="0.35">
      <c r="A874" t="s">
        <v>911</v>
      </c>
      <c r="B874" s="2">
        <v>44310</v>
      </c>
      <c r="C874">
        <v>15</v>
      </c>
      <c r="D874" t="s">
        <v>46</v>
      </c>
      <c r="E874" t="s">
        <v>33</v>
      </c>
      <c r="F874" t="s">
        <v>24</v>
      </c>
      <c r="G874" t="s">
        <v>2042</v>
      </c>
      <c r="H874">
        <v>199</v>
      </c>
      <c r="I874">
        <v>4</v>
      </c>
      <c r="J874" t="str">
        <f>VLOOKUP(Data_Sales[[#This Row],[Sales Person]],Data_Persons!$C$1:$D$9,2,FALSE)</f>
        <v>Steve</v>
      </c>
      <c r="K874">
        <f>INDEX(Data_Persons!$B$2:$D$10,MATCH(Data_Sales[[#This Row],[Sales Person]],Data_Persons!$C$2:$C$9,0),1)</f>
        <v>6</v>
      </c>
      <c r="L874">
        <f>VLOOKUP(Data_Sales[[#This Row],[Manager]],Data_Persons!$A$1:$C$9,2,FALSE)</f>
        <v>4</v>
      </c>
      <c r="M874">
        <f>Data_Sales[[#This Row],[Price]]*Data_Sales[[#This Row],[Quantity]]</f>
        <v>796</v>
      </c>
    </row>
    <row r="875" spans="1:13" x14ac:dyDescent="0.35">
      <c r="A875" t="s">
        <v>912</v>
      </c>
      <c r="B875" s="2">
        <v>44310</v>
      </c>
      <c r="C875">
        <v>15</v>
      </c>
      <c r="D875" t="s">
        <v>46</v>
      </c>
      <c r="E875" t="s">
        <v>23</v>
      </c>
      <c r="F875" t="s">
        <v>24</v>
      </c>
      <c r="G875" t="s">
        <v>2042</v>
      </c>
      <c r="H875">
        <v>199</v>
      </c>
      <c r="I875">
        <v>6</v>
      </c>
      <c r="J875" t="str">
        <f>VLOOKUP(Data_Sales[[#This Row],[Sales Person]],Data_Persons!$C$1:$D$9,2,FALSE)</f>
        <v>Sara</v>
      </c>
      <c r="K875">
        <f>INDEX(Data_Persons!$B$2:$D$10,MATCH(Data_Sales[[#This Row],[Sales Person]],Data_Persons!$C$2:$C$9,0),1)</f>
        <v>5</v>
      </c>
      <c r="L875">
        <f>VLOOKUP(Data_Sales[[#This Row],[Manager]],Data_Persons!$A$1:$C$9,2,FALSE)</f>
        <v>5</v>
      </c>
      <c r="M875">
        <f>Data_Sales[[#This Row],[Price]]*Data_Sales[[#This Row],[Quantity]]</f>
        <v>1194</v>
      </c>
    </row>
    <row r="876" spans="1:13" x14ac:dyDescent="0.35">
      <c r="A876" t="s">
        <v>913</v>
      </c>
      <c r="B876" s="2">
        <v>44311</v>
      </c>
      <c r="C876">
        <v>12</v>
      </c>
      <c r="D876" t="s">
        <v>22</v>
      </c>
      <c r="E876" t="s">
        <v>33</v>
      </c>
      <c r="F876" t="s">
        <v>24</v>
      </c>
      <c r="G876" t="s">
        <v>2042</v>
      </c>
      <c r="H876">
        <v>199</v>
      </c>
      <c r="I876">
        <v>6</v>
      </c>
      <c r="J876" t="str">
        <f>VLOOKUP(Data_Sales[[#This Row],[Sales Person]],Data_Persons!$C$1:$D$9,2,FALSE)</f>
        <v>Steve</v>
      </c>
      <c r="K876">
        <f>INDEX(Data_Persons!$B$2:$D$10,MATCH(Data_Sales[[#This Row],[Sales Person]],Data_Persons!$C$2:$C$9,0),1)</f>
        <v>6</v>
      </c>
      <c r="L876">
        <f>VLOOKUP(Data_Sales[[#This Row],[Manager]],Data_Persons!$A$1:$C$9,2,FALSE)</f>
        <v>4</v>
      </c>
      <c r="M876">
        <f>Data_Sales[[#This Row],[Price]]*Data_Sales[[#This Row],[Quantity]]</f>
        <v>1194</v>
      </c>
    </row>
    <row r="877" spans="1:13" x14ac:dyDescent="0.35">
      <c r="A877" t="s">
        <v>914</v>
      </c>
      <c r="B877" s="2">
        <v>44314</v>
      </c>
      <c r="C877">
        <v>10</v>
      </c>
      <c r="D877" t="s">
        <v>65</v>
      </c>
      <c r="E877" t="s">
        <v>13</v>
      </c>
      <c r="F877" t="s">
        <v>14</v>
      </c>
      <c r="G877" t="s">
        <v>2042</v>
      </c>
      <c r="H877">
        <v>199</v>
      </c>
      <c r="I877">
        <v>0</v>
      </c>
      <c r="J877" t="str">
        <f>VLOOKUP(Data_Sales[[#This Row],[Sales Person]],Data_Persons!$C$1:$D$9,2,FALSE)</f>
        <v>Steve</v>
      </c>
      <c r="K877">
        <f>INDEX(Data_Persons!$B$2:$D$10,MATCH(Data_Sales[[#This Row],[Sales Person]],Data_Persons!$C$2:$C$9,0),1)</f>
        <v>4</v>
      </c>
      <c r="L877">
        <f>VLOOKUP(Data_Sales[[#This Row],[Manager]],Data_Persons!$A$1:$C$9,2,FALSE)</f>
        <v>4</v>
      </c>
      <c r="M877">
        <f>Data_Sales[[#This Row],[Price]]*Data_Sales[[#This Row],[Quantity]]</f>
        <v>0</v>
      </c>
    </row>
    <row r="878" spans="1:13" x14ac:dyDescent="0.35">
      <c r="A878" t="s">
        <v>915</v>
      </c>
      <c r="B878" s="2">
        <v>44316</v>
      </c>
      <c r="C878">
        <v>18</v>
      </c>
      <c r="D878" t="s">
        <v>49</v>
      </c>
      <c r="E878" t="s">
        <v>35</v>
      </c>
      <c r="F878" t="s">
        <v>10</v>
      </c>
      <c r="G878" t="s">
        <v>2042</v>
      </c>
      <c r="H878">
        <v>199</v>
      </c>
      <c r="I878">
        <v>3</v>
      </c>
      <c r="J878" t="str">
        <f>VLOOKUP(Data_Sales[[#This Row],[Sales Person]],Data_Persons!$C$1:$D$9,2,FALSE)</f>
        <v>Jeff</v>
      </c>
      <c r="K878">
        <f>INDEX(Data_Persons!$B$2:$D$10,MATCH(Data_Sales[[#This Row],[Sales Person]],Data_Persons!$C$2:$C$9,0),1)</f>
        <v>5</v>
      </c>
      <c r="L878">
        <f>VLOOKUP(Data_Sales[[#This Row],[Manager]],Data_Persons!$A$1:$C$9,2,FALSE)</f>
        <v>3</v>
      </c>
      <c r="M878">
        <f>Data_Sales[[#This Row],[Price]]*Data_Sales[[#This Row],[Quantity]]</f>
        <v>597</v>
      </c>
    </row>
    <row r="879" spans="1:13" x14ac:dyDescent="0.35">
      <c r="A879" t="s">
        <v>916</v>
      </c>
      <c r="B879" s="2">
        <v>44322</v>
      </c>
      <c r="C879">
        <v>16</v>
      </c>
      <c r="D879" t="s">
        <v>89</v>
      </c>
      <c r="E879" t="s">
        <v>35</v>
      </c>
      <c r="F879" t="s">
        <v>10</v>
      </c>
      <c r="G879" t="s">
        <v>2042</v>
      </c>
      <c r="H879">
        <v>199</v>
      </c>
      <c r="I879">
        <v>3</v>
      </c>
      <c r="J879" t="str">
        <f>VLOOKUP(Data_Sales[[#This Row],[Sales Person]],Data_Persons!$C$1:$D$9,2,FALSE)</f>
        <v>Jeff</v>
      </c>
      <c r="K879">
        <f>INDEX(Data_Persons!$B$2:$D$10,MATCH(Data_Sales[[#This Row],[Sales Person]],Data_Persons!$C$2:$C$9,0),1)</f>
        <v>5</v>
      </c>
      <c r="L879">
        <f>VLOOKUP(Data_Sales[[#This Row],[Manager]],Data_Persons!$A$1:$C$9,2,FALSE)</f>
        <v>3</v>
      </c>
      <c r="M879">
        <f>Data_Sales[[#This Row],[Price]]*Data_Sales[[#This Row],[Quantity]]</f>
        <v>597</v>
      </c>
    </row>
    <row r="880" spans="1:13" x14ac:dyDescent="0.35">
      <c r="A880" t="s">
        <v>917</v>
      </c>
      <c r="B880" s="2">
        <v>44322</v>
      </c>
      <c r="C880">
        <v>3</v>
      </c>
      <c r="D880" t="s">
        <v>26</v>
      </c>
      <c r="E880" t="s">
        <v>27</v>
      </c>
      <c r="F880" t="s">
        <v>18</v>
      </c>
      <c r="G880" t="s">
        <v>2042</v>
      </c>
      <c r="H880">
        <v>199</v>
      </c>
      <c r="I880">
        <v>1</v>
      </c>
      <c r="J880" t="str">
        <f>VLOOKUP(Data_Sales[[#This Row],[Sales Person]],Data_Persons!$C$1:$D$9,2,FALSE)</f>
        <v>Sara</v>
      </c>
      <c r="K880">
        <f>INDEX(Data_Persons!$B$2:$D$10,MATCH(Data_Sales[[#This Row],[Sales Person]],Data_Persons!$C$2:$C$9,0),1)</f>
        <v>2</v>
      </c>
      <c r="L880">
        <f>VLOOKUP(Data_Sales[[#This Row],[Manager]],Data_Persons!$A$1:$C$9,2,FALSE)</f>
        <v>5</v>
      </c>
      <c r="M880">
        <f>Data_Sales[[#This Row],[Price]]*Data_Sales[[#This Row],[Quantity]]</f>
        <v>199</v>
      </c>
    </row>
    <row r="881" spans="1:13" x14ac:dyDescent="0.35">
      <c r="A881" t="s">
        <v>918</v>
      </c>
      <c r="B881" s="2">
        <v>44324</v>
      </c>
      <c r="C881">
        <v>13</v>
      </c>
      <c r="D881" t="s">
        <v>32</v>
      </c>
      <c r="E881" t="s">
        <v>23</v>
      </c>
      <c r="F881" t="s">
        <v>24</v>
      </c>
      <c r="G881" t="s">
        <v>2042</v>
      </c>
      <c r="H881">
        <v>199</v>
      </c>
      <c r="I881">
        <v>1</v>
      </c>
      <c r="J881" t="str">
        <f>VLOOKUP(Data_Sales[[#This Row],[Sales Person]],Data_Persons!$C$1:$D$9,2,FALSE)</f>
        <v>Sara</v>
      </c>
      <c r="K881">
        <f>INDEX(Data_Persons!$B$2:$D$10,MATCH(Data_Sales[[#This Row],[Sales Person]],Data_Persons!$C$2:$C$9,0),1)</f>
        <v>5</v>
      </c>
      <c r="L881">
        <f>VLOOKUP(Data_Sales[[#This Row],[Manager]],Data_Persons!$A$1:$C$9,2,FALSE)</f>
        <v>5</v>
      </c>
      <c r="M881">
        <f>Data_Sales[[#This Row],[Price]]*Data_Sales[[#This Row],[Quantity]]</f>
        <v>199</v>
      </c>
    </row>
    <row r="882" spans="1:13" x14ac:dyDescent="0.35">
      <c r="A882" t="s">
        <v>919</v>
      </c>
      <c r="B882" s="2">
        <v>44326</v>
      </c>
      <c r="C882">
        <v>14</v>
      </c>
      <c r="D882" t="s">
        <v>62</v>
      </c>
      <c r="E882" t="s">
        <v>23</v>
      </c>
      <c r="F882" t="s">
        <v>24</v>
      </c>
      <c r="G882" t="s">
        <v>2042</v>
      </c>
      <c r="H882">
        <v>199</v>
      </c>
      <c r="I882">
        <v>3</v>
      </c>
      <c r="J882" t="str">
        <f>VLOOKUP(Data_Sales[[#This Row],[Sales Person]],Data_Persons!$C$1:$D$9,2,FALSE)</f>
        <v>Sara</v>
      </c>
      <c r="K882">
        <f>INDEX(Data_Persons!$B$2:$D$10,MATCH(Data_Sales[[#This Row],[Sales Person]],Data_Persons!$C$2:$C$9,0),1)</f>
        <v>5</v>
      </c>
      <c r="L882">
        <f>VLOOKUP(Data_Sales[[#This Row],[Manager]],Data_Persons!$A$1:$C$9,2,FALSE)</f>
        <v>5</v>
      </c>
      <c r="M882">
        <f>Data_Sales[[#This Row],[Price]]*Data_Sales[[#This Row],[Quantity]]</f>
        <v>597</v>
      </c>
    </row>
    <row r="883" spans="1:13" x14ac:dyDescent="0.35">
      <c r="A883" t="s">
        <v>920</v>
      </c>
      <c r="B883" s="2">
        <v>44328</v>
      </c>
      <c r="C883">
        <v>17</v>
      </c>
      <c r="D883" t="s">
        <v>60</v>
      </c>
      <c r="E883" t="s">
        <v>9</v>
      </c>
      <c r="F883" t="s">
        <v>10</v>
      </c>
      <c r="G883" t="s">
        <v>2042</v>
      </c>
      <c r="H883">
        <v>199</v>
      </c>
      <c r="I883">
        <v>8</v>
      </c>
      <c r="J883" t="str">
        <f>VLOOKUP(Data_Sales[[#This Row],[Sales Person]],Data_Persons!$C$1:$D$9,2,FALSE)</f>
        <v>Jeff</v>
      </c>
      <c r="K883">
        <f>INDEX(Data_Persons!$B$2:$D$10,MATCH(Data_Sales[[#This Row],[Sales Person]],Data_Persons!$C$2:$C$9,0),1)</f>
        <v>3</v>
      </c>
      <c r="L883">
        <f>VLOOKUP(Data_Sales[[#This Row],[Manager]],Data_Persons!$A$1:$C$9,2,FALSE)</f>
        <v>3</v>
      </c>
      <c r="M883">
        <f>Data_Sales[[#This Row],[Price]]*Data_Sales[[#This Row],[Quantity]]</f>
        <v>1592</v>
      </c>
    </row>
    <row r="884" spans="1:13" x14ac:dyDescent="0.35">
      <c r="A884" t="s">
        <v>921</v>
      </c>
      <c r="B884" s="2">
        <v>44329</v>
      </c>
      <c r="C884">
        <v>5</v>
      </c>
      <c r="D884" t="s">
        <v>20</v>
      </c>
      <c r="E884" t="s">
        <v>17</v>
      </c>
      <c r="F884" t="s">
        <v>18</v>
      </c>
      <c r="G884" t="s">
        <v>2042</v>
      </c>
      <c r="H884">
        <v>199</v>
      </c>
      <c r="I884">
        <v>6</v>
      </c>
      <c r="J884" t="str">
        <f>VLOOKUP(Data_Sales[[#This Row],[Sales Person]],Data_Persons!$C$1:$D$9,2,FALSE)</f>
        <v>Jeff</v>
      </c>
      <c r="K884">
        <f>INDEX(Data_Persons!$B$2:$D$10,MATCH(Data_Sales[[#This Row],[Sales Person]],Data_Persons!$C$2:$C$9,0),1)</f>
        <v>2</v>
      </c>
      <c r="L884">
        <f>VLOOKUP(Data_Sales[[#This Row],[Manager]],Data_Persons!$A$1:$C$9,2,FALSE)</f>
        <v>3</v>
      </c>
      <c r="M884">
        <f>Data_Sales[[#This Row],[Price]]*Data_Sales[[#This Row],[Quantity]]</f>
        <v>1194</v>
      </c>
    </row>
    <row r="885" spans="1:13" x14ac:dyDescent="0.35">
      <c r="A885" t="s">
        <v>922</v>
      </c>
      <c r="B885" s="2">
        <v>44331</v>
      </c>
      <c r="C885">
        <v>17</v>
      </c>
      <c r="D885" t="s">
        <v>60</v>
      </c>
      <c r="E885" t="s">
        <v>9</v>
      </c>
      <c r="F885" t="s">
        <v>10</v>
      </c>
      <c r="G885" t="s">
        <v>2042</v>
      </c>
      <c r="H885">
        <v>199</v>
      </c>
      <c r="I885">
        <v>0</v>
      </c>
      <c r="J885" t="str">
        <f>VLOOKUP(Data_Sales[[#This Row],[Sales Person]],Data_Persons!$C$1:$D$9,2,FALSE)</f>
        <v>Jeff</v>
      </c>
      <c r="K885">
        <f>INDEX(Data_Persons!$B$2:$D$10,MATCH(Data_Sales[[#This Row],[Sales Person]],Data_Persons!$C$2:$C$9,0),1)</f>
        <v>3</v>
      </c>
      <c r="L885">
        <f>VLOOKUP(Data_Sales[[#This Row],[Manager]],Data_Persons!$A$1:$C$9,2,FALSE)</f>
        <v>3</v>
      </c>
      <c r="M885">
        <f>Data_Sales[[#This Row],[Price]]*Data_Sales[[#This Row],[Quantity]]</f>
        <v>0</v>
      </c>
    </row>
    <row r="886" spans="1:13" x14ac:dyDescent="0.35">
      <c r="A886" t="s">
        <v>923</v>
      </c>
      <c r="B886" s="2">
        <v>44331</v>
      </c>
      <c r="C886">
        <v>18</v>
      </c>
      <c r="D886" t="s">
        <v>49</v>
      </c>
      <c r="E886" t="s">
        <v>9</v>
      </c>
      <c r="F886" t="s">
        <v>10</v>
      </c>
      <c r="G886" t="s">
        <v>2042</v>
      </c>
      <c r="H886">
        <v>199</v>
      </c>
      <c r="I886">
        <v>6</v>
      </c>
      <c r="J886" t="str">
        <f>VLOOKUP(Data_Sales[[#This Row],[Sales Person]],Data_Persons!$C$1:$D$9,2,FALSE)</f>
        <v>Jeff</v>
      </c>
      <c r="K886">
        <f>INDEX(Data_Persons!$B$2:$D$10,MATCH(Data_Sales[[#This Row],[Sales Person]],Data_Persons!$C$2:$C$9,0),1)</f>
        <v>3</v>
      </c>
      <c r="L886">
        <f>VLOOKUP(Data_Sales[[#This Row],[Manager]],Data_Persons!$A$1:$C$9,2,FALSE)</f>
        <v>3</v>
      </c>
      <c r="M886">
        <f>Data_Sales[[#This Row],[Price]]*Data_Sales[[#This Row],[Quantity]]</f>
        <v>1194</v>
      </c>
    </row>
    <row r="887" spans="1:13" x14ac:dyDescent="0.35">
      <c r="A887" t="s">
        <v>924</v>
      </c>
      <c r="B887" s="2">
        <v>44332</v>
      </c>
      <c r="C887">
        <v>9</v>
      </c>
      <c r="D887" t="s">
        <v>37</v>
      </c>
      <c r="E887" t="s">
        <v>13</v>
      </c>
      <c r="F887" t="s">
        <v>14</v>
      </c>
      <c r="G887" t="s">
        <v>2042</v>
      </c>
      <c r="H887">
        <v>199</v>
      </c>
      <c r="I887">
        <v>2</v>
      </c>
      <c r="J887" t="str">
        <f>VLOOKUP(Data_Sales[[#This Row],[Sales Person]],Data_Persons!$C$1:$D$9,2,FALSE)</f>
        <v>Steve</v>
      </c>
      <c r="K887">
        <f>INDEX(Data_Persons!$B$2:$D$10,MATCH(Data_Sales[[#This Row],[Sales Person]],Data_Persons!$C$2:$C$9,0),1)</f>
        <v>4</v>
      </c>
      <c r="L887">
        <f>VLOOKUP(Data_Sales[[#This Row],[Manager]],Data_Persons!$A$1:$C$9,2,FALSE)</f>
        <v>4</v>
      </c>
      <c r="M887">
        <f>Data_Sales[[#This Row],[Price]]*Data_Sales[[#This Row],[Quantity]]</f>
        <v>398</v>
      </c>
    </row>
    <row r="888" spans="1:13" x14ac:dyDescent="0.35">
      <c r="A888" t="s">
        <v>925</v>
      </c>
      <c r="B888" s="2">
        <v>44333</v>
      </c>
      <c r="C888">
        <v>12</v>
      </c>
      <c r="D888" t="s">
        <v>22</v>
      </c>
      <c r="E888" t="s">
        <v>33</v>
      </c>
      <c r="F888" t="s">
        <v>24</v>
      </c>
      <c r="G888" t="s">
        <v>2042</v>
      </c>
      <c r="H888">
        <v>199</v>
      </c>
      <c r="I888">
        <v>3</v>
      </c>
      <c r="J888" t="str">
        <f>VLOOKUP(Data_Sales[[#This Row],[Sales Person]],Data_Persons!$C$1:$D$9,2,FALSE)</f>
        <v>Steve</v>
      </c>
      <c r="K888">
        <f>INDEX(Data_Persons!$B$2:$D$10,MATCH(Data_Sales[[#This Row],[Sales Person]],Data_Persons!$C$2:$C$9,0),1)</f>
        <v>6</v>
      </c>
      <c r="L888">
        <f>VLOOKUP(Data_Sales[[#This Row],[Manager]],Data_Persons!$A$1:$C$9,2,FALSE)</f>
        <v>4</v>
      </c>
      <c r="M888">
        <f>Data_Sales[[#This Row],[Price]]*Data_Sales[[#This Row],[Quantity]]</f>
        <v>597</v>
      </c>
    </row>
    <row r="889" spans="1:13" x14ac:dyDescent="0.35">
      <c r="A889" t="s">
        <v>926</v>
      </c>
      <c r="B889" s="2">
        <v>44335</v>
      </c>
      <c r="C889">
        <v>4</v>
      </c>
      <c r="D889" t="s">
        <v>16</v>
      </c>
      <c r="E889" t="s">
        <v>17</v>
      </c>
      <c r="F889" t="s">
        <v>18</v>
      </c>
      <c r="G889" t="s">
        <v>2042</v>
      </c>
      <c r="H889">
        <v>199</v>
      </c>
      <c r="I889">
        <v>0</v>
      </c>
      <c r="J889" t="str">
        <f>VLOOKUP(Data_Sales[[#This Row],[Sales Person]],Data_Persons!$C$1:$D$9,2,FALSE)</f>
        <v>Jeff</v>
      </c>
      <c r="K889">
        <f>INDEX(Data_Persons!$B$2:$D$10,MATCH(Data_Sales[[#This Row],[Sales Person]],Data_Persons!$C$2:$C$9,0),1)</f>
        <v>2</v>
      </c>
      <c r="L889">
        <f>VLOOKUP(Data_Sales[[#This Row],[Manager]],Data_Persons!$A$1:$C$9,2,FALSE)</f>
        <v>3</v>
      </c>
      <c r="M889">
        <f>Data_Sales[[#This Row],[Price]]*Data_Sales[[#This Row],[Quantity]]</f>
        <v>0</v>
      </c>
    </row>
    <row r="890" spans="1:13" x14ac:dyDescent="0.35">
      <c r="A890" t="s">
        <v>927</v>
      </c>
      <c r="B890" s="2">
        <v>44339</v>
      </c>
      <c r="C890">
        <v>13</v>
      </c>
      <c r="D890" t="s">
        <v>32</v>
      </c>
      <c r="E890" t="s">
        <v>23</v>
      </c>
      <c r="F890" t="s">
        <v>24</v>
      </c>
      <c r="G890" t="s">
        <v>2042</v>
      </c>
      <c r="H890">
        <v>199</v>
      </c>
      <c r="I890">
        <v>2</v>
      </c>
      <c r="J890" t="str">
        <f>VLOOKUP(Data_Sales[[#This Row],[Sales Person]],Data_Persons!$C$1:$D$9,2,FALSE)</f>
        <v>Sara</v>
      </c>
      <c r="K890">
        <f>INDEX(Data_Persons!$B$2:$D$10,MATCH(Data_Sales[[#This Row],[Sales Person]],Data_Persons!$C$2:$C$9,0),1)</f>
        <v>5</v>
      </c>
      <c r="L890">
        <f>VLOOKUP(Data_Sales[[#This Row],[Manager]],Data_Persons!$A$1:$C$9,2,FALSE)</f>
        <v>5</v>
      </c>
      <c r="M890">
        <f>Data_Sales[[#This Row],[Price]]*Data_Sales[[#This Row],[Quantity]]</f>
        <v>398</v>
      </c>
    </row>
    <row r="891" spans="1:13" x14ac:dyDescent="0.35">
      <c r="A891" t="s">
        <v>928</v>
      </c>
      <c r="B891" s="2">
        <v>44340</v>
      </c>
      <c r="C891">
        <v>4</v>
      </c>
      <c r="D891" t="s">
        <v>16</v>
      </c>
      <c r="E891" t="s">
        <v>27</v>
      </c>
      <c r="F891" t="s">
        <v>18</v>
      </c>
      <c r="G891" t="s">
        <v>2042</v>
      </c>
      <c r="H891">
        <v>199</v>
      </c>
      <c r="I891">
        <v>4</v>
      </c>
      <c r="J891" t="str">
        <f>VLOOKUP(Data_Sales[[#This Row],[Sales Person]],Data_Persons!$C$1:$D$9,2,FALSE)</f>
        <v>Sara</v>
      </c>
      <c r="K891">
        <f>INDEX(Data_Persons!$B$2:$D$10,MATCH(Data_Sales[[#This Row],[Sales Person]],Data_Persons!$C$2:$C$9,0),1)</f>
        <v>2</v>
      </c>
      <c r="L891">
        <f>VLOOKUP(Data_Sales[[#This Row],[Manager]],Data_Persons!$A$1:$C$9,2,FALSE)</f>
        <v>5</v>
      </c>
      <c r="M891">
        <f>Data_Sales[[#This Row],[Price]]*Data_Sales[[#This Row],[Quantity]]</f>
        <v>796</v>
      </c>
    </row>
    <row r="892" spans="1:13" x14ac:dyDescent="0.35">
      <c r="A892" t="s">
        <v>929</v>
      </c>
      <c r="B892" s="2">
        <v>44341</v>
      </c>
      <c r="C892">
        <v>16</v>
      </c>
      <c r="D892" t="s">
        <v>89</v>
      </c>
      <c r="E892" t="s">
        <v>35</v>
      </c>
      <c r="F892" t="s">
        <v>10</v>
      </c>
      <c r="G892" t="s">
        <v>2042</v>
      </c>
      <c r="H892">
        <v>199</v>
      </c>
      <c r="I892">
        <v>7</v>
      </c>
      <c r="J892" t="str">
        <f>VLOOKUP(Data_Sales[[#This Row],[Sales Person]],Data_Persons!$C$1:$D$9,2,FALSE)</f>
        <v>Jeff</v>
      </c>
      <c r="K892">
        <f>INDEX(Data_Persons!$B$2:$D$10,MATCH(Data_Sales[[#This Row],[Sales Person]],Data_Persons!$C$2:$C$9,0),1)</f>
        <v>5</v>
      </c>
      <c r="L892">
        <f>VLOOKUP(Data_Sales[[#This Row],[Manager]],Data_Persons!$A$1:$C$9,2,FALSE)</f>
        <v>3</v>
      </c>
      <c r="M892">
        <f>Data_Sales[[#This Row],[Price]]*Data_Sales[[#This Row],[Quantity]]</f>
        <v>1393</v>
      </c>
    </row>
    <row r="893" spans="1:13" x14ac:dyDescent="0.35">
      <c r="A893" t="s">
        <v>930</v>
      </c>
      <c r="B893" s="2">
        <v>44342</v>
      </c>
      <c r="C893">
        <v>13</v>
      </c>
      <c r="D893" t="s">
        <v>32</v>
      </c>
      <c r="E893" t="s">
        <v>23</v>
      </c>
      <c r="F893" t="s">
        <v>24</v>
      </c>
      <c r="G893" t="s">
        <v>2042</v>
      </c>
      <c r="H893">
        <v>199</v>
      </c>
      <c r="I893">
        <v>5</v>
      </c>
      <c r="J893" t="str">
        <f>VLOOKUP(Data_Sales[[#This Row],[Sales Person]],Data_Persons!$C$1:$D$9,2,FALSE)</f>
        <v>Sara</v>
      </c>
      <c r="K893">
        <f>INDEX(Data_Persons!$B$2:$D$10,MATCH(Data_Sales[[#This Row],[Sales Person]],Data_Persons!$C$2:$C$9,0),1)</f>
        <v>5</v>
      </c>
      <c r="L893">
        <f>VLOOKUP(Data_Sales[[#This Row],[Manager]],Data_Persons!$A$1:$C$9,2,FALSE)</f>
        <v>5</v>
      </c>
      <c r="M893">
        <f>Data_Sales[[#This Row],[Price]]*Data_Sales[[#This Row],[Quantity]]</f>
        <v>995</v>
      </c>
    </row>
    <row r="894" spans="1:13" x14ac:dyDescent="0.35">
      <c r="A894" t="s">
        <v>931</v>
      </c>
      <c r="B894" s="2">
        <v>44342</v>
      </c>
      <c r="C894">
        <v>18</v>
      </c>
      <c r="D894" t="s">
        <v>49</v>
      </c>
      <c r="E894" t="s">
        <v>35</v>
      </c>
      <c r="F894" t="s">
        <v>10</v>
      </c>
      <c r="G894" t="s">
        <v>2042</v>
      </c>
      <c r="H894">
        <v>199</v>
      </c>
      <c r="I894">
        <v>8</v>
      </c>
      <c r="J894" t="str">
        <f>VLOOKUP(Data_Sales[[#This Row],[Sales Person]],Data_Persons!$C$1:$D$9,2,FALSE)</f>
        <v>Jeff</v>
      </c>
      <c r="K894">
        <f>INDEX(Data_Persons!$B$2:$D$10,MATCH(Data_Sales[[#This Row],[Sales Person]],Data_Persons!$C$2:$C$9,0),1)</f>
        <v>5</v>
      </c>
      <c r="L894">
        <f>VLOOKUP(Data_Sales[[#This Row],[Manager]],Data_Persons!$A$1:$C$9,2,FALSE)</f>
        <v>3</v>
      </c>
      <c r="M894">
        <f>Data_Sales[[#This Row],[Price]]*Data_Sales[[#This Row],[Quantity]]</f>
        <v>1592</v>
      </c>
    </row>
    <row r="895" spans="1:13" x14ac:dyDescent="0.35">
      <c r="A895" t="s">
        <v>932</v>
      </c>
      <c r="B895" s="2">
        <v>44343</v>
      </c>
      <c r="C895">
        <v>2</v>
      </c>
      <c r="D895" t="s">
        <v>71</v>
      </c>
      <c r="E895" t="s">
        <v>17</v>
      </c>
      <c r="F895" t="s">
        <v>18</v>
      </c>
      <c r="G895" t="s">
        <v>2042</v>
      </c>
      <c r="H895">
        <v>199</v>
      </c>
      <c r="I895">
        <v>5</v>
      </c>
      <c r="J895" t="str">
        <f>VLOOKUP(Data_Sales[[#This Row],[Sales Person]],Data_Persons!$C$1:$D$9,2,FALSE)</f>
        <v>Jeff</v>
      </c>
      <c r="K895">
        <f>INDEX(Data_Persons!$B$2:$D$10,MATCH(Data_Sales[[#This Row],[Sales Person]],Data_Persons!$C$2:$C$9,0),1)</f>
        <v>2</v>
      </c>
      <c r="L895">
        <f>VLOOKUP(Data_Sales[[#This Row],[Manager]],Data_Persons!$A$1:$C$9,2,FALSE)</f>
        <v>3</v>
      </c>
      <c r="M895">
        <f>Data_Sales[[#This Row],[Price]]*Data_Sales[[#This Row],[Quantity]]</f>
        <v>995</v>
      </c>
    </row>
    <row r="896" spans="1:13" x14ac:dyDescent="0.35">
      <c r="A896" t="s">
        <v>933</v>
      </c>
      <c r="B896" s="2">
        <v>44343</v>
      </c>
      <c r="C896">
        <v>2</v>
      </c>
      <c r="D896" t="s">
        <v>71</v>
      </c>
      <c r="E896" t="s">
        <v>17</v>
      </c>
      <c r="F896" t="s">
        <v>18</v>
      </c>
      <c r="G896" t="s">
        <v>2042</v>
      </c>
      <c r="H896">
        <v>199</v>
      </c>
      <c r="I896">
        <v>0</v>
      </c>
      <c r="J896" t="str">
        <f>VLOOKUP(Data_Sales[[#This Row],[Sales Person]],Data_Persons!$C$1:$D$9,2,FALSE)</f>
        <v>Jeff</v>
      </c>
      <c r="K896">
        <f>INDEX(Data_Persons!$B$2:$D$10,MATCH(Data_Sales[[#This Row],[Sales Person]],Data_Persons!$C$2:$C$9,0),1)</f>
        <v>2</v>
      </c>
      <c r="L896">
        <f>VLOOKUP(Data_Sales[[#This Row],[Manager]],Data_Persons!$A$1:$C$9,2,FALSE)</f>
        <v>3</v>
      </c>
      <c r="M896">
        <f>Data_Sales[[#This Row],[Price]]*Data_Sales[[#This Row],[Quantity]]</f>
        <v>0</v>
      </c>
    </row>
    <row r="897" spans="1:13" x14ac:dyDescent="0.35">
      <c r="A897" t="s">
        <v>934</v>
      </c>
      <c r="B897" s="2">
        <v>44344</v>
      </c>
      <c r="C897">
        <v>9</v>
      </c>
      <c r="D897" t="s">
        <v>37</v>
      </c>
      <c r="E897" t="s">
        <v>38</v>
      </c>
      <c r="F897" t="s">
        <v>14</v>
      </c>
      <c r="G897" t="s">
        <v>2042</v>
      </c>
      <c r="H897">
        <v>199</v>
      </c>
      <c r="I897">
        <v>6</v>
      </c>
      <c r="J897" t="str">
        <f>VLOOKUP(Data_Sales[[#This Row],[Sales Person]],Data_Persons!$C$1:$D$9,2,FALSE)</f>
        <v>Philip</v>
      </c>
      <c r="K897">
        <f>INDEX(Data_Persons!$B$2:$D$10,MATCH(Data_Sales[[#This Row],[Sales Person]],Data_Persons!$C$2:$C$9,0),1)</f>
        <v>8</v>
      </c>
      <c r="L897">
        <f>VLOOKUP(Data_Sales[[#This Row],[Manager]],Data_Persons!$A$1:$C$9,2,FALSE)</f>
        <v>8</v>
      </c>
      <c r="M897">
        <f>Data_Sales[[#This Row],[Price]]*Data_Sales[[#This Row],[Quantity]]</f>
        <v>1194</v>
      </c>
    </row>
    <row r="898" spans="1:13" x14ac:dyDescent="0.35">
      <c r="A898" t="s">
        <v>935</v>
      </c>
      <c r="B898" s="2">
        <v>44345</v>
      </c>
      <c r="C898">
        <v>12</v>
      </c>
      <c r="D898" t="s">
        <v>22</v>
      </c>
      <c r="E898" t="s">
        <v>33</v>
      </c>
      <c r="F898" t="s">
        <v>24</v>
      </c>
      <c r="G898" t="s">
        <v>2042</v>
      </c>
      <c r="H898">
        <v>199</v>
      </c>
      <c r="I898">
        <v>2</v>
      </c>
      <c r="J898" t="str">
        <f>VLOOKUP(Data_Sales[[#This Row],[Sales Person]],Data_Persons!$C$1:$D$9,2,FALSE)</f>
        <v>Steve</v>
      </c>
      <c r="K898">
        <f>INDEX(Data_Persons!$B$2:$D$10,MATCH(Data_Sales[[#This Row],[Sales Person]],Data_Persons!$C$2:$C$9,0),1)</f>
        <v>6</v>
      </c>
      <c r="L898">
        <f>VLOOKUP(Data_Sales[[#This Row],[Manager]],Data_Persons!$A$1:$C$9,2,FALSE)</f>
        <v>4</v>
      </c>
      <c r="M898">
        <f>Data_Sales[[#This Row],[Price]]*Data_Sales[[#This Row],[Quantity]]</f>
        <v>398</v>
      </c>
    </row>
    <row r="899" spans="1:13" x14ac:dyDescent="0.35">
      <c r="A899" t="s">
        <v>936</v>
      </c>
      <c r="B899" s="2">
        <v>44349</v>
      </c>
      <c r="C899">
        <v>9</v>
      </c>
      <c r="D899" t="s">
        <v>37</v>
      </c>
      <c r="E899" t="s">
        <v>38</v>
      </c>
      <c r="F899" t="s">
        <v>14</v>
      </c>
      <c r="G899" t="s">
        <v>2042</v>
      </c>
      <c r="H899">
        <v>199</v>
      </c>
      <c r="I899">
        <v>7</v>
      </c>
      <c r="J899" t="str">
        <f>VLOOKUP(Data_Sales[[#This Row],[Sales Person]],Data_Persons!$C$1:$D$9,2,FALSE)</f>
        <v>Philip</v>
      </c>
      <c r="K899">
        <f>INDEX(Data_Persons!$B$2:$D$10,MATCH(Data_Sales[[#This Row],[Sales Person]],Data_Persons!$C$2:$C$9,0),1)</f>
        <v>8</v>
      </c>
      <c r="L899">
        <f>VLOOKUP(Data_Sales[[#This Row],[Manager]],Data_Persons!$A$1:$C$9,2,FALSE)</f>
        <v>8</v>
      </c>
      <c r="M899">
        <f>Data_Sales[[#This Row],[Price]]*Data_Sales[[#This Row],[Quantity]]</f>
        <v>1393</v>
      </c>
    </row>
    <row r="900" spans="1:13" x14ac:dyDescent="0.35">
      <c r="A900" t="s">
        <v>937</v>
      </c>
      <c r="B900" s="2">
        <v>44350</v>
      </c>
      <c r="C900">
        <v>5</v>
      </c>
      <c r="D900" t="s">
        <v>20</v>
      </c>
      <c r="E900" t="s">
        <v>27</v>
      </c>
      <c r="F900" t="s">
        <v>18</v>
      </c>
      <c r="G900" t="s">
        <v>2042</v>
      </c>
      <c r="H900">
        <v>199</v>
      </c>
      <c r="I900">
        <v>9</v>
      </c>
      <c r="J900" t="str">
        <f>VLOOKUP(Data_Sales[[#This Row],[Sales Person]],Data_Persons!$C$1:$D$9,2,FALSE)</f>
        <v>Sara</v>
      </c>
      <c r="K900">
        <f>INDEX(Data_Persons!$B$2:$D$10,MATCH(Data_Sales[[#This Row],[Sales Person]],Data_Persons!$C$2:$C$9,0),1)</f>
        <v>2</v>
      </c>
      <c r="L900">
        <f>VLOOKUP(Data_Sales[[#This Row],[Manager]],Data_Persons!$A$1:$C$9,2,FALSE)</f>
        <v>5</v>
      </c>
      <c r="M900">
        <f>Data_Sales[[#This Row],[Price]]*Data_Sales[[#This Row],[Quantity]]</f>
        <v>1791</v>
      </c>
    </row>
    <row r="901" spans="1:13" x14ac:dyDescent="0.35">
      <c r="A901" t="s">
        <v>938</v>
      </c>
      <c r="B901" s="2">
        <v>44350</v>
      </c>
      <c r="C901">
        <v>12</v>
      </c>
      <c r="D901" t="s">
        <v>22</v>
      </c>
      <c r="E901" t="s">
        <v>33</v>
      </c>
      <c r="F901" t="s">
        <v>24</v>
      </c>
      <c r="G901" t="s">
        <v>2042</v>
      </c>
      <c r="H901">
        <v>199</v>
      </c>
      <c r="I901">
        <v>9</v>
      </c>
      <c r="J901" t="str">
        <f>VLOOKUP(Data_Sales[[#This Row],[Sales Person]],Data_Persons!$C$1:$D$9,2,FALSE)</f>
        <v>Steve</v>
      </c>
      <c r="K901">
        <f>INDEX(Data_Persons!$B$2:$D$10,MATCH(Data_Sales[[#This Row],[Sales Person]],Data_Persons!$C$2:$C$9,0),1)</f>
        <v>6</v>
      </c>
      <c r="L901">
        <f>VLOOKUP(Data_Sales[[#This Row],[Manager]],Data_Persons!$A$1:$C$9,2,FALSE)</f>
        <v>4</v>
      </c>
      <c r="M901">
        <f>Data_Sales[[#This Row],[Price]]*Data_Sales[[#This Row],[Quantity]]</f>
        <v>1791</v>
      </c>
    </row>
    <row r="902" spans="1:13" x14ac:dyDescent="0.35">
      <c r="A902" t="s">
        <v>939</v>
      </c>
      <c r="B902" s="2">
        <v>44350</v>
      </c>
      <c r="C902">
        <v>13</v>
      </c>
      <c r="D902" t="s">
        <v>32</v>
      </c>
      <c r="E902" t="s">
        <v>33</v>
      </c>
      <c r="F902" t="s">
        <v>24</v>
      </c>
      <c r="G902" t="s">
        <v>2042</v>
      </c>
      <c r="H902">
        <v>199</v>
      </c>
      <c r="I902">
        <v>8</v>
      </c>
      <c r="J902" t="str">
        <f>VLOOKUP(Data_Sales[[#This Row],[Sales Person]],Data_Persons!$C$1:$D$9,2,FALSE)</f>
        <v>Steve</v>
      </c>
      <c r="K902">
        <f>INDEX(Data_Persons!$B$2:$D$10,MATCH(Data_Sales[[#This Row],[Sales Person]],Data_Persons!$C$2:$C$9,0),1)</f>
        <v>6</v>
      </c>
      <c r="L902">
        <f>VLOOKUP(Data_Sales[[#This Row],[Manager]],Data_Persons!$A$1:$C$9,2,FALSE)</f>
        <v>4</v>
      </c>
      <c r="M902">
        <f>Data_Sales[[#This Row],[Price]]*Data_Sales[[#This Row],[Quantity]]</f>
        <v>1592</v>
      </c>
    </row>
    <row r="903" spans="1:13" x14ac:dyDescent="0.35">
      <c r="A903" t="s">
        <v>940</v>
      </c>
      <c r="B903" s="2">
        <v>44351</v>
      </c>
      <c r="C903">
        <v>8</v>
      </c>
      <c r="D903" t="s">
        <v>73</v>
      </c>
      <c r="E903" t="s">
        <v>38</v>
      </c>
      <c r="F903" t="s">
        <v>14</v>
      </c>
      <c r="G903" t="s">
        <v>2042</v>
      </c>
      <c r="H903">
        <v>199</v>
      </c>
      <c r="I903">
        <v>3</v>
      </c>
      <c r="J903" t="str">
        <f>VLOOKUP(Data_Sales[[#This Row],[Sales Person]],Data_Persons!$C$1:$D$9,2,FALSE)</f>
        <v>Philip</v>
      </c>
      <c r="K903">
        <f>INDEX(Data_Persons!$B$2:$D$10,MATCH(Data_Sales[[#This Row],[Sales Person]],Data_Persons!$C$2:$C$9,0),1)</f>
        <v>8</v>
      </c>
      <c r="L903">
        <f>VLOOKUP(Data_Sales[[#This Row],[Manager]],Data_Persons!$A$1:$C$9,2,FALSE)</f>
        <v>8</v>
      </c>
      <c r="M903">
        <f>Data_Sales[[#This Row],[Price]]*Data_Sales[[#This Row],[Quantity]]</f>
        <v>597</v>
      </c>
    </row>
    <row r="904" spans="1:13" x14ac:dyDescent="0.35">
      <c r="A904" t="s">
        <v>941</v>
      </c>
      <c r="B904" s="2">
        <v>44352</v>
      </c>
      <c r="C904">
        <v>8</v>
      </c>
      <c r="D904" t="s">
        <v>73</v>
      </c>
      <c r="E904" t="s">
        <v>13</v>
      </c>
      <c r="F904" t="s">
        <v>14</v>
      </c>
      <c r="G904" t="s">
        <v>2042</v>
      </c>
      <c r="H904">
        <v>199</v>
      </c>
      <c r="I904">
        <v>5</v>
      </c>
      <c r="J904" t="str">
        <f>VLOOKUP(Data_Sales[[#This Row],[Sales Person]],Data_Persons!$C$1:$D$9,2,FALSE)</f>
        <v>Steve</v>
      </c>
      <c r="K904">
        <f>INDEX(Data_Persons!$B$2:$D$10,MATCH(Data_Sales[[#This Row],[Sales Person]],Data_Persons!$C$2:$C$9,0),1)</f>
        <v>4</v>
      </c>
      <c r="L904">
        <f>VLOOKUP(Data_Sales[[#This Row],[Manager]],Data_Persons!$A$1:$C$9,2,FALSE)</f>
        <v>4</v>
      </c>
      <c r="M904">
        <f>Data_Sales[[#This Row],[Price]]*Data_Sales[[#This Row],[Quantity]]</f>
        <v>995</v>
      </c>
    </row>
    <row r="905" spans="1:13" x14ac:dyDescent="0.35">
      <c r="A905" t="s">
        <v>942</v>
      </c>
      <c r="B905" s="2">
        <v>44352</v>
      </c>
      <c r="C905">
        <v>19</v>
      </c>
      <c r="D905" t="s">
        <v>29</v>
      </c>
      <c r="E905" t="s">
        <v>35</v>
      </c>
      <c r="F905" t="s">
        <v>10</v>
      </c>
      <c r="G905" t="s">
        <v>2042</v>
      </c>
      <c r="H905">
        <v>199</v>
      </c>
      <c r="I905">
        <v>2</v>
      </c>
      <c r="J905" t="str">
        <f>VLOOKUP(Data_Sales[[#This Row],[Sales Person]],Data_Persons!$C$1:$D$9,2,FALSE)</f>
        <v>Jeff</v>
      </c>
      <c r="K905">
        <f>INDEX(Data_Persons!$B$2:$D$10,MATCH(Data_Sales[[#This Row],[Sales Person]],Data_Persons!$C$2:$C$9,0),1)</f>
        <v>5</v>
      </c>
      <c r="L905">
        <f>VLOOKUP(Data_Sales[[#This Row],[Manager]],Data_Persons!$A$1:$C$9,2,FALSE)</f>
        <v>3</v>
      </c>
      <c r="M905">
        <f>Data_Sales[[#This Row],[Price]]*Data_Sales[[#This Row],[Quantity]]</f>
        <v>398</v>
      </c>
    </row>
    <row r="906" spans="1:13" x14ac:dyDescent="0.35">
      <c r="A906" t="s">
        <v>943</v>
      </c>
      <c r="B906" s="2">
        <v>44353</v>
      </c>
      <c r="C906">
        <v>9</v>
      </c>
      <c r="D906" t="s">
        <v>37</v>
      </c>
      <c r="E906" t="s">
        <v>13</v>
      </c>
      <c r="F906" t="s">
        <v>14</v>
      </c>
      <c r="G906" t="s">
        <v>2042</v>
      </c>
      <c r="H906">
        <v>199</v>
      </c>
      <c r="I906">
        <v>1</v>
      </c>
      <c r="J906" t="str">
        <f>VLOOKUP(Data_Sales[[#This Row],[Sales Person]],Data_Persons!$C$1:$D$9,2,FALSE)</f>
        <v>Steve</v>
      </c>
      <c r="K906">
        <f>INDEX(Data_Persons!$B$2:$D$10,MATCH(Data_Sales[[#This Row],[Sales Person]],Data_Persons!$C$2:$C$9,0),1)</f>
        <v>4</v>
      </c>
      <c r="L906">
        <f>VLOOKUP(Data_Sales[[#This Row],[Manager]],Data_Persons!$A$1:$C$9,2,FALSE)</f>
        <v>4</v>
      </c>
      <c r="M906">
        <f>Data_Sales[[#This Row],[Price]]*Data_Sales[[#This Row],[Quantity]]</f>
        <v>199</v>
      </c>
    </row>
    <row r="907" spans="1:13" x14ac:dyDescent="0.35">
      <c r="A907" t="s">
        <v>944</v>
      </c>
      <c r="B907" s="2">
        <v>44353</v>
      </c>
      <c r="C907">
        <v>8</v>
      </c>
      <c r="D907" t="s">
        <v>73</v>
      </c>
      <c r="E907" t="s">
        <v>13</v>
      </c>
      <c r="F907" t="s">
        <v>14</v>
      </c>
      <c r="G907" t="s">
        <v>2042</v>
      </c>
      <c r="H907">
        <v>199</v>
      </c>
      <c r="I907">
        <v>2</v>
      </c>
      <c r="J907" t="str">
        <f>VLOOKUP(Data_Sales[[#This Row],[Sales Person]],Data_Persons!$C$1:$D$9,2,FALSE)</f>
        <v>Steve</v>
      </c>
      <c r="K907">
        <f>INDEX(Data_Persons!$B$2:$D$10,MATCH(Data_Sales[[#This Row],[Sales Person]],Data_Persons!$C$2:$C$9,0),1)</f>
        <v>4</v>
      </c>
      <c r="L907">
        <f>VLOOKUP(Data_Sales[[#This Row],[Manager]],Data_Persons!$A$1:$C$9,2,FALSE)</f>
        <v>4</v>
      </c>
      <c r="M907">
        <f>Data_Sales[[#This Row],[Price]]*Data_Sales[[#This Row],[Quantity]]</f>
        <v>398</v>
      </c>
    </row>
    <row r="908" spans="1:13" x14ac:dyDescent="0.35">
      <c r="A908" t="s">
        <v>945</v>
      </c>
      <c r="B908" s="2">
        <v>44354</v>
      </c>
      <c r="C908">
        <v>19</v>
      </c>
      <c r="D908" t="s">
        <v>29</v>
      </c>
      <c r="E908" t="s">
        <v>35</v>
      </c>
      <c r="F908" t="s">
        <v>10</v>
      </c>
      <c r="G908" t="s">
        <v>2042</v>
      </c>
      <c r="H908">
        <v>199</v>
      </c>
      <c r="I908">
        <v>0</v>
      </c>
      <c r="J908" t="str">
        <f>VLOOKUP(Data_Sales[[#This Row],[Sales Person]],Data_Persons!$C$1:$D$9,2,FALSE)</f>
        <v>Jeff</v>
      </c>
      <c r="K908">
        <f>INDEX(Data_Persons!$B$2:$D$10,MATCH(Data_Sales[[#This Row],[Sales Person]],Data_Persons!$C$2:$C$9,0),1)</f>
        <v>5</v>
      </c>
      <c r="L908">
        <f>VLOOKUP(Data_Sales[[#This Row],[Manager]],Data_Persons!$A$1:$C$9,2,FALSE)</f>
        <v>3</v>
      </c>
      <c r="M908">
        <f>Data_Sales[[#This Row],[Price]]*Data_Sales[[#This Row],[Quantity]]</f>
        <v>0</v>
      </c>
    </row>
    <row r="909" spans="1:13" x14ac:dyDescent="0.35">
      <c r="A909" t="s">
        <v>946</v>
      </c>
      <c r="B909" s="2">
        <v>44357</v>
      </c>
      <c r="C909">
        <v>4</v>
      </c>
      <c r="D909" t="s">
        <v>16</v>
      </c>
      <c r="E909" t="s">
        <v>27</v>
      </c>
      <c r="F909" t="s">
        <v>18</v>
      </c>
      <c r="G909" t="s">
        <v>2042</v>
      </c>
      <c r="H909">
        <v>199</v>
      </c>
      <c r="I909">
        <v>5</v>
      </c>
      <c r="J909" t="str">
        <f>VLOOKUP(Data_Sales[[#This Row],[Sales Person]],Data_Persons!$C$1:$D$9,2,FALSE)</f>
        <v>Sara</v>
      </c>
      <c r="K909">
        <f>INDEX(Data_Persons!$B$2:$D$10,MATCH(Data_Sales[[#This Row],[Sales Person]],Data_Persons!$C$2:$C$9,0),1)</f>
        <v>2</v>
      </c>
      <c r="L909">
        <f>VLOOKUP(Data_Sales[[#This Row],[Manager]],Data_Persons!$A$1:$C$9,2,FALSE)</f>
        <v>5</v>
      </c>
      <c r="M909">
        <f>Data_Sales[[#This Row],[Price]]*Data_Sales[[#This Row],[Quantity]]</f>
        <v>995</v>
      </c>
    </row>
    <row r="910" spans="1:13" x14ac:dyDescent="0.35">
      <c r="A910" t="s">
        <v>947</v>
      </c>
      <c r="B910" s="2">
        <v>44358</v>
      </c>
      <c r="C910">
        <v>2</v>
      </c>
      <c r="D910" t="s">
        <v>71</v>
      </c>
      <c r="E910" t="s">
        <v>27</v>
      </c>
      <c r="F910" t="s">
        <v>18</v>
      </c>
      <c r="G910" t="s">
        <v>2042</v>
      </c>
      <c r="H910">
        <v>199</v>
      </c>
      <c r="I910">
        <v>7</v>
      </c>
      <c r="J910" t="str">
        <f>VLOOKUP(Data_Sales[[#This Row],[Sales Person]],Data_Persons!$C$1:$D$9,2,FALSE)</f>
        <v>Sara</v>
      </c>
      <c r="K910">
        <f>INDEX(Data_Persons!$B$2:$D$10,MATCH(Data_Sales[[#This Row],[Sales Person]],Data_Persons!$C$2:$C$9,0),1)</f>
        <v>2</v>
      </c>
      <c r="L910">
        <f>VLOOKUP(Data_Sales[[#This Row],[Manager]],Data_Persons!$A$1:$C$9,2,FALSE)</f>
        <v>5</v>
      </c>
      <c r="M910">
        <f>Data_Sales[[#This Row],[Price]]*Data_Sales[[#This Row],[Quantity]]</f>
        <v>1393</v>
      </c>
    </row>
    <row r="911" spans="1:13" x14ac:dyDescent="0.35">
      <c r="A911" t="s">
        <v>948</v>
      </c>
      <c r="B911" s="2">
        <v>44358</v>
      </c>
      <c r="C911">
        <v>17</v>
      </c>
      <c r="D911" t="s">
        <v>60</v>
      </c>
      <c r="E911" t="s">
        <v>35</v>
      </c>
      <c r="F911" t="s">
        <v>10</v>
      </c>
      <c r="G911" t="s">
        <v>2042</v>
      </c>
      <c r="H911">
        <v>199</v>
      </c>
      <c r="I911">
        <v>2</v>
      </c>
      <c r="J911" t="str">
        <f>VLOOKUP(Data_Sales[[#This Row],[Sales Person]],Data_Persons!$C$1:$D$9,2,FALSE)</f>
        <v>Jeff</v>
      </c>
      <c r="K911">
        <f>INDEX(Data_Persons!$B$2:$D$10,MATCH(Data_Sales[[#This Row],[Sales Person]],Data_Persons!$C$2:$C$9,0),1)</f>
        <v>5</v>
      </c>
      <c r="L911">
        <f>VLOOKUP(Data_Sales[[#This Row],[Manager]],Data_Persons!$A$1:$C$9,2,FALSE)</f>
        <v>3</v>
      </c>
      <c r="M911">
        <f>Data_Sales[[#This Row],[Price]]*Data_Sales[[#This Row],[Quantity]]</f>
        <v>398</v>
      </c>
    </row>
    <row r="912" spans="1:13" x14ac:dyDescent="0.35">
      <c r="A912" t="s">
        <v>949</v>
      </c>
      <c r="B912" s="2">
        <v>44359</v>
      </c>
      <c r="C912">
        <v>19</v>
      </c>
      <c r="D912" t="s">
        <v>29</v>
      </c>
      <c r="E912" t="s">
        <v>35</v>
      </c>
      <c r="F912" t="s">
        <v>10</v>
      </c>
      <c r="G912" t="s">
        <v>2042</v>
      </c>
      <c r="H912">
        <v>199</v>
      </c>
      <c r="I912">
        <v>4</v>
      </c>
      <c r="J912" t="str">
        <f>VLOOKUP(Data_Sales[[#This Row],[Sales Person]],Data_Persons!$C$1:$D$9,2,FALSE)</f>
        <v>Jeff</v>
      </c>
      <c r="K912">
        <f>INDEX(Data_Persons!$B$2:$D$10,MATCH(Data_Sales[[#This Row],[Sales Person]],Data_Persons!$C$2:$C$9,0),1)</f>
        <v>5</v>
      </c>
      <c r="L912">
        <f>VLOOKUP(Data_Sales[[#This Row],[Manager]],Data_Persons!$A$1:$C$9,2,FALSE)</f>
        <v>3</v>
      </c>
      <c r="M912">
        <f>Data_Sales[[#This Row],[Price]]*Data_Sales[[#This Row],[Quantity]]</f>
        <v>796</v>
      </c>
    </row>
    <row r="913" spans="1:13" x14ac:dyDescent="0.35">
      <c r="A913" t="s">
        <v>950</v>
      </c>
      <c r="B913" s="2">
        <v>44359</v>
      </c>
      <c r="C913">
        <v>6</v>
      </c>
      <c r="D913" t="s">
        <v>12</v>
      </c>
      <c r="E913" t="s">
        <v>38</v>
      </c>
      <c r="F913" t="s">
        <v>14</v>
      </c>
      <c r="G913" t="s">
        <v>2042</v>
      </c>
      <c r="H913">
        <v>199</v>
      </c>
      <c r="I913">
        <v>9</v>
      </c>
      <c r="J913" t="str">
        <f>VLOOKUP(Data_Sales[[#This Row],[Sales Person]],Data_Persons!$C$1:$D$9,2,FALSE)</f>
        <v>Philip</v>
      </c>
      <c r="K913">
        <f>INDEX(Data_Persons!$B$2:$D$10,MATCH(Data_Sales[[#This Row],[Sales Person]],Data_Persons!$C$2:$C$9,0),1)</f>
        <v>8</v>
      </c>
      <c r="L913">
        <f>VLOOKUP(Data_Sales[[#This Row],[Manager]],Data_Persons!$A$1:$C$9,2,FALSE)</f>
        <v>8</v>
      </c>
      <c r="M913">
        <f>Data_Sales[[#This Row],[Price]]*Data_Sales[[#This Row],[Quantity]]</f>
        <v>1791</v>
      </c>
    </row>
    <row r="914" spans="1:13" x14ac:dyDescent="0.35">
      <c r="A914" t="s">
        <v>951</v>
      </c>
      <c r="B914" s="2">
        <v>44363</v>
      </c>
      <c r="C914">
        <v>1</v>
      </c>
      <c r="D914" t="s">
        <v>58</v>
      </c>
      <c r="E914" t="s">
        <v>17</v>
      </c>
      <c r="F914" t="s">
        <v>18</v>
      </c>
      <c r="G914" t="s">
        <v>2042</v>
      </c>
      <c r="H914">
        <v>199</v>
      </c>
      <c r="I914">
        <v>0</v>
      </c>
      <c r="J914" t="str">
        <f>VLOOKUP(Data_Sales[[#This Row],[Sales Person]],Data_Persons!$C$1:$D$9,2,FALSE)</f>
        <v>Jeff</v>
      </c>
      <c r="K914">
        <f>INDEX(Data_Persons!$B$2:$D$10,MATCH(Data_Sales[[#This Row],[Sales Person]],Data_Persons!$C$2:$C$9,0),1)</f>
        <v>2</v>
      </c>
      <c r="L914">
        <f>VLOOKUP(Data_Sales[[#This Row],[Manager]],Data_Persons!$A$1:$C$9,2,FALSE)</f>
        <v>3</v>
      </c>
      <c r="M914">
        <f>Data_Sales[[#This Row],[Price]]*Data_Sales[[#This Row],[Quantity]]</f>
        <v>0</v>
      </c>
    </row>
    <row r="915" spans="1:13" x14ac:dyDescent="0.35">
      <c r="A915" t="s">
        <v>952</v>
      </c>
      <c r="B915" s="2">
        <v>44369</v>
      </c>
      <c r="C915">
        <v>5</v>
      </c>
      <c r="D915" t="s">
        <v>20</v>
      </c>
      <c r="E915" t="s">
        <v>17</v>
      </c>
      <c r="F915" t="s">
        <v>18</v>
      </c>
      <c r="G915" t="s">
        <v>2042</v>
      </c>
      <c r="H915">
        <v>199</v>
      </c>
      <c r="I915">
        <v>1</v>
      </c>
      <c r="J915" t="str">
        <f>VLOOKUP(Data_Sales[[#This Row],[Sales Person]],Data_Persons!$C$1:$D$9,2,FALSE)</f>
        <v>Jeff</v>
      </c>
      <c r="K915">
        <f>INDEX(Data_Persons!$B$2:$D$10,MATCH(Data_Sales[[#This Row],[Sales Person]],Data_Persons!$C$2:$C$9,0),1)</f>
        <v>2</v>
      </c>
      <c r="L915">
        <f>VLOOKUP(Data_Sales[[#This Row],[Manager]],Data_Persons!$A$1:$C$9,2,FALSE)</f>
        <v>3</v>
      </c>
      <c r="M915">
        <f>Data_Sales[[#This Row],[Price]]*Data_Sales[[#This Row],[Quantity]]</f>
        <v>199</v>
      </c>
    </row>
    <row r="916" spans="1:13" x14ac:dyDescent="0.35">
      <c r="A916" t="s">
        <v>953</v>
      </c>
      <c r="B916" s="2">
        <v>44373</v>
      </c>
      <c r="C916">
        <v>10</v>
      </c>
      <c r="D916" t="s">
        <v>65</v>
      </c>
      <c r="E916" t="s">
        <v>13</v>
      </c>
      <c r="F916" t="s">
        <v>14</v>
      </c>
      <c r="G916" t="s">
        <v>2042</v>
      </c>
      <c r="H916">
        <v>199</v>
      </c>
      <c r="I916">
        <v>6</v>
      </c>
      <c r="J916" t="str">
        <f>VLOOKUP(Data_Sales[[#This Row],[Sales Person]],Data_Persons!$C$1:$D$9,2,FALSE)</f>
        <v>Steve</v>
      </c>
      <c r="K916">
        <f>INDEX(Data_Persons!$B$2:$D$10,MATCH(Data_Sales[[#This Row],[Sales Person]],Data_Persons!$C$2:$C$9,0),1)</f>
        <v>4</v>
      </c>
      <c r="L916">
        <f>VLOOKUP(Data_Sales[[#This Row],[Manager]],Data_Persons!$A$1:$C$9,2,FALSE)</f>
        <v>4</v>
      </c>
      <c r="M916">
        <f>Data_Sales[[#This Row],[Price]]*Data_Sales[[#This Row],[Quantity]]</f>
        <v>1194</v>
      </c>
    </row>
    <row r="917" spans="1:13" x14ac:dyDescent="0.35">
      <c r="A917" t="s">
        <v>954</v>
      </c>
      <c r="B917" s="2">
        <v>44375</v>
      </c>
      <c r="C917">
        <v>12</v>
      </c>
      <c r="D917" t="s">
        <v>22</v>
      </c>
      <c r="E917" t="s">
        <v>33</v>
      </c>
      <c r="F917" t="s">
        <v>24</v>
      </c>
      <c r="G917" t="s">
        <v>2042</v>
      </c>
      <c r="H917">
        <v>199</v>
      </c>
      <c r="I917">
        <v>3</v>
      </c>
      <c r="J917" t="str">
        <f>VLOOKUP(Data_Sales[[#This Row],[Sales Person]],Data_Persons!$C$1:$D$9,2,FALSE)</f>
        <v>Steve</v>
      </c>
      <c r="K917">
        <f>INDEX(Data_Persons!$B$2:$D$10,MATCH(Data_Sales[[#This Row],[Sales Person]],Data_Persons!$C$2:$C$9,0),1)</f>
        <v>6</v>
      </c>
      <c r="L917">
        <f>VLOOKUP(Data_Sales[[#This Row],[Manager]],Data_Persons!$A$1:$C$9,2,FALSE)</f>
        <v>4</v>
      </c>
      <c r="M917">
        <f>Data_Sales[[#This Row],[Price]]*Data_Sales[[#This Row],[Quantity]]</f>
        <v>597</v>
      </c>
    </row>
    <row r="918" spans="1:13" x14ac:dyDescent="0.35">
      <c r="A918" t="s">
        <v>955</v>
      </c>
      <c r="B918" s="2">
        <v>44383</v>
      </c>
      <c r="C918">
        <v>19</v>
      </c>
      <c r="D918" t="s">
        <v>29</v>
      </c>
      <c r="E918" t="s">
        <v>9</v>
      </c>
      <c r="F918" t="s">
        <v>10</v>
      </c>
      <c r="G918" t="s">
        <v>2042</v>
      </c>
      <c r="H918">
        <v>199</v>
      </c>
      <c r="I918">
        <v>8</v>
      </c>
      <c r="J918" t="str">
        <f>VLOOKUP(Data_Sales[[#This Row],[Sales Person]],Data_Persons!$C$1:$D$9,2,FALSE)</f>
        <v>Jeff</v>
      </c>
      <c r="K918">
        <f>INDEX(Data_Persons!$B$2:$D$10,MATCH(Data_Sales[[#This Row],[Sales Person]],Data_Persons!$C$2:$C$9,0),1)</f>
        <v>3</v>
      </c>
      <c r="L918">
        <f>VLOOKUP(Data_Sales[[#This Row],[Manager]],Data_Persons!$A$1:$C$9,2,FALSE)</f>
        <v>3</v>
      </c>
      <c r="M918">
        <f>Data_Sales[[#This Row],[Price]]*Data_Sales[[#This Row],[Quantity]]</f>
        <v>1592</v>
      </c>
    </row>
    <row r="919" spans="1:13" x14ac:dyDescent="0.35">
      <c r="A919" t="s">
        <v>956</v>
      </c>
      <c r="B919" s="2">
        <v>44384</v>
      </c>
      <c r="C919">
        <v>14</v>
      </c>
      <c r="D919" t="s">
        <v>62</v>
      </c>
      <c r="E919" t="s">
        <v>33</v>
      </c>
      <c r="F919" t="s">
        <v>24</v>
      </c>
      <c r="G919" t="s">
        <v>2042</v>
      </c>
      <c r="H919">
        <v>199</v>
      </c>
      <c r="I919">
        <v>0</v>
      </c>
      <c r="J919" t="str">
        <f>VLOOKUP(Data_Sales[[#This Row],[Sales Person]],Data_Persons!$C$1:$D$9,2,FALSE)</f>
        <v>Steve</v>
      </c>
      <c r="K919">
        <f>INDEX(Data_Persons!$B$2:$D$10,MATCH(Data_Sales[[#This Row],[Sales Person]],Data_Persons!$C$2:$C$9,0),1)</f>
        <v>6</v>
      </c>
      <c r="L919">
        <f>VLOOKUP(Data_Sales[[#This Row],[Manager]],Data_Persons!$A$1:$C$9,2,FALSE)</f>
        <v>4</v>
      </c>
      <c r="M919">
        <f>Data_Sales[[#This Row],[Price]]*Data_Sales[[#This Row],[Quantity]]</f>
        <v>0</v>
      </c>
    </row>
    <row r="920" spans="1:13" x14ac:dyDescent="0.35">
      <c r="A920" t="s">
        <v>957</v>
      </c>
      <c r="B920" s="2">
        <v>44385</v>
      </c>
      <c r="C920">
        <v>3</v>
      </c>
      <c r="D920" t="s">
        <v>26</v>
      </c>
      <c r="E920" t="s">
        <v>27</v>
      </c>
      <c r="F920" t="s">
        <v>18</v>
      </c>
      <c r="G920" t="s">
        <v>2042</v>
      </c>
      <c r="H920">
        <v>199</v>
      </c>
      <c r="I920">
        <v>4</v>
      </c>
      <c r="J920" t="str">
        <f>VLOOKUP(Data_Sales[[#This Row],[Sales Person]],Data_Persons!$C$1:$D$9,2,FALSE)</f>
        <v>Sara</v>
      </c>
      <c r="K920">
        <f>INDEX(Data_Persons!$B$2:$D$10,MATCH(Data_Sales[[#This Row],[Sales Person]],Data_Persons!$C$2:$C$9,0),1)</f>
        <v>2</v>
      </c>
      <c r="L920">
        <f>VLOOKUP(Data_Sales[[#This Row],[Manager]],Data_Persons!$A$1:$C$9,2,FALSE)</f>
        <v>5</v>
      </c>
      <c r="M920">
        <f>Data_Sales[[#This Row],[Price]]*Data_Sales[[#This Row],[Quantity]]</f>
        <v>796</v>
      </c>
    </row>
    <row r="921" spans="1:13" x14ac:dyDescent="0.35">
      <c r="A921" t="s">
        <v>958</v>
      </c>
      <c r="B921" s="2">
        <v>44387</v>
      </c>
      <c r="C921">
        <v>13</v>
      </c>
      <c r="D921" t="s">
        <v>32</v>
      </c>
      <c r="E921" t="s">
        <v>23</v>
      </c>
      <c r="F921" t="s">
        <v>24</v>
      </c>
      <c r="G921" t="s">
        <v>2042</v>
      </c>
      <c r="H921">
        <v>199</v>
      </c>
      <c r="I921">
        <v>4</v>
      </c>
      <c r="J921" t="str">
        <f>VLOOKUP(Data_Sales[[#This Row],[Sales Person]],Data_Persons!$C$1:$D$9,2,FALSE)</f>
        <v>Sara</v>
      </c>
      <c r="K921">
        <f>INDEX(Data_Persons!$B$2:$D$10,MATCH(Data_Sales[[#This Row],[Sales Person]],Data_Persons!$C$2:$C$9,0),1)</f>
        <v>5</v>
      </c>
      <c r="L921">
        <f>VLOOKUP(Data_Sales[[#This Row],[Manager]],Data_Persons!$A$1:$C$9,2,FALSE)</f>
        <v>5</v>
      </c>
      <c r="M921">
        <f>Data_Sales[[#This Row],[Price]]*Data_Sales[[#This Row],[Quantity]]</f>
        <v>796</v>
      </c>
    </row>
    <row r="922" spans="1:13" x14ac:dyDescent="0.35">
      <c r="A922" t="s">
        <v>959</v>
      </c>
      <c r="B922" s="2">
        <v>44393</v>
      </c>
      <c r="C922">
        <v>6</v>
      </c>
      <c r="D922" t="s">
        <v>12</v>
      </c>
      <c r="E922" t="s">
        <v>13</v>
      </c>
      <c r="F922" t="s">
        <v>14</v>
      </c>
      <c r="G922" t="s">
        <v>2042</v>
      </c>
      <c r="H922">
        <v>199</v>
      </c>
      <c r="I922">
        <v>6</v>
      </c>
      <c r="J922" t="str">
        <f>VLOOKUP(Data_Sales[[#This Row],[Sales Person]],Data_Persons!$C$1:$D$9,2,FALSE)</f>
        <v>Steve</v>
      </c>
      <c r="K922">
        <f>INDEX(Data_Persons!$B$2:$D$10,MATCH(Data_Sales[[#This Row],[Sales Person]],Data_Persons!$C$2:$C$9,0),1)</f>
        <v>4</v>
      </c>
      <c r="L922">
        <f>VLOOKUP(Data_Sales[[#This Row],[Manager]],Data_Persons!$A$1:$C$9,2,FALSE)</f>
        <v>4</v>
      </c>
      <c r="M922">
        <f>Data_Sales[[#This Row],[Price]]*Data_Sales[[#This Row],[Quantity]]</f>
        <v>1194</v>
      </c>
    </row>
    <row r="923" spans="1:13" x14ac:dyDescent="0.35">
      <c r="A923" t="s">
        <v>960</v>
      </c>
      <c r="B923" s="2">
        <v>44393</v>
      </c>
      <c r="C923">
        <v>14</v>
      </c>
      <c r="D923" t="s">
        <v>62</v>
      </c>
      <c r="E923" t="s">
        <v>23</v>
      </c>
      <c r="F923" t="s">
        <v>24</v>
      </c>
      <c r="G923" t="s">
        <v>2042</v>
      </c>
      <c r="H923">
        <v>199</v>
      </c>
      <c r="I923">
        <v>0</v>
      </c>
      <c r="J923" t="str">
        <f>VLOOKUP(Data_Sales[[#This Row],[Sales Person]],Data_Persons!$C$1:$D$9,2,FALSE)</f>
        <v>Sara</v>
      </c>
      <c r="K923">
        <f>INDEX(Data_Persons!$B$2:$D$10,MATCH(Data_Sales[[#This Row],[Sales Person]],Data_Persons!$C$2:$C$9,0),1)</f>
        <v>5</v>
      </c>
      <c r="L923">
        <f>VLOOKUP(Data_Sales[[#This Row],[Manager]],Data_Persons!$A$1:$C$9,2,FALSE)</f>
        <v>5</v>
      </c>
      <c r="M923">
        <f>Data_Sales[[#This Row],[Price]]*Data_Sales[[#This Row],[Quantity]]</f>
        <v>0</v>
      </c>
    </row>
    <row r="924" spans="1:13" x14ac:dyDescent="0.35">
      <c r="A924" t="s">
        <v>961</v>
      </c>
      <c r="B924" s="2">
        <v>44393</v>
      </c>
      <c r="C924">
        <v>8</v>
      </c>
      <c r="D924" t="s">
        <v>73</v>
      </c>
      <c r="E924" t="s">
        <v>38</v>
      </c>
      <c r="F924" t="s">
        <v>14</v>
      </c>
      <c r="G924" t="s">
        <v>2042</v>
      </c>
      <c r="H924">
        <v>199</v>
      </c>
      <c r="I924">
        <v>1</v>
      </c>
      <c r="J924" t="str">
        <f>VLOOKUP(Data_Sales[[#This Row],[Sales Person]],Data_Persons!$C$1:$D$9,2,FALSE)</f>
        <v>Philip</v>
      </c>
      <c r="K924">
        <f>INDEX(Data_Persons!$B$2:$D$10,MATCH(Data_Sales[[#This Row],[Sales Person]],Data_Persons!$C$2:$C$9,0),1)</f>
        <v>8</v>
      </c>
      <c r="L924">
        <f>VLOOKUP(Data_Sales[[#This Row],[Manager]],Data_Persons!$A$1:$C$9,2,FALSE)</f>
        <v>8</v>
      </c>
      <c r="M924">
        <f>Data_Sales[[#This Row],[Price]]*Data_Sales[[#This Row],[Quantity]]</f>
        <v>199</v>
      </c>
    </row>
    <row r="925" spans="1:13" x14ac:dyDescent="0.35">
      <c r="A925" t="s">
        <v>962</v>
      </c>
      <c r="B925" s="2">
        <v>44396</v>
      </c>
      <c r="C925">
        <v>15</v>
      </c>
      <c r="D925" t="s">
        <v>46</v>
      </c>
      <c r="E925" t="s">
        <v>33</v>
      </c>
      <c r="F925" t="s">
        <v>24</v>
      </c>
      <c r="G925" t="s">
        <v>2042</v>
      </c>
      <c r="H925">
        <v>199</v>
      </c>
      <c r="I925">
        <v>1</v>
      </c>
      <c r="J925" t="str">
        <f>VLOOKUP(Data_Sales[[#This Row],[Sales Person]],Data_Persons!$C$1:$D$9,2,FALSE)</f>
        <v>Steve</v>
      </c>
      <c r="K925">
        <f>INDEX(Data_Persons!$B$2:$D$10,MATCH(Data_Sales[[#This Row],[Sales Person]],Data_Persons!$C$2:$C$9,0),1)</f>
        <v>6</v>
      </c>
      <c r="L925">
        <f>VLOOKUP(Data_Sales[[#This Row],[Manager]],Data_Persons!$A$1:$C$9,2,FALSE)</f>
        <v>4</v>
      </c>
      <c r="M925">
        <f>Data_Sales[[#This Row],[Price]]*Data_Sales[[#This Row],[Quantity]]</f>
        <v>199</v>
      </c>
    </row>
    <row r="926" spans="1:13" x14ac:dyDescent="0.35">
      <c r="A926" t="s">
        <v>963</v>
      </c>
      <c r="B926" s="2">
        <v>44401</v>
      </c>
      <c r="C926">
        <v>2</v>
      </c>
      <c r="D926" t="s">
        <v>71</v>
      </c>
      <c r="E926" t="s">
        <v>17</v>
      </c>
      <c r="F926" t="s">
        <v>18</v>
      </c>
      <c r="G926" t="s">
        <v>2042</v>
      </c>
      <c r="H926">
        <v>199</v>
      </c>
      <c r="I926">
        <v>1</v>
      </c>
      <c r="J926" t="str">
        <f>VLOOKUP(Data_Sales[[#This Row],[Sales Person]],Data_Persons!$C$1:$D$9,2,FALSE)</f>
        <v>Jeff</v>
      </c>
      <c r="K926">
        <f>INDEX(Data_Persons!$B$2:$D$10,MATCH(Data_Sales[[#This Row],[Sales Person]],Data_Persons!$C$2:$C$9,0),1)</f>
        <v>2</v>
      </c>
      <c r="L926">
        <f>VLOOKUP(Data_Sales[[#This Row],[Manager]],Data_Persons!$A$1:$C$9,2,FALSE)</f>
        <v>3</v>
      </c>
      <c r="M926">
        <f>Data_Sales[[#This Row],[Price]]*Data_Sales[[#This Row],[Quantity]]</f>
        <v>199</v>
      </c>
    </row>
    <row r="927" spans="1:13" x14ac:dyDescent="0.35">
      <c r="A927" t="s">
        <v>964</v>
      </c>
      <c r="B927" s="2">
        <v>44404</v>
      </c>
      <c r="C927">
        <v>11</v>
      </c>
      <c r="D927" t="s">
        <v>112</v>
      </c>
      <c r="E927" t="s">
        <v>33</v>
      </c>
      <c r="F927" t="s">
        <v>24</v>
      </c>
      <c r="G927" t="s">
        <v>2042</v>
      </c>
      <c r="H927">
        <v>199</v>
      </c>
      <c r="I927">
        <v>4</v>
      </c>
      <c r="J927" t="str">
        <f>VLOOKUP(Data_Sales[[#This Row],[Sales Person]],Data_Persons!$C$1:$D$9,2,FALSE)</f>
        <v>Steve</v>
      </c>
      <c r="K927">
        <f>INDEX(Data_Persons!$B$2:$D$10,MATCH(Data_Sales[[#This Row],[Sales Person]],Data_Persons!$C$2:$C$9,0),1)</f>
        <v>6</v>
      </c>
      <c r="L927">
        <f>VLOOKUP(Data_Sales[[#This Row],[Manager]],Data_Persons!$A$1:$C$9,2,FALSE)</f>
        <v>4</v>
      </c>
      <c r="M927">
        <f>Data_Sales[[#This Row],[Price]]*Data_Sales[[#This Row],[Quantity]]</f>
        <v>796</v>
      </c>
    </row>
    <row r="928" spans="1:13" x14ac:dyDescent="0.35">
      <c r="A928" t="s">
        <v>965</v>
      </c>
      <c r="B928" s="2">
        <v>44404</v>
      </c>
      <c r="C928">
        <v>19</v>
      </c>
      <c r="D928" t="s">
        <v>29</v>
      </c>
      <c r="E928" t="s">
        <v>35</v>
      </c>
      <c r="F928" t="s">
        <v>10</v>
      </c>
      <c r="G928" t="s">
        <v>2042</v>
      </c>
      <c r="H928">
        <v>199</v>
      </c>
      <c r="I928">
        <v>5</v>
      </c>
      <c r="J928" t="str">
        <f>VLOOKUP(Data_Sales[[#This Row],[Sales Person]],Data_Persons!$C$1:$D$9,2,FALSE)</f>
        <v>Jeff</v>
      </c>
      <c r="K928">
        <f>INDEX(Data_Persons!$B$2:$D$10,MATCH(Data_Sales[[#This Row],[Sales Person]],Data_Persons!$C$2:$C$9,0),1)</f>
        <v>5</v>
      </c>
      <c r="L928">
        <f>VLOOKUP(Data_Sales[[#This Row],[Manager]],Data_Persons!$A$1:$C$9,2,FALSE)</f>
        <v>3</v>
      </c>
      <c r="M928">
        <f>Data_Sales[[#This Row],[Price]]*Data_Sales[[#This Row],[Quantity]]</f>
        <v>995</v>
      </c>
    </row>
    <row r="929" spans="1:13" x14ac:dyDescent="0.35">
      <c r="A929" t="s">
        <v>966</v>
      </c>
      <c r="B929" s="2">
        <v>44404</v>
      </c>
      <c r="C929">
        <v>11</v>
      </c>
      <c r="D929" t="s">
        <v>112</v>
      </c>
      <c r="E929" t="s">
        <v>23</v>
      </c>
      <c r="F929" t="s">
        <v>24</v>
      </c>
      <c r="G929" t="s">
        <v>2042</v>
      </c>
      <c r="H929">
        <v>199</v>
      </c>
      <c r="I929">
        <v>5</v>
      </c>
      <c r="J929" t="str">
        <f>VLOOKUP(Data_Sales[[#This Row],[Sales Person]],Data_Persons!$C$1:$D$9,2,FALSE)</f>
        <v>Sara</v>
      </c>
      <c r="K929">
        <f>INDEX(Data_Persons!$B$2:$D$10,MATCH(Data_Sales[[#This Row],[Sales Person]],Data_Persons!$C$2:$C$9,0),1)</f>
        <v>5</v>
      </c>
      <c r="L929">
        <f>VLOOKUP(Data_Sales[[#This Row],[Manager]],Data_Persons!$A$1:$C$9,2,FALSE)</f>
        <v>5</v>
      </c>
      <c r="M929">
        <f>Data_Sales[[#This Row],[Price]]*Data_Sales[[#This Row],[Quantity]]</f>
        <v>995</v>
      </c>
    </row>
    <row r="930" spans="1:13" x14ac:dyDescent="0.35">
      <c r="A930" t="s">
        <v>967</v>
      </c>
      <c r="B930" s="2">
        <v>44406</v>
      </c>
      <c r="C930">
        <v>3</v>
      </c>
      <c r="D930" t="s">
        <v>26</v>
      </c>
      <c r="E930" t="s">
        <v>27</v>
      </c>
      <c r="F930" t="s">
        <v>18</v>
      </c>
      <c r="G930" t="s">
        <v>2042</v>
      </c>
      <c r="H930">
        <v>199</v>
      </c>
      <c r="I930">
        <v>8</v>
      </c>
      <c r="J930" t="str">
        <f>VLOOKUP(Data_Sales[[#This Row],[Sales Person]],Data_Persons!$C$1:$D$9,2,FALSE)</f>
        <v>Sara</v>
      </c>
      <c r="K930">
        <f>INDEX(Data_Persons!$B$2:$D$10,MATCH(Data_Sales[[#This Row],[Sales Person]],Data_Persons!$C$2:$C$9,0),1)</f>
        <v>2</v>
      </c>
      <c r="L930">
        <f>VLOOKUP(Data_Sales[[#This Row],[Manager]],Data_Persons!$A$1:$C$9,2,FALSE)</f>
        <v>5</v>
      </c>
      <c r="M930">
        <f>Data_Sales[[#This Row],[Price]]*Data_Sales[[#This Row],[Quantity]]</f>
        <v>1592</v>
      </c>
    </row>
    <row r="931" spans="1:13" x14ac:dyDescent="0.35">
      <c r="A931" t="s">
        <v>968</v>
      </c>
      <c r="B931" s="2">
        <v>44408</v>
      </c>
      <c r="C931">
        <v>5</v>
      </c>
      <c r="D931" t="s">
        <v>20</v>
      </c>
      <c r="E931" t="s">
        <v>27</v>
      </c>
      <c r="F931" t="s">
        <v>18</v>
      </c>
      <c r="G931" t="s">
        <v>2042</v>
      </c>
      <c r="H931">
        <v>199</v>
      </c>
      <c r="I931">
        <v>3</v>
      </c>
      <c r="J931" t="str">
        <f>VLOOKUP(Data_Sales[[#This Row],[Sales Person]],Data_Persons!$C$1:$D$9,2,FALSE)</f>
        <v>Sara</v>
      </c>
      <c r="K931">
        <f>INDEX(Data_Persons!$B$2:$D$10,MATCH(Data_Sales[[#This Row],[Sales Person]],Data_Persons!$C$2:$C$9,0),1)</f>
        <v>2</v>
      </c>
      <c r="L931">
        <f>VLOOKUP(Data_Sales[[#This Row],[Manager]],Data_Persons!$A$1:$C$9,2,FALSE)</f>
        <v>5</v>
      </c>
      <c r="M931">
        <f>Data_Sales[[#This Row],[Price]]*Data_Sales[[#This Row],[Quantity]]</f>
        <v>597</v>
      </c>
    </row>
    <row r="932" spans="1:13" x14ac:dyDescent="0.35">
      <c r="A932" t="s">
        <v>969</v>
      </c>
      <c r="B932" s="2">
        <v>44411</v>
      </c>
      <c r="C932">
        <v>6</v>
      </c>
      <c r="D932" t="s">
        <v>12</v>
      </c>
      <c r="E932" t="s">
        <v>13</v>
      </c>
      <c r="F932" t="s">
        <v>14</v>
      </c>
      <c r="G932" t="s">
        <v>2042</v>
      </c>
      <c r="H932">
        <v>199</v>
      </c>
      <c r="I932">
        <v>3</v>
      </c>
      <c r="J932" t="str">
        <f>VLOOKUP(Data_Sales[[#This Row],[Sales Person]],Data_Persons!$C$1:$D$9,2,FALSE)</f>
        <v>Steve</v>
      </c>
      <c r="K932">
        <f>INDEX(Data_Persons!$B$2:$D$10,MATCH(Data_Sales[[#This Row],[Sales Person]],Data_Persons!$C$2:$C$9,0),1)</f>
        <v>4</v>
      </c>
      <c r="L932">
        <f>VLOOKUP(Data_Sales[[#This Row],[Manager]],Data_Persons!$A$1:$C$9,2,FALSE)</f>
        <v>4</v>
      </c>
      <c r="M932">
        <f>Data_Sales[[#This Row],[Price]]*Data_Sales[[#This Row],[Quantity]]</f>
        <v>597</v>
      </c>
    </row>
    <row r="933" spans="1:13" x14ac:dyDescent="0.35">
      <c r="A933" t="s">
        <v>970</v>
      </c>
      <c r="B933" s="2">
        <v>44411</v>
      </c>
      <c r="C933">
        <v>10</v>
      </c>
      <c r="D933" t="s">
        <v>65</v>
      </c>
      <c r="E933" t="s">
        <v>13</v>
      </c>
      <c r="F933" t="s">
        <v>14</v>
      </c>
      <c r="G933" t="s">
        <v>2042</v>
      </c>
      <c r="H933">
        <v>199</v>
      </c>
      <c r="I933">
        <v>1</v>
      </c>
      <c r="J933" t="str">
        <f>VLOOKUP(Data_Sales[[#This Row],[Sales Person]],Data_Persons!$C$1:$D$9,2,FALSE)</f>
        <v>Steve</v>
      </c>
      <c r="K933">
        <f>INDEX(Data_Persons!$B$2:$D$10,MATCH(Data_Sales[[#This Row],[Sales Person]],Data_Persons!$C$2:$C$9,0),1)</f>
        <v>4</v>
      </c>
      <c r="L933">
        <f>VLOOKUP(Data_Sales[[#This Row],[Manager]],Data_Persons!$A$1:$C$9,2,FALSE)</f>
        <v>4</v>
      </c>
      <c r="M933">
        <f>Data_Sales[[#This Row],[Price]]*Data_Sales[[#This Row],[Quantity]]</f>
        <v>199</v>
      </c>
    </row>
    <row r="934" spans="1:13" x14ac:dyDescent="0.35">
      <c r="A934" t="s">
        <v>971</v>
      </c>
      <c r="B934" s="2">
        <v>44411</v>
      </c>
      <c r="C934">
        <v>19</v>
      </c>
      <c r="D934" t="s">
        <v>29</v>
      </c>
      <c r="E934" t="s">
        <v>35</v>
      </c>
      <c r="F934" t="s">
        <v>10</v>
      </c>
      <c r="G934" t="s">
        <v>2042</v>
      </c>
      <c r="H934">
        <v>199</v>
      </c>
      <c r="I934">
        <v>1</v>
      </c>
      <c r="J934" t="str">
        <f>VLOOKUP(Data_Sales[[#This Row],[Sales Person]],Data_Persons!$C$1:$D$9,2,FALSE)</f>
        <v>Jeff</v>
      </c>
      <c r="K934">
        <f>INDEX(Data_Persons!$B$2:$D$10,MATCH(Data_Sales[[#This Row],[Sales Person]],Data_Persons!$C$2:$C$9,0),1)</f>
        <v>5</v>
      </c>
      <c r="L934">
        <f>VLOOKUP(Data_Sales[[#This Row],[Manager]],Data_Persons!$A$1:$C$9,2,FALSE)</f>
        <v>3</v>
      </c>
      <c r="M934">
        <f>Data_Sales[[#This Row],[Price]]*Data_Sales[[#This Row],[Quantity]]</f>
        <v>199</v>
      </c>
    </row>
    <row r="935" spans="1:13" x14ac:dyDescent="0.35">
      <c r="A935" t="s">
        <v>972</v>
      </c>
      <c r="B935" s="2">
        <v>44413</v>
      </c>
      <c r="C935">
        <v>12</v>
      </c>
      <c r="D935" t="s">
        <v>22</v>
      </c>
      <c r="E935" t="s">
        <v>23</v>
      </c>
      <c r="F935" t="s">
        <v>24</v>
      </c>
      <c r="G935" t="s">
        <v>2042</v>
      </c>
      <c r="H935">
        <v>199</v>
      </c>
      <c r="I935">
        <v>2</v>
      </c>
      <c r="J935" t="str">
        <f>VLOOKUP(Data_Sales[[#This Row],[Sales Person]],Data_Persons!$C$1:$D$9,2,FALSE)</f>
        <v>Sara</v>
      </c>
      <c r="K935">
        <f>INDEX(Data_Persons!$B$2:$D$10,MATCH(Data_Sales[[#This Row],[Sales Person]],Data_Persons!$C$2:$C$9,0),1)</f>
        <v>5</v>
      </c>
      <c r="L935">
        <f>VLOOKUP(Data_Sales[[#This Row],[Manager]],Data_Persons!$A$1:$C$9,2,FALSE)</f>
        <v>5</v>
      </c>
      <c r="M935">
        <f>Data_Sales[[#This Row],[Price]]*Data_Sales[[#This Row],[Quantity]]</f>
        <v>398</v>
      </c>
    </row>
    <row r="936" spans="1:13" x14ac:dyDescent="0.35">
      <c r="A936" t="s">
        <v>973</v>
      </c>
      <c r="B936" s="2">
        <v>44417</v>
      </c>
      <c r="C936">
        <v>6</v>
      </c>
      <c r="D936" t="s">
        <v>12</v>
      </c>
      <c r="E936" t="s">
        <v>13</v>
      </c>
      <c r="F936" t="s">
        <v>14</v>
      </c>
      <c r="G936" t="s">
        <v>2042</v>
      </c>
      <c r="H936">
        <v>199</v>
      </c>
      <c r="I936">
        <v>7</v>
      </c>
      <c r="J936" t="str">
        <f>VLOOKUP(Data_Sales[[#This Row],[Sales Person]],Data_Persons!$C$1:$D$9,2,FALSE)</f>
        <v>Steve</v>
      </c>
      <c r="K936">
        <f>INDEX(Data_Persons!$B$2:$D$10,MATCH(Data_Sales[[#This Row],[Sales Person]],Data_Persons!$C$2:$C$9,0),1)</f>
        <v>4</v>
      </c>
      <c r="L936">
        <f>VLOOKUP(Data_Sales[[#This Row],[Manager]],Data_Persons!$A$1:$C$9,2,FALSE)</f>
        <v>4</v>
      </c>
      <c r="M936">
        <f>Data_Sales[[#This Row],[Price]]*Data_Sales[[#This Row],[Quantity]]</f>
        <v>1393</v>
      </c>
    </row>
    <row r="937" spans="1:13" x14ac:dyDescent="0.35">
      <c r="A937" t="s">
        <v>974</v>
      </c>
      <c r="B937" s="2">
        <v>44421</v>
      </c>
      <c r="C937">
        <v>19</v>
      </c>
      <c r="D937" t="s">
        <v>29</v>
      </c>
      <c r="E937" t="s">
        <v>9</v>
      </c>
      <c r="F937" t="s">
        <v>10</v>
      </c>
      <c r="G937" t="s">
        <v>2042</v>
      </c>
      <c r="H937">
        <v>199</v>
      </c>
      <c r="I937">
        <v>4</v>
      </c>
      <c r="J937" t="str">
        <f>VLOOKUP(Data_Sales[[#This Row],[Sales Person]],Data_Persons!$C$1:$D$9,2,FALSE)</f>
        <v>Jeff</v>
      </c>
      <c r="K937">
        <f>INDEX(Data_Persons!$B$2:$D$10,MATCH(Data_Sales[[#This Row],[Sales Person]],Data_Persons!$C$2:$C$9,0),1)</f>
        <v>3</v>
      </c>
      <c r="L937">
        <f>VLOOKUP(Data_Sales[[#This Row],[Manager]],Data_Persons!$A$1:$C$9,2,FALSE)</f>
        <v>3</v>
      </c>
      <c r="M937">
        <f>Data_Sales[[#This Row],[Price]]*Data_Sales[[#This Row],[Quantity]]</f>
        <v>796</v>
      </c>
    </row>
    <row r="938" spans="1:13" x14ac:dyDescent="0.35">
      <c r="A938" t="s">
        <v>975</v>
      </c>
      <c r="B938" s="2">
        <v>44425</v>
      </c>
      <c r="C938">
        <v>6</v>
      </c>
      <c r="D938" t="s">
        <v>12</v>
      </c>
      <c r="E938" t="s">
        <v>38</v>
      </c>
      <c r="F938" t="s">
        <v>14</v>
      </c>
      <c r="G938" t="s">
        <v>2042</v>
      </c>
      <c r="H938">
        <v>199</v>
      </c>
      <c r="I938">
        <v>3</v>
      </c>
      <c r="J938" t="str">
        <f>VLOOKUP(Data_Sales[[#This Row],[Sales Person]],Data_Persons!$C$1:$D$9,2,FALSE)</f>
        <v>Philip</v>
      </c>
      <c r="K938">
        <f>INDEX(Data_Persons!$B$2:$D$10,MATCH(Data_Sales[[#This Row],[Sales Person]],Data_Persons!$C$2:$C$9,0),1)</f>
        <v>8</v>
      </c>
      <c r="L938">
        <f>VLOOKUP(Data_Sales[[#This Row],[Manager]],Data_Persons!$A$1:$C$9,2,FALSE)</f>
        <v>8</v>
      </c>
      <c r="M938">
        <f>Data_Sales[[#This Row],[Price]]*Data_Sales[[#This Row],[Quantity]]</f>
        <v>597</v>
      </c>
    </row>
    <row r="939" spans="1:13" x14ac:dyDescent="0.35">
      <c r="A939" t="s">
        <v>976</v>
      </c>
      <c r="B939" s="2">
        <v>44426</v>
      </c>
      <c r="C939">
        <v>8</v>
      </c>
      <c r="D939" t="s">
        <v>73</v>
      </c>
      <c r="E939" t="s">
        <v>38</v>
      </c>
      <c r="F939" t="s">
        <v>14</v>
      </c>
      <c r="G939" t="s">
        <v>2042</v>
      </c>
      <c r="H939">
        <v>199</v>
      </c>
      <c r="I939">
        <v>7</v>
      </c>
      <c r="J939" t="str">
        <f>VLOOKUP(Data_Sales[[#This Row],[Sales Person]],Data_Persons!$C$1:$D$9,2,FALSE)</f>
        <v>Philip</v>
      </c>
      <c r="K939">
        <f>INDEX(Data_Persons!$B$2:$D$10,MATCH(Data_Sales[[#This Row],[Sales Person]],Data_Persons!$C$2:$C$9,0),1)</f>
        <v>8</v>
      </c>
      <c r="L939">
        <f>VLOOKUP(Data_Sales[[#This Row],[Manager]],Data_Persons!$A$1:$C$9,2,FALSE)</f>
        <v>8</v>
      </c>
      <c r="M939">
        <f>Data_Sales[[#This Row],[Price]]*Data_Sales[[#This Row],[Quantity]]</f>
        <v>1393</v>
      </c>
    </row>
    <row r="940" spans="1:13" x14ac:dyDescent="0.35">
      <c r="A940" t="s">
        <v>977</v>
      </c>
      <c r="B940" s="2">
        <v>44428</v>
      </c>
      <c r="C940">
        <v>14</v>
      </c>
      <c r="D940" t="s">
        <v>62</v>
      </c>
      <c r="E940" t="s">
        <v>33</v>
      </c>
      <c r="F940" t="s">
        <v>24</v>
      </c>
      <c r="G940" t="s">
        <v>2042</v>
      </c>
      <c r="H940">
        <v>199</v>
      </c>
      <c r="I940">
        <v>2</v>
      </c>
      <c r="J940" t="str">
        <f>VLOOKUP(Data_Sales[[#This Row],[Sales Person]],Data_Persons!$C$1:$D$9,2,FALSE)</f>
        <v>Steve</v>
      </c>
      <c r="K940">
        <f>INDEX(Data_Persons!$B$2:$D$10,MATCH(Data_Sales[[#This Row],[Sales Person]],Data_Persons!$C$2:$C$9,0),1)</f>
        <v>6</v>
      </c>
      <c r="L940">
        <f>VLOOKUP(Data_Sales[[#This Row],[Manager]],Data_Persons!$A$1:$C$9,2,FALSE)</f>
        <v>4</v>
      </c>
      <c r="M940">
        <f>Data_Sales[[#This Row],[Price]]*Data_Sales[[#This Row],[Quantity]]</f>
        <v>398</v>
      </c>
    </row>
    <row r="941" spans="1:13" x14ac:dyDescent="0.35">
      <c r="A941" t="s">
        <v>978</v>
      </c>
      <c r="B941" s="2">
        <v>44428</v>
      </c>
      <c r="C941">
        <v>20</v>
      </c>
      <c r="D941" t="s">
        <v>8</v>
      </c>
      <c r="E941" t="s">
        <v>35</v>
      </c>
      <c r="F941" t="s">
        <v>10</v>
      </c>
      <c r="G941" t="s">
        <v>2042</v>
      </c>
      <c r="H941">
        <v>199</v>
      </c>
      <c r="I941">
        <v>6</v>
      </c>
      <c r="J941" t="str">
        <f>VLOOKUP(Data_Sales[[#This Row],[Sales Person]],Data_Persons!$C$1:$D$9,2,FALSE)</f>
        <v>Jeff</v>
      </c>
      <c r="K941">
        <f>INDEX(Data_Persons!$B$2:$D$10,MATCH(Data_Sales[[#This Row],[Sales Person]],Data_Persons!$C$2:$C$9,0),1)</f>
        <v>5</v>
      </c>
      <c r="L941">
        <f>VLOOKUP(Data_Sales[[#This Row],[Manager]],Data_Persons!$A$1:$C$9,2,FALSE)</f>
        <v>3</v>
      </c>
      <c r="M941">
        <f>Data_Sales[[#This Row],[Price]]*Data_Sales[[#This Row],[Quantity]]</f>
        <v>1194</v>
      </c>
    </row>
    <row r="942" spans="1:13" x14ac:dyDescent="0.35">
      <c r="A942" t="s">
        <v>979</v>
      </c>
      <c r="B942" s="2">
        <v>44431</v>
      </c>
      <c r="C942">
        <v>13</v>
      </c>
      <c r="D942" t="s">
        <v>32</v>
      </c>
      <c r="E942" t="s">
        <v>23</v>
      </c>
      <c r="F942" t="s">
        <v>24</v>
      </c>
      <c r="G942" t="s">
        <v>2042</v>
      </c>
      <c r="H942">
        <v>199</v>
      </c>
      <c r="I942">
        <v>1</v>
      </c>
      <c r="J942" t="str">
        <f>VLOOKUP(Data_Sales[[#This Row],[Sales Person]],Data_Persons!$C$1:$D$9,2,FALSE)</f>
        <v>Sara</v>
      </c>
      <c r="K942">
        <f>INDEX(Data_Persons!$B$2:$D$10,MATCH(Data_Sales[[#This Row],[Sales Person]],Data_Persons!$C$2:$C$9,0),1)</f>
        <v>5</v>
      </c>
      <c r="L942">
        <f>VLOOKUP(Data_Sales[[#This Row],[Manager]],Data_Persons!$A$1:$C$9,2,FALSE)</f>
        <v>5</v>
      </c>
      <c r="M942">
        <f>Data_Sales[[#This Row],[Price]]*Data_Sales[[#This Row],[Quantity]]</f>
        <v>199</v>
      </c>
    </row>
    <row r="943" spans="1:13" x14ac:dyDescent="0.35">
      <c r="A943" t="s">
        <v>980</v>
      </c>
      <c r="B943" s="2">
        <v>44437</v>
      </c>
      <c r="C943">
        <v>2</v>
      </c>
      <c r="D943" t="s">
        <v>71</v>
      </c>
      <c r="E943" t="s">
        <v>17</v>
      </c>
      <c r="F943" t="s">
        <v>18</v>
      </c>
      <c r="G943" t="s">
        <v>2042</v>
      </c>
      <c r="H943">
        <v>199</v>
      </c>
      <c r="I943">
        <v>5</v>
      </c>
      <c r="J943" t="str">
        <f>VLOOKUP(Data_Sales[[#This Row],[Sales Person]],Data_Persons!$C$1:$D$9,2,FALSE)</f>
        <v>Jeff</v>
      </c>
      <c r="K943">
        <f>INDEX(Data_Persons!$B$2:$D$10,MATCH(Data_Sales[[#This Row],[Sales Person]],Data_Persons!$C$2:$C$9,0),1)</f>
        <v>2</v>
      </c>
      <c r="L943">
        <f>VLOOKUP(Data_Sales[[#This Row],[Manager]],Data_Persons!$A$1:$C$9,2,FALSE)</f>
        <v>3</v>
      </c>
      <c r="M943">
        <f>Data_Sales[[#This Row],[Price]]*Data_Sales[[#This Row],[Quantity]]</f>
        <v>995</v>
      </c>
    </row>
    <row r="944" spans="1:13" x14ac:dyDescent="0.35">
      <c r="A944" t="s">
        <v>981</v>
      </c>
      <c r="B944" s="2">
        <v>44438</v>
      </c>
      <c r="C944">
        <v>14</v>
      </c>
      <c r="D944" t="s">
        <v>62</v>
      </c>
      <c r="E944" t="s">
        <v>33</v>
      </c>
      <c r="F944" t="s">
        <v>24</v>
      </c>
      <c r="G944" t="s">
        <v>2042</v>
      </c>
      <c r="H944">
        <v>199</v>
      </c>
      <c r="I944">
        <v>6</v>
      </c>
      <c r="J944" t="str">
        <f>VLOOKUP(Data_Sales[[#This Row],[Sales Person]],Data_Persons!$C$1:$D$9,2,FALSE)</f>
        <v>Steve</v>
      </c>
      <c r="K944">
        <f>INDEX(Data_Persons!$B$2:$D$10,MATCH(Data_Sales[[#This Row],[Sales Person]],Data_Persons!$C$2:$C$9,0),1)</f>
        <v>6</v>
      </c>
      <c r="L944">
        <f>VLOOKUP(Data_Sales[[#This Row],[Manager]],Data_Persons!$A$1:$C$9,2,FALSE)</f>
        <v>4</v>
      </c>
      <c r="M944">
        <f>Data_Sales[[#This Row],[Price]]*Data_Sales[[#This Row],[Quantity]]</f>
        <v>1194</v>
      </c>
    </row>
    <row r="945" spans="1:13" x14ac:dyDescent="0.35">
      <c r="A945" t="s">
        <v>982</v>
      </c>
      <c r="B945" s="2">
        <v>44440</v>
      </c>
      <c r="C945">
        <v>11</v>
      </c>
      <c r="D945" t="s">
        <v>112</v>
      </c>
      <c r="E945" t="s">
        <v>23</v>
      </c>
      <c r="F945" t="s">
        <v>24</v>
      </c>
      <c r="G945" t="s">
        <v>2042</v>
      </c>
      <c r="H945">
        <v>199</v>
      </c>
      <c r="I945">
        <v>8</v>
      </c>
      <c r="J945" t="str">
        <f>VLOOKUP(Data_Sales[[#This Row],[Sales Person]],Data_Persons!$C$1:$D$9,2,FALSE)</f>
        <v>Sara</v>
      </c>
      <c r="K945">
        <f>INDEX(Data_Persons!$B$2:$D$10,MATCH(Data_Sales[[#This Row],[Sales Person]],Data_Persons!$C$2:$C$9,0),1)</f>
        <v>5</v>
      </c>
      <c r="L945">
        <f>VLOOKUP(Data_Sales[[#This Row],[Manager]],Data_Persons!$A$1:$C$9,2,FALSE)</f>
        <v>5</v>
      </c>
      <c r="M945">
        <f>Data_Sales[[#This Row],[Price]]*Data_Sales[[#This Row],[Quantity]]</f>
        <v>1592</v>
      </c>
    </row>
    <row r="946" spans="1:13" x14ac:dyDescent="0.35">
      <c r="A946" t="s">
        <v>983</v>
      </c>
      <c r="B946" s="2">
        <v>44440</v>
      </c>
      <c r="C946">
        <v>13</v>
      </c>
      <c r="D946" t="s">
        <v>32</v>
      </c>
      <c r="E946" t="s">
        <v>33</v>
      </c>
      <c r="F946" t="s">
        <v>24</v>
      </c>
      <c r="G946" t="s">
        <v>2042</v>
      </c>
      <c r="H946">
        <v>199</v>
      </c>
      <c r="I946">
        <v>9</v>
      </c>
      <c r="J946" t="str">
        <f>VLOOKUP(Data_Sales[[#This Row],[Sales Person]],Data_Persons!$C$1:$D$9,2,FALSE)</f>
        <v>Steve</v>
      </c>
      <c r="K946">
        <f>INDEX(Data_Persons!$B$2:$D$10,MATCH(Data_Sales[[#This Row],[Sales Person]],Data_Persons!$C$2:$C$9,0),1)</f>
        <v>6</v>
      </c>
      <c r="L946">
        <f>VLOOKUP(Data_Sales[[#This Row],[Manager]],Data_Persons!$A$1:$C$9,2,FALSE)</f>
        <v>4</v>
      </c>
      <c r="M946">
        <f>Data_Sales[[#This Row],[Price]]*Data_Sales[[#This Row],[Quantity]]</f>
        <v>1791</v>
      </c>
    </row>
    <row r="947" spans="1:13" x14ac:dyDescent="0.35">
      <c r="A947" t="s">
        <v>984</v>
      </c>
      <c r="B947" s="2">
        <v>44442</v>
      </c>
      <c r="C947">
        <v>17</v>
      </c>
      <c r="D947" t="s">
        <v>60</v>
      </c>
      <c r="E947" t="s">
        <v>9</v>
      </c>
      <c r="F947" t="s">
        <v>10</v>
      </c>
      <c r="G947" t="s">
        <v>2042</v>
      </c>
      <c r="H947">
        <v>199</v>
      </c>
      <c r="I947">
        <v>5</v>
      </c>
      <c r="J947" t="str">
        <f>VLOOKUP(Data_Sales[[#This Row],[Sales Person]],Data_Persons!$C$1:$D$9,2,FALSE)</f>
        <v>Jeff</v>
      </c>
      <c r="K947">
        <f>INDEX(Data_Persons!$B$2:$D$10,MATCH(Data_Sales[[#This Row],[Sales Person]],Data_Persons!$C$2:$C$9,0),1)</f>
        <v>3</v>
      </c>
      <c r="L947">
        <f>VLOOKUP(Data_Sales[[#This Row],[Manager]],Data_Persons!$A$1:$C$9,2,FALSE)</f>
        <v>3</v>
      </c>
      <c r="M947">
        <f>Data_Sales[[#This Row],[Price]]*Data_Sales[[#This Row],[Quantity]]</f>
        <v>995</v>
      </c>
    </row>
    <row r="948" spans="1:13" x14ac:dyDescent="0.35">
      <c r="A948" t="s">
        <v>985</v>
      </c>
      <c r="B948" s="2">
        <v>44445</v>
      </c>
      <c r="C948">
        <v>19</v>
      </c>
      <c r="D948" t="s">
        <v>29</v>
      </c>
      <c r="E948" t="s">
        <v>35</v>
      </c>
      <c r="F948" t="s">
        <v>10</v>
      </c>
      <c r="G948" t="s">
        <v>2042</v>
      </c>
      <c r="H948">
        <v>199</v>
      </c>
      <c r="I948">
        <v>9</v>
      </c>
      <c r="J948" t="str">
        <f>VLOOKUP(Data_Sales[[#This Row],[Sales Person]],Data_Persons!$C$1:$D$9,2,FALSE)</f>
        <v>Jeff</v>
      </c>
      <c r="K948">
        <f>INDEX(Data_Persons!$B$2:$D$10,MATCH(Data_Sales[[#This Row],[Sales Person]],Data_Persons!$C$2:$C$9,0),1)</f>
        <v>5</v>
      </c>
      <c r="L948">
        <f>VLOOKUP(Data_Sales[[#This Row],[Manager]],Data_Persons!$A$1:$C$9,2,FALSE)</f>
        <v>3</v>
      </c>
      <c r="M948">
        <f>Data_Sales[[#This Row],[Price]]*Data_Sales[[#This Row],[Quantity]]</f>
        <v>1791</v>
      </c>
    </row>
    <row r="949" spans="1:13" x14ac:dyDescent="0.35">
      <c r="A949" t="s">
        <v>986</v>
      </c>
      <c r="B949" s="2">
        <v>44451</v>
      </c>
      <c r="C949">
        <v>5</v>
      </c>
      <c r="D949" t="s">
        <v>20</v>
      </c>
      <c r="E949" t="s">
        <v>17</v>
      </c>
      <c r="F949" t="s">
        <v>18</v>
      </c>
      <c r="G949" t="s">
        <v>2042</v>
      </c>
      <c r="H949">
        <v>199</v>
      </c>
      <c r="I949">
        <v>3</v>
      </c>
      <c r="J949" t="str">
        <f>VLOOKUP(Data_Sales[[#This Row],[Sales Person]],Data_Persons!$C$1:$D$9,2,FALSE)</f>
        <v>Jeff</v>
      </c>
      <c r="K949">
        <f>INDEX(Data_Persons!$B$2:$D$10,MATCH(Data_Sales[[#This Row],[Sales Person]],Data_Persons!$C$2:$C$9,0),1)</f>
        <v>2</v>
      </c>
      <c r="L949">
        <f>VLOOKUP(Data_Sales[[#This Row],[Manager]],Data_Persons!$A$1:$C$9,2,FALSE)</f>
        <v>3</v>
      </c>
      <c r="M949">
        <f>Data_Sales[[#This Row],[Price]]*Data_Sales[[#This Row],[Quantity]]</f>
        <v>597</v>
      </c>
    </row>
    <row r="950" spans="1:13" x14ac:dyDescent="0.35">
      <c r="A950" t="s">
        <v>987</v>
      </c>
      <c r="B950" s="2">
        <v>44453</v>
      </c>
      <c r="C950">
        <v>1</v>
      </c>
      <c r="D950" t="s">
        <v>58</v>
      </c>
      <c r="E950" t="s">
        <v>17</v>
      </c>
      <c r="F950" t="s">
        <v>18</v>
      </c>
      <c r="G950" t="s">
        <v>2042</v>
      </c>
      <c r="H950">
        <v>199</v>
      </c>
      <c r="I950">
        <v>1</v>
      </c>
      <c r="J950" t="str">
        <f>VLOOKUP(Data_Sales[[#This Row],[Sales Person]],Data_Persons!$C$1:$D$9,2,FALSE)</f>
        <v>Jeff</v>
      </c>
      <c r="K950">
        <f>INDEX(Data_Persons!$B$2:$D$10,MATCH(Data_Sales[[#This Row],[Sales Person]],Data_Persons!$C$2:$C$9,0),1)</f>
        <v>2</v>
      </c>
      <c r="L950">
        <f>VLOOKUP(Data_Sales[[#This Row],[Manager]],Data_Persons!$A$1:$C$9,2,FALSE)</f>
        <v>3</v>
      </c>
      <c r="M950">
        <f>Data_Sales[[#This Row],[Price]]*Data_Sales[[#This Row],[Quantity]]</f>
        <v>199</v>
      </c>
    </row>
    <row r="951" spans="1:13" x14ac:dyDescent="0.35">
      <c r="A951" t="s">
        <v>988</v>
      </c>
      <c r="B951" s="2">
        <v>44456</v>
      </c>
      <c r="C951">
        <v>3</v>
      </c>
      <c r="D951" t="s">
        <v>26</v>
      </c>
      <c r="E951" t="s">
        <v>27</v>
      </c>
      <c r="F951" t="s">
        <v>18</v>
      </c>
      <c r="G951" t="s">
        <v>2042</v>
      </c>
      <c r="H951">
        <v>199</v>
      </c>
      <c r="I951">
        <v>6</v>
      </c>
      <c r="J951" t="str">
        <f>VLOOKUP(Data_Sales[[#This Row],[Sales Person]],Data_Persons!$C$1:$D$9,2,FALSE)</f>
        <v>Sara</v>
      </c>
      <c r="K951">
        <f>INDEX(Data_Persons!$B$2:$D$10,MATCH(Data_Sales[[#This Row],[Sales Person]],Data_Persons!$C$2:$C$9,0),1)</f>
        <v>2</v>
      </c>
      <c r="L951">
        <f>VLOOKUP(Data_Sales[[#This Row],[Manager]],Data_Persons!$A$1:$C$9,2,FALSE)</f>
        <v>5</v>
      </c>
      <c r="M951">
        <f>Data_Sales[[#This Row],[Price]]*Data_Sales[[#This Row],[Quantity]]</f>
        <v>1194</v>
      </c>
    </row>
    <row r="952" spans="1:13" x14ac:dyDescent="0.35">
      <c r="A952" t="s">
        <v>989</v>
      </c>
      <c r="B952" s="2">
        <v>44459</v>
      </c>
      <c r="C952">
        <v>12</v>
      </c>
      <c r="D952" t="s">
        <v>22</v>
      </c>
      <c r="E952" t="s">
        <v>33</v>
      </c>
      <c r="F952" t="s">
        <v>24</v>
      </c>
      <c r="G952" t="s">
        <v>2042</v>
      </c>
      <c r="H952">
        <v>199</v>
      </c>
      <c r="I952">
        <v>4</v>
      </c>
      <c r="J952" t="str">
        <f>VLOOKUP(Data_Sales[[#This Row],[Sales Person]],Data_Persons!$C$1:$D$9,2,FALSE)</f>
        <v>Steve</v>
      </c>
      <c r="K952">
        <f>INDEX(Data_Persons!$B$2:$D$10,MATCH(Data_Sales[[#This Row],[Sales Person]],Data_Persons!$C$2:$C$9,0),1)</f>
        <v>6</v>
      </c>
      <c r="L952">
        <f>VLOOKUP(Data_Sales[[#This Row],[Manager]],Data_Persons!$A$1:$C$9,2,FALSE)</f>
        <v>4</v>
      </c>
      <c r="M952">
        <f>Data_Sales[[#This Row],[Price]]*Data_Sales[[#This Row],[Quantity]]</f>
        <v>796</v>
      </c>
    </row>
    <row r="953" spans="1:13" x14ac:dyDescent="0.35">
      <c r="A953" t="s">
        <v>990</v>
      </c>
      <c r="B953" s="2">
        <v>44459</v>
      </c>
      <c r="C953">
        <v>4</v>
      </c>
      <c r="D953" t="s">
        <v>16</v>
      </c>
      <c r="E953" t="s">
        <v>17</v>
      </c>
      <c r="F953" t="s">
        <v>18</v>
      </c>
      <c r="G953" t="s">
        <v>2042</v>
      </c>
      <c r="H953">
        <v>199</v>
      </c>
      <c r="I953">
        <v>7</v>
      </c>
      <c r="J953" t="str">
        <f>VLOOKUP(Data_Sales[[#This Row],[Sales Person]],Data_Persons!$C$1:$D$9,2,FALSE)</f>
        <v>Jeff</v>
      </c>
      <c r="K953">
        <f>INDEX(Data_Persons!$B$2:$D$10,MATCH(Data_Sales[[#This Row],[Sales Person]],Data_Persons!$C$2:$C$9,0),1)</f>
        <v>2</v>
      </c>
      <c r="L953">
        <f>VLOOKUP(Data_Sales[[#This Row],[Manager]],Data_Persons!$A$1:$C$9,2,FALSE)</f>
        <v>3</v>
      </c>
      <c r="M953">
        <f>Data_Sales[[#This Row],[Price]]*Data_Sales[[#This Row],[Quantity]]</f>
        <v>1393</v>
      </c>
    </row>
    <row r="954" spans="1:13" x14ac:dyDescent="0.35">
      <c r="A954" t="s">
        <v>991</v>
      </c>
      <c r="B954" s="2">
        <v>44461</v>
      </c>
      <c r="C954">
        <v>8</v>
      </c>
      <c r="D954" t="s">
        <v>73</v>
      </c>
      <c r="E954" t="s">
        <v>13</v>
      </c>
      <c r="F954" t="s">
        <v>14</v>
      </c>
      <c r="G954" t="s">
        <v>2042</v>
      </c>
      <c r="H954">
        <v>199</v>
      </c>
      <c r="I954">
        <v>8</v>
      </c>
      <c r="J954" t="str">
        <f>VLOOKUP(Data_Sales[[#This Row],[Sales Person]],Data_Persons!$C$1:$D$9,2,FALSE)</f>
        <v>Steve</v>
      </c>
      <c r="K954">
        <f>INDEX(Data_Persons!$B$2:$D$10,MATCH(Data_Sales[[#This Row],[Sales Person]],Data_Persons!$C$2:$C$9,0),1)</f>
        <v>4</v>
      </c>
      <c r="L954">
        <f>VLOOKUP(Data_Sales[[#This Row],[Manager]],Data_Persons!$A$1:$C$9,2,FALSE)</f>
        <v>4</v>
      </c>
      <c r="M954">
        <f>Data_Sales[[#This Row],[Price]]*Data_Sales[[#This Row],[Quantity]]</f>
        <v>1592</v>
      </c>
    </row>
    <row r="955" spans="1:13" x14ac:dyDescent="0.35">
      <c r="A955" t="s">
        <v>992</v>
      </c>
      <c r="B955" s="2">
        <v>44461</v>
      </c>
      <c r="C955">
        <v>4</v>
      </c>
      <c r="D955" t="s">
        <v>16</v>
      </c>
      <c r="E955" t="s">
        <v>17</v>
      </c>
      <c r="F955" t="s">
        <v>18</v>
      </c>
      <c r="G955" t="s">
        <v>2042</v>
      </c>
      <c r="H955">
        <v>199</v>
      </c>
      <c r="I955">
        <v>8</v>
      </c>
      <c r="J955" t="str">
        <f>VLOOKUP(Data_Sales[[#This Row],[Sales Person]],Data_Persons!$C$1:$D$9,2,FALSE)</f>
        <v>Jeff</v>
      </c>
      <c r="K955">
        <f>INDEX(Data_Persons!$B$2:$D$10,MATCH(Data_Sales[[#This Row],[Sales Person]],Data_Persons!$C$2:$C$9,0),1)</f>
        <v>2</v>
      </c>
      <c r="L955">
        <f>VLOOKUP(Data_Sales[[#This Row],[Manager]],Data_Persons!$A$1:$C$9,2,FALSE)</f>
        <v>3</v>
      </c>
      <c r="M955">
        <f>Data_Sales[[#This Row],[Price]]*Data_Sales[[#This Row],[Quantity]]</f>
        <v>1592</v>
      </c>
    </row>
    <row r="956" spans="1:13" x14ac:dyDescent="0.35">
      <c r="A956" t="s">
        <v>993</v>
      </c>
      <c r="B956" s="2">
        <v>44461</v>
      </c>
      <c r="C956">
        <v>7</v>
      </c>
      <c r="D956" t="s">
        <v>40</v>
      </c>
      <c r="E956" t="s">
        <v>38</v>
      </c>
      <c r="F956" t="s">
        <v>14</v>
      </c>
      <c r="G956" t="s">
        <v>2042</v>
      </c>
      <c r="H956">
        <v>199</v>
      </c>
      <c r="I956">
        <v>5</v>
      </c>
      <c r="J956" t="str">
        <f>VLOOKUP(Data_Sales[[#This Row],[Sales Person]],Data_Persons!$C$1:$D$9,2,FALSE)</f>
        <v>Philip</v>
      </c>
      <c r="K956">
        <f>INDEX(Data_Persons!$B$2:$D$10,MATCH(Data_Sales[[#This Row],[Sales Person]],Data_Persons!$C$2:$C$9,0),1)</f>
        <v>8</v>
      </c>
      <c r="L956">
        <f>VLOOKUP(Data_Sales[[#This Row],[Manager]],Data_Persons!$A$1:$C$9,2,FALSE)</f>
        <v>8</v>
      </c>
      <c r="M956">
        <f>Data_Sales[[#This Row],[Price]]*Data_Sales[[#This Row],[Quantity]]</f>
        <v>995</v>
      </c>
    </row>
    <row r="957" spans="1:13" x14ac:dyDescent="0.35">
      <c r="A957" t="s">
        <v>994</v>
      </c>
      <c r="B957" s="2">
        <v>44463</v>
      </c>
      <c r="C957">
        <v>6</v>
      </c>
      <c r="D957" t="s">
        <v>12</v>
      </c>
      <c r="E957" t="s">
        <v>13</v>
      </c>
      <c r="F957" t="s">
        <v>14</v>
      </c>
      <c r="G957" t="s">
        <v>2042</v>
      </c>
      <c r="H957">
        <v>199</v>
      </c>
      <c r="I957">
        <v>8</v>
      </c>
      <c r="J957" t="str">
        <f>VLOOKUP(Data_Sales[[#This Row],[Sales Person]],Data_Persons!$C$1:$D$9,2,FALSE)</f>
        <v>Steve</v>
      </c>
      <c r="K957">
        <f>INDEX(Data_Persons!$B$2:$D$10,MATCH(Data_Sales[[#This Row],[Sales Person]],Data_Persons!$C$2:$C$9,0),1)</f>
        <v>4</v>
      </c>
      <c r="L957">
        <f>VLOOKUP(Data_Sales[[#This Row],[Manager]],Data_Persons!$A$1:$C$9,2,FALSE)</f>
        <v>4</v>
      </c>
      <c r="M957">
        <f>Data_Sales[[#This Row],[Price]]*Data_Sales[[#This Row],[Quantity]]</f>
        <v>1592</v>
      </c>
    </row>
    <row r="958" spans="1:13" x14ac:dyDescent="0.35">
      <c r="A958" t="s">
        <v>995</v>
      </c>
      <c r="B958" s="2">
        <v>44464</v>
      </c>
      <c r="C958">
        <v>16</v>
      </c>
      <c r="D958" t="s">
        <v>89</v>
      </c>
      <c r="E958" t="s">
        <v>35</v>
      </c>
      <c r="F958" t="s">
        <v>10</v>
      </c>
      <c r="G958" t="s">
        <v>2042</v>
      </c>
      <c r="H958">
        <v>199</v>
      </c>
      <c r="I958">
        <v>0</v>
      </c>
      <c r="J958" t="str">
        <f>VLOOKUP(Data_Sales[[#This Row],[Sales Person]],Data_Persons!$C$1:$D$9,2,FALSE)</f>
        <v>Jeff</v>
      </c>
      <c r="K958">
        <f>INDEX(Data_Persons!$B$2:$D$10,MATCH(Data_Sales[[#This Row],[Sales Person]],Data_Persons!$C$2:$C$9,0),1)</f>
        <v>5</v>
      </c>
      <c r="L958">
        <f>VLOOKUP(Data_Sales[[#This Row],[Manager]],Data_Persons!$A$1:$C$9,2,FALSE)</f>
        <v>3</v>
      </c>
      <c r="M958">
        <f>Data_Sales[[#This Row],[Price]]*Data_Sales[[#This Row],[Quantity]]</f>
        <v>0</v>
      </c>
    </row>
    <row r="959" spans="1:13" x14ac:dyDescent="0.35">
      <c r="A959" t="s">
        <v>996</v>
      </c>
      <c r="B959" s="2">
        <v>44466</v>
      </c>
      <c r="C959">
        <v>7</v>
      </c>
      <c r="D959" t="s">
        <v>40</v>
      </c>
      <c r="E959" t="s">
        <v>13</v>
      </c>
      <c r="F959" t="s">
        <v>14</v>
      </c>
      <c r="G959" t="s">
        <v>2042</v>
      </c>
      <c r="H959">
        <v>199</v>
      </c>
      <c r="I959">
        <v>6</v>
      </c>
      <c r="J959" t="str">
        <f>VLOOKUP(Data_Sales[[#This Row],[Sales Person]],Data_Persons!$C$1:$D$9,2,FALSE)</f>
        <v>Steve</v>
      </c>
      <c r="K959">
        <f>INDEX(Data_Persons!$B$2:$D$10,MATCH(Data_Sales[[#This Row],[Sales Person]],Data_Persons!$C$2:$C$9,0),1)</f>
        <v>4</v>
      </c>
      <c r="L959">
        <f>VLOOKUP(Data_Sales[[#This Row],[Manager]],Data_Persons!$A$1:$C$9,2,FALSE)</f>
        <v>4</v>
      </c>
      <c r="M959">
        <f>Data_Sales[[#This Row],[Price]]*Data_Sales[[#This Row],[Quantity]]</f>
        <v>1194</v>
      </c>
    </row>
    <row r="960" spans="1:13" x14ac:dyDescent="0.35">
      <c r="A960" t="s">
        <v>997</v>
      </c>
      <c r="B960" s="2">
        <v>44468</v>
      </c>
      <c r="C960">
        <v>20</v>
      </c>
      <c r="D960" t="s">
        <v>8</v>
      </c>
      <c r="E960" t="s">
        <v>35</v>
      </c>
      <c r="F960" t="s">
        <v>10</v>
      </c>
      <c r="G960" t="s">
        <v>2042</v>
      </c>
      <c r="H960">
        <v>199</v>
      </c>
      <c r="I960">
        <v>3</v>
      </c>
      <c r="J960" t="str">
        <f>VLOOKUP(Data_Sales[[#This Row],[Sales Person]],Data_Persons!$C$1:$D$9,2,FALSE)</f>
        <v>Jeff</v>
      </c>
      <c r="K960">
        <f>INDEX(Data_Persons!$B$2:$D$10,MATCH(Data_Sales[[#This Row],[Sales Person]],Data_Persons!$C$2:$C$9,0),1)</f>
        <v>5</v>
      </c>
      <c r="L960">
        <f>VLOOKUP(Data_Sales[[#This Row],[Manager]],Data_Persons!$A$1:$C$9,2,FALSE)</f>
        <v>3</v>
      </c>
      <c r="M960">
        <f>Data_Sales[[#This Row],[Price]]*Data_Sales[[#This Row],[Quantity]]</f>
        <v>597</v>
      </c>
    </row>
    <row r="961" spans="1:13" x14ac:dyDescent="0.35">
      <c r="A961" t="s">
        <v>998</v>
      </c>
      <c r="B961" s="2">
        <v>44469</v>
      </c>
      <c r="C961">
        <v>20</v>
      </c>
      <c r="D961" t="s">
        <v>8</v>
      </c>
      <c r="E961" t="s">
        <v>9</v>
      </c>
      <c r="F961" t="s">
        <v>10</v>
      </c>
      <c r="G961" t="s">
        <v>2042</v>
      </c>
      <c r="H961">
        <v>199</v>
      </c>
      <c r="I961">
        <v>1</v>
      </c>
      <c r="J961" t="str">
        <f>VLOOKUP(Data_Sales[[#This Row],[Sales Person]],Data_Persons!$C$1:$D$9,2,FALSE)</f>
        <v>Jeff</v>
      </c>
      <c r="K961">
        <f>INDEX(Data_Persons!$B$2:$D$10,MATCH(Data_Sales[[#This Row],[Sales Person]],Data_Persons!$C$2:$C$9,0),1)</f>
        <v>3</v>
      </c>
      <c r="L961">
        <f>VLOOKUP(Data_Sales[[#This Row],[Manager]],Data_Persons!$A$1:$C$9,2,FALSE)</f>
        <v>3</v>
      </c>
      <c r="M961">
        <f>Data_Sales[[#This Row],[Price]]*Data_Sales[[#This Row],[Quantity]]</f>
        <v>199</v>
      </c>
    </row>
    <row r="962" spans="1:13" x14ac:dyDescent="0.35">
      <c r="A962" t="s">
        <v>999</v>
      </c>
      <c r="B962" s="2">
        <v>44469</v>
      </c>
      <c r="C962">
        <v>6</v>
      </c>
      <c r="D962" t="s">
        <v>12</v>
      </c>
      <c r="E962" t="s">
        <v>38</v>
      </c>
      <c r="F962" t="s">
        <v>14</v>
      </c>
      <c r="G962" t="s">
        <v>2042</v>
      </c>
      <c r="H962">
        <v>199</v>
      </c>
      <c r="I962">
        <v>7</v>
      </c>
      <c r="J962" t="str">
        <f>VLOOKUP(Data_Sales[[#This Row],[Sales Person]],Data_Persons!$C$1:$D$9,2,FALSE)</f>
        <v>Philip</v>
      </c>
      <c r="K962">
        <f>INDEX(Data_Persons!$B$2:$D$10,MATCH(Data_Sales[[#This Row],[Sales Person]],Data_Persons!$C$2:$C$9,0),1)</f>
        <v>8</v>
      </c>
      <c r="L962">
        <f>VLOOKUP(Data_Sales[[#This Row],[Manager]],Data_Persons!$A$1:$C$9,2,FALSE)</f>
        <v>8</v>
      </c>
      <c r="M962">
        <f>Data_Sales[[#This Row],[Price]]*Data_Sales[[#This Row],[Quantity]]</f>
        <v>1393</v>
      </c>
    </row>
    <row r="963" spans="1:13" x14ac:dyDescent="0.35">
      <c r="A963" t="s">
        <v>1000</v>
      </c>
      <c r="B963" s="2">
        <v>44471</v>
      </c>
      <c r="C963">
        <v>3</v>
      </c>
      <c r="D963" t="s">
        <v>26</v>
      </c>
      <c r="E963" t="s">
        <v>27</v>
      </c>
      <c r="F963" t="s">
        <v>18</v>
      </c>
      <c r="G963" t="s">
        <v>2042</v>
      </c>
      <c r="H963">
        <v>199</v>
      </c>
      <c r="I963">
        <v>5</v>
      </c>
      <c r="J963" t="str">
        <f>VLOOKUP(Data_Sales[[#This Row],[Sales Person]],Data_Persons!$C$1:$D$9,2,FALSE)</f>
        <v>Sara</v>
      </c>
      <c r="K963">
        <f>INDEX(Data_Persons!$B$2:$D$10,MATCH(Data_Sales[[#This Row],[Sales Person]],Data_Persons!$C$2:$C$9,0),1)</f>
        <v>2</v>
      </c>
      <c r="L963">
        <f>VLOOKUP(Data_Sales[[#This Row],[Manager]],Data_Persons!$A$1:$C$9,2,FALSE)</f>
        <v>5</v>
      </c>
      <c r="M963">
        <f>Data_Sales[[#This Row],[Price]]*Data_Sales[[#This Row],[Quantity]]</f>
        <v>995</v>
      </c>
    </row>
    <row r="964" spans="1:13" x14ac:dyDescent="0.35">
      <c r="A964" t="s">
        <v>1001</v>
      </c>
      <c r="B964" s="2">
        <v>44473</v>
      </c>
      <c r="C964">
        <v>15</v>
      </c>
      <c r="D964" t="s">
        <v>46</v>
      </c>
      <c r="E964" t="s">
        <v>23</v>
      </c>
      <c r="F964" t="s">
        <v>24</v>
      </c>
      <c r="G964" t="s">
        <v>2042</v>
      </c>
      <c r="H964">
        <v>199</v>
      </c>
      <c r="I964">
        <v>3</v>
      </c>
      <c r="J964" t="str">
        <f>VLOOKUP(Data_Sales[[#This Row],[Sales Person]],Data_Persons!$C$1:$D$9,2,FALSE)</f>
        <v>Sara</v>
      </c>
      <c r="K964">
        <f>INDEX(Data_Persons!$B$2:$D$10,MATCH(Data_Sales[[#This Row],[Sales Person]],Data_Persons!$C$2:$C$9,0),1)</f>
        <v>5</v>
      </c>
      <c r="L964">
        <f>VLOOKUP(Data_Sales[[#This Row],[Manager]],Data_Persons!$A$1:$C$9,2,FALSE)</f>
        <v>5</v>
      </c>
      <c r="M964">
        <f>Data_Sales[[#This Row],[Price]]*Data_Sales[[#This Row],[Quantity]]</f>
        <v>597</v>
      </c>
    </row>
    <row r="965" spans="1:13" x14ac:dyDescent="0.35">
      <c r="A965" t="s">
        <v>1002</v>
      </c>
      <c r="B965" s="2">
        <v>44474</v>
      </c>
      <c r="C965">
        <v>20</v>
      </c>
      <c r="D965" t="s">
        <v>8</v>
      </c>
      <c r="E965" t="s">
        <v>35</v>
      </c>
      <c r="F965" t="s">
        <v>10</v>
      </c>
      <c r="G965" t="s">
        <v>2042</v>
      </c>
      <c r="H965">
        <v>199</v>
      </c>
      <c r="I965">
        <v>3</v>
      </c>
      <c r="J965" t="str">
        <f>VLOOKUP(Data_Sales[[#This Row],[Sales Person]],Data_Persons!$C$1:$D$9,2,FALSE)</f>
        <v>Jeff</v>
      </c>
      <c r="K965">
        <f>INDEX(Data_Persons!$B$2:$D$10,MATCH(Data_Sales[[#This Row],[Sales Person]],Data_Persons!$C$2:$C$9,0),1)</f>
        <v>5</v>
      </c>
      <c r="L965">
        <f>VLOOKUP(Data_Sales[[#This Row],[Manager]],Data_Persons!$A$1:$C$9,2,FALSE)</f>
        <v>3</v>
      </c>
      <c r="M965">
        <f>Data_Sales[[#This Row],[Price]]*Data_Sales[[#This Row],[Quantity]]</f>
        <v>597</v>
      </c>
    </row>
    <row r="966" spans="1:13" x14ac:dyDescent="0.35">
      <c r="A966" t="s">
        <v>1003</v>
      </c>
      <c r="B966" s="2">
        <v>44474</v>
      </c>
      <c r="C966">
        <v>4</v>
      </c>
      <c r="D966" t="s">
        <v>16</v>
      </c>
      <c r="E966" t="s">
        <v>17</v>
      </c>
      <c r="F966" t="s">
        <v>18</v>
      </c>
      <c r="G966" t="s">
        <v>2042</v>
      </c>
      <c r="H966">
        <v>199</v>
      </c>
      <c r="I966">
        <v>9</v>
      </c>
      <c r="J966" t="str">
        <f>VLOOKUP(Data_Sales[[#This Row],[Sales Person]],Data_Persons!$C$1:$D$9,2,FALSE)</f>
        <v>Jeff</v>
      </c>
      <c r="K966">
        <f>INDEX(Data_Persons!$B$2:$D$10,MATCH(Data_Sales[[#This Row],[Sales Person]],Data_Persons!$C$2:$C$9,0),1)</f>
        <v>2</v>
      </c>
      <c r="L966">
        <f>VLOOKUP(Data_Sales[[#This Row],[Manager]],Data_Persons!$A$1:$C$9,2,FALSE)</f>
        <v>3</v>
      </c>
      <c r="M966">
        <f>Data_Sales[[#This Row],[Price]]*Data_Sales[[#This Row],[Quantity]]</f>
        <v>1791</v>
      </c>
    </row>
    <row r="967" spans="1:13" x14ac:dyDescent="0.35">
      <c r="A967" t="s">
        <v>1004</v>
      </c>
      <c r="B967" s="2">
        <v>44475</v>
      </c>
      <c r="C967">
        <v>9</v>
      </c>
      <c r="D967" t="s">
        <v>37</v>
      </c>
      <c r="E967" t="s">
        <v>38</v>
      </c>
      <c r="F967" t="s">
        <v>14</v>
      </c>
      <c r="G967" t="s">
        <v>2042</v>
      </c>
      <c r="H967">
        <v>199</v>
      </c>
      <c r="I967">
        <v>2</v>
      </c>
      <c r="J967" t="str">
        <f>VLOOKUP(Data_Sales[[#This Row],[Sales Person]],Data_Persons!$C$1:$D$9,2,FALSE)</f>
        <v>Philip</v>
      </c>
      <c r="K967">
        <f>INDEX(Data_Persons!$B$2:$D$10,MATCH(Data_Sales[[#This Row],[Sales Person]],Data_Persons!$C$2:$C$9,0),1)</f>
        <v>8</v>
      </c>
      <c r="L967">
        <f>VLOOKUP(Data_Sales[[#This Row],[Manager]],Data_Persons!$A$1:$C$9,2,FALSE)</f>
        <v>8</v>
      </c>
      <c r="M967">
        <f>Data_Sales[[#This Row],[Price]]*Data_Sales[[#This Row],[Quantity]]</f>
        <v>398</v>
      </c>
    </row>
    <row r="968" spans="1:13" x14ac:dyDescent="0.35">
      <c r="A968" t="s">
        <v>1005</v>
      </c>
      <c r="B968" s="2">
        <v>44475</v>
      </c>
      <c r="C968">
        <v>6</v>
      </c>
      <c r="D968" t="s">
        <v>12</v>
      </c>
      <c r="E968" t="s">
        <v>13</v>
      </c>
      <c r="F968" t="s">
        <v>14</v>
      </c>
      <c r="G968" t="s">
        <v>2042</v>
      </c>
      <c r="H968">
        <v>199</v>
      </c>
      <c r="I968">
        <v>8</v>
      </c>
      <c r="J968" t="str">
        <f>VLOOKUP(Data_Sales[[#This Row],[Sales Person]],Data_Persons!$C$1:$D$9,2,FALSE)</f>
        <v>Steve</v>
      </c>
      <c r="K968">
        <f>INDEX(Data_Persons!$B$2:$D$10,MATCH(Data_Sales[[#This Row],[Sales Person]],Data_Persons!$C$2:$C$9,0),1)</f>
        <v>4</v>
      </c>
      <c r="L968">
        <f>VLOOKUP(Data_Sales[[#This Row],[Manager]],Data_Persons!$A$1:$C$9,2,FALSE)</f>
        <v>4</v>
      </c>
      <c r="M968">
        <f>Data_Sales[[#This Row],[Price]]*Data_Sales[[#This Row],[Quantity]]</f>
        <v>1592</v>
      </c>
    </row>
    <row r="969" spans="1:13" x14ac:dyDescent="0.35">
      <c r="A969" t="s">
        <v>1006</v>
      </c>
      <c r="B969" s="2">
        <v>44475</v>
      </c>
      <c r="C969">
        <v>17</v>
      </c>
      <c r="D969" t="s">
        <v>60</v>
      </c>
      <c r="E969" t="s">
        <v>9</v>
      </c>
      <c r="F969" t="s">
        <v>10</v>
      </c>
      <c r="G969" t="s">
        <v>2042</v>
      </c>
      <c r="H969">
        <v>199</v>
      </c>
      <c r="I969">
        <v>2</v>
      </c>
      <c r="J969" t="str">
        <f>VLOOKUP(Data_Sales[[#This Row],[Sales Person]],Data_Persons!$C$1:$D$9,2,FALSE)</f>
        <v>Jeff</v>
      </c>
      <c r="K969">
        <f>INDEX(Data_Persons!$B$2:$D$10,MATCH(Data_Sales[[#This Row],[Sales Person]],Data_Persons!$C$2:$C$9,0),1)</f>
        <v>3</v>
      </c>
      <c r="L969">
        <f>VLOOKUP(Data_Sales[[#This Row],[Manager]],Data_Persons!$A$1:$C$9,2,FALSE)</f>
        <v>3</v>
      </c>
      <c r="M969">
        <f>Data_Sales[[#This Row],[Price]]*Data_Sales[[#This Row],[Quantity]]</f>
        <v>398</v>
      </c>
    </row>
    <row r="970" spans="1:13" x14ac:dyDescent="0.35">
      <c r="A970" t="s">
        <v>1007</v>
      </c>
      <c r="B970" s="2">
        <v>44476</v>
      </c>
      <c r="C970">
        <v>1</v>
      </c>
      <c r="D970" t="s">
        <v>58</v>
      </c>
      <c r="E970" t="s">
        <v>27</v>
      </c>
      <c r="F970" t="s">
        <v>18</v>
      </c>
      <c r="G970" t="s">
        <v>2042</v>
      </c>
      <c r="H970">
        <v>199</v>
      </c>
      <c r="I970">
        <v>4</v>
      </c>
      <c r="J970" t="str">
        <f>VLOOKUP(Data_Sales[[#This Row],[Sales Person]],Data_Persons!$C$1:$D$9,2,FALSE)</f>
        <v>Sara</v>
      </c>
      <c r="K970">
        <f>INDEX(Data_Persons!$B$2:$D$10,MATCH(Data_Sales[[#This Row],[Sales Person]],Data_Persons!$C$2:$C$9,0),1)</f>
        <v>2</v>
      </c>
      <c r="L970">
        <f>VLOOKUP(Data_Sales[[#This Row],[Manager]],Data_Persons!$A$1:$C$9,2,FALSE)</f>
        <v>5</v>
      </c>
      <c r="M970">
        <f>Data_Sales[[#This Row],[Price]]*Data_Sales[[#This Row],[Quantity]]</f>
        <v>796</v>
      </c>
    </row>
    <row r="971" spans="1:13" x14ac:dyDescent="0.35">
      <c r="A971" t="s">
        <v>1008</v>
      </c>
      <c r="B971" s="2">
        <v>44480</v>
      </c>
      <c r="C971">
        <v>19</v>
      </c>
      <c r="D971" t="s">
        <v>29</v>
      </c>
      <c r="E971" t="s">
        <v>35</v>
      </c>
      <c r="F971" t="s">
        <v>10</v>
      </c>
      <c r="G971" t="s">
        <v>2042</v>
      </c>
      <c r="H971">
        <v>199</v>
      </c>
      <c r="I971">
        <v>5</v>
      </c>
      <c r="J971" t="str">
        <f>VLOOKUP(Data_Sales[[#This Row],[Sales Person]],Data_Persons!$C$1:$D$9,2,FALSE)</f>
        <v>Jeff</v>
      </c>
      <c r="K971">
        <f>INDEX(Data_Persons!$B$2:$D$10,MATCH(Data_Sales[[#This Row],[Sales Person]],Data_Persons!$C$2:$C$9,0),1)</f>
        <v>5</v>
      </c>
      <c r="L971">
        <f>VLOOKUP(Data_Sales[[#This Row],[Manager]],Data_Persons!$A$1:$C$9,2,FALSE)</f>
        <v>3</v>
      </c>
      <c r="M971">
        <f>Data_Sales[[#This Row],[Price]]*Data_Sales[[#This Row],[Quantity]]</f>
        <v>995</v>
      </c>
    </row>
    <row r="972" spans="1:13" x14ac:dyDescent="0.35">
      <c r="A972" t="s">
        <v>1009</v>
      </c>
      <c r="B972" s="2">
        <v>44481</v>
      </c>
      <c r="C972">
        <v>10</v>
      </c>
      <c r="D972" t="s">
        <v>65</v>
      </c>
      <c r="E972" t="s">
        <v>38</v>
      </c>
      <c r="F972" t="s">
        <v>14</v>
      </c>
      <c r="G972" t="s">
        <v>2042</v>
      </c>
      <c r="H972">
        <v>199</v>
      </c>
      <c r="I972">
        <v>1</v>
      </c>
      <c r="J972" t="str">
        <f>VLOOKUP(Data_Sales[[#This Row],[Sales Person]],Data_Persons!$C$1:$D$9,2,FALSE)</f>
        <v>Philip</v>
      </c>
      <c r="K972">
        <f>INDEX(Data_Persons!$B$2:$D$10,MATCH(Data_Sales[[#This Row],[Sales Person]],Data_Persons!$C$2:$C$9,0),1)</f>
        <v>8</v>
      </c>
      <c r="L972">
        <f>VLOOKUP(Data_Sales[[#This Row],[Manager]],Data_Persons!$A$1:$C$9,2,FALSE)</f>
        <v>8</v>
      </c>
      <c r="M972">
        <f>Data_Sales[[#This Row],[Price]]*Data_Sales[[#This Row],[Quantity]]</f>
        <v>199</v>
      </c>
    </row>
    <row r="973" spans="1:13" x14ac:dyDescent="0.35">
      <c r="A973" t="s">
        <v>1010</v>
      </c>
      <c r="B973" s="2">
        <v>44482</v>
      </c>
      <c r="C973">
        <v>19</v>
      </c>
      <c r="D973" t="s">
        <v>29</v>
      </c>
      <c r="E973" t="s">
        <v>35</v>
      </c>
      <c r="F973" t="s">
        <v>10</v>
      </c>
      <c r="G973" t="s">
        <v>2042</v>
      </c>
      <c r="H973">
        <v>199</v>
      </c>
      <c r="I973">
        <v>3</v>
      </c>
      <c r="J973" t="str">
        <f>VLOOKUP(Data_Sales[[#This Row],[Sales Person]],Data_Persons!$C$1:$D$9,2,FALSE)</f>
        <v>Jeff</v>
      </c>
      <c r="K973">
        <f>INDEX(Data_Persons!$B$2:$D$10,MATCH(Data_Sales[[#This Row],[Sales Person]],Data_Persons!$C$2:$C$9,0),1)</f>
        <v>5</v>
      </c>
      <c r="L973">
        <f>VLOOKUP(Data_Sales[[#This Row],[Manager]],Data_Persons!$A$1:$C$9,2,FALSE)</f>
        <v>3</v>
      </c>
      <c r="M973">
        <f>Data_Sales[[#This Row],[Price]]*Data_Sales[[#This Row],[Quantity]]</f>
        <v>597</v>
      </c>
    </row>
    <row r="974" spans="1:13" x14ac:dyDescent="0.35">
      <c r="A974" t="s">
        <v>1011</v>
      </c>
      <c r="B974" s="2">
        <v>44482</v>
      </c>
      <c r="C974">
        <v>9</v>
      </c>
      <c r="D974" t="s">
        <v>37</v>
      </c>
      <c r="E974" t="s">
        <v>13</v>
      </c>
      <c r="F974" t="s">
        <v>14</v>
      </c>
      <c r="G974" t="s">
        <v>2042</v>
      </c>
      <c r="H974">
        <v>199</v>
      </c>
      <c r="I974">
        <v>5</v>
      </c>
      <c r="J974" t="str">
        <f>VLOOKUP(Data_Sales[[#This Row],[Sales Person]],Data_Persons!$C$1:$D$9,2,FALSE)</f>
        <v>Steve</v>
      </c>
      <c r="K974">
        <f>INDEX(Data_Persons!$B$2:$D$10,MATCH(Data_Sales[[#This Row],[Sales Person]],Data_Persons!$C$2:$C$9,0),1)</f>
        <v>4</v>
      </c>
      <c r="L974">
        <f>VLOOKUP(Data_Sales[[#This Row],[Manager]],Data_Persons!$A$1:$C$9,2,FALSE)</f>
        <v>4</v>
      </c>
      <c r="M974">
        <f>Data_Sales[[#This Row],[Price]]*Data_Sales[[#This Row],[Quantity]]</f>
        <v>995</v>
      </c>
    </row>
    <row r="975" spans="1:13" x14ac:dyDescent="0.35">
      <c r="A975" t="s">
        <v>1012</v>
      </c>
      <c r="B975" s="2">
        <v>44484</v>
      </c>
      <c r="C975">
        <v>2</v>
      </c>
      <c r="D975" t="s">
        <v>71</v>
      </c>
      <c r="E975" t="s">
        <v>27</v>
      </c>
      <c r="F975" t="s">
        <v>18</v>
      </c>
      <c r="G975" t="s">
        <v>2042</v>
      </c>
      <c r="H975">
        <v>199</v>
      </c>
      <c r="I975">
        <v>3</v>
      </c>
      <c r="J975" t="str">
        <f>VLOOKUP(Data_Sales[[#This Row],[Sales Person]],Data_Persons!$C$1:$D$9,2,FALSE)</f>
        <v>Sara</v>
      </c>
      <c r="K975">
        <f>INDEX(Data_Persons!$B$2:$D$10,MATCH(Data_Sales[[#This Row],[Sales Person]],Data_Persons!$C$2:$C$9,0),1)</f>
        <v>2</v>
      </c>
      <c r="L975">
        <f>VLOOKUP(Data_Sales[[#This Row],[Manager]],Data_Persons!$A$1:$C$9,2,FALSE)</f>
        <v>5</v>
      </c>
      <c r="M975">
        <f>Data_Sales[[#This Row],[Price]]*Data_Sales[[#This Row],[Quantity]]</f>
        <v>597</v>
      </c>
    </row>
    <row r="976" spans="1:13" x14ac:dyDescent="0.35">
      <c r="A976" t="s">
        <v>1013</v>
      </c>
      <c r="B976" s="2">
        <v>44485</v>
      </c>
      <c r="C976">
        <v>12</v>
      </c>
      <c r="D976" t="s">
        <v>22</v>
      </c>
      <c r="E976" t="s">
        <v>23</v>
      </c>
      <c r="F976" t="s">
        <v>24</v>
      </c>
      <c r="G976" t="s">
        <v>2042</v>
      </c>
      <c r="H976">
        <v>199</v>
      </c>
      <c r="I976">
        <v>7</v>
      </c>
      <c r="J976" t="str">
        <f>VLOOKUP(Data_Sales[[#This Row],[Sales Person]],Data_Persons!$C$1:$D$9,2,FALSE)</f>
        <v>Sara</v>
      </c>
      <c r="K976">
        <f>INDEX(Data_Persons!$B$2:$D$10,MATCH(Data_Sales[[#This Row],[Sales Person]],Data_Persons!$C$2:$C$9,0),1)</f>
        <v>5</v>
      </c>
      <c r="L976">
        <f>VLOOKUP(Data_Sales[[#This Row],[Manager]],Data_Persons!$A$1:$C$9,2,FALSE)</f>
        <v>5</v>
      </c>
      <c r="M976">
        <f>Data_Sales[[#This Row],[Price]]*Data_Sales[[#This Row],[Quantity]]</f>
        <v>1393</v>
      </c>
    </row>
    <row r="977" spans="1:13" x14ac:dyDescent="0.35">
      <c r="A977" t="s">
        <v>1014</v>
      </c>
      <c r="B977" s="2">
        <v>44486</v>
      </c>
      <c r="C977">
        <v>1</v>
      </c>
      <c r="D977" t="s">
        <v>58</v>
      </c>
      <c r="E977" t="s">
        <v>27</v>
      </c>
      <c r="F977" t="s">
        <v>18</v>
      </c>
      <c r="G977" t="s">
        <v>2042</v>
      </c>
      <c r="H977">
        <v>199</v>
      </c>
      <c r="I977">
        <v>0</v>
      </c>
      <c r="J977" t="str">
        <f>VLOOKUP(Data_Sales[[#This Row],[Sales Person]],Data_Persons!$C$1:$D$9,2,FALSE)</f>
        <v>Sara</v>
      </c>
      <c r="K977">
        <f>INDEX(Data_Persons!$B$2:$D$10,MATCH(Data_Sales[[#This Row],[Sales Person]],Data_Persons!$C$2:$C$9,0),1)</f>
        <v>2</v>
      </c>
      <c r="L977">
        <f>VLOOKUP(Data_Sales[[#This Row],[Manager]],Data_Persons!$A$1:$C$9,2,FALSE)</f>
        <v>5</v>
      </c>
      <c r="M977">
        <f>Data_Sales[[#This Row],[Price]]*Data_Sales[[#This Row],[Quantity]]</f>
        <v>0</v>
      </c>
    </row>
    <row r="978" spans="1:13" x14ac:dyDescent="0.35">
      <c r="A978" t="s">
        <v>1015</v>
      </c>
      <c r="B978" s="2">
        <v>44486</v>
      </c>
      <c r="C978">
        <v>8</v>
      </c>
      <c r="D978" t="s">
        <v>73</v>
      </c>
      <c r="E978" t="s">
        <v>13</v>
      </c>
      <c r="F978" t="s">
        <v>14</v>
      </c>
      <c r="G978" t="s">
        <v>2042</v>
      </c>
      <c r="H978">
        <v>199</v>
      </c>
      <c r="I978">
        <v>8</v>
      </c>
      <c r="J978" t="str">
        <f>VLOOKUP(Data_Sales[[#This Row],[Sales Person]],Data_Persons!$C$1:$D$9,2,FALSE)</f>
        <v>Steve</v>
      </c>
      <c r="K978">
        <f>INDEX(Data_Persons!$B$2:$D$10,MATCH(Data_Sales[[#This Row],[Sales Person]],Data_Persons!$C$2:$C$9,0),1)</f>
        <v>4</v>
      </c>
      <c r="L978">
        <f>VLOOKUP(Data_Sales[[#This Row],[Manager]],Data_Persons!$A$1:$C$9,2,FALSE)</f>
        <v>4</v>
      </c>
      <c r="M978">
        <f>Data_Sales[[#This Row],[Price]]*Data_Sales[[#This Row],[Quantity]]</f>
        <v>1592</v>
      </c>
    </row>
    <row r="979" spans="1:13" x14ac:dyDescent="0.35">
      <c r="A979" t="s">
        <v>1016</v>
      </c>
      <c r="B979" s="2">
        <v>44486</v>
      </c>
      <c r="C979">
        <v>10</v>
      </c>
      <c r="D979" t="s">
        <v>65</v>
      </c>
      <c r="E979" t="s">
        <v>13</v>
      </c>
      <c r="F979" t="s">
        <v>14</v>
      </c>
      <c r="G979" t="s">
        <v>2042</v>
      </c>
      <c r="H979">
        <v>199</v>
      </c>
      <c r="I979">
        <v>3</v>
      </c>
      <c r="J979" t="str">
        <f>VLOOKUP(Data_Sales[[#This Row],[Sales Person]],Data_Persons!$C$1:$D$9,2,FALSE)</f>
        <v>Steve</v>
      </c>
      <c r="K979">
        <f>INDEX(Data_Persons!$B$2:$D$10,MATCH(Data_Sales[[#This Row],[Sales Person]],Data_Persons!$C$2:$C$9,0),1)</f>
        <v>4</v>
      </c>
      <c r="L979">
        <f>VLOOKUP(Data_Sales[[#This Row],[Manager]],Data_Persons!$A$1:$C$9,2,FALSE)</f>
        <v>4</v>
      </c>
      <c r="M979">
        <f>Data_Sales[[#This Row],[Price]]*Data_Sales[[#This Row],[Quantity]]</f>
        <v>597</v>
      </c>
    </row>
    <row r="980" spans="1:13" x14ac:dyDescent="0.35">
      <c r="A980" t="s">
        <v>1017</v>
      </c>
      <c r="B980" s="2">
        <v>44488</v>
      </c>
      <c r="C980">
        <v>5</v>
      </c>
      <c r="D980" t="s">
        <v>20</v>
      </c>
      <c r="E980" t="s">
        <v>27</v>
      </c>
      <c r="F980" t="s">
        <v>18</v>
      </c>
      <c r="G980" t="s">
        <v>2042</v>
      </c>
      <c r="H980">
        <v>199</v>
      </c>
      <c r="I980">
        <v>6</v>
      </c>
      <c r="J980" t="str">
        <f>VLOOKUP(Data_Sales[[#This Row],[Sales Person]],Data_Persons!$C$1:$D$9,2,FALSE)</f>
        <v>Sara</v>
      </c>
      <c r="K980">
        <f>INDEX(Data_Persons!$B$2:$D$10,MATCH(Data_Sales[[#This Row],[Sales Person]],Data_Persons!$C$2:$C$9,0),1)</f>
        <v>2</v>
      </c>
      <c r="L980">
        <f>VLOOKUP(Data_Sales[[#This Row],[Manager]],Data_Persons!$A$1:$C$9,2,FALSE)</f>
        <v>5</v>
      </c>
      <c r="M980">
        <f>Data_Sales[[#This Row],[Price]]*Data_Sales[[#This Row],[Quantity]]</f>
        <v>1194</v>
      </c>
    </row>
    <row r="981" spans="1:13" x14ac:dyDescent="0.35">
      <c r="A981" t="s">
        <v>1018</v>
      </c>
      <c r="B981" s="2">
        <v>44491</v>
      </c>
      <c r="C981">
        <v>5</v>
      </c>
      <c r="D981" t="s">
        <v>20</v>
      </c>
      <c r="E981" t="s">
        <v>17</v>
      </c>
      <c r="F981" t="s">
        <v>18</v>
      </c>
      <c r="G981" t="s">
        <v>2042</v>
      </c>
      <c r="H981">
        <v>199</v>
      </c>
      <c r="I981">
        <v>5</v>
      </c>
      <c r="J981" t="str">
        <f>VLOOKUP(Data_Sales[[#This Row],[Sales Person]],Data_Persons!$C$1:$D$9,2,FALSE)</f>
        <v>Jeff</v>
      </c>
      <c r="K981">
        <f>INDEX(Data_Persons!$B$2:$D$10,MATCH(Data_Sales[[#This Row],[Sales Person]],Data_Persons!$C$2:$C$9,0),1)</f>
        <v>2</v>
      </c>
      <c r="L981">
        <f>VLOOKUP(Data_Sales[[#This Row],[Manager]],Data_Persons!$A$1:$C$9,2,FALSE)</f>
        <v>3</v>
      </c>
      <c r="M981">
        <f>Data_Sales[[#This Row],[Price]]*Data_Sales[[#This Row],[Quantity]]</f>
        <v>995</v>
      </c>
    </row>
    <row r="982" spans="1:13" x14ac:dyDescent="0.35">
      <c r="A982" t="s">
        <v>1019</v>
      </c>
      <c r="B982" s="2">
        <v>44493</v>
      </c>
      <c r="C982">
        <v>17</v>
      </c>
      <c r="D982" t="s">
        <v>60</v>
      </c>
      <c r="E982" t="s">
        <v>9</v>
      </c>
      <c r="F982" t="s">
        <v>10</v>
      </c>
      <c r="G982" t="s">
        <v>2042</v>
      </c>
      <c r="H982">
        <v>199</v>
      </c>
      <c r="I982">
        <v>5</v>
      </c>
      <c r="J982" t="str">
        <f>VLOOKUP(Data_Sales[[#This Row],[Sales Person]],Data_Persons!$C$1:$D$9,2,FALSE)</f>
        <v>Jeff</v>
      </c>
      <c r="K982">
        <f>INDEX(Data_Persons!$B$2:$D$10,MATCH(Data_Sales[[#This Row],[Sales Person]],Data_Persons!$C$2:$C$9,0),1)</f>
        <v>3</v>
      </c>
      <c r="L982">
        <f>VLOOKUP(Data_Sales[[#This Row],[Manager]],Data_Persons!$A$1:$C$9,2,FALSE)</f>
        <v>3</v>
      </c>
      <c r="M982">
        <f>Data_Sales[[#This Row],[Price]]*Data_Sales[[#This Row],[Quantity]]</f>
        <v>995</v>
      </c>
    </row>
    <row r="983" spans="1:13" x14ac:dyDescent="0.35">
      <c r="A983" t="s">
        <v>1020</v>
      </c>
      <c r="B983" s="2">
        <v>44494</v>
      </c>
      <c r="C983">
        <v>1</v>
      </c>
      <c r="D983" t="s">
        <v>58</v>
      </c>
      <c r="E983" t="s">
        <v>17</v>
      </c>
      <c r="F983" t="s">
        <v>18</v>
      </c>
      <c r="G983" t="s">
        <v>2042</v>
      </c>
      <c r="H983">
        <v>199</v>
      </c>
      <c r="I983">
        <v>1</v>
      </c>
      <c r="J983" t="str">
        <f>VLOOKUP(Data_Sales[[#This Row],[Sales Person]],Data_Persons!$C$1:$D$9,2,FALSE)</f>
        <v>Jeff</v>
      </c>
      <c r="K983">
        <f>INDEX(Data_Persons!$B$2:$D$10,MATCH(Data_Sales[[#This Row],[Sales Person]],Data_Persons!$C$2:$C$9,0),1)</f>
        <v>2</v>
      </c>
      <c r="L983">
        <f>VLOOKUP(Data_Sales[[#This Row],[Manager]],Data_Persons!$A$1:$C$9,2,FALSE)</f>
        <v>3</v>
      </c>
      <c r="M983">
        <f>Data_Sales[[#This Row],[Price]]*Data_Sales[[#This Row],[Quantity]]</f>
        <v>199</v>
      </c>
    </row>
    <row r="984" spans="1:13" x14ac:dyDescent="0.35">
      <c r="A984" t="s">
        <v>1021</v>
      </c>
      <c r="B984" s="2">
        <v>44494</v>
      </c>
      <c r="C984">
        <v>9</v>
      </c>
      <c r="D984" t="s">
        <v>37</v>
      </c>
      <c r="E984" t="s">
        <v>13</v>
      </c>
      <c r="F984" t="s">
        <v>14</v>
      </c>
      <c r="G984" t="s">
        <v>2042</v>
      </c>
      <c r="H984">
        <v>199</v>
      </c>
      <c r="I984">
        <v>5</v>
      </c>
      <c r="J984" t="str">
        <f>VLOOKUP(Data_Sales[[#This Row],[Sales Person]],Data_Persons!$C$1:$D$9,2,FALSE)</f>
        <v>Steve</v>
      </c>
      <c r="K984">
        <f>INDEX(Data_Persons!$B$2:$D$10,MATCH(Data_Sales[[#This Row],[Sales Person]],Data_Persons!$C$2:$C$9,0),1)</f>
        <v>4</v>
      </c>
      <c r="L984">
        <f>VLOOKUP(Data_Sales[[#This Row],[Manager]],Data_Persons!$A$1:$C$9,2,FALSE)</f>
        <v>4</v>
      </c>
      <c r="M984">
        <f>Data_Sales[[#This Row],[Price]]*Data_Sales[[#This Row],[Quantity]]</f>
        <v>995</v>
      </c>
    </row>
    <row r="985" spans="1:13" x14ac:dyDescent="0.35">
      <c r="A985" t="s">
        <v>1022</v>
      </c>
      <c r="B985" s="2">
        <v>44496</v>
      </c>
      <c r="C985">
        <v>17</v>
      </c>
      <c r="D985" t="s">
        <v>60</v>
      </c>
      <c r="E985" t="s">
        <v>9</v>
      </c>
      <c r="F985" t="s">
        <v>10</v>
      </c>
      <c r="G985" t="s">
        <v>2042</v>
      </c>
      <c r="H985">
        <v>199</v>
      </c>
      <c r="I985">
        <v>1</v>
      </c>
      <c r="J985" t="str">
        <f>VLOOKUP(Data_Sales[[#This Row],[Sales Person]],Data_Persons!$C$1:$D$9,2,FALSE)</f>
        <v>Jeff</v>
      </c>
      <c r="K985">
        <f>INDEX(Data_Persons!$B$2:$D$10,MATCH(Data_Sales[[#This Row],[Sales Person]],Data_Persons!$C$2:$C$9,0),1)</f>
        <v>3</v>
      </c>
      <c r="L985">
        <f>VLOOKUP(Data_Sales[[#This Row],[Manager]],Data_Persons!$A$1:$C$9,2,FALSE)</f>
        <v>3</v>
      </c>
      <c r="M985">
        <f>Data_Sales[[#This Row],[Price]]*Data_Sales[[#This Row],[Quantity]]</f>
        <v>199</v>
      </c>
    </row>
    <row r="986" spans="1:13" x14ac:dyDescent="0.35">
      <c r="A986" t="s">
        <v>1023</v>
      </c>
      <c r="B986" s="2">
        <v>44496</v>
      </c>
      <c r="C986">
        <v>3</v>
      </c>
      <c r="D986" t="s">
        <v>26</v>
      </c>
      <c r="E986" t="s">
        <v>27</v>
      </c>
      <c r="F986" t="s">
        <v>18</v>
      </c>
      <c r="G986" t="s">
        <v>2042</v>
      </c>
      <c r="H986">
        <v>199</v>
      </c>
      <c r="I986">
        <v>1</v>
      </c>
      <c r="J986" t="str">
        <f>VLOOKUP(Data_Sales[[#This Row],[Sales Person]],Data_Persons!$C$1:$D$9,2,FALSE)</f>
        <v>Sara</v>
      </c>
      <c r="K986">
        <f>INDEX(Data_Persons!$B$2:$D$10,MATCH(Data_Sales[[#This Row],[Sales Person]],Data_Persons!$C$2:$C$9,0),1)</f>
        <v>2</v>
      </c>
      <c r="L986">
        <f>VLOOKUP(Data_Sales[[#This Row],[Manager]],Data_Persons!$A$1:$C$9,2,FALSE)</f>
        <v>5</v>
      </c>
      <c r="M986">
        <f>Data_Sales[[#This Row],[Price]]*Data_Sales[[#This Row],[Quantity]]</f>
        <v>199</v>
      </c>
    </row>
    <row r="987" spans="1:13" x14ac:dyDescent="0.35">
      <c r="A987" t="s">
        <v>1024</v>
      </c>
      <c r="B987" s="2">
        <v>44496</v>
      </c>
      <c r="C987">
        <v>4</v>
      </c>
      <c r="D987" t="s">
        <v>16</v>
      </c>
      <c r="E987" t="s">
        <v>17</v>
      </c>
      <c r="F987" t="s">
        <v>18</v>
      </c>
      <c r="G987" t="s">
        <v>2042</v>
      </c>
      <c r="H987">
        <v>199</v>
      </c>
      <c r="I987">
        <v>8</v>
      </c>
      <c r="J987" t="str">
        <f>VLOOKUP(Data_Sales[[#This Row],[Sales Person]],Data_Persons!$C$1:$D$9,2,FALSE)</f>
        <v>Jeff</v>
      </c>
      <c r="K987">
        <f>INDEX(Data_Persons!$B$2:$D$10,MATCH(Data_Sales[[#This Row],[Sales Person]],Data_Persons!$C$2:$C$9,0),1)</f>
        <v>2</v>
      </c>
      <c r="L987">
        <f>VLOOKUP(Data_Sales[[#This Row],[Manager]],Data_Persons!$A$1:$C$9,2,FALSE)</f>
        <v>3</v>
      </c>
      <c r="M987">
        <f>Data_Sales[[#This Row],[Price]]*Data_Sales[[#This Row],[Quantity]]</f>
        <v>1592</v>
      </c>
    </row>
    <row r="988" spans="1:13" x14ac:dyDescent="0.35">
      <c r="A988" t="s">
        <v>1025</v>
      </c>
      <c r="B988" s="2">
        <v>44497</v>
      </c>
      <c r="C988">
        <v>10</v>
      </c>
      <c r="D988" t="s">
        <v>65</v>
      </c>
      <c r="E988" t="s">
        <v>38</v>
      </c>
      <c r="F988" t="s">
        <v>14</v>
      </c>
      <c r="G988" t="s">
        <v>2042</v>
      </c>
      <c r="H988">
        <v>199</v>
      </c>
      <c r="I988">
        <v>0</v>
      </c>
      <c r="J988" t="str">
        <f>VLOOKUP(Data_Sales[[#This Row],[Sales Person]],Data_Persons!$C$1:$D$9,2,FALSE)</f>
        <v>Philip</v>
      </c>
      <c r="K988">
        <f>INDEX(Data_Persons!$B$2:$D$10,MATCH(Data_Sales[[#This Row],[Sales Person]],Data_Persons!$C$2:$C$9,0),1)</f>
        <v>8</v>
      </c>
      <c r="L988">
        <f>VLOOKUP(Data_Sales[[#This Row],[Manager]],Data_Persons!$A$1:$C$9,2,FALSE)</f>
        <v>8</v>
      </c>
      <c r="M988">
        <f>Data_Sales[[#This Row],[Price]]*Data_Sales[[#This Row],[Quantity]]</f>
        <v>0</v>
      </c>
    </row>
    <row r="989" spans="1:13" x14ac:dyDescent="0.35">
      <c r="A989" t="s">
        <v>1026</v>
      </c>
      <c r="B989" s="2">
        <v>44498</v>
      </c>
      <c r="C989">
        <v>2</v>
      </c>
      <c r="D989" t="s">
        <v>71</v>
      </c>
      <c r="E989" t="s">
        <v>27</v>
      </c>
      <c r="F989" t="s">
        <v>18</v>
      </c>
      <c r="G989" t="s">
        <v>2042</v>
      </c>
      <c r="H989">
        <v>199</v>
      </c>
      <c r="I989">
        <v>7</v>
      </c>
      <c r="J989" t="str">
        <f>VLOOKUP(Data_Sales[[#This Row],[Sales Person]],Data_Persons!$C$1:$D$9,2,FALSE)</f>
        <v>Sara</v>
      </c>
      <c r="K989">
        <f>INDEX(Data_Persons!$B$2:$D$10,MATCH(Data_Sales[[#This Row],[Sales Person]],Data_Persons!$C$2:$C$9,0),1)</f>
        <v>2</v>
      </c>
      <c r="L989">
        <f>VLOOKUP(Data_Sales[[#This Row],[Manager]],Data_Persons!$A$1:$C$9,2,FALSE)</f>
        <v>5</v>
      </c>
      <c r="M989">
        <f>Data_Sales[[#This Row],[Price]]*Data_Sales[[#This Row],[Quantity]]</f>
        <v>1393</v>
      </c>
    </row>
    <row r="990" spans="1:13" x14ac:dyDescent="0.35">
      <c r="A990" t="s">
        <v>1027</v>
      </c>
      <c r="B990" s="2">
        <v>44501</v>
      </c>
      <c r="C990">
        <v>14</v>
      </c>
      <c r="D990" t="s">
        <v>62</v>
      </c>
      <c r="E990" t="s">
        <v>33</v>
      </c>
      <c r="F990" t="s">
        <v>24</v>
      </c>
      <c r="G990" t="s">
        <v>2042</v>
      </c>
      <c r="H990">
        <v>199</v>
      </c>
      <c r="I990">
        <v>0</v>
      </c>
      <c r="J990" t="str">
        <f>VLOOKUP(Data_Sales[[#This Row],[Sales Person]],Data_Persons!$C$1:$D$9,2,FALSE)</f>
        <v>Steve</v>
      </c>
      <c r="K990">
        <f>INDEX(Data_Persons!$B$2:$D$10,MATCH(Data_Sales[[#This Row],[Sales Person]],Data_Persons!$C$2:$C$9,0),1)</f>
        <v>6</v>
      </c>
      <c r="L990">
        <f>VLOOKUP(Data_Sales[[#This Row],[Manager]],Data_Persons!$A$1:$C$9,2,FALSE)</f>
        <v>4</v>
      </c>
      <c r="M990">
        <f>Data_Sales[[#This Row],[Price]]*Data_Sales[[#This Row],[Quantity]]</f>
        <v>0</v>
      </c>
    </row>
    <row r="991" spans="1:13" x14ac:dyDescent="0.35">
      <c r="A991" t="s">
        <v>1028</v>
      </c>
      <c r="B991" s="2">
        <v>44505</v>
      </c>
      <c r="C991">
        <v>5</v>
      </c>
      <c r="D991" t="s">
        <v>20</v>
      </c>
      <c r="E991" t="s">
        <v>27</v>
      </c>
      <c r="F991" t="s">
        <v>18</v>
      </c>
      <c r="G991" t="s">
        <v>2042</v>
      </c>
      <c r="H991">
        <v>199</v>
      </c>
      <c r="I991">
        <v>9</v>
      </c>
      <c r="J991" t="str">
        <f>VLOOKUP(Data_Sales[[#This Row],[Sales Person]],Data_Persons!$C$1:$D$9,2,FALSE)</f>
        <v>Sara</v>
      </c>
      <c r="K991">
        <f>INDEX(Data_Persons!$B$2:$D$10,MATCH(Data_Sales[[#This Row],[Sales Person]],Data_Persons!$C$2:$C$9,0),1)</f>
        <v>2</v>
      </c>
      <c r="L991">
        <f>VLOOKUP(Data_Sales[[#This Row],[Manager]],Data_Persons!$A$1:$C$9,2,FALSE)</f>
        <v>5</v>
      </c>
      <c r="M991">
        <f>Data_Sales[[#This Row],[Price]]*Data_Sales[[#This Row],[Quantity]]</f>
        <v>1791</v>
      </c>
    </row>
    <row r="992" spans="1:13" x14ac:dyDescent="0.35">
      <c r="A992" t="s">
        <v>1029</v>
      </c>
      <c r="B992" s="2">
        <v>44508</v>
      </c>
      <c r="C992">
        <v>8</v>
      </c>
      <c r="D992" t="s">
        <v>73</v>
      </c>
      <c r="E992" t="s">
        <v>13</v>
      </c>
      <c r="F992" t="s">
        <v>14</v>
      </c>
      <c r="G992" t="s">
        <v>2042</v>
      </c>
      <c r="H992">
        <v>199</v>
      </c>
      <c r="I992">
        <v>1</v>
      </c>
      <c r="J992" t="str">
        <f>VLOOKUP(Data_Sales[[#This Row],[Sales Person]],Data_Persons!$C$1:$D$9,2,FALSE)</f>
        <v>Steve</v>
      </c>
      <c r="K992">
        <f>INDEX(Data_Persons!$B$2:$D$10,MATCH(Data_Sales[[#This Row],[Sales Person]],Data_Persons!$C$2:$C$9,0),1)</f>
        <v>4</v>
      </c>
      <c r="L992">
        <f>VLOOKUP(Data_Sales[[#This Row],[Manager]],Data_Persons!$A$1:$C$9,2,FALSE)</f>
        <v>4</v>
      </c>
      <c r="M992">
        <f>Data_Sales[[#This Row],[Price]]*Data_Sales[[#This Row],[Quantity]]</f>
        <v>199</v>
      </c>
    </row>
    <row r="993" spans="1:13" x14ac:dyDescent="0.35">
      <c r="A993" t="s">
        <v>1030</v>
      </c>
      <c r="B993" s="2">
        <v>44509</v>
      </c>
      <c r="C993">
        <v>8</v>
      </c>
      <c r="D993" t="s">
        <v>73</v>
      </c>
      <c r="E993" t="s">
        <v>38</v>
      </c>
      <c r="F993" t="s">
        <v>14</v>
      </c>
      <c r="G993" t="s">
        <v>2042</v>
      </c>
      <c r="H993">
        <v>199</v>
      </c>
      <c r="I993">
        <v>7</v>
      </c>
      <c r="J993" t="str">
        <f>VLOOKUP(Data_Sales[[#This Row],[Sales Person]],Data_Persons!$C$1:$D$9,2,FALSE)</f>
        <v>Philip</v>
      </c>
      <c r="K993">
        <f>INDEX(Data_Persons!$B$2:$D$10,MATCH(Data_Sales[[#This Row],[Sales Person]],Data_Persons!$C$2:$C$9,0),1)</f>
        <v>8</v>
      </c>
      <c r="L993">
        <f>VLOOKUP(Data_Sales[[#This Row],[Manager]],Data_Persons!$A$1:$C$9,2,FALSE)</f>
        <v>8</v>
      </c>
      <c r="M993">
        <f>Data_Sales[[#This Row],[Price]]*Data_Sales[[#This Row],[Quantity]]</f>
        <v>1393</v>
      </c>
    </row>
    <row r="994" spans="1:13" x14ac:dyDescent="0.35">
      <c r="A994" t="s">
        <v>1031</v>
      </c>
      <c r="B994" s="2">
        <v>44509</v>
      </c>
      <c r="C994">
        <v>17</v>
      </c>
      <c r="D994" t="s">
        <v>60</v>
      </c>
      <c r="E994" t="s">
        <v>35</v>
      </c>
      <c r="F994" t="s">
        <v>10</v>
      </c>
      <c r="G994" t="s">
        <v>2042</v>
      </c>
      <c r="H994">
        <v>199</v>
      </c>
      <c r="I994">
        <v>2</v>
      </c>
      <c r="J994" t="str">
        <f>VLOOKUP(Data_Sales[[#This Row],[Sales Person]],Data_Persons!$C$1:$D$9,2,FALSE)</f>
        <v>Jeff</v>
      </c>
      <c r="K994">
        <f>INDEX(Data_Persons!$B$2:$D$10,MATCH(Data_Sales[[#This Row],[Sales Person]],Data_Persons!$C$2:$C$9,0),1)</f>
        <v>5</v>
      </c>
      <c r="L994">
        <f>VLOOKUP(Data_Sales[[#This Row],[Manager]],Data_Persons!$A$1:$C$9,2,FALSE)</f>
        <v>3</v>
      </c>
      <c r="M994">
        <f>Data_Sales[[#This Row],[Price]]*Data_Sales[[#This Row],[Quantity]]</f>
        <v>398</v>
      </c>
    </row>
    <row r="995" spans="1:13" x14ac:dyDescent="0.35">
      <c r="A995" t="s">
        <v>1032</v>
      </c>
      <c r="B995" s="2">
        <v>44510</v>
      </c>
      <c r="C995">
        <v>19</v>
      </c>
      <c r="D995" t="s">
        <v>29</v>
      </c>
      <c r="E995" t="s">
        <v>9</v>
      </c>
      <c r="F995" t="s">
        <v>10</v>
      </c>
      <c r="G995" t="s">
        <v>2042</v>
      </c>
      <c r="H995">
        <v>199</v>
      </c>
      <c r="I995">
        <v>8</v>
      </c>
      <c r="J995" t="str">
        <f>VLOOKUP(Data_Sales[[#This Row],[Sales Person]],Data_Persons!$C$1:$D$9,2,FALSE)</f>
        <v>Jeff</v>
      </c>
      <c r="K995">
        <f>INDEX(Data_Persons!$B$2:$D$10,MATCH(Data_Sales[[#This Row],[Sales Person]],Data_Persons!$C$2:$C$9,0),1)</f>
        <v>3</v>
      </c>
      <c r="L995">
        <f>VLOOKUP(Data_Sales[[#This Row],[Manager]],Data_Persons!$A$1:$C$9,2,FALSE)</f>
        <v>3</v>
      </c>
      <c r="M995">
        <f>Data_Sales[[#This Row],[Price]]*Data_Sales[[#This Row],[Quantity]]</f>
        <v>1592</v>
      </c>
    </row>
    <row r="996" spans="1:13" x14ac:dyDescent="0.35">
      <c r="A996" t="s">
        <v>1033</v>
      </c>
      <c r="B996" s="2">
        <v>44511</v>
      </c>
      <c r="C996">
        <v>7</v>
      </c>
      <c r="D996" t="s">
        <v>40</v>
      </c>
      <c r="E996" t="s">
        <v>38</v>
      </c>
      <c r="F996" t="s">
        <v>14</v>
      </c>
      <c r="G996" t="s">
        <v>2042</v>
      </c>
      <c r="H996">
        <v>199</v>
      </c>
      <c r="I996">
        <v>0</v>
      </c>
      <c r="J996" t="str">
        <f>VLOOKUP(Data_Sales[[#This Row],[Sales Person]],Data_Persons!$C$1:$D$9,2,FALSE)</f>
        <v>Philip</v>
      </c>
      <c r="K996">
        <f>INDEX(Data_Persons!$B$2:$D$10,MATCH(Data_Sales[[#This Row],[Sales Person]],Data_Persons!$C$2:$C$9,0),1)</f>
        <v>8</v>
      </c>
      <c r="L996">
        <f>VLOOKUP(Data_Sales[[#This Row],[Manager]],Data_Persons!$A$1:$C$9,2,FALSE)</f>
        <v>8</v>
      </c>
      <c r="M996">
        <f>Data_Sales[[#This Row],[Price]]*Data_Sales[[#This Row],[Quantity]]</f>
        <v>0</v>
      </c>
    </row>
    <row r="997" spans="1:13" x14ac:dyDescent="0.35">
      <c r="A997" t="s">
        <v>1034</v>
      </c>
      <c r="B997" s="2">
        <v>44511</v>
      </c>
      <c r="C997">
        <v>13</v>
      </c>
      <c r="D997" t="s">
        <v>32</v>
      </c>
      <c r="E997" t="s">
        <v>33</v>
      </c>
      <c r="F997" t="s">
        <v>24</v>
      </c>
      <c r="G997" t="s">
        <v>2042</v>
      </c>
      <c r="H997">
        <v>199</v>
      </c>
      <c r="I997">
        <v>9</v>
      </c>
      <c r="J997" t="str">
        <f>VLOOKUP(Data_Sales[[#This Row],[Sales Person]],Data_Persons!$C$1:$D$9,2,FALSE)</f>
        <v>Steve</v>
      </c>
      <c r="K997">
        <f>INDEX(Data_Persons!$B$2:$D$10,MATCH(Data_Sales[[#This Row],[Sales Person]],Data_Persons!$C$2:$C$9,0),1)</f>
        <v>6</v>
      </c>
      <c r="L997">
        <f>VLOOKUP(Data_Sales[[#This Row],[Manager]],Data_Persons!$A$1:$C$9,2,FALSE)</f>
        <v>4</v>
      </c>
      <c r="M997">
        <f>Data_Sales[[#This Row],[Price]]*Data_Sales[[#This Row],[Quantity]]</f>
        <v>1791</v>
      </c>
    </row>
    <row r="998" spans="1:13" x14ac:dyDescent="0.35">
      <c r="A998" t="s">
        <v>1035</v>
      </c>
      <c r="B998" s="2">
        <v>44512</v>
      </c>
      <c r="C998">
        <v>14</v>
      </c>
      <c r="D998" t="s">
        <v>62</v>
      </c>
      <c r="E998" t="s">
        <v>33</v>
      </c>
      <c r="F998" t="s">
        <v>24</v>
      </c>
      <c r="G998" t="s">
        <v>2042</v>
      </c>
      <c r="H998">
        <v>199</v>
      </c>
      <c r="I998">
        <v>5</v>
      </c>
      <c r="J998" t="str">
        <f>VLOOKUP(Data_Sales[[#This Row],[Sales Person]],Data_Persons!$C$1:$D$9,2,FALSE)</f>
        <v>Steve</v>
      </c>
      <c r="K998">
        <f>INDEX(Data_Persons!$B$2:$D$10,MATCH(Data_Sales[[#This Row],[Sales Person]],Data_Persons!$C$2:$C$9,0),1)</f>
        <v>6</v>
      </c>
      <c r="L998">
        <f>VLOOKUP(Data_Sales[[#This Row],[Manager]],Data_Persons!$A$1:$C$9,2,FALSE)</f>
        <v>4</v>
      </c>
      <c r="M998">
        <f>Data_Sales[[#This Row],[Price]]*Data_Sales[[#This Row],[Quantity]]</f>
        <v>995</v>
      </c>
    </row>
    <row r="999" spans="1:13" x14ac:dyDescent="0.35">
      <c r="A999" t="s">
        <v>1036</v>
      </c>
      <c r="B999" s="2">
        <v>44513</v>
      </c>
      <c r="C999">
        <v>2</v>
      </c>
      <c r="D999" t="s">
        <v>71</v>
      </c>
      <c r="E999" t="s">
        <v>17</v>
      </c>
      <c r="F999" t="s">
        <v>18</v>
      </c>
      <c r="G999" t="s">
        <v>2042</v>
      </c>
      <c r="H999">
        <v>199</v>
      </c>
      <c r="I999">
        <v>3</v>
      </c>
      <c r="J999" t="str">
        <f>VLOOKUP(Data_Sales[[#This Row],[Sales Person]],Data_Persons!$C$1:$D$9,2,FALSE)</f>
        <v>Jeff</v>
      </c>
      <c r="K999">
        <f>INDEX(Data_Persons!$B$2:$D$10,MATCH(Data_Sales[[#This Row],[Sales Person]],Data_Persons!$C$2:$C$9,0),1)</f>
        <v>2</v>
      </c>
      <c r="L999">
        <f>VLOOKUP(Data_Sales[[#This Row],[Manager]],Data_Persons!$A$1:$C$9,2,FALSE)</f>
        <v>3</v>
      </c>
      <c r="M999">
        <f>Data_Sales[[#This Row],[Price]]*Data_Sales[[#This Row],[Quantity]]</f>
        <v>597</v>
      </c>
    </row>
    <row r="1000" spans="1:13" x14ac:dyDescent="0.35">
      <c r="A1000" t="s">
        <v>1037</v>
      </c>
      <c r="B1000" s="2">
        <v>44514</v>
      </c>
      <c r="C1000">
        <v>1</v>
      </c>
      <c r="D1000" t="s">
        <v>58</v>
      </c>
      <c r="E1000" t="s">
        <v>27</v>
      </c>
      <c r="F1000" t="s">
        <v>18</v>
      </c>
      <c r="G1000" t="s">
        <v>2042</v>
      </c>
      <c r="H1000">
        <v>199</v>
      </c>
      <c r="I1000">
        <v>7</v>
      </c>
      <c r="J1000" t="str">
        <f>VLOOKUP(Data_Sales[[#This Row],[Sales Person]],Data_Persons!$C$1:$D$9,2,FALSE)</f>
        <v>Sara</v>
      </c>
      <c r="K1000">
        <f>INDEX(Data_Persons!$B$2:$D$10,MATCH(Data_Sales[[#This Row],[Sales Person]],Data_Persons!$C$2:$C$9,0),1)</f>
        <v>2</v>
      </c>
      <c r="L1000">
        <f>VLOOKUP(Data_Sales[[#This Row],[Manager]],Data_Persons!$A$1:$C$9,2,FALSE)</f>
        <v>5</v>
      </c>
      <c r="M1000">
        <f>Data_Sales[[#This Row],[Price]]*Data_Sales[[#This Row],[Quantity]]</f>
        <v>1393</v>
      </c>
    </row>
    <row r="1001" spans="1:13" x14ac:dyDescent="0.35">
      <c r="A1001" t="s">
        <v>1038</v>
      </c>
      <c r="B1001" s="2">
        <v>44515</v>
      </c>
      <c r="C1001">
        <v>2</v>
      </c>
      <c r="D1001" t="s">
        <v>71</v>
      </c>
      <c r="E1001" t="s">
        <v>27</v>
      </c>
      <c r="F1001" t="s">
        <v>18</v>
      </c>
      <c r="G1001" t="s">
        <v>2042</v>
      </c>
      <c r="H1001">
        <v>199</v>
      </c>
      <c r="I1001">
        <v>2</v>
      </c>
      <c r="J1001" t="str">
        <f>VLOOKUP(Data_Sales[[#This Row],[Sales Person]],Data_Persons!$C$1:$D$9,2,FALSE)</f>
        <v>Sara</v>
      </c>
      <c r="K1001">
        <f>INDEX(Data_Persons!$B$2:$D$10,MATCH(Data_Sales[[#This Row],[Sales Person]],Data_Persons!$C$2:$C$9,0),1)</f>
        <v>2</v>
      </c>
      <c r="L1001">
        <f>VLOOKUP(Data_Sales[[#This Row],[Manager]],Data_Persons!$A$1:$C$9,2,FALSE)</f>
        <v>5</v>
      </c>
      <c r="M1001">
        <f>Data_Sales[[#This Row],[Price]]*Data_Sales[[#This Row],[Quantity]]</f>
        <v>398</v>
      </c>
    </row>
    <row r="1002" spans="1:13" x14ac:dyDescent="0.35">
      <c r="A1002" t="s">
        <v>1039</v>
      </c>
      <c r="B1002" s="2">
        <v>44515</v>
      </c>
      <c r="C1002">
        <v>17</v>
      </c>
      <c r="D1002" t="s">
        <v>60</v>
      </c>
      <c r="E1002" t="s">
        <v>35</v>
      </c>
      <c r="F1002" t="s">
        <v>10</v>
      </c>
      <c r="G1002" t="s">
        <v>2042</v>
      </c>
      <c r="H1002">
        <v>199</v>
      </c>
      <c r="I1002">
        <v>9</v>
      </c>
      <c r="J1002" t="str">
        <f>VLOOKUP(Data_Sales[[#This Row],[Sales Person]],Data_Persons!$C$1:$D$9,2,FALSE)</f>
        <v>Jeff</v>
      </c>
      <c r="K1002">
        <f>INDEX(Data_Persons!$B$2:$D$10,MATCH(Data_Sales[[#This Row],[Sales Person]],Data_Persons!$C$2:$C$9,0),1)</f>
        <v>5</v>
      </c>
      <c r="L1002">
        <f>VLOOKUP(Data_Sales[[#This Row],[Manager]],Data_Persons!$A$1:$C$9,2,FALSE)</f>
        <v>3</v>
      </c>
      <c r="M1002">
        <f>Data_Sales[[#This Row],[Price]]*Data_Sales[[#This Row],[Quantity]]</f>
        <v>1791</v>
      </c>
    </row>
    <row r="1003" spans="1:13" x14ac:dyDescent="0.35">
      <c r="A1003" t="s">
        <v>1040</v>
      </c>
      <c r="B1003" s="2">
        <v>44515</v>
      </c>
      <c r="C1003">
        <v>10</v>
      </c>
      <c r="D1003" t="s">
        <v>65</v>
      </c>
      <c r="E1003" t="s">
        <v>38</v>
      </c>
      <c r="F1003" t="s">
        <v>14</v>
      </c>
      <c r="G1003" t="s">
        <v>2042</v>
      </c>
      <c r="H1003">
        <v>199</v>
      </c>
      <c r="I1003">
        <v>1</v>
      </c>
      <c r="J1003" t="str">
        <f>VLOOKUP(Data_Sales[[#This Row],[Sales Person]],Data_Persons!$C$1:$D$9,2,FALSE)</f>
        <v>Philip</v>
      </c>
      <c r="K1003">
        <f>INDEX(Data_Persons!$B$2:$D$10,MATCH(Data_Sales[[#This Row],[Sales Person]],Data_Persons!$C$2:$C$9,0),1)</f>
        <v>8</v>
      </c>
      <c r="L1003">
        <f>VLOOKUP(Data_Sales[[#This Row],[Manager]],Data_Persons!$A$1:$C$9,2,FALSE)</f>
        <v>8</v>
      </c>
      <c r="M1003">
        <f>Data_Sales[[#This Row],[Price]]*Data_Sales[[#This Row],[Quantity]]</f>
        <v>199</v>
      </c>
    </row>
    <row r="1004" spans="1:13" x14ac:dyDescent="0.35">
      <c r="A1004" t="s">
        <v>1041</v>
      </c>
      <c r="B1004" s="2">
        <v>44515</v>
      </c>
      <c r="C1004">
        <v>6</v>
      </c>
      <c r="D1004" t="s">
        <v>12</v>
      </c>
      <c r="E1004" t="s">
        <v>38</v>
      </c>
      <c r="F1004" t="s">
        <v>14</v>
      </c>
      <c r="G1004" t="s">
        <v>2042</v>
      </c>
      <c r="H1004">
        <v>199</v>
      </c>
      <c r="I1004">
        <v>7</v>
      </c>
      <c r="J1004" t="str">
        <f>VLOOKUP(Data_Sales[[#This Row],[Sales Person]],Data_Persons!$C$1:$D$9,2,FALSE)</f>
        <v>Philip</v>
      </c>
      <c r="K1004">
        <f>INDEX(Data_Persons!$B$2:$D$10,MATCH(Data_Sales[[#This Row],[Sales Person]],Data_Persons!$C$2:$C$9,0),1)</f>
        <v>8</v>
      </c>
      <c r="L1004">
        <f>VLOOKUP(Data_Sales[[#This Row],[Manager]],Data_Persons!$A$1:$C$9,2,FALSE)</f>
        <v>8</v>
      </c>
      <c r="M1004">
        <f>Data_Sales[[#This Row],[Price]]*Data_Sales[[#This Row],[Quantity]]</f>
        <v>1393</v>
      </c>
    </row>
    <row r="1005" spans="1:13" x14ac:dyDescent="0.35">
      <c r="A1005" t="s">
        <v>1042</v>
      </c>
      <c r="B1005" s="2">
        <v>44517</v>
      </c>
      <c r="C1005">
        <v>1</v>
      </c>
      <c r="D1005" t="s">
        <v>58</v>
      </c>
      <c r="E1005" t="s">
        <v>17</v>
      </c>
      <c r="F1005" t="s">
        <v>18</v>
      </c>
      <c r="G1005" t="s">
        <v>2042</v>
      </c>
      <c r="H1005">
        <v>199</v>
      </c>
      <c r="I1005">
        <v>2</v>
      </c>
      <c r="J1005" t="str">
        <f>VLOOKUP(Data_Sales[[#This Row],[Sales Person]],Data_Persons!$C$1:$D$9,2,FALSE)</f>
        <v>Jeff</v>
      </c>
      <c r="K1005">
        <f>INDEX(Data_Persons!$B$2:$D$10,MATCH(Data_Sales[[#This Row],[Sales Person]],Data_Persons!$C$2:$C$9,0),1)</f>
        <v>2</v>
      </c>
      <c r="L1005">
        <f>VLOOKUP(Data_Sales[[#This Row],[Manager]],Data_Persons!$A$1:$C$9,2,FALSE)</f>
        <v>3</v>
      </c>
      <c r="M1005">
        <f>Data_Sales[[#This Row],[Price]]*Data_Sales[[#This Row],[Quantity]]</f>
        <v>398</v>
      </c>
    </row>
    <row r="1006" spans="1:13" x14ac:dyDescent="0.35">
      <c r="A1006" t="s">
        <v>1043</v>
      </c>
      <c r="B1006" s="2">
        <v>44518</v>
      </c>
      <c r="C1006">
        <v>2</v>
      </c>
      <c r="D1006" t="s">
        <v>71</v>
      </c>
      <c r="E1006" t="s">
        <v>27</v>
      </c>
      <c r="F1006" t="s">
        <v>18</v>
      </c>
      <c r="G1006" t="s">
        <v>2042</v>
      </c>
      <c r="H1006">
        <v>199</v>
      </c>
      <c r="I1006">
        <v>6</v>
      </c>
      <c r="J1006" t="str">
        <f>VLOOKUP(Data_Sales[[#This Row],[Sales Person]],Data_Persons!$C$1:$D$9,2,FALSE)</f>
        <v>Sara</v>
      </c>
      <c r="K1006">
        <f>INDEX(Data_Persons!$B$2:$D$10,MATCH(Data_Sales[[#This Row],[Sales Person]],Data_Persons!$C$2:$C$9,0),1)</f>
        <v>2</v>
      </c>
      <c r="L1006">
        <f>VLOOKUP(Data_Sales[[#This Row],[Manager]],Data_Persons!$A$1:$C$9,2,FALSE)</f>
        <v>5</v>
      </c>
      <c r="M1006">
        <f>Data_Sales[[#This Row],[Price]]*Data_Sales[[#This Row],[Quantity]]</f>
        <v>1194</v>
      </c>
    </row>
    <row r="1007" spans="1:13" x14ac:dyDescent="0.35">
      <c r="A1007" t="s">
        <v>1044</v>
      </c>
      <c r="B1007" s="2">
        <v>44519</v>
      </c>
      <c r="C1007">
        <v>12</v>
      </c>
      <c r="D1007" t="s">
        <v>22</v>
      </c>
      <c r="E1007" t="s">
        <v>23</v>
      </c>
      <c r="F1007" t="s">
        <v>24</v>
      </c>
      <c r="G1007" t="s">
        <v>2042</v>
      </c>
      <c r="H1007">
        <v>199</v>
      </c>
      <c r="I1007">
        <v>4</v>
      </c>
      <c r="J1007" t="str">
        <f>VLOOKUP(Data_Sales[[#This Row],[Sales Person]],Data_Persons!$C$1:$D$9,2,FALSE)</f>
        <v>Sara</v>
      </c>
      <c r="K1007">
        <f>INDEX(Data_Persons!$B$2:$D$10,MATCH(Data_Sales[[#This Row],[Sales Person]],Data_Persons!$C$2:$C$9,0),1)</f>
        <v>5</v>
      </c>
      <c r="L1007">
        <f>VLOOKUP(Data_Sales[[#This Row],[Manager]],Data_Persons!$A$1:$C$9,2,FALSE)</f>
        <v>5</v>
      </c>
      <c r="M1007">
        <f>Data_Sales[[#This Row],[Price]]*Data_Sales[[#This Row],[Quantity]]</f>
        <v>796</v>
      </c>
    </row>
    <row r="1008" spans="1:13" x14ac:dyDescent="0.35">
      <c r="A1008" t="s">
        <v>1045</v>
      </c>
      <c r="B1008" s="2">
        <v>44522</v>
      </c>
      <c r="C1008">
        <v>2</v>
      </c>
      <c r="D1008" t="s">
        <v>71</v>
      </c>
      <c r="E1008" t="s">
        <v>27</v>
      </c>
      <c r="F1008" t="s">
        <v>18</v>
      </c>
      <c r="G1008" t="s">
        <v>2042</v>
      </c>
      <c r="H1008">
        <v>199</v>
      </c>
      <c r="I1008">
        <v>9</v>
      </c>
      <c r="J1008" t="str">
        <f>VLOOKUP(Data_Sales[[#This Row],[Sales Person]],Data_Persons!$C$1:$D$9,2,FALSE)</f>
        <v>Sara</v>
      </c>
      <c r="K1008">
        <f>INDEX(Data_Persons!$B$2:$D$10,MATCH(Data_Sales[[#This Row],[Sales Person]],Data_Persons!$C$2:$C$9,0),1)</f>
        <v>2</v>
      </c>
      <c r="L1008">
        <f>VLOOKUP(Data_Sales[[#This Row],[Manager]],Data_Persons!$A$1:$C$9,2,FALSE)</f>
        <v>5</v>
      </c>
      <c r="M1008">
        <f>Data_Sales[[#This Row],[Price]]*Data_Sales[[#This Row],[Quantity]]</f>
        <v>1791</v>
      </c>
    </row>
    <row r="1009" spans="1:13" x14ac:dyDescent="0.35">
      <c r="A1009" t="s">
        <v>1046</v>
      </c>
      <c r="B1009" s="2">
        <v>44522</v>
      </c>
      <c r="C1009">
        <v>13</v>
      </c>
      <c r="D1009" t="s">
        <v>32</v>
      </c>
      <c r="E1009" t="s">
        <v>23</v>
      </c>
      <c r="F1009" t="s">
        <v>24</v>
      </c>
      <c r="G1009" t="s">
        <v>2042</v>
      </c>
      <c r="H1009">
        <v>199</v>
      </c>
      <c r="I1009">
        <v>7</v>
      </c>
      <c r="J1009" t="str">
        <f>VLOOKUP(Data_Sales[[#This Row],[Sales Person]],Data_Persons!$C$1:$D$9,2,FALSE)</f>
        <v>Sara</v>
      </c>
      <c r="K1009">
        <f>INDEX(Data_Persons!$B$2:$D$10,MATCH(Data_Sales[[#This Row],[Sales Person]],Data_Persons!$C$2:$C$9,0),1)</f>
        <v>5</v>
      </c>
      <c r="L1009">
        <f>VLOOKUP(Data_Sales[[#This Row],[Manager]],Data_Persons!$A$1:$C$9,2,FALSE)</f>
        <v>5</v>
      </c>
      <c r="M1009">
        <f>Data_Sales[[#This Row],[Price]]*Data_Sales[[#This Row],[Quantity]]</f>
        <v>1393</v>
      </c>
    </row>
    <row r="1010" spans="1:13" x14ac:dyDescent="0.35">
      <c r="A1010" t="s">
        <v>1047</v>
      </c>
      <c r="B1010" s="2">
        <v>44523</v>
      </c>
      <c r="C1010">
        <v>17</v>
      </c>
      <c r="D1010" t="s">
        <v>60</v>
      </c>
      <c r="E1010" t="s">
        <v>9</v>
      </c>
      <c r="F1010" t="s">
        <v>10</v>
      </c>
      <c r="G1010" t="s">
        <v>2042</v>
      </c>
      <c r="H1010">
        <v>199</v>
      </c>
      <c r="I1010">
        <v>3</v>
      </c>
      <c r="J1010" t="str">
        <f>VLOOKUP(Data_Sales[[#This Row],[Sales Person]],Data_Persons!$C$1:$D$9,2,FALSE)</f>
        <v>Jeff</v>
      </c>
      <c r="K1010">
        <f>INDEX(Data_Persons!$B$2:$D$10,MATCH(Data_Sales[[#This Row],[Sales Person]],Data_Persons!$C$2:$C$9,0),1)</f>
        <v>3</v>
      </c>
      <c r="L1010">
        <f>VLOOKUP(Data_Sales[[#This Row],[Manager]],Data_Persons!$A$1:$C$9,2,FALSE)</f>
        <v>3</v>
      </c>
      <c r="M1010">
        <f>Data_Sales[[#This Row],[Price]]*Data_Sales[[#This Row],[Quantity]]</f>
        <v>597</v>
      </c>
    </row>
    <row r="1011" spans="1:13" x14ac:dyDescent="0.35">
      <c r="A1011" t="s">
        <v>1048</v>
      </c>
      <c r="B1011" s="2">
        <v>44524</v>
      </c>
      <c r="C1011">
        <v>7</v>
      </c>
      <c r="D1011" t="s">
        <v>40</v>
      </c>
      <c r="E1011" t="s">
        <v>13</v>
      </c>
      <c r="F1011" t="s">
        <v>14</v>
      </c>
      <c r="G1011" t="s">
        <v>2042</v>
      </c>
      <c r="H1011">
        <v>199</v>
      </c>
      <c r="I1011">
        <v>5</v>
      </c>
      <c r="J1011" t="str">
        <f>VLOOKUP(Data_Sales[[#This Row],[Sales Person]],Data_Persons!$C$1:$D$9,2,FALSE)</f>
        <v>Steve</v>
      </c>
      <c r="K1011">
        <f>INDEX(Data_Persons!$B$2:$D$10,MATCH(Data_Sales[[#This Row],[Sales Person]],Data_Persons!$C$2:$C$9,0),1)</f>
        <v>4</v>
      </c>
      <c r="L1011">
        <f>VLOOKUP(Data_Sales[[#This Row],[Manager]],Data_Persons!$A$1:$C$9,2,FALSE)</f>
        <v>4</v>
      </c>
      <c r="M1011">
        <f>Data_Sales[[#This Row],[Price]]*Data_Sales[[#This Row],[Quantity]]</f>
        <v>995</v>
      </c>
    </row>
    <row r="1012" spans="1:13" x14ac:dyDescent="0.35">
      <c r="A1012" t="s">
        <v>1049</v>
      </c>
      <c r="B1012" s="2">
        <v>44529</v>
      </c>
      <c r="C1012">
        <v>8</v>
      </c>
      <c r="D1012" t="s">
        <v>73</v>
      </c>
      <c r="E1012" t="s">
        <v>13</v>
      </c>
      <c r="F1012" t="s">
        <v>14</v>
      </c>
      <c r="G1012" t="s">
        <v>2042</v>
      </c>
      <c r="H1012">
        <v>199</v>
      </c>
      <c r="I1012">
        <v>3</v>
      </c>
      <c r="J1012" t="str">
        <f>VLOOKUP(Data_Sales[[#This Row],[Sales Person]],Data_Persons!$C$1:$D$9,2,FALSE)</f>
        <v>Steve</v>
      </c>
      <c r="K1012">
        <f>INDEX(Data_Persons!$B$2:$D$10,MATCH(Data_Sales[[#This Row],[Sales Person]],Data_Persons!$C$2:$C$9,0),1)</f>
        <v>4</v>
      </c>
      <c r="L1012">
        <f>VLOOKUP(Data_Sales[[#This Row],[Manager]],Data_Persons!$A$1:$C$9,2,FALSE)</f>
        <v>4</v>
      </c>
      <c r="M1012">
        <f>Data_Sales[[#This Row],[Price]]*Data_Sales[[#This Row],[Quantity]]</f>
        <v>597</v>
      </c>
    </row>
    <row r="1013" spans="1:13" x14ac:dyDescent="0.35">
      <c r="A1013" t="s">
        <v>1050</v>
      </c>
      <c r="B1013" s="2">
        <v>44536</v>
      </c>
      <c r="C1013">
        <v>4</v>
      </c>
      <c r="D1013" t="s">
        <v>16</v>
      </c>
      <c r="E1013" t="s">
        <v>17</v>
      </c>
      <c r="F1013" t="s">
        <v>18</v>
      </c>
      <c r="G1013" t="s">
        <v>2042</v>
      </c>
      <c r="H1013">
        <v>199</v>
      </c>
      <c r="I1013">
        <v>2</v>
      </c>
      <c r="J1013" t="str">
        <f>VLOOKUP(Data_Sales[[#This Row],[Sales Person]],Data_Persons!$C$1:$D$9,2,FALSE)</f>
        <v>Jeff</v>
      </c>
      <c r="K1013">
        <f>INDEX(Data_Persons!$B$2:$D$10,MATCH(Data_Sales[[#This Row],[Sales Person]],Data_Persons!$C$2:$C$9,0),1)</f>
        <v>2</v>
      </c>
      <c r="L1013">
        <f>VLOOKUP(Data_Sales[[#This Row],[Manager]],Data_Persons!$A$1:$C$9,2,FALSE)</f>
        <v>3</v>
      </c>
      <c r="M1013">
        <f>Data_Sales[[#This Row],[Price]]*Data_Sales[[#This Row],[Quantity]]</f>
        <v>398</v>
      </c>
    </row>
    <row r="1014" spans="1:13" x14ac:dyDescent="0.35">
      <c r="A1014" t="s">
        <v>1051</v>
      </c>
      <c r="B1014" s="2">
        <v>44536</v>
      </c>
      <c r="C1014">
        <v>14</v>
      </c>
      <c r="D1014" t="s">
        <v>62</v>
      </c>
      <c r="E1014" t="s">
        <v>23</v>
      </c>
      <c r="F1014" t="s">
        <v>24</v>
      </c>
      <c r="G1014" t="s">
        <v>2042</v>
      </c>
      <c r="H1014">
        <v>199</v>
      </c>
      <c r="I1014">
        <v>3</v>
      </c>
      <c r="J1014" t="str">
        <f>VLOOKUP(Data_Sales[[#This Row],[Sales Person]],Data_Persons!$C$1:$D$9,2,FALSE)</f>
        <v>Sara</v>
      </c>
      <c r="K1014">
        <f>INDEX(Data_Persons!$B$2:$D$10,MATCH(Data_Sales[[#This Row],[Sales Person]],Data_Persons!$C$2:$C$9,0),1)</f>
        <v>5</v>
      </c>
      <c r="L1014">
        <f>VLOOKUP(Data_Sales[[#This Row],[Manager]],Data_Persons!$A$1:$C$9,2,FALSE)</f>
        <v>5</v>
      </c>
      <c r="M1014">
        <f>Data_Sales[[#This Row],[Price]]*Data_Sales[[#This Row],[Quantity]]</f>
        <v>597</v>
      </c>
    </row>
    <row r="1015" spans="1:13" x14ac:dyDescent="0.35">
      <c r="A1015" t="s">
        <v>1052</v>
      </c>
      <c r="B1015" s="2">
        <v>44536</v>
      </c>
      <c r="C1015">
        <v>4</v>
      </c>
      <c r="D1015" t="s">
        <v>16</v>
      </c>
      <c r="E1015" t="s">
        <v>17</v>
      </c>
      <c r="F1015" t="s">
        <v>18</v>
      </c>
      <c r="G1015" t="s">
        <v>2042</v>
      </c>
      <c r="H1015">
        <v>199</v>
      </c>
      <c r="I1015">
        <v>5</v>
      </c>
      <c r="J1015" t="str">
        <f>VLOOKUP(Data_Sales[[#This Row],[Sales Person]],Data_Persons!$C$1:$D$9,2,FALSE)</f>
        <v>Jeff</v>
      </c>
      <c r="K1015">
        <f>INDEX(Data_Persons!$B$2:$D$10,MATCH(Data_Sales[[#This Row],[Sales Person]],Data_Persons!$C$2:$C$9,0),1)</f>
        <v>2</v>
      </c>
      <c r="L1015">
        <f>VLOOKUP(Data_Sales[[#This Row],[Manager]],Data_Persons!$A$1:$C$9,2,FALSE)</f>
        <v>3</v>
      </c>
      <c r="M1015">
        <f>Data_Sales[[#This Row],[Price]]*Data_Sales[[#This Row],[Quantity]]</f>
        <v>995</v>
      </c>
    </row>
    <row r="1016" spans="1:13" x14ac:dyDescent="0.35">
      <c r="A1016" t="s">
        <v>1053</v>
      </c>
      <c r="B1016" s="2">
        <v>44543</v>
      </c>
      <c r="C1016">
        <v>2</v>
      </c>
      <c r="D1016" t="s">
        <v>71</v>
      </c>
      <c r="E1016" t="s">
        <v>17</v>
      </c>
      <c r="F1016" t="s">
        <v>18</v>
      </c>
      <c r="G1016" t="s">
        <v>2042</v>
      </c>
      <c r="H1016">
        <v>199</v>
      </c>
      <c r="I1016">
        <v>4</v>
      </c>
      <c r="J1016" t="str">
        <f>VLOOKUP(Data_Sales[[#This Row],[Sales Person]],Data_Persons!$C$1:$D$9,2,FALSE)</f>
        <v>Jeff</v>
      </c>
      <c r="K1016">
        <f>INDEX(Data_Persons!$B$2:$D$10,MATCH(Data_Sales[[#This Row],[Sales Person]],Data_Persons!$C$2:$C$9,0),1)</f>
        <v>2</v>
      </c>
      <c r="L1016">
        <f>VLOOKUP(Data_Sales[[#This Row],[Manager]],Data_Persons!$A$1:$C$9,2,FALSE)</f>
        <v>3</v>
      </c>
      <c r="M1016">
        <f>Data_Sales[[#This Row],[Price]]*Data_Sales[[#This Row],[Quantity]]</f>
        <v>796</v>
      </c>
    </row>
    <row r="1017" spans="1:13" x14ac:dyDescent="0.35">
      <c r="A1017" t="s">
        <v>1054</v>
      </c>
      <c r="B1017" s="2">
        <v>44543</v>
      </c>
      <c r="C1017">
        <v>5</v>
      </c>
      <c r="D1017" t="s">
        <v>20</v>
      </c>
      <c r="E1017" t="s">
        <v>27</v>
      </c>
      <c r="F1017" t="s">
        <v>18</v>
      </c>
      <c r="G1017" t="s">
        <v>2042</v>
      </c>
      <c r="H1017">
        <v>199</v>
      </c>
      <c r="I1017">
        <v>9</v>
      </c>
      <c r="J1017" t="str">
        <f>VLOOKUP(Data_Sales[[#This Row],[Sales Person]],Data_Persons!$C$1:$D$9,2,FALSE)</f>
        <v>Sara</v>
      </c>
      <c r="K1017">
        <f>INDEX(Data_Persons!$B$2:$D$10,MATCH(Data_Sales[[#This Row],[Sales Person]],Data_Persons!$C$2:$C$9,0),1)</f>
        <v>2</v>
      </c>
      <c r="L1017">
        <f>VLOOKUP(Data_Sales[[#This Row],[Manager]],Data_Persons!$A$1:$C$9,2,FALSE)</f>
        <v>5</v>
      </c>
      <c r="M1017">
        <f>Data_Sales[[#This Row],[Price]]*Data_Sales[[#This Row],[Quantity]]</f>
        <v>1791</v>
      </c>
    </row>
    <row r="1018" spans="1:13" x14ac:dyDescent="0.35">
      <c r="A1018" t="s">
        <v>1055</v>
      </c>
      <c r="B1018" s="2">
        <v>44548</v>
      </c>
      <c r="C1018">
        <v>10</v>
      </c>
      <c r="D1018" t="s">
        <v>65</v>
      </c>
      <c r="E1018" t="s">
        <v>38</v>
      </c>
      <c r="F1018" t="s">
        <v>14</v>
      </c>
      <c r="G1018" t="s">
        <v>2042</v>
      </c>
      <c r="H1018">
        <v>199</v>
      </c>
      <c r="I1018">
        <v>3</v>
      </c>
      <c r="J1018" t="str">
        <f>VLOOKUP(Data_Sales[[#This Row],[Sales Person]],Data_Persons!$C$1:$D$9,2,FALSE)</f>
        <v>Philip</v>
      </c>
      <c r="K1018">
        <f>INDEX(Data_Persons!$B$2:$D$10,MATCH(Data_Sales[[#This Row],[Sales Person]],Data_Persons!$C$2:$C$9,0),1)</f>
        <v>8</v>
      </c>
      <c r="L1018">
        <f>VLOOKUP(Data_Sales[[#This Row],[Manager]],Data_Persons!$A$1:$C$9,2,FALSE)</f>
        <v>8</v>
      </c>
      <c r="M1018">
        <f>Data_Sales[[#This Row],[Price]]*Data_Sales[[#This Row],[Quantity]]</f>
        <v>597</v>
      </c>
    </row>
    <row r="1019" spans="1:13" x14ac:dyDescent="0.35">
      <c r="A1019" t="s">
        <v>1056</v>
      </c>
      <c r="B1019" s="2">
        <v>44548</v>
      </c>
      <c r="C1019">
        <v>12</v>
      </c>
      <c r="D1019" t="s">
        <v>22</v>
      </c>
      <c r="E1019" t="s">
        <v>33</v>
      </c>
      <c r="F1019" t="s">
        <v>24</v>
      </c>
      <c r="G1019" t="s">
        <v>2042</v>
      </c>
      <c r="H1019">
        <v>199</v>
      </c>
      <c r="I1019">
        <v>2</v>
      </c>
      <c r="J1019" t="str">
        <f>VLOOKUP(Data_Sales[[#This Row],[Sales Person]],Data_Persons!$C$1:$D$9,2,FALSE)</f>
        <v>Steve</v>
      </c>
      <c r="K1019">
        <f>INDEX(Data_Persons!$B$2:$D$10,MATCH(Data_Sales[[#This Row],[Sales Person]],Data_Persons!$C$2:$C$9,0),1)</f>
        <v>6</v>
      </c>
      <c r="L1019">
        <f>VLOOKUP(Data_Sales[[#This Row],[Manager]],Data_Persons!$A$1:$C$9,2,FALSE)</f>
        <v>4</v>
      </c>
      <c r="M1019">
        <f>Data_Sales[[#This Row],[Price]]*Data_Sales[[#This Row],[Quantity]]</f>
        <v>398</v>
      </c>
    </row>
    <row r="1020" spans="1:13" x14ac:dyDescent="0.35">
      <c r="A1020" t="s">
        <v>1057</v>
      </c>
      <c r="B1020" s="2">
        <v>44548</v>
      </c>
      <c r="C1020">
        <v>7</v>
      </c>
      <c r="D1020" t="s">
        <v>40</v>
      </c>
      <c r="E1020" t="s">
        <v>13</v>
      </c>
      <c r="F1020" t="s">
        <v>14</v>
      </c>
      <c r="G1020" t="s">
        <v>2042</v>
      </c>
      <c r="H1020">
        <v>199</v>
      </c>
      <c r="I1020">
        <v>9</v>
      </c>
      <c r="J1020" t="str">
        <f>VLOOKUP(Data_Sales[[#This Row],[Sales Person]],Data_Persons!$C$1:$D$9,2,FALSE)</f>
        <v>Steve</v>
      </c>
      <c r="K1020">
        <f>INDEX(Data_Persons!$B$2:$D$10,MATCH(Data_Sales[[#This Row],[Sales Person]],Data_Persons!$C$2:$C$9,0),1)</f>
        <v>4</v>
      </c>
      <c r="L1020">
        <f>VLOOKUP(Data_Sales[[#This Row],[Manager]],Data_Persons!$A$1:$C$9,2,FALSE)</f>
        <v>4</v>
      </c>
      <c r="M1020">
        <f>Data_Sales[[#This Row],[Price]]*Data_Sales[[#This Row],[Quantity]]</f>
        <v>1791</v>
      </c>
    </row>
    <row r="1021" spans="1:13" x14ac:dyDescent="0.35">
      <c r="A1021" t="s">
        <v>1058</v>
      </c>
      <c r="B1021" s="2">
        <v>44550</v>
      </c>
      <c r="C1021">
        <v>20</v>
      </c>
      <c r="D1021" t="s">
        <v>8</v>
      </c>
      <c r="E1021" t="s">
        <v>9</v>
      </c>
      <c r="F1021" t="s">
        <v>10</v>
      </c>
      <c r="G1021" t="s">
        <v>2042</v>
      </c>
      <c r="H1021">
        <v>199</v>
      </c>
      <c r="I1021">
        <v>1</v>
      </c>
      <c r="J1021" t="str">
        <f>VLOOKUP(Data_Sales[[#This Row],[Sales Person]],Data_Persons!$C$1:$D$9,2,FALSE)</f>
        <v>Jeff</v>
      </c>
      <c r="K1021">
        <f>INDEX(Data_Persons!$B$2:$D$10,MATCH(Data_Sales[[#This Row],[Sales Person]],Data_Persons!$C$2:$C$9,0),1)</f>
        <v>3</v>
      </c>
      <c r="L1021">
        <f>VLOOKUP(Data_Sales[[#This Row],[Manager]],Data_Persons!$A$1:$C$9,2,FALSE)</f>
        <v>3</v>
      </c>
      <c r="M1021">
        <f>Data_Sales[[#This Row],[Price]]*Data_Sales[[#This Row],[Quantity]]</f>
        <v>199</v>
      </c>
    </row>
    <row r="1022" spans="1:13" x14ac:dyDescent="0.35">
      <c r="A1022" t="s">
        <v>1059</v>
      </c>
      <c r="B1022" s="2">
        <v>44550</v>
      </c>
      <c r="C1022">
        <v>10</v>
      </c>
      <c r="D1022" t="s">
        <v>65</v>
      </c>
      <c r="E1022" t="s">
        <v>38</v>
      </c>
      <c r="F1022" t="s">
        <v>14</v>
      </c>
      <c r="G1022" t="s">
        <v>2042</v>
      </c>
      <c r="H1022">
        <v>199</v>
      </c>
      <c r="I1022">
        <v>6</v>
      </c>
      <c r="J1022" t="str">
        <f>VLOOKUP(Data_Sales[[#This Row],[Sales Person]],Data_Persons!$C$1:$D$9,2,FALSE)</f>
        <v>Philip</v>
      </c>
      <c r="K1022">
        <f>INDEX(Data_Persons!$B$2:$D$10,MATCH(Data_Sales[[#This Row],[Sales Person]],Data_Persons!$C$2:$C$9,0),1)</f>
        <v>8</v>
      </c>
      <c r="L1022">
        <f>VLOOKUP(Data_Sales[[#This Row],[Manager]],Data_Persons!$A$1:$C$9,2,FALSE)</f>
        <v>8</v>
      </c>
      <c r="M1022">
        <f>Data_Sales[[#This Row],[Price]]*Data_Sales[[#This Row],[Quantity]]</f>
        <v>1194</v>
      </c>
    </row>
    <row r="1023" spans="1:13" x14ac:dyDescent="0.35">
      <c r="A1023" t="s">
        <v>1060</v>
      </c>
      <c r="B1023" s="2">
        <v>44553</v>
      </c>
      <c r="C1023">
        <v>17</v>
      </c>
      <c r="D1023" t="s">
        <v>60</v>
      </c>
      <c r="E1023" t="s">
        <v>9</v>
      </c>
      <c r="F1023" t="s">
        <v>10</v>
      </c>
      <c r="G1023" t="s">
        <v>2042</v>
      </c>
      <c r="H1023">
        <v>199</v>
      </c>
      <c r="I1023">
        <v>9</v>
      </c>
      <c r="J1023" t="str">
        <f>VLOOKUP(Data_Sales[[#This Row],[Sales Person]],Data_Persons!$C$1:$D$9,2,FALSE)</f>
        <v>Jeff</v>
      </c>
      <c r="K1023">
        <f>INDEX(Data_Persons!$B$2:$D$10,MATCH(Data_Sales[[#This Row],[Sales Person]],Data_Persons!$C$2:$C$9,0),1)</f>
        <v>3</v>
      </c>
      <c r="L1023">
        <f>VLOOKUP(Data_Sales[[#This Row],[Manager]],Data_Persons!$A$1:$C$9,2,FALSE)</f>
        <v>3</v>
      </c>
      <c r="M1023">
        <f>Data_Sales[[#This Row],[Price]]*Data_Sales[[#This Row],[Quantity]]</f>
        <v>1791</v>
      </c>
    </row>
    <row r="1024" spans="1:13" x14ac:dyDescent="0.35">
      <c r="A1024" t="s">
        <v>1061</v>
      </c>
      <c r="B1024" s="2">
        <v>44555</v>
      </c>
      <c r="C1024">
        <v>18</v>
      </c>
      <c r="D1024" t="s">
        <v>49</v>
      </c>
      <c r="E1024" t="s">
        <v>9</v>
      </c>
      <c r="F1024" t="s">
        <v>10</v>
      </c>
      <c r="G1024" t="s">
        <v>2042</v>
      </c>
      <c r="H1024">
        <v>199</v>
      </c>
      <c r="I1024">
        <v>8</v>
      </c>
      <c r="J1024" t="str">
        <f>VLOOKUP(Data_Sales[[#This Row],[Sales Person]],Data_Persons!$C$1:$D$9,2,FALSE)</f>
        <v>Jeff</v>
      </c>
      <c r="K1024">
        <f>INDEX(Data_Persons!$B$2:$D$10,MATCH(Data_Sales[[#This Row],[Sales Person]],Data_Persons!$C$2:$C$9,0),1)</f>
        <v>3</v>
      </c>
      <c r="L1024">
        <f>VLOOKUP(Data_Sales[[#This Row],[Manager]],Data_Persons!$A$1:$C$9,2,FALSE)</f>
        <v>3</v>
      </c>
      <c r="M1024">
        <f>Data_Sales[[#This Row],[Price]]*Data_Sales[[#This Row],[Quantity]]</f>
        <v>1592</v>
      </c>
    </row>
    <row r="1025" spans="1:13" x14ac:dyDescent="0.35">
      <c r="A1025" t="s">
        <v>1062</v>
      </c>
      <c r="B1025" s="2">
        <v>44555</v>
      </c>
      <c r="C1025">
        <v>17</v>
      </c>
      <c r="D1025" t="s">
        <v>60</v>
      </c>
      <c r="E1025" t="s">
        <v>35</v>
      </c>
      <c r="F1025" t="s">
        <v>10</v>
      </c>
      <c r="G1025" t="s">
        <v>2042</v>
      </c>
      <c r="H1025">
        <v>199</v>
      </c>
      <c r="I1025">
        <v>3</v>
      </c>
      <c r="J1025" t="str">
        <f>VLOOKUP(Data_Sales[[#This Row],[Sales Person]],Data_Persons!$C$1:$D$9,2,FALSE)</f>
        <v>Jeff</v>
      </c>
      <c r="K1025">
        <f>INDEX(Data_Persons!$B$2:$D$10,MATCH(Data_Sales[[#This Row],[Sales Person]],Data_Persons!$C$2:$C$9,0),1)</f>
        <v>5</v>
      </c>
      <c r="L1025">
        <f>VLOOKUP(Data_Sales[[#This Row],[Manager]],Data_Persons!$A$1:$C$9,2,FALSE)</f>
        <v>3</v>
      </c>
      <c r="M1025">
        <f>Data_Sales[[#This Row],[Price]]*Data_Sales[[#This Row],[Quantity]]</f>
        <v>597</v>
      </c>
    </row>
    <row r="1026" spans="1:13" x14ac:dyDescent="0.35">
      <c r="A1026" t="s">
        <v>1063</v>
      </c>
      <c r="B1026" s="2">
        <v>44561</v>
      </c>
      <c r="C1026">
        <v>4</v>
      </c>
      <c r="D1026" t="s">
        <v>16</v>
      </c>
      <c r="E1026" t="s">
        <v>17</v>
      </c>
      <c r="F1026" t="s">
        <v>18</v>
      </c>
      <c r="G1026" t="s">
        <v>2042</v>
      </c>
      <c r="H1026">
        <v>199</v>
      </c>
      <c r="I1026">
        <v>8</v>
      </c>
      <c r="J1026" t="str">
        <f>VLOOKUP(Data_Sales[[#This Row],[Sales Person]],Data_Persons!$C$1:$D$9,2,FALSE)</f>
        <v>Jeff</v>
      </c>
      <c r="K1026">
        <f>INDEX(Data_Persons!$B$2:$D$10,MATCH(Data_Sales[[#This Row],[Sales Person]],Data_Persons!$C$2:$C$9,0),1)</f>
        <v>2</v>
      </c>
      <c r="L1026">
        <f>VLOOKUP(Data_Sales[[#This Row],[Manager]],Data_Persons!$A$1:$C$9,2,FALSE)</f>
        <v>3</v>
      </c>
      <c r="M1026">
        <f>Data_Sales[[#This Row],[Price]]*Data_Sales[[#This Row],[Quantity]]</f>
        <v>1592</v>
      </c>
    </row>
    <row r="1027" spans="1:13" x14ac:dyDescent="0.35">
      <c r="A1027" t="s">
        <v>1064</v>
      </c>
      <c r="B1027" s="2">
        <v>44563</v>
      </c>
      <c r="C1027">
        <v>19</v>
      </c>
      <c r="D1027" t="s">
        <v>29</v>
      </c>
      <c r="E1027" t="s">
        <v>9</v>
      </c>
      <c r="F1027" t="s">
        <v>10</v>
      </c>
      <c r="G1027" t="s">
        <v>2042</v>
      </c>
      <c r="H1027">
        <v>199</v>
      </c>
      <c r="I1027">
        <v>0</v>
      </c>
      <c r="J1027" t="str">
        <f>VLOOKUP(Data_Sales[[#This Row],[Sales Person]],Data_Persons!$C$1:$D$9,2,FALSE)</f>
        <v>Jeff</v>
      </c>
      <c r="K1027">
        <f>INDEX(Data_Persons!$B$2:$D$10,MATCH(Data_Sales[[#This Row],[Sales Person]],Data_Persons!$C$2:$C$9,0),1)</f>
        <v>3</v>
      </c>
      <c r="L1027">
        <f>VLOOKUP(Data_Sales[[#This Row],[Manager]],Data_Persons!$A$1:$C$9,2,FALSE)</f>
        <v>3</v>
      </c>
      <c r="M1027">
        <f>Data_Sales[[#This Row],[Price]]*Data_Sales[[#This Row],[Quantity]]</f>
        <v>0</v>
      </c>
    </row>
    <row r="1028" spans="1:13" x14ac:dyDescent="0.35">
      <c r="A1028" t="s">
        <v>1065</v>
      </c>
      <c r="B1028" s="2">
        <v>44566</v>
      </c>
      <c r="C1028">
        <v>17</v>
      </c>
      <c r="D1028" t="s">
        <v>60</v>
      </c>
      <c r="E1028" t="s">
        <v>35</v>
      </c>
      <c r="F1028" t="s">
        <v>10</v>
      </c>
      <c r="G1028" t="s">
        <v>2042</v>
      </c>
      <c r="H1028">
        <v>199</v>
      </c>
      <c r="I1028">
        <v>6</v>
      </c>
      <c r="J1028" t="str">
        <f>VLOOKUP(Data_Sales[[#This Row],[Sales Person]],Data_Persons!$C$1:$D$9,2,FALSE)</f>
        <v>Jeff</v>
      </c>
      <c r="K1028">
        <f>INDEX(Data_Persons!$B$2:$D$10,MATCH(Data_Sales[[#This Row],[Sales Person]],Data_Persons!$C$2:$C$9,0),1)</f>
        <v>5</v>
      </c>
      <c r="L1028">
        <f>VLOOKUP(Data_Sales[[#This Row],[Manager]],Data_Persons!$A$1:$C$9,2,FALSE)</f>
        <v>3</v>
      </c>
      <c r="M1028">
        <f>Data_Sales[[#This Row],[Price]]*Data_Sales[[#This Row],[Quantity]]</f>
        <v>1194</v>
      </c>
    </row>
    <row r="1029" spans="1:13" x14ac:dyDescent="0.35">
      <c r="A1029" t="s">
        <v>1066</v>
      </c>
      <c r="B1029" s="2">
        <v>44567</v>
      </c>
      <c r="C1029">
        <v>20</v>
      </c>
      <c r="D1029" t="s">
        <v>8</v>
      </c>
      <c r="E1029" t="s">
        <v>9</v>
      </c>
      <c r="F1029" t="s">
        <v>10</v>
      </c>
      <c r="G1029" t="s">
        <v>2042</v>
      </c>
      <c r="H1029">
        <v>199</v>
      </c>
      <c r="I1029">
        <v>0</v>
      </c>
      <c r="J1029" t="str">
        <f>VLOOKUP(Data_Sales[[#This Row],[Sales Person]],Data_Persons!$C$1:$D$9,2,FALSE)</f>
        <v>Jeff</v>
      </c>
      <c r="K1029">
        <f>INDEX(Data_Persons!$B$2:$D$10,MATCH(Data_Sales[[#This Row],[Sales Person]],Data_Persons!$C$2:$C$9,0),1)</f>
        <v>3</v>
      </c>
      <c r="L1029">
        <f>VLOOKUP(Data_Sales[[#This Row],[Manager]],Data_Persons!$A$1:$C$9,2,FALSE)</f>
        <v>3</v>
      </c>
      <c r="M1029">
        <f>Data_Sales[[#This Row],[Price]]*Data_Sales[[#This Row],[Quantity]]</f>
        <v>0</v>
      </c>
    </row>
    <row r="1030" spans="1:13" x14ac:dyDescent="0.35">
      <c r="A1030" t="s">
        <v>1067</v>
      </c>
      <c r="B1030" s="2">
        <v>44567</v>
      </c>
      <c r="C1030">
        <v>15</v>
      </c>
      <c r="D1030" t="s">
        <v>46</v>
      </c>
      <c r="E1030" t="s">
        <v>33</v>
      </c>
      <c r="F1030" t="s">
        <v>24</v>
      </c>
      <c r="G1030" t="s">
        <v>2042</v>
      </c>
      <c r="H1030">
        <v>199</v>
      </c>
      <c r="I1030">
        <v>7</v>
      </c>
      <c r="J1030" t="str">
        <f>VLOOKUP(Data_Sales[[#This Row],[Sales Person]],Data_Persons!$C$1:$D$9,2,FALSE)</f>
        <v>Steve</v>
      </c>
      <c r="K1030">
        <f>INDEX(Data_Persons!$B$2:$D$10,MATCH(Data_Sales[[#This Row],[Sales Person]],Data_Persons!$C$2:$C$9,0),1)</f>
        <v>6</v>
      </c>
      <c r="L1030">
        <f>VLOOKUP(Data_Sales[[#This Row],[Manager]],Data_Persons!$A$1:$C$9,2,FALSE)</f>
        <v>4</v>
      </c>
      <c r="M1030">
        <f>Data_Sales[[#This Row],[Price]]*Data_Sales[[#This Row],[Quantity]]</f>
        <v>1393</v>
      </c>
    </row>
    <row r="1031" spans="1:13" x14ac:dyDescent="0.35">
      <c r="A1031" t="s">
        <v>1068</v>
      </c>
      <c r="B1031" s="2">
        <v>44568</v>
      </c>
      <c r="C1031">
        <v>17</v>
      </c>
      <c r="D1031" t="s">
        <v>60</v>
      </c>
      <c r="E1031" t="s">
        <v>9</v>
      </c>
      <c r="F1031" t="s">
        <v>10</v>
      </c>
      <c r="G1031" t="s">
        <v>2042</v>
      </c>
      <c r="H1031">
        <v>199</v>
      </c>
      <c r="I1031">
        <v>0</v>
      </c>
      <c r="J1031" t="str">
        <f>VLOOKUP(Data_Sales[[#This Row],[Sales Person]],Data_Persons!$C$1:$D$9,2,FALSE)</f>
        <v>Jeff</v>
      </c>
      <c r="K1031">
        <f>INDEX(Data_Persons!$B$2:$D$10,MATCH(Data_Sales[[#This Row],[Sales Person]],Data_Persons!$C$2:$C$9,0),1)</f>
        <v>3</v>
      </c>
      <c r="L1031">
        <f>VLOOKUP(Data_Sales[[#This Row],[Manager]],Data_Persons!$A$1:$C$9,2,FALSE)</f>
        <v>3</v>
      </c>
      <c r="M1031">
        <f>Data_Sales[[#This Row],[Price]]*Data_Sales[[#This Row],[Quantity]]</f>
        <v>0</v>
      </c>
    </row>
    <row r="1032" spans="1:13" x14ac:dyDescent="0.35">
      <c r="A1032" t="s">
        <v>1069</v>
      </c>
      <c r="B1032" s="2">
        <v>44568</v>
      </c>
      <c r="C1032">
        <v>6</v>
      </c>
      <c r="D1032" t="s">
        <v>12</v>
      </c>
      <c r="E1032" t="s">
        <v>38</v>
      </c>
      <c r="F1032" t="s">
        <v>14</v>
      </c>
      <c r="G1032" t="s">
        <v>2042</v>
      </c>
      <c r="H1032">
        <v>199</v>
      </c>
      <c r="I1032">
        <v>1</v>
      </c>
      <c r="J1032" t="str">
        <f>VLOOKUP(Data_Sales[[#This Row],[Sales Person]],Data_Persons!$C$1:$D$9,2,FALSE)</f>
        <v>Philip</v>
      </c>
      <c r="K1032">
        <f>INDEX(Data_Persons!$B$2:$D$10,MATCH(Data_Sales[[#This Row],[Sales Person]],Data_Persons!$C$2:$C$9,0),1)</f>
        <v>8</v>
      </c>
      <c r="L1032">
        <f>VLOOKUP(Data_Sales[[#This Row],[Manager]],Data_Persons!$A$1:$C$9,2,FALSE)</f>
        <v>8</v>
      </c>
      <c r="M1032">
        <f>Data_Sales[[#This Row],[Price]]*Data_Sales[[#This Row],[Quantity]]</f>
        <v>199</v>
      </c>
    </row>
    <row r="1033" spans="1:13" x14ac:dyDescent="0.35">
      <c r="A1033" t="s">
        <v>1070</v>
      </c>
      <c r="B1033" s="2">
        <v>44571</v>
      </c>
      <c r="C1033">
        <v>14</v>
      </c>
      <c r="D1033" t="s">
        <v>62</v>
      </c>
      <c r="E1033" t="s">
        <v>23</v>
      </c>
      <c r="F1033" t="s">
        <v>24</v>
      </c>
      <c r="G1033" t="s">
        <v>2042</v>
      </c>
      <c r="H1033">
        <v>199</v>
      </c>
      <c r="I1033">
        <v>7</v>
      </c>
      <c r="J1033" t="str">
        <f>VLOOKUP(Data_Sales[[#This Row],[Sales Person]],Data_Persons!$C$1:$D$9,2,FALSE)</f>
        <v>Sara</v>
      </c>
      <c r="K1033">
        <f>INDEX(Data_Persons!$B$2:$D$10,MATCH(Data_Sales[[#This Row],[Sales Person]],Data_Persons!$C$2:$C$9,0),1)</f>
        <v>5</v>
      </c>
      <c r="L1033">
        <f>VLOOKUP(Data_Sales[[#This Row],[Manager]],Data_Persons!$A$1:$C$9,2,FALSE)</f>
        <v>5</v>
      </c>
      <c r="M1033">
        <f>Data_Sales[[#This Row],[Price]]*Data_Sales[[#This Row],[Quantity]]</f>
        <v>1393</v>
      </c>
    </row>
    <row r="1034" spans="1:13" x14ac:dyDescent="0.35">
      <c r="A1034" t="s">
        <v>1071</v>
      </c>
      <c r="B1034" s="2">
        <v>44571</v>
      </c>
      <c r="C1034">
        <v>6</v>
      </c>
      <c r="D1034" t="s">
        <v>12</v>
      </c>
      <c r="E1034" t="s">
        <v>13</v>
      </c>
      <c r="F1034" t="s">
        <v>14</v>
      </c>
      <c r="G1034" t="s">
        <v>2042</v>
      </c>
      <c r="H1034">
        <v>199</v>
      </c>
      <c r="I1034">
        <v>2</v>
      </c>
      <c r="J1034" t="str">
        <f>VLOOKUP(Data_Sales[[#This Row],[Sales Person]],Data_Persons!$C$1:$D$9,2,FALSE)</f>
        <v>Steve</v>
      </c>
      <c r="K1034">
        <f>INDEX(Data_Persons!$B$2:$D$10,MATCH(Data_Sales[[#This Row],[Sales Person]],Data_Persons!$C$2:$C$9,0),1)</f>
        <v>4</v>
      </c>
      <c r="L1034">
        <f>VLOOKUP(Data_Sales[[#This Row],[Manager]],Data_Persons!$A$1:$C$9,2,FALSE)</f>
        <v>4</v>
      </c>
      <c r="M1034">
        <f>Data_Sales[[#This Row],[Price]]*Data_Sales[[#This Row],[Quantity]]</f>
        <v>398</v>
      </c>
    </row>
    <row r="1035" spans="1:13" x14ac:dyDescent="0.35">
      <c r="A1035" t="s">
        <v>1072</v>
      </c>
      <c r="B1035" s="2">
        <v>44572</v>
      </c>
      <c r="C1035">
        <v>11</v>
      </c>
      <c r="D1035" t="s">
        <v>112</v>
      </c>
      <c r="E1035" t="s">
        <v>23</v>
      </c>
      <c r="F1035" t="s">
        <v>24</v>
      </c>
      <c r="G1035" t="s">
        <v>2042</v>
      </c>
      <c r="H1035">
        <v>199</v>
      </c>
      <c r="I1035">
        <v>6</v>
      </c>
      <c r="J1035" t="str">
        <f>VLOOKUP(Data_Sales[[#This Row],[Sales Person]],Data_Persons!$C$1:$D$9,2,FALSE)</f>
        <v>Sara</v>
      </c>
      <c r="K1035">
        <f>INDEX(Data_Persons!$B$2:$D$10,MATCH(Data_Sales[[#This Row],[Sales Person]],Data_Persons!$C$2:$C$9,0),1)</f>
        <v>5</v>
      </c>
      <c r="L1035">
        <f>VLOOKUP(Data_Sales[[#This Row],[Manager]],Data_Persons!$A$1:$C$9,2,FALSE)</f>
        <v>5</v>
      </c>
      <c r="M1035">
        <f>Data_Sales[[#This Row],[Price]]*Data_Sales[[#This Row],[Quantity]]</f>
        <v>1194</v>
      </c>
    </row>
    <row r="1036" spans="1:13" x14ac:dyDescent="0.35">
      <c r="A1036" t="s">
        <v>1073</v>
      </c>
      <c r="B1036" s="2">
        <v>44573</v>
      </c>
      <c r="C1036">
        <v>5</v>
      </c>
      <c r="D1036" t="s">
        <v>20</v>
      </c>
      <c r="E1036" t="s">
        <v>27</v>
      </c>
      <c r="F1036" t="s">
        <v>18</v>
      </c>
      <c r="G1036" t="s">
        <v>2042</v>
      </c>
      <c r="H1036">
        <v>199</v>
      </c>
      <c r="I1036">
        <v>9</v>
      </c>
      <c r="J1036" t="str">
        <f>VLOOKUP(Data_Sales[[#This Row],[Sales Person]],Data_Persons!$C$1:$D$9,2,FALSE)</f>
        <v>Sara</v>
      </c>
      <c r="K1036">
        <f>INDEX(Data_Persons!$B$2:$D$10,MATCH(Data_Sales[[#This Row],[Sales Person]],Data_Persons!$C$2:$C$9,0),1)</f>
        <v>2</v>
      </c>
      <c r="L1036">
        <f>VLOOKUP(Data_Sales[[#This Row],[Manager]],Data_Persons!$A$1:$C$9,2,FALSE)</f>
        <v>5</v>
      </c>
      <c r="M1036">
        <f>Data_Sales[[#This Row],[Price]]*Data_Sales[[#This Row],[Quantity]]</f>
        <v>1791</v>
      </c>
    </row>
    <row r="1037" spans="1:13" x14ac:dyDescent="0.35">
      <c r="A1037" t="s">
        <v>1074</v>
      </c>
      <c r="B1037" s="2">
        <v>44574</v>
      </c>
      <c r="C1037">
        <v>15</v>
      </c>
      <c r="D1037" t="s">
        <v>46</v>
      </c>
      <c r="E1037" t="s">
        <v>33</v>
      </c>
      <c r="F1037" t="s">
        <v>24</v>
      </c>
      <c r="G1037" t="s">
        <v>2042</v>
      </c>
      <c r="H1037">
        <v>199</v>
      </c>
      <c r="I1037">
        <v>3</v>
      </c>
      <c r="J1037" t="str">
        <f>VLOOKUP(Data_Sales[[#This Row],[Sales Person]],Data_Persons!$C$1:$D$9,2,FALSE)</f>
        <v>Steve</v>
      </c>
      <c r="K1037">
        <f>INDEX(Data_Persons!$B$2:$D$10,MATCH(Data_Sales[[#This Row],[Sales Person]],Data_Persons!$C$2:$C$9,0),1)</f>
        <v>6</v>
      </c>
      <c r="L1037">
        <f>VLOOKUP(Data_Sales[[#This Row],[Manager]],Data_Persons!$A$1:$C$9,2,FALSE)</f>
        <v>4</v>
      </c>
      <c r="M1037">
        <f>Data_Sales[[#This Row],[Price]]*Data_Sales[[#This Row],[Quantity]]</f>
        <v>597</v>
      </c>
    </row>
    <row r="1038" spans="1:13" x14ac:dyDescent="0.35">
      <c r="A1038" t="s">
        <v>1075</v>
      </c>
      <c r="B1038" s="2">
        <v>44577</v>
      </c>
      <c r="C1038">
        <v>6</v>
      </c>
      <c r="D1038" t="s">
        <v>12</v>
      </c>
      <c r="E1038" t="s">
        <v>38</v>
      </c>
      <c r="F1038" t="s">
        <v>14</v>
      </c>
      <c r="G1038" t="s">
        <v>2042</v>
      </c>
      <c r="H1038">
        <v>199</v>
      </c>
      <c r="I1038">
        <v>2</v>
      </c>
      <c r="J1038" t="str">
        <f>VLOOKUP(Data_Sales[[#This Row],[Sales Person]],Data_Persons!$C$1:$D$9,2,FALSE)</f>
        <v>Philip</v>
      </c>
      <c r="K1038">
        <f>INDEX(Data_Persons!$B$2:$D$10,MATCH(Data_Sales[[#This Row],[Sales Person]],Data_Persons!$C$2:$C$9,0),1)</f>
        <v>8</v>
      </c>
      <c r="L1038">
        <f>VLOOKUP(Data_Sales[[#This Row],[Manager]],Data_Persons!$A$1:$C$9,2,FALSE)</f>
        <v>8</v>
      </c>
      <c r="M1038">
        <f>Data_Sales[[#This Row],[Price]]*Data_Sales[[#This Row],[Quantity]]</f>
        <v>398</v>
      </c>
    </row>
    <row r="1039" spans="1:13" x14ac:dyDescent="0.35">
      <c r="A1039" t="s">
        <v>1076</v>
      </c>
      <c r="B1039" s="2">
        <v>44579</v>
      </c>
      <c r="C1039">
        <v>11</v>
      </c>
      <c r="D1039" t="s">
        <v>112</v>
      </c>
      <c r="E1039" t="s">
        <v>33</v>
      </c>
      <c r="F1039" t="s">
        <v>24</v>
      </c>
      <c r="G1039" t="s">
        <v>2042</v>
      </c>
      <c r="H1039">
        <v>199</v>
      </c>
      <c r="I1039">
        <v>7</v>
      </c>
      <c r="J1039" t="str">
        <f>VLOOKUP(Data_Sales[[#This Row],[Sales Person]],Data_Persons!$C$1:$D$9,2,FALSE)</f>
        <v>Steve</v>
      </c>
      <c r="K1039">
        <f>INDEX(Data_Persons!$B$2:$D$10,MATCH(Data_Sales[[#This Row],[Sales Person]],Data_Persons!$C$2:$C$9,0),1)</f>
        <v>6</v>
      </c>
      <c r="L1039">
        <f>VLOOKUP(Data_Sales[[#This Row],[Manager]],Data_Persons!$A$1:$C$9,2,FALSE)</f>
        <v>4</v>
      </c>
      <c r="M1039">
        <f>Data_Sales[[#This Row],[Price]]*Data_Sales[[#This Row],[Quantity]]</f>
        <v>1393</v>
      </c>
    </row>
    <row r="1040" spans="1:13" x14ac:dyDescent="0.35">
      <c r="A1040" t="s">
        <v>1077</v>
      </c>
      <c r="B1040" s="2">
        <v>44587</v>
      </c>
      <c r="C1040">
        <v>4</v>
      </c>
      <c r="D1040" t="s">
        <v>16</v>
      </c>
      <c r="E1040" t="s">
        <v>17</v>
      </c>
      <c r="F1040" t="s">
        <v>18</v>
      </c>
      <c r="G1040" t="s">
        <v>2042</v>
      </c>
      <c r="H1040">
        <v>199</v>
      </c>
      <c r="I1040">
        <v>5</v>
      </c>
      <c r="J1040" t="str">
        <f>VLOOKUP(Data_Sales[[#This Row],[Sales Person]],Data_Persons!$C$1:$D$9,2,FALSE)</f>
        <v>Jeff</v>
      </c>
      <c r="K1040">
        <f>INDEX(Data_Persons!$B$2:$D$10,MATCH(Data_Sales[[#This Row],[Sales Person]],Data_Persons!$C$2:$C$9,0),1)</f>
        <v>2</v>
      </c>
      <c r="L1040">
        <f>VLOOKUP(Data_Sales[[#This Row],[Manager]],Data_Persons!$A$1:$C$9,2,FALSE)</f>
        <v>3</v>
      </c>
      <c r="M1040">
        <f>Data_Sales[[#This Row],[Price]]*Data_Sales[[#This Row],[Quantity]]</f>
        <v>995</v>
      </c>
    </row>
    <row r="1041" spans="1:13" x14ac:dyDescent="0.35">
      <c r="A1041" t="s">
        <v>1078</v>
      </c>
      <c r="B1041" s="2">
        <v>44589</v>
      </c>
      <c r="C1041">
        <v>12</v>
      </c>
      <c r="D1041" t="s">
        <v>22</v>
      </c>
      <c r="E1041" t="s">
        <v>33</v>
      </c>
      <c r="F1041" t="s">
        <v>24</v>
      </c>
      <c r="G1041" t="s">
        <v>2042</v>
      </c>
      <c r="H1041">
        <v>199</v>
      </c>
      <c r="I1041">
        <v>4</v>
      </c>
      <c r="J1041" t="str">
        <f>VLOOKUP(Data_Sales[[#This Row],[Sales Person]],Data_Persons!$C$1:$D$9,2,FALSE)</f>
        <v>Steve</v>
      </c>
      <c r="K1041">
        <f>INDEX(Data_Persons!$B$2:$D$10,MATCH(Data_Sales[[#This Row],[Sales Person]],Data_Persons!$C$2:$C$9,0),1)</f>
        <v>6</v>
      </c>
      <c r="L1041">
        <f>VLOOKUP(Data_Sales[[#This Row],[Manager]],Data_Persons!$A$1:$C$9,2,FALSE)</f>
        <v>4</v>
      </c>
      <c r="M1041">
        <f>Data_Sales[[#This Row],[Price]]*Data_Sales[[#This Row],[Quantity]]</f>
        <v>796</v>
      </c>
    </row>
    <row r="1042" spans="1:13" x14ac:dyDescent="0.35">
      <c r="A1042" t="s">
        <v>1079</v>
      </c>
      <c r="B1042" s="2">
        <v>44595</v>
      </c>
      <c r="C1042">
        <v>12</v>
      </c>
      <c r="D1042" t="s">
        <v>22</v>
      </c>
      <c r="E1042" t="s">
        <v>23</v>
      </c>
      <c r="F1042" t="s">
        <v>24</v>
      </c>
      <c r="G1042" t="s">
        <v>2042</v>
      </c>
      <c r="H1042">
        <v>199</v>
      </c>
      <c r="I1042">
        <v>3</v>
      </c>
      <c r="J1042" t="str">
        <f>VLOOKUP(Data_Sales[[#This Row],[Sales Person]],Data_Persons!$C$1:$D$9,2,FALSE)</f>
        <v>Sara</v>
      </c>
      <c r="K1042">
        <f>INDEX(Data_Persons!$B$2:$D$10,MATCH(Data_Sales[[#This Row],[Sales Person]],Data_Persons!$C$2:$C$9,0),1)</f>
        <v>5</v>
      </c>
      <c r="L1042">
        <f>VLOOKUP(Data_Sales[[#This Row],[Manager]],Data_Persons!$A$1:$C$9,2,FALSE)</f>
        <v>5</v>
      </c>
      <c r="M1042">
        <f>Data_Sales[[#This Row],[Price]]*Data_Sales[[#This Row],[Quantity]]</f>
        <v>597</v>
      </c>
    </row>
    <row r="1043" spans="1:13" x14ac:dyDescent="0.35">
      <c r="A1043" t="s">
        <v>1080</v>
      </c>
      <c r="B1043" s="2">
        <v>44597</v>
      </c>
      <c r="C1043">
        <v>8</v>
      </c>
      <c r="D1043" t="s">
        <v>73</v>
      </c>
      <c r="E1043" t="s">
        <v>38</v>
      </c>
      <c r="F1043" t="s">
        <v>14</v>
      </c>
      <c r="G1043" t="s">
        <v>2042</v>
      </c>
      <c r="H1043">
        <v>199</v>
      </c>
      <c r="I1043">
        <v>0</v>
      </c>
      <c r="J1043" t="str">
        <f>VLOOKUP(Data_Sales[[#This Row],[Sales Person]],Data_Persons!$C$1:$D$9,2,FALSE)</f>
        <v>Philip</v>
      </c>
      <c r="K1043">
        <f>INDEX(Data_Persons!$B$2:$D$10,MATCH(Data_Sales[[#This Row],[Sales Person]],Data_Persons!$C$2:$C$9,0),1)</f>
        <v>8</v>
      </c>
      <c r="L1043">
        <f>VLOOKUP(Data_Sales[[#This Row],[Manager]],Data_Persons!$A$1:$C$9,2,FALSE)</f>
        <v>8</v>
      </c>
      <c r="M1043">
        <f>Data_Sales[[#This Row],[Price]]*Data_Sales[[#This Row],[Quantity]]</f>
        <v>0</v>
      </c>
    </row>
    <row r="1044" spans="1:13" x14ac:dyDescent="0.35">
      <c r="A1044" t="s">
        <v>1081</v>
      </c>
      <c r="B1044" s="2">
        <v>44597</v>
      </c>
      <c r="C1044">
        <v>3</v>
      </c>
      <c r="D1044" t="s">
        <v>26</v>
      </c>
      <c r="E1044" t="s">
        <v>27</v>
      </c>
      <c r="F1044" t="s">
        <v>18</v>
      </c>
      <c r="G1044" t="s">
        <v>2042</v>
      </c>
      <c r="H1044">
        <v>199</v>
      </c>
      <c r="I1044">
        <v>1</v>
      </c>
      <c r="J1044" t="str">
        <f>VLOOKUP(Data_Sales[[#This Row],[Sales Person]],Data_Persons!$C$1:$D$9,2,FALSE)</f>
        <v>Sara</v>
      </c>
      <c r="K1044">
        <f>INDEX(Data_Persons!$B$2:$D$10,MATCH(Data_Sales[[#This Row],[Sales Person]],Data_Persons!$C$2:$C$9,0),1)</f>
        <v>2</v>
      </c>
      <c r="L1044">
        <f>VLOOKUP(Data_Sales[[#This Row],[Manager]],Data_Persons!$A$1:$C$9,2,FALSE)</f>
        <v>5</v>
      </c>
      <c r="M1044">
        <f>Data_Sales[[#This Row],[Price]]*Data_Sales[[#This Row],[Quantity]]</f>
        <v>199</v>
      </c>
    </row>
    <row r="1045" spans="1:13" x14ac:dyDescent="0.35">
      <c r="A1045" t="s">
        <v>1082</v>
      </c>
      <c r="B1045" s="2">
        <v>44599</v>
      </c>
      <c r="C1045">
        <v>15</v>
      </c>
      <c r="D1045" t="s">
        <v>46</v>
      </c>
      <c r="E1045" t="s">
        <v>23</v>
      </c>
      <c r="F1045" t="s">
        <v>24</v>
      </c>
      <c r="G1045" t="s">
        <v>2042</v>
      </c>
      <c r="H1045">
        <v>199</v>
      </c>
      <c r="I1045">
        <v>8</v>
      </c>
      <c r="J1045" t="str">
        <f>VLOOKUP(Data_Sales[[#This Row],[Sales Person]],Data_Persons!$C$1:$D$9,2,FALSE)</f>
        <v>Sara</v>
      </c>
      <c r="K1045">
        <f>INDEX(Data_Persons!$B$2:$D$10,MATCH(Data_Sales[[#This Row],[Sales Person]],Data_Persons!$C$2:$C$9,0),1)</f>
        <v>5</v>
      </c>
      <c r="L1045">
        <f>VLOOKUP(Data_Sales[[#This Row],[Manager]],Data_Persons!$A$1:$C$9,2,FALSE)</f>
        <v>5</v>
      </c>
      <c r="M1045">
        <f>Data_Sales[[#This Row],[Price]]*Data_Sales[[#This Row],[Quantity]]</f>
        <v>1592</v>
      </c>
    </row>
    <row r="1046" spans="1:13" x14ac:dyDescent="0.35">
      <c r="A1046" t="s">
        <v>1083</v>
      </c>
      <c r="B1046" s="2">
        <v>44601</v>
      </c>
      <c r="C1046">
        <v>8</v>
      </c>
      <c r="D1046" t="s">
        <v>73</v>
      </c>
      <c r="E1046" t="s">
        <v>13</v>
      </c>
      <c r="F1046" t="s">
        <v>14</v>
      </c>
      <c r="G1046" t="s">
        <v>2042</v>
      </c>
      <c r="H1046">
        <v>199</v>
      </c>
      <c r="I1046">
        <v>3</v>
      </c>
      <c r="J1046" t="str">
        <f>VLOOKUP(Data_Sales[[#This Row],[Sales Person]],Data_Persons!$C$1:$D$9,2,FALSE)</f>
        <v>Steve</v>
      </c>
      <c r="K1046">
        <f>INDEX(Data_Persons!$B$2:$D$10,MATCH(Data_Sales[[#This Row],[Sales Person]],Data_Persons!$C$2:$C$9,0),1)</f>
        <v>4</v>
      </c>
      <c r="L1046">
        <f>VLOOKUP(Data_Sales[[#This Row],[Manager]],Data_Persons!$A$1:$C$9,2,FALSE)</f>
        <v>4</v>
      </c>
      <c r="M1046">
        <f>Data_Sales[[#This Row],[Price]]*Data_Sales[[#This Row],[Quantity]]</f>
        <v>597</v>
      </c>
    </row>
    <row r="1047" spans="1:13" x14ac:dyDescent="0.35">
      <c r="A1047" t="s">
        <v>1084</v>
      </c>
      <c r="B1047" s="2">
        <v>44602</v>
      </c>
      <c r="C1047">
        <v>5</v>
      </c>
      <c r="D1047" t="s">
        <v>20</v>
      </c>
      <c r="E1047" t="s">
        <v>27</v>
      </c>
      <c r="F1047" t="s">
        <v>18</v>
      </c>
      <c r="G1047" t="s">
        <v>2042</v>
      </c>
      <c r="H1047">
        <v>199</v>
      </c>
      <c r="I1047">
        <v>5</v>
      </c>
      <c r="J1047" t="str">
        <f>VLOOKUP(Data_Sales[[#This Row],[Sales Person]],Data_Persons!$C$1:$D$9,2,FALSE)</f>
        <v>Sara</v>
      </c>
      <c r="K1047">
        <f>INDEX(Data_Persons!$B$2:$D$10,MATCH(Data_Sales[[#This Row],[Sales Person]],Data_Persons!$C$2:$C$9,0),1)</f>
        <v>2</v>
      </c>
      <c r="L1047">
        <f>VLOOKUP(Data_Sales[[#This Row],[Manager]],Data_Persons!$A$1:$C$9,2,FALSE)</f>
        <v>5</v>
      </c>
      <c r="M1047">
        <f>Data_Sales[[#This Row],[Price]]*Data_Sales[[#This Row],[Quantity]]</f>
        <v>995</v>
      </c>
    </row>
    <row r="1048" spans="1:13" x14ac:dyDescent="0.35">
      <c r="A1048" t="s">
        <v>1085</v>
      </c>
      <c r="B1048" s="2">
        <v>44605</v>
      </c>
      <c r="C1048">
        <v>8</v>
      </c>
      <c r="D1048" t="s">
        <v>73</v>
      </c>
      <c r="E1048" t="s">
        <v>13</v>
      </c>
      <c r="F1048" t="s">
        <v>14</v>
      </c>
      <c r="G1048" t="s">
        <v>2042</v>
      </c>
      <c r="H1048">
        <v>199</v>
      </c>
      <c r="I1048">
        <v>7</v>
      </c>
      <c r="J1048" t="str">
        <f>VLOOKUP(Data_Sales[[#This Row],[Sales Person]],Data_Persons!$C$1:$D$9,2,FALSE)</f>
        <v>Steve</v>
      </c>
      <c r="K1048">
        <f>INDEX(Data_Persons!$B$2:$D$10,MATCH(Data_Sales[[#This Row],[Sales Person]],Data_Persons!$C$2:$C$9,0),1)</f>
        <v>4</v>
      </c>
      <c r="L1048">
        <f>VLOOKUP(Data_Sales[[#This Row],[Manager]],Data_Persons!$A$1:$C$9,2,FALSE)</f>
        <v>4</v>
      </c>
      <c r="M1048">
        <f>Data_Sales[[#This Row],[Price]]*Data_Sales[[#This Row],[Quantity]]</f>
        <v>1393</v>
      </c>
    </row>
    <row r="1049" spans="1:13" x14ac:dyDescent="0.35">
      <c r="A1049" t="s">
        <v>1086</v>
      </c>
      <c r="B1049" s="2">
        <v>44605</v>
      </c>
      <c r="C1049">
        <v>17</v>
      </c>
      <c r="D1049" t="s">
        <v>60</v>
      </c>
      <c r="E1049" t="s">
        <v>35</v>
      </c>
      <c r="F1049" t="s">
        <v>10</v>
      </c>
      <c r="G1049" t="s">
        <v>2042</v>
      </c>
      <c r="H1049">
        <v>199</v>
      </c>
      <c r="I1049">
        <v>9</v>
      </c>
      <c r="J1049" t="str">
        <f>VLOOKUP(Data_Sales[[#This Row],[Sales Person]],Data_Persons!$C$1:$D$9,2,FALSE)</f>
        <v>Jeff</v>
      </c>
      <c r="K1049">
        <f>INDEX(Data_Persons!$B$2:$D$10,MATCH(Data_Sales[[#This Row],[Sales Person]],Data_Persons!$C$2:$C$9,0),1)</f>
        <v>5</v>
      </c>
      <c r="L1049">
        <f>VLOOKUP(Data_Sales[[#This Row],[Manager]],Data_Persons!$A$1:$C$9,2,FALSE)</f>
        <v>3</v>
      </c>
      <c r="M1049">
        <f>Data_Sales[[#This Row],[Price]]*Data_Sales[[#This Row],[Quantity]]</f>
        <v>1791</v>
      </c>
    </row>
    <row r="1050" spans="1:13" x14ac:dyDescent="0.35">
      <c r="A1050" t="s">
        <v>1087</v>
      </c>
      <c r="B1050" s="2">
        <v>44608</v>
      </c>
      <c r="C1050">
        <v>16</v>
      </c>
      <c r="D1050" t="s">
        <v>89</v>
      </c>
      <c r="E1050" t="s">
        <v>35</v>
      </c>
      <c r="F1050" t="s">
        <v>10</v>
      </c>
      <c r="G1050" t="s">
        <v>2042</v>
      </c>
      <c r="H1050">
        <v>199</v>
      </c>
      <c r="I1050">
        <v>1</v>
      </c>
      <c r="J1050" t="str">
        <f>VLOOKUP(Data_Sales[[#This Row],[Sales Person]],Data_Persons!$C$1:$D$9,2,FALSE)</f>
        <v>Jeff</v>
      </c>
      <c r="K1050">
        <f>INDEX(Data_Persons!$B$2:$D$10,MATCH(Data_Sales[[#This Row],[Sales Person]],Data_Persons!$C$2:$C$9,0),1)</f>
        <v>5</v>
      </c>
      <c r="L1050">
        <f>VLOOKUP(Data_Sales[[#This Row],[Manager]],Data_Persons!$A$1:$C$9,2,FALSE)</f>
        <v>3</v>
      </c>
      <c r="M1050">
        <f>Data_Sales[[#This Row],[Price]]*Data_Sales[[#This Row],[Quantity]]</f>
        <v>199</v>
      </c>
    </row>
    <row r="1051" spans="1:13" x14ac:dyDescent="0.35">
      <c r="A1051" t="s">
        <v>1088</v>
      </c>
      <c r="B1051" s="2">
        <v>44610</v>
      </c>
      <c r="C1051">
        <v>20</v>
      </c>
      <c r="D1051" t="s">
        <v>8</v>
      </c>
      <c r="E1051" t="s">
        <v>9</v>
      </c>
      <c r="F1051" t="s">
        <v>10</v>
      </c>
      <c r="G1051" t="s">
        <v>2042</v>
      </c>
      <c r="H1051">
        <v>199</v>
      </c>
      <c r="I1051">
        <v>5</v>
      </c>
      <c r="J1051" t="str">
        <f>VLOOKUP(Data_Sales[[#This Row],[Sales Person]],Data_Persons!$C$1:$D$9,2,FALSE)</f>
        <v>Jeff</v>
      </c>
      <c r="K1051">
        <f>INDEX(Data_Persons!$B$2:$D$10,MATCH(Data_Sales[[#This Row],[Sales Person]],Data_Persons!$C$2:$C$9,0),1)</f>
        <v>3</v>
      </c>
      <c r="L1051">
        <f>VLOOKUP(Data_Sales[[#This Row],[Manager]],Data_Persons!$A$1:$C$9,2,FALSE)</f>
        <v>3</v>
      </c>
      <c r="M1051">
        <f>Data_Sales[[#This Row],[Price]]*Data_Sales[[#This Row],[Quantity]]</f>
        <v>995</v>
      </c>
    </row>
    <row r="1052" spans="1:13" x14ac:dyDescent="0.35">
      <c r="A1052" t="s">
        <v>1089</v>
      </c>
      <c r="B1052" s="2">
        <v>44611</v>
      </c>
      <c r="C1052">
        <v>19</v>
      </c>
      <c r="D1052" t="s">
        <v>29</v>
      </c>
      <c r="E1052" t="s">
        <v>35</v>
      </c>
      <c r="F1052" t="s">
        <v>10</v>
      </c>
      <c r="G1052" t="s">
        <v>2042</v>
      </c>
      <c r="H1052">
        <v>199</v>
      </c>
      <c r="I1052">
        <v>0</v>
      </c>
      <c r="J1052" t="str">
        <f>VLOOKUP(Data_Sales[[#This Row],[Sales Person]],Data_Persons!$C$1:$D$9,2,FALSE)</f>
        <v>Jeff</v>
      </c>
      <c r="K1052">
        <f>INDEX(Data_Persons!$B$2:$D$10,MATCH(Data_Sales[[#This Row],[Sales Person]],Data_Persons!$C$2:$C$9,0),1)</f>
        <v>5</v>
      </c>
      <c r="L1052">
        <f>VLOOKUP(Data_Sales[[#This Row],[Manager]],Data_Persons!$A$1:$C$9,2,FALSE)</f>
        <v>3</v>
      </c>
      <c r="M1052">
        <f>Data_Sales[[#This Row],[Price]]*Data_Sales[[#This Row],[Quantity]]</f>
        <v>0</v>
      </c>
    </row>
    <row r="1053" spans="1:13" x14ac:dyDescent="0.35">
      <c r="A1053" t="s">
        <v>1090</v>
      </c>
      <c r="B1053" s="2">
        <v>44611</v>
      </c>
      <c r="C1053">
        <v>8</v>
      </c>
      <c r="D1053" t="s">
        <v>73</v>
      </c>
      <c r="E1053" t="s">
        <v>13</v>
      </c>
      <c r="F1053" t="s">
        <v>14</v>
      </c>
      <c r="G1053" t="s">
        <v>2042</v>
      </c>
      <c r="H1053">
        <v>199</v>
      </c>
      <c r="I1053">
        <v>5</v>
      </c>
      <c r="J1053" t="str">
        <f>VLOOKUP(Data_Sales[[#This Row],[Sales Person]],Data_Persons!$C$1:$D$9,2,FALSE)</f>
        <v>Steve</v>
      </c>
      <c r="K1053">
        <f>INDEX(Data_Persons!$B$2:$D$10,MATCH(Data_Sales[[#This Row],[Sales Person]],Data_Persons!$C$2:$C$9,0),1)</f>
        <v>4</v>
      </c>
      <c r="L1053">
        <f>VLOOKUP(Data_Sales[[#This Row],[Manager]],Data_Persons!$A$1:$C$9,2,FALSE)</f>
        <v>4</v>
      </c>
      <c r="M1053">
        <f>Data_Sales[[#This Row],[Price]]*Data_Sales[[#This Row],[Quantity]]</f>
        <v>995</v>
      </c>
    </row>
    <row r="1054" spans="1:13" x14ac:dyDescent="0.35">
      <c r="A1054" t="s">
        <v>1091</v>
      </c>
      <c r="B1054" s="2">
        <v>44611</v>
      </c>
      <c r="C1054">
        <v>7</v>
      </c>
      <c r="D1054" t="s">
        <v>40</v>
      </c>
      <c r="E1054" t="s">
        <v>13</v>
      </c>
      <c r="F1054" t="s">
        <v>14</v>
      </c>
      <c r="G1054" t="s">
        <v>2042</v>
      </c>
      <c r="H1054">
        <v>199</v>
      </c>
      <c r="I1054">
        <v>1</v>
      </c>
      <c r="J1054" t="str">
        <f>VLOOKUP(Data_Sales[[#This Row],[Sales Person]],Data_Persons!$C$1:$D$9,2,FALSE)</f>
        <v>Steve</v>
      </c>
      <c r="K1054">
        <f>INDEX(Data_Persons!$B$2:$D$10,MATCH(Data_Sales[[#This Row],[Sales Person]],Data_Persons!$C$2:$C$9,0),1)</f>
        <v>4</v>
      </c>
      <c r="L1054">
        <f>VLOOKUP(Data_Sales[[#This Row],[Manager]],Data_Persons!$A$1:$C$9,2,FALSE)</f>
        <v>4</v>
      </c>
      <c r="M1054">
        <f>Data_Sales[[#This Row],[Price]]*Data_Sales[[#This Row],[Quantity]]</f>
        <v>199</v>
      </c>
    </row>
    <row r="1055" spans="1:13" x14ac:dyDescent="0.35">
      <c r="A1055" t="s">
        <v>1092</v>
      </c>
      <c r="B1055" s="2">
        <v>44611</v>
      </c>
      <c r="C1055">
        <v>17</v>
      </c>
      <c r="D1055" t="s">
        <v>60</v>
      </c>
      <c r="E1055" t="s">
        <v>9</v>
      </c>
      <c r="F1055" t="s">
        <v>10</v>
      </c>
      <c r="G1055" t="s">
        <v>2042</v>
      </c>
      <c r="H1055">
        <v>199</v>
      </c>
      <c r="I1055">
        <v>4</v>
      </c>
      <c r="J1055" t="str">
        <f>VLOOKUP(Data_Sales[[#This Row],[Sales Person]],Data_Persons!$C$1:$D$9,2,FALSE)</f>
        <v>Jeff</v>
      </c>
      <c r="K1055">
        <f>INDEX(Data_Persons!$B$2:$D$10,MATCH(Data_Sales[[#This Row],[Sales Person]],Data_Persons!$C$2:$C$9,0),1)</f>
        <v>3</v>
      </c>
      <c r="L1055">
        <f>VLOOKUP(Data_Sales[[#This Row],[Manager]],Data_Persons!$A$1:$C$9,2,FALSE)</f>
        <v>3</v>
      </c>
      <c r="M1055">
        <f>Data_Sales[[#This Row],[Price]]*Data_Sales[[#This Row],[Quantity]]</f>
        <v>796</v>
      </c>
    </row>
    <row r="1056" spans="1:13" x14ac:dyDescent="0.35">
      <c r="A1056" t="s">
        <v>1093</v>
      </c>
      <c r="B1056" s="2">
        <v>44612</v>
      </c>
      <c r="C1056">
        <v>2</v>
      </c>
      <c r="D1056" t="s">
        <v>71</v>
      </c>
      <c r="E1056" t="s">
        <v>17</v>
      </c>
      <c r="F1056" t="s">
        <v>18</v>
      </c>
      <c r="G1056" t="s">
        <v>2042</v>
      </c>
      <c r="H1056">
        <v>199</v>
      </c>
      <c r="I1056">
        <v>3</v>
      </c>
      <c r="J1056" t="str">
        <f>VLOOKUP(Data_Sales[[#This Row],[Sales Person]],Data_Persons!$C$1:$D$9,2,FALSE)</f>
        <v>Jeff</v>
      </c>
      <c r="K1056">
        <f>INDEX(Data_Persons!$B$2:$D$10,MATCH(Data_Sales[[#This Row],[Sales Person]],Data_Persons!$C$2:$C$9,0),1)</f>
        <v>2</v>
      </c>
      <c r="L1056">
        <f>VLOOKUP(Data_Sales[[#This Row],[Manager]],Data_Persons!$A$1:$C$9,2,FALSE)</f>
        <v>3</v>
      </c>
      <c r="M1056">
        <f>Data_Sales[[#This Row],[Price]]*Data_Sales[[#This Row],[Quantity]]</f>
        <v>597</v>
      </c>
    </row>
    <row r="1057" spans="1:13" x14ac:dyDescent="0.35">
      <c r="A1057" t="s">
        <v>1094</v>
      </c>
      <c r="B1057" s="2">
        <v>44614</v>
      </c>
      <c r="C1057">
        <v>16</v>
      </c>
      <c r="D1057" t="s">
        <v>89</v>
      </c>
      <c r="E1057" t="s">
        <v>9</v>
      </c>
      <c r="F1057" t="s">
        <v>10</v>
      </c>
      <c r="G1057" t="s">
        <v>2042</v>
      </c>
      <c r="H1057">
        <v>199</v>
      </c>
      <c r="I1057">
        <v>2</v>
      </c>
      <c r="J1057" t="str">
        <f>VLOOKUP(Data_Sales[[#This Row],[Sales Person]],Data_Persons!$C$1:$D$9,2,FALSE)</f>
        <v>Jeff</v>
      </c>
      <c r="K1057">
        <f>INDEX(Data_Persons!$B$2:$D$10,MATCH(Data_Sales[[#This Row],[Sales Person]],Data_Persons!$C$2:$C$9,0),1)</f>
        <v>3</v>
      </c>
      <c r="L1057">
        <f>VLOOKUP(Data_Sales[[#This Row],[Manager]],Data_Persons!$A$1:$C$9,2,FALSE)</f>
        <v>3</v>
      </c>
      <c r="M1057">
        <f>Data_Sales[[#This Row],[Price]]*Data_Sales[[#This Row],[Quantity]]</f>
        <v>398</v>
      </c>
    </row>
    <row r="1058" spans="1:13" x14ac:dyDescent="0.35">
      <c r="A1058" t="s">
        <v>1095</v>
      </c>
      <c r="B1058" s="2">
        <v>44614</v>
      </c>
      <c r="C1058">
        <v>3</v>
      </c>
      <c r="D1058" t="s">
        <v>26</v>
      </c>
      <c r="E1058" t="s">
        <v>27</v>
      </c>
      <c r="F1058" t="s">
        <v>18</v>
      </c>
      <c r="G1058" t="s">
        <v>2042</v>
      </c>
      <c r="H1058">
        <v>199</v>
      </c>
      <c r="I1058">
        <v>9</v>
      </c>
      <c r="J1058" t="str">
        <f>VLOOKUP(Data_Sales[[#This Row],[Sales Person]],Data_Persons!$C$1:$D$9,2,FALSE)</f>
        <v>Sara</v>
      </c>
      <c r="K1058">
        <f>INDEX(Data_Persons!$B$2:$D$10,MATCH(Data_Sales[[#This Row],[Sales Person]],Data_Persons!$C$2:$C$9,0),1)</f>
        <v>2</v>
      </c>
      <c r="L1058">
        <f>VLOOKUP(Data_Sales[[#This Row],[Manager]],Data_Persons!$A$1:$C$9,2,FALSE)</f>
        <v>5</v>
      </c>
      <c r="M1058">
        <f>Data_Sales[[#This Row],[Price]]*Data_Sales[[#This Row],[Quantity]]</f>
        <v>1791</v>
      </c>
    </row>
    <row r="1059" spans="1:13" x14ac:dyDescent="0.35">
      <c r="A1059" t="s">
        <v>1096</v>
      </c>
      <c r="B1059" s="2">
        <v>44615</v>
      </c>
      <c r="C1059">
        <v>6</v>
      </c>
      <c r="D1059" t="s">
        <v>12</v>
      </c>
      <c r="E1059" t="s">
        <v>13</v>
      </c>
      <c r="F1059" t="s">
        <v>14</v>
      </c>
      <c r="G1059" t="s">
        <v>2042</v>
      </c>
      <c r="H1059">
        <v>199</v>
      </c>
      <c r="I1059">
        <v>8</v>
      </c>
      <c r="J1059" t="str">
        <f>VLOOKUP(Data_Sales[[#This Row],[Sales Person]],Data_Persons!$C$1:$D$9,2,FALSE)</f>
        <v>Steve</v>
      </c>
      <c r="K1059">
        <f>INDEX(Data_Persons!$B$2:$D$10,MATCH(Data_Sales[[#This Row],[Sales Person]],Data_Persons!$C$2:$C$9,0),1)</f>
        <v>4</v>
      </c>
      <c r="L1059">
        <f>VLOOKUP(Data_Sales[[#This Row],[Manager]],Data_Persons!$A$1:$C$9,2,FALSE)</f>
        <v>4</v>
      </c>
      <c r="M1059">
        <f>Data_Sales[[#This Row],[Price]]*Data_Sales[[#This Row],[Quantity]]</f>
        <v>1592</v>
      </c>
    </row>
    <row r="1060" spans="1:13" x14ac:dyDescent="0.35">
      <c r="A1060" t="s">
        <v>1097</v>
      </c>
      <c r="B1060" s="2">
        <v>44618</v>
      </c>
      <c r="C1060">
        <v>11</v>
      </c>
      <c r="D1060" t="s">
        <v>112</v>
      </c>
      <c r="E1060" t="s">
        <v>23</v>
      </c>
      <c r="F1060" t="s">
        <v>24</v>
      </c>
      <c r="G1060" t="s">
        <v>2042</v>
      </c>
      <c r="H1060">
        <v>199</v>
      </c>
      <c r="I1060">
        <v>9</v>
      </c>
      <c r="J1060" t="str">
        <f>VLOOKUP(Data_Sales[[#This Row],[Sales Person]],Data_Persons!$C$1:$D$9,2,FALSE)</f>
        <v>Sara</v>
      </c>
      <c r="K1060">
        <f>INDEX(Data_Persons!$B$2:$D$10,MATCH(Data_Sales[[#This Row],[Sales Person]],Data_Persons!$C$2:$C$9,0),1)</f>
        <v>5</v>
      </c>
      <c r="L1060">
        <f>VLOOKUP(Data_Sales[[#This Row],[Manager]],Data_Persons!$A$1:$C$9,2,FALSE)</f>
        <v>5</v>
      </c>
      <c r="M1060">
        <f>Data_Sales[[#This Row],[Price]]*Data_Sales[[#This Row],[Quantity]]</f>
        <v>1791</v>
      </c>
    </row>
    <row r="1061" spans="1:13" x14ac:dyDescent="0.35">
      <c r="A1061" t="s">
        <v>1098</v>
      </c>
      <c r="B1061" s="2">
        <v>44619</v>
      </c>
      <c r="C1061">
        <v>11</v>
      </c>
      <c r="D1061" t="s">
        <v>112</v>
      </c>
      <c r="E1061" t="s">
        <v>33</v>
      </c>
      <c r="F1061" t="s">
        <v>24</v>
      </c>
      <c r="G1061" t="s">
        <v>2042</v>
      </c>
      <c r="H1061">
        <v>199</v>
      </c>
      <c r="I1061">
        <v>9</v>
      </c>
      <c r="J1061" t="str">
        <f>VLOOKUP(Data_Sales[[#This Row],[Sales Person]],Data_Persons!$C$1:$D$9,2,FALSE)</f>
        <v>Steve</v>
      </c>
      <c r="K1061">
        <f>INDEX(Data_Persons!$B$2:$D$10,MATCH(Data_Sales[[#This Row],[Sales Person]],Data_Persons!$C$2:$C$9,0),1)</f>
        <v>6</v>
      </c>
      <c r="L1061">
        <f>VLOOKUP(Data_Sales[[#This Row],[Manager]],Data_Persons!$A$1:$C$9,2,FALSE)</f>
        <v>4</v>
      </c>
      <c r="M1061">
        <f>Data_Sales[[#This Row],[Price]]*Data_Sales[[#This Row],[Quantity]]</f>
        <v>1791</v>
      </c>
    </row>
    <row r="1062" spans="1:13" x14ac:dyDescent="0.35">
      <c r="A1062" t="s">
        <v>1099</v>
      </c>
      <c r="B1062" s="2">
        <v>44621</v>
      </c>
      <c r="C1062">
        <v>3</v>
      </c>
      <c r="D1062" t="s">
        <v>26</v>
      </c>
      <c r="E1062" t="s">
        <v>17</v>
      </c>
      <c r="F1062" t="s">
        <v>18</v>
      </c>
      <c r="G1062" t="s">
        <v>2042</v>
      </c>
      <c r="H1062">
        <v>199</v>
      </c>
      <c r="I1062">
        <v>6</v>
      </c>
      <c r="J1062" t="str">
        <f>VLOOKUP(Data_Sales[[#This Row],[Sales Person]],Data_Persons!$C$1:$D$9,2,FALSE)</f>
        <v>Jeff</v>
      </c>
      <c r="K1062">
        <f>INDEX(Data_Persons!$B$2:$D$10,MATCH(Data_Sales[[#This Row],[Sales Person]],Data_Persons!$C$2:$C$9,0),1)</f>
        <v>2</v>
      </c>
      <c r="L1062">
        <f>VLOOKUP(Data_Sales[[#This Row],[Manager]],Data_Persons!$A$1:$C$9,2,FALSE)</f>
        <v>3</v>
      </c>
      <c r="M1062">
        <f>Data_Sales[[#This Row],[Price]]*Data_Sales[[#This Row],[Quantity]]</f>
        <v>1194</v>
      </c>
    </row>
    <row r="1063" spans="1:13" x14ac:dyDescent="0.35">
      <c r="A1063" t="s">
        <v>1100</v>
      </c>
      <c r="B1063" s="2">
        <v>44625</v>
      </c>
      <c r="C1063">
        <v>16</v>
      </c>
      <c r="D1063" t="s">
        <v>89</v>
      </c>
      <c r="E1063" t="s">
        <v>9</v>
      </c>
      <c r="F1063" t="s">
        <v>10</v>
      </c>
      <c r="G1063" t="s">
        <v>2042</v>
      </c>
      <c r="H1063">
        <v>199</v>
      </c>
      <c r="I1063">
        <v>5</v>
      </c>
      <c r="J1063" t="str">
        <f>VLOOKUP(Data_Sales[[#This Row],[Sales Person]],Data_Persons!$C$1:$D$9,2,FALSE)</f>
        <v>Jeff</v>
      </c>
      <c r="K1063">
        <f>INDEX(Data_Persons!$B$2:$D$10,MATCH(Data_Sales[[#This Row],[Sales Person]],Data_Persons!$C$2:$C$9,0),1)</f>
        <v>3</v>
      </c>
      <c r="L1063">
        <f>VLOOKUP(Data_Sales[[#This Row],[Manager]],Data_Persons!$A$1:$C$9,2,FALSE)</f>
        <v>3</v>
      </c>
      <c r="M1063">
        <f>Data_Sales[[#This Row],[Price]]*Data_Sales[[#This Row],[Quantity]]</f>
        <v>995</v>
      </c>
    </row>
    <row r="1064" spans="1:13" x14ac:dyDescent="0.35">
      <c r="A1064" t="s">
        <v>1101</v>
      </c>
      <c r="B1064" s="2">
        <v>44627</v>
      </c>
      <c r="C1064">
        <v>2</v>
      </c>
      <c r="D1064" t="s">
        <v>71</v>
      </c>
      <c r="E1064" t="s">
        <v>17</v>
      </c>
      <c r="F1064" t="s">
        <v>18</v>
      </c>
      <c r="G1064" t="s">
        <v>2042</v>
      </c>
      <c r="H1064">
        <v>199</v>
      </c>
      <c r="I1064">
        <v>7</v>
      </c>
      <c r="J1064" t="str">
        <f>VLOOKUP(Data_Sales[[#This Row],[Sales Person]],Data_Persons!$C$1:$D$9,2,FALSE)</f>
        <v>Jeff</v>
      </c>
      <c r="K1064">
        <f>INDEX(Data_Persons!$B$2:$D$10,MATCH(Data_Sales[[#This Row],[Sales Person]],Data_Persons!$C$2:$C$9,0),1)</f>
        <v>2</v>
      </c>
      <c r="L1064">
        <f>VLOOKUP(Data_Sales[[#This Row],[Manager]],Data_Persons!$A$1:$C$9,2,FALSE)</f>
        <v>3</v>
      </c>
      <c r="M1064">
        <f>Data_Sales[[#This Row],[Price]]*Data_Sales[[#This Row],[Quantity]]</f>
        <v>1393</v>
      </c>
    </row>
    <row r="1065" spans="1:13" x14ac:dyDescent="0.35">
      <c r="A1065" t="s">
        <v>1102</v>
      </c>
      <c r="B1065" s="2">
        <v>44627</v>
      </c>
      <c r="C1065">
        <v>4</v>
      </c>
      <c r="D1065" t="s">
        <v>16</v>
      </c>
      <c r="E1065" t="s">
        <v>27</v>
      </c>
      <c r="F1065" t="s">
        <v>18</v>
      </c>
      <c r="G1065" t="s">
        <v>2042</v>
      </c>
      <c r="H1065">
        <v>199</v>
      </c>
      <c r="I1065">
        <v>1</v>
      </c>
      <c r="J1065" t="str">
        <f>VLOOKUP(Data_Sales[[#This Row],[Sales Person]],Data_Persons!$C$1:$D$9,2,FALSE)</f>
        <v>Sara</v>
      </c>
      <c r="K1065">
        <f>INDEX(Data_Persons!$B$2:$D$10,MATCH(Data_Sales[[#This Row],[Sales Person]],Data_Persons!$C$2:$C$9,0),1)</f>
        <v>2</v>
      </c>
      <c r="L1065">
        <f>VLOOKUP(Data_Sales[[#This Row],[Manager]],Data_Persons!$A$1:$C$9,2,FALSE)</f>
        <v>5</v>
      </c>
      <c r="M1065">
        <f>Data_Sales[[#This Row],[Price]]*Data_Sales[[#This Row],[Quantity]]</f>
        <v>199</v>
      </c>
    </row>
    <row r="1066" spans="1:13" x14ac:dyDescent="0.35">
      <c r="A1066" t="s">
        <v>1103</v>
      </c>
      <c r="B1066" s="2">
        <v>44627</v>
      </c>
      <c r="C1066">
        <v>6</v>
      </c>
      <c r="D1066" t="s">
        <v>12</v>
      </c>
      <c r="E1066" t="s">
        <v>38</v>
      </c>
      <c r="F1066" t="s">
        <v>14</v>
      </c>
      <c r="G1066" t="s">
        <v>2042</v>
      </c>
      <c r="H1066">
        <v>199</v>
      </c>
      <c r="I1066">
        <v>0</v>
      </c>
      <c r="J1066" t="str">
        <f>VLOOKUP(Data_Sales[[#This Row],[Sales Person]],Data_Persons!$C$1:$D$9,2,FALSE)</f>
        <v>Philip</v>
      </c>
      <c r="K1066">
        <f>INDEX(Data_Persons!$B$2:$D$10,MATCH(Data_Sales[[#This Row],[Sales Person]],Data_Persons!$C$2:$C$9,0),1)</f>
        <v>8</v>
      </c>
      <c r="L1066">
        <f>VLOOKUP(Data_Sales[[#This Row],[Manager]],Data_Persons!$A$1:$C$9,2,FALSE)</f>
        <v>8</v>
      </c>
      <c r="M1066">
        <f>Data_Sales[[#This Row],[Price]]*Data_Sales[[#This Row],[Quantity]]</f>
        <v>0</v>
      </c>
    </row>
    <row r="1067" spans="1:13" x14ac:dyDescent="0.35">
      <c r="A1067" t="s">
        <v>1104</v>
      </c>
      <c r="B1067" s="2">
        <v>44629</v>
      </c>
      <c r="C1067">
        <v>4</v>
      </c>
      <c r="D1067" t="s">
        <v>16</v>
      </c>
      <c r="E1067" t="s">
        <v>27</v>
      </c>
      <c r="F1067" t="s">
        <v>18</v>
      </c>
      <c r="G1067" t="s">
        <v>2042</v>
      </c>
      <c r="H1067">
        <v>199</v>
      </c>
      <c r="I1067">
        <v>6</v>
      </c>
      <c r="J1067" t="str">
        <f>VLOOKUP(Data_Sales[[#This Row],[Sales Person]],Data_Persons!$C$1:$D$9,2,FALSE)</f>
        <v>Sara</v>
      </c>
      <c r="K1067">
        <f>INDEX(Data_Persons!$B$2:$D$10,MATCH(Data_Sales[[#This Row],[Sales Person]],Data_Persons!$C$2:$C$9,0),1)</f>
        <v>2</v>
      </c>
      <c r="L1067">
        <f>VLOOKUP(Data_Sales[[#This Row],[Manager]],Data_Persons!$A$1:$C$9,2,FALSE)</f>
        <v>5</v>
      </c>
      <c r="M1067">
        <f>Data_Sales[[#This Row],[Price]]*Data_Sales[[#This Row],[Quantity]]</f>
        <v>1194</v>
      </c>
    </row>
    <row r="1068" spans="1:13" x14ac:dyDescent="0.35">
      <c r="A1068" t="s">
        <v>1105</v>
      </c>
      <c r="B1068" s="2">
        <v>44629</v>
      </c>
      <c r="C1068">
        <v>19</v>
      </c>
      <c r="D1068" t="s">
        <v>29</v>
      </c>
      <c r="E1068" t="s">
        <v>9</v>
      </c>
      <c r="F1068" t="s">
        <v>10</v>
      </c>
      <c r="G1068" t="s">
        <v>2042</v>
      </c>
      <c r="H1068">
        <v>199</v>
      </c>
      <c r="I1068">
        <v>4</v>
      </c>
      <c r="J1068" t="str">
        <f>VLOOKUP(Data_Sales[[#This Row],[Sales Person]],Data_Persons!$C$1:$D$9,2,FALSE)</f>
        <v>Jeff</v>
      </c>
      <c r="K1068">
        <f>INDEX(Data_Persons!$B$2:$D$10,MATCH(Data_Sales[[#This Row],[Sales Person]],Data_Persons!$C$2:$C$9,0),1)</f>
        <v>3</v>
      </c>
      <c r="L1068">
        <f>VLOOKUP(Data_Sales[[#This Row],[Manager]],Data_Persons!$A$1:$C$9,2,FALSE)</f>
        <v>3</v>
      </c>
      <c r="M1068">
        <f>Data_Sales[[#This Row],[Price]]*Data_Sales[[#This Row],[Quantity]]</f>
        <v>796</v>
      </c>
    </row>
    <row r="1069" spans="1:13" x14ac:dyDescent="0.35">
      <c r="A1069" t="s">
        <v>1106</v>
      </c>
      <c r="B1069" s="2">
        <v>44629</v>
      </c>
      <c r="C1069">
        <v>8</v>
      </c>
      <c r="D1069" t="s">
        <v>73</v>
      </c>
      <c r="E1069" t="s">
        <v>38</v>
      </c>
      <c r="F1069" t="s">
        <v>14</v>
      </c>
      <c r="G1069" t="s">
        <v>2042</v>
      </c>
      <c r="H1069">
        <v>199</v>
      </c>
      <c r="I1069">
        <v>7</v>
      </c>
      <c r="J1069" t="str">
        <f>VLOOKUP(Data_Sales[[#This Row],[Sales Person]],Data_Persons!$C$1:$D$9,2,FALSE)</f>
        <v>Philip</v>
      </c>
      <c r="K1069">
        <f>INDEX(Data_Persons!$B$2:$D$10,MATCH(Data_Sales[[#This Row],[Sales Person]],Data_Persons!$C$2:$C$9,0),1)</f>
        <v>8</v>
      </c>
      <c r="L1069">
        <f>VLOOKUP(Data_Sales[[#This Row],[Manager]],Data_Persons!$A$1:$C$9,2,FALSE)</f>
        <v>8</v>
      </c>
      <c r="M1069">
        <f>Data_Sales[[#This Row],[Price]]*Data_Sales[[#This Row],[Quantity]]</f>
        <v>1393</v>
      </c>
    </row>
    <row r="1070" spans="1:13" x14ac:dyDescent="0.35">
      <c r="A1070" t="s">
        <v>1107</v>
      </c>
      <c r="B1070" s="2">
        <v>44630</v>
      </c>
      <c r="C1070">
        <v>15</v>
      </c>
      <c r="D1070" t="s">
        <v>46</v>
      </c>
      <c r="E1070" t="s">
        <v>33</v>
      </c>
      <c r="F1070" t="s">
        <v>24</v>
      </c>
      <c r="G1070" t="s">
        <v>2042</v>
      </c>
      <c r="H1070">
        <v>199</v>
      </c>
      <c r="I1070">
        <v>2</v>
      </c>
      <c r="J1070" t="str">
        <f>VLOOKUP(Data_Sales[[#This Row],[Sales Person]],Data_Persons!$C$1:$D$9,2,FALSE)</f>
        <v>Steve</v>
      </c>
      <c r="K1070">
        <f>INDEX(Data_Persons!$B$2:$D$10,MATCH(Data_Sales[[#This Row],[Sales Person]],Data_Persons!$C$2:$C$9,0),1)</f>
        <v>6</v>
      </c>
      <c r="L1070">
        <f>VLOOKUP(Data_Sales[[#This Row],[Manager]],Data_Persons!$A$1:$C$9,2,FALSE)</f>
        <v>4</v>
      </c>
      <c r="M1070">
        <f>Data_Sales[[#This Row],[Price]]*Data_Sales[[#This Row],[Quantity]]</f>
        <v>398</v>
      </c>
    </row>
    <row r="1071" spans="1:13" x14ac:dyDescent="0.35">
      <c r="A1071" t="s">
        <v>1108</v>
      </c>
      <c r="B1071" s="2">
        <v>44631</v>
      </c>
      <c r="C1071">
        <v>14</v>
      </c>
      <c r="D1071" t="s">
        <v>62</v>
      </c>
      <c r="E1071" t="s">
        <v>23</v>
      </c>
      <c r="F1071" t="s">
        <v>24</v>
      </c>
      <c r="G1071" t="s">
        <v>2042</v>
      </c>
      <c r="H1071">
        <v>199</v>
      </c>
      <c r="I1071">
        <v>1</v>
      </c>
      <c r="J1071" t="str">
        <f>VLOOKUP(Data_Sales[[#This Row],[Sales Person]],Data_Persons!$C$1:$D$9,2,FALSE)</f>
        <v>Sara</v>
      </c>
      <c r="K1071">
        <f>INDEX(Data_Persons!$B$2:$D$10,MATCH(Data_Sales[[#This Row],[Sales Person]],Data_Persons!$C$2:$C$9,0),1)</f>
        <v>5</v>
      </c>
      <c r="L1071">
        <f>VLOOKUP(Data_Sales[[#This Row],[Manager]],Data_Persons!$A$1:$C$9,2,FALSE)</f>
        <v>5</v>
      </c>
      <c r="M1071">
        <f>Data_Sales[[#This Row],[Price]]*Data_Sales[[#This Row],[Quantity]]</f>
        <v>199</v>
      </c>
    </row>
    <row r="1072" spans="1:13" x14ac:dyDescent="0.35">
      <c r="A1072" t="s">
        <v>1109</v>
      </c>
      <c r="B1072" s="2">
        <v>44631</v>
      </c>
      <c r="C1072">
        <v>8</v>
      </c>
      <c r="D1072" t="s">
        <v>73</v>
      </c>
      <c r="E1072" t="s">
        <v>38</v>
      </c>
      <c r="F1072" t="s">
        <v>14</v>
      </c>
      <c r="G1072" t="s">
        <v>2042</v>
      </c>
      <c r="H1072">
        <v>199</v>
      </c>
      <c r="I1072">
        <v>5</v>
      </c>
      <c r="J1072" t="str">
        <f>VLOOKUP(Data_Sales[[#This Row],[Sales Person]],Data_Persons!$C$1:$D$9,2,FALSE)</f>
        <v>Philip</v>
      </c>
      <c r="K1072">
        <f>INDEX(Data_Persons!$B$2:$D$10,MATCH(Data_Sales[[#This Row],[Sales Person]],Data_Persons!$C$2:$C$9,0),1)</f>
        <v>8</v>
      </c>
      <c r="L1072">
        <f>VLOOKUP(Data_Sales[[#This Row],[Manager]],Data_Persons!$A$1:$C$9,2,FALSE)</f>
        <v>8</v>
      </c>
      <c r="M1072">
        <f>Data_Sales[[#This Row],[Price]]*Data_Sales[[#This Row],[Quantity]]</f>
        <v>995</v>
      </c>
    </row>
    <row r="1073" spans="1:13" x14ac:dyDescent="0.35">
      <c r="A1073" t="s">
        <v>1110</v>
      </c>
      <c r="B1073" s="2">
        <v>44633</v>
      </c>
      <c r="C1073">
        <v>11</v>
      </c>
      <c r="D1073" t="s">
        <v>112</v>
      </c>
      <c r="E1073" t="s">
        <v>23</v>
      </c>
      <c r="F1073" t="s">
        <v>24</v>
      </c>
      <c r="G1073" t="s">
        <v>2042</v>
      </c>
      <c r="H1073">
        <v>199</v>
      </c>
      <c r="I1073">
        <v>0</v>
      </c>
      <c r="J1073" t="str">
        <f>VLOOKUP(Data_Sales[[#This Row],[Sales Person]],Data_Persons!$C$1:$D$9,2,FALSE)</f>
        <v>Sara</v>
      </c>
      <c r="K1073">
        <f>INDEX(Data_Persons!$B$2:$D$10,MATCH(Data_Sales[[#This Row],[Sales Person]],Data_Persons!$C$2:$C$9,0),1)</f>
        <v>5</v>
      </c>
      <c r="L1073">
        <f>VLOOKUP(Data_Sales[[#This Row],[Manager]],Data_Persons!$A$1:$C$9,2,FALSE)</f>
        <v>5</v>
      </c>
      <c r="M1073">
        <f>Data_Sales[[#This Row],[Price]]*Data_Sales[[#This Row],[Quantity]]</f>
        <v>0</v>
      </c>
    </row>
    <row r="1074" spans="1:13" x14ac:dyDescent="0.35">
      <c r="A1074" t="s">
        <v>1111</v>
      </c>
      <c r="B1074" s="2">
        <v>44635</v>
      </c>
      <c r="C1074">
        <v>1</v>
      </c>
      <c r="D1074" t="s">
        <v>58</v>
      </c>
      <c r="E1074" t="s">
        <v>27</v>
      </c>
      <c r="F1074" t="s">
        <v>18</v>
      </c>
      <c r="G1074" t="s">
        <v>2042</v>
      </c>
      <c r="H1074">
        <v>199</v>
      </c>
      <c r="I1074">
        <v>4</v>
      </c>
      <c r="J1074" t="str">
        <f>VLOOKUP(Data_Sales[[#This Row],[Sales Person]],Data_Persons!$C$1:$D$9,2,FALSE)</f>
        <v>Sara</v>
      </c>
      <c r="K1074">
        <f>INDEX(Data_Persons!$B$2:$D$10,MATCH(Data_Sales[[#This Row],[Sales Person]],Data_Persons!$C$2:$C$9,0),1)</f>
        <v>2</v>
      </c>
      <c r="L1074">
        <f>VLOOKUP(Data_Sales[[#This Row],[Manager]],Data_Persons!$A$1:$C$9,2,FALSE)</f>
        <v>5</v>
      </c>
      <c r="M1074">
        <f>Data_Sales[[#This Row],[Price]]*Data_Sales[[#This Row],[Quantity]]</f>
        <v>796</v>
      </c>
    </row>
    <row r="1075" spans="1:13" x14ac:dyDescent="0.35">
      <c r="A1075" t="s">
        <v>1112</v>
      </c>
      <c r="B1075" s="2">
        <v>44639</v>
      </c>
      <c r="C1075">
        <v>15</v>
      </c>
      <c r="D1075" t="s">
        <v>46</v>
      </c>
      <c r="E1075" t="s">
        <v>23</v>
      </c>
      <c r="F1075" t="s">
        <v>24</v>
      </c>
      <c r="G1075" t="s">
        <v>2042</v>
      </c>
      <c r="H1075">
        <v>199</v>
      </c>
      <c r="I1075">
        <v>9</v>
      </c>
      <c r="J1075" t="str">
        <f>VLOOKUP(Data_Sales[[#This Row],[Sales Person]],Data_Persons!$C$1:$D$9,2,FALSE)</f>
        <v>Sara</v>
      </c>
      <c r="K1075">
        <f>INDEX(Data_Persons!$B$2:$D$10,MATCH(Data_Sales[[#This Row],[Sales Person]],Data_Persons!$C$2:$C$9,0),1)</f>
        <v>5</v>
      </c>
      <c r="L1075">
        <f>VLOOKUP(Data_Sales[[#This Row],[Manager]],Data_Persons!$A$1:$C$9,2,FALSE)</f>
        <v>5</v>
      </c>
      <c r="M1075">
        <f>Data_Sales[[#This Row],[Price]]*Data_Sales[[#This Row],[Quantity]]</f>
        <v>1791</v>
      </c>
    </row>
    <row r="1076" spans="1:13" x14ac:dyDescent="0.35">
      <c r="A1076" t="s">
        <v>1113</v>
      </c>
      <c r="B1076" s="2">
        <v>44639</v>
      </c>
      <c r="C1076">
        <v>2</v>
      </c>
      <c r="D1076" t="s">
        <v>71</v>
      </c>
      <c r="E1076" t="s">
        <v>27</v>
      </c>
      <c r="F1076" t="s">
        <v>18</v>
      </c>
      <c r="G1076" t="s">
        <v>2042</v>
      </c>
      <c r="H1076">
        <v>199</v>
      </c>
      <c r="I1076">
        <v>8</v>
      </c>
      <c r="J1076" t="str">
        <f>VLOOKUP(Data_Sales[[#This Row],[Sales Person]],Data_Persons!$C$1:$D$9,2,FALSE)</f>
        <v>Sara</v>
      </c>
      <c r="K1076">
        <f>INDEX(Data_Persons!$B$2:$D$10,MATCH(Data_Sales[[#This Row],[Sales Person]],Data_Persons!$C$2:$C$9,0),1)</f>
        <v>2</v>
      </c>
      <c r="L1076">
        <f>VLOOKUP(Data_Sales[[#This Row],[Manager]],Data_Persons!$A$1:$C$9,2,FALSE)</f>
        <v>5</v>
      </c>
      <c r="M1076">
        <f>Data_Sales[[#This Row],[Price]]*Data_Sales[[#This Row],[Quantity]]</f>
        <v>1592</v>
      </c>
    </row>
    <row r="1077" spans="1:13" x14ac:dyDescent="0.35">
      <c r="A1077" t="s">
        <v>1114</v>
      </c>
      <c r="B1077" s="2">
        <v>44641</v>
      </c>
      <c r="C1077">
        <v>4</v>
      </c>
      <c r="D1077" t="s">
        <v>16</v>
      </c>
      <c r="E1077" t="s">
        <v>17</v>
      </c>
      <c r="F1077" t="s">
        <v>18</v>
      </c>
      <c r="G1077" t="s">
        <v>2042</v>
      </c>
      <c r="H1077">
        <v>199</v>
      </c>
      <c r="I1077">
        <v>3</v>
      </c>
      <c r="J1077" t="str">
        <f>VLOOKUP(Data_Sales[[#This Row],[Sales Person]],Data_Persons!$C$1:$D$9,2,FALSE)</f>
        <v>Jeff</v>
      </c>
      <c r="K1077">
        <f>INDEX(Data_Persons!$B$2:$D$10,MATCH(Data_Sales[[#This Row],[Sales Person]],Data_Persons!$C$2:$C$9,0),1)</f>
        <v>2</v>
      </c>
      <c r="L1077">
        <f>VLOOKUP(Data_Sales[[#This Row],[Manager]],Data_Persons!$A$1:$C$9,2,FALSE)</f>
        <v>3</v>
      </c>
      <c r="M1077">
        <f>Data_Sales[[#This Row],[Price]]*Data_Sales[[#This Row],[Quantity]]</f>
        <v>597</v>
      </c>
    </row>
    <row r="1078" spans="1:13" x14ac:dyDescent="0.35">
      <c r="A1078" t="s">
        <v>1115</v>
      </c>
      <c r="B1078" s="2">
        <v>44643</v>
      </c>
      <c r="C1078">
        <v>2</v>
      </c>
      <c r="D1078" t="s">
        <v>71</v>
      </c>
      <c r="E1078" t="s">
        <v>27</v>
      </c>
      <c r="F1078" t="s">
        <v>18</v>
      </c>
      <c r="G1078" t="s">
        <v>2042</v>
      </c>
      <c r="H1078">
        <v>199</v>
      </c>
      <c r="I1078">
        <v>8</v>
      </c>
      <c r="J1078" t="str">
        <f>VLOOKUP(Data_Sales[[#This Row],[Sales Person]],Data_Persons!$C$1:$D$9,2,FALSE)</f>
        <v>Sara</v>
      </c>
      <c r="K1078">
        <f>INDEX(Data_Persons!$B$2:$D$10,MATCH(Data_Sales[[#This Row],[Sales Person]],Data_Persons!$C$2:$C$9,0),1)</f>
        <v>2</v>
      </c>
      <c r="L1078">
        <f>VLOOKUP(Data_Sales[[#This Row],[Manager]],Data_Persons!$A$1:$C$9,2,FALSE)</f>
        <v>5</v>
      </c>
      <c r="M1078">
        <f>Data_Sales[[#This Row],[Price]]*Data_Sales[[#This Row],[Quantity]]</f>
        <v>1592</v>
      </c>
    </row>
    <row r="1079" spans="1:13" x14ac:dyDescent="0.35">
      <c r="A1079" t="s">
        <v>1116</v>
      </c>
      <c r="B1079" s="2">
        <v>44643</v>
      </c>
      <c r="C1079">
        <v>11</v>
      </c>
      <c r="D1079" t="s">
        <v>112</v>
      </c>
      <c r="E1079" t="s">
        <v>33</v>
      </c>
      <c r="F1079" t="s">
        <v>24</v>
      </c>
      <c r="G1079" t="s">
        <v>2042</v>
      </c>
      <c r="H1079">
        <v>199</v>
      </c>
      <c r="I1079">
        <v>8</v>
      </c>
      <c r="J1079" t="str">
        <f>VLOOKUP(Data_Sales[[#This Row],[Sales Person]],Data_Persons!$C$1:$D$9,2,FALSE)</f>
        <v>Steve</v>
      </c>
      <c r="K1079">
        <f>INDEX(Data_Persons!$B$2:$D$10,MATCH(Data_Sales[[#This Row],[Sales Person]],Data_Persons!$C$2:$C$9,0),1)</f>
        <v>6</v>
      </c>
      <c r="L1079">
        <f>VLOOKUP(Data_Sales[[#This Row],[Manager]],Data_Persons!$A$1:$C$9,2,FALSE)</f>
        <v>4</v>
      </c>
      <c r="M1079">
        <f>Data_Sales[[#This Row],[Price]]*Data_Sales[[#This Row],[Quantity]]</f>
        <v>1592</v>
      </c>
    </row>
    <row r="1080" spans="1:13" x14ac:dyDescent="0.35">
      <c r="A1080" t="s">
        <v>1117</v>
      </c>
      <c r="B1080" s="2">
        <v>44646</v>
      </c>
      <c r="C1080">
        <v>8</v>
      </c>
      <c r="D1080" t="s">
        <v>73</v>
      </c>
      <c r="E1080" t="s">
        <v>13</v>
      </c>
      <c r="F1080" t="s">
        <v>14</v>
      </c>
      <c r="G1080" t="s">
        <v>2042</v>
      </c>
      <c r="H1080">
        <v>199</v>
      </c>
      <c r="I1080">
        <v>1</v>
      </c>
      <c r="J1080" t="str">
        <f>VLOOKUP(Data_Sales[[#This Row],[Sales Person]],Data_Persons!$C$1:$D$9,2,FALSE)</f>
        <v>Steve</v>
      </c>
      <c r="K1080">
        <f>INDEX(Data_Persons!$B$2:$D$10,MATCH(Data_Sales[[#This Row],[Sales Person]],Data_Persons!$C$2:$C$9,0),1)</f>
        <v>4</v>
      </c>
      <c r="L1080">
        <f>VLOOKUP(Data_Sales[[#This Row],[Manager]],Data_Persons!$A$1:$C$9,2,FALSE)</f>
        <v>4</v>
      </c>
      <c r="M1080">
        <f>Data_Sales[[#This Row],[Price]]*Data_Sales[[#This Row],[Quantity]]</f>
        <v>199</v>
      </c>
    </row>
    <row r="1081" spans="1:13" x14ac:dyDescent="0.35">
      <c r="A1081" t="s">
        <v>1118</v>
      </c>
      <c r="B1081" s="2">
        <v>44647</v>
      </c>
      <c r="C1081">
        <v>18</v>
      </c>
      <c r="D1081" t="s">
        <v>49</v>
      </c>
      <c r="E1081" t="s">
        <v>35</v>
      </c>
      <c r="F1081" t="s">
        <v>10</v>
      </c>
      <c r="G1081" t="s">
        <v>2042</v>
      </c>
      <c r="H1081">
        <v>199</v>
      </c>
      <c r="I1081">
        <v>2</v>
      </c>
      <c r="J1081" t="str">
        <f>VLOOKUP(Data_Sales[[#This Row],[Sales Person]],Data_Persons!$C$1:$D$9,2,FALSE)</f>
        <v>Jeff</v>
      </c>
      <c r="K1081">
        <f>INDEX(Data_Persons!$B$2:$D$10,MATCH(Data_Sales[[#This Row],[Sales Person]],Data_Persons!$C$2:$C$9,0),1)</f>
        <v>5</v>
      </c>
      <c r="L1081">
        <f>VLOOKUP(Data_Sales[[#This Row],[Manager]],Data_Persons!$A$1:$C$9,2,FALSE)</f>
        <v>3</v>
      </c>
      <c r="M1081">
        <f>Data_Sales[[#This Row],[Price]]*Data_Sales[[#This Row],[Quantity]]</f>
        <v>398</v>
      </c>
    </row>
    <row r="1082" spans="1:13" x14ac:dyDescent="0.35">
      <c r="A1082" t="s">
        <v>1119</v>
      </c>
      <c r="B1082" s="2">
        <v>44649</v>
      </c>
      <c r="C1082">
        <v>18</v>
      </c>
      <c r="D1082" t="s">
        <v>49</v>
      </c>
      <c r="E1082" t="s">
        <v>9</v>
      </c>
      <c r="F1082" t="s">
        <v>10</v>
      </c>
      <c r="G1082" t="s">
        <v>2042</v>
      </c>
      <c r="H1082">
        <v>199</v>
      </c>
      <c r="I1082">
        <v>0</v>
      </c>
      <c r="J1082" t="str">
        <f>VLOOKUP(Data_Sales[[#This Row],[Sales Person]],Data_Persons!$C$1:$D$9,2,FALSE)</f>
        <v>Jeff</v>
      </c>
      <c r="K1082">
        <f>INDEX(Data_Persons!$B$2:$D$10,MATCH(Data_Sales[[#This Row],[Sales Person]],Data_Persons!$C$2:$C$9,0),1)</f>
        <v>3</v>
      </c>
      <c r="L1082">
        <f>VLOOKUP(Data_Sales[[#This Row],[Manager]],Data_Persons!$A$1:$C$9,2,FALSE)</f>
        <v>3</v>
      </c>
      <c r="M1082">
        <f>Data_Sales[[#This Row],[Price]]*Data_Sales[[#This Row],[Quantity]]</f>
        <v>0</v>
      </c>
    </row>
    <row r="1083" spans="1:13" x14ac:dyDescent="0.35">
      <c r="A1083" t="s">
        <v>1120</v>
      </c>
      <c r="B1083" s="2">
        <v>44649</v>
      </c>
      <c r="C1083">
        <v>2</v>
      </c>
      <c r="D1083" t="s">
        <v>71</v>
      </c>
      <c r="E1083" t="s">
        <v>17</v>
      </c>
      <c r="F1083" t="s">
        <v>18</v>
      </c>
      <c r="G1083" t="s">
        <v>2042</v>
      </c>
      <c r="H1083">
        <v>199</v>
      </c>
      <c r="I1083">
        <v>0</v>
      </c>
      <c r="J1083" t="str">
        <f>VLOOKUP(Data_Sales[[#This Row],[Sales Person]],Data_Persons!$C$1:$D$9,2,FALSE)</f>
        <v>Jeff</v>
      </c>
      <c r="K1083">
        <f>INDEX(Data_Persons!$B$2:$D$10,MATCH(Data_Sales[[#This Row],[Sales Person]],Data_Persons!$C$2:$C$9,0),1)</f>
        <v>2</v>
      </c>
      <c r="L1083">
        <f>VLOOKUP(Data_Sales[[#This Row],[Manager]],Data_Persons!$A$1:$C$9,2,FALSE)</f>
        <v>3</v>
      </c>
      <c r="M1083">
        <f>Data_Sales[[#This Row],[Price]]*Data_Sales[[#This Row],[Quantity]]</f>
        <v>0</v>
      </c>
    </row>
    <row r="1084" spans="1:13" x14ac:dyDescent="0.35">
      <c r="A1084" t="s">
        <v>1121</v>
      </c>
      <c r="B1084" s="2">
        <v>44650</v>
      </c>
      <c r="C1084">
        <v>2</v>
      </c>
      <c r="D1084" t="s">
        <v>71</v>
      </c>
      <c r="E1084" t="s">
        <v>27</v>
      </c>
      <c r="F1084" t="s">
        <v>18</v>
      </c>
      <c r="G1084" t="s">
        <v>2042</v>
      </c>
      <c r="H1084">
        <v>199</v>
      </c>
      <c r="I1084">
        <v>9</v>
      </c>
      <c r="J1084" t="str">
        <f>VLOOKUP(Data_Sales[[#This Row],[Sales Person]],Data_Persons!$C$1:$D$9,2,FALSE)</f>
        <v>Sara</v>
      </c>
      <c r="K1084">
        <f>INDEX(Data_Persons!$B$2:$D$10,MATCH(Data_Sales[[#This Row],[Sales Person]],Data_Persons!$C$2:$C$9,0),1)</f>
        <v>2</v>
      </c>
      <c r="L1084">
        <f>VLOOKUP(Data_Sales[[#This Row],[Manager]],Data_Persons!$A$1:$C$9,2,FALSE)</f>
        <v>5</v>
      </c>
      <c r="M1084">
        <f>Data_Sales[[#This Row],[Price]]*Data_Sales[[#This Row],[Quantity]]</f>
        <v>1791</v>
      </c>
    </row>
    <row r="1085" spans="1:13" x14ac:dyDescent="0.35">
      <c r="A1085" t="s">
        <v>1122</v>
      </c>
      <c r="B1085" s="2">
        <v>44651</v>
      </c>
      <c r="C1085">
        <v>5</v>
      </c>
      <c r="D1085" t="s">
        <v>20</v>
      </c>
      <c r="E1085" t="s">
        <v>27</v>
      </c>
      <c r="F1085" t="s">
        <v>18</v>
      </c>
      <c r="G1085" t="s">
        <v>2042</v>
      </c>
      <c r="H1085">
        <v>199</v>
      </c>
      <c r="I1085">
        <v>9</v>
      </c>
      <c r="J1085" t="str">
        <f>VLOOKUP(Data_Sales[[#This Row],[Sales Person]],Data_Persons!$C$1:$D$9,2,FALSE)</f>
        <v>Sara</v>
      </c>
      <c r="K1085">
        <f>INDEX(Data_Persons!$B$2:$D$10,MATCH(Data_Sales[[#This Row],[Sales Person]],Data_Persons!$C$2:$C$9,0),1)</f>
        <v>2</v>
      </c>
      <c r="L1085">
        <f>VLOOKUP(Data_Sales[[#This Row],[Manager]],Data_Persons!$A$1:$C$9,2,FALSE)</f>
        <v>5</v>
      </c>
      <c r="M1085">
        <f>Data_Sales[[#This Row],[Price]]*Data_Sales[[#This Row],[Quantity]]</f>
        <v>1791</v>
      </c>
    </row>
    <row r="1086" spans="1:13" x14ac:dyDescent="0.35">
      <c r="A1086" t="s">
        <v>1123</v>
      </c>
      <c r="B1086" s="2">
        <v>44652</v>
      </c>
      <c r="C1086">
        <v>10</v>
      </c>
      <c r="D1086" t="s">
        <v>65</v>
      </c>
      <c r="E1086" t="s">
        <v>38</v>
      </c>
      <c r="F1086" t="s">
        <v>14</v>
      </c>
      <c r="G1086" t="s">
        <v>2042</v>
      </c>
      <c r="H1086">
        <v>199</v>
      </c>
      <c r="I1086">
        <v>6</v>
      </c>
      <c r="J1086" t="str">
        <f>VLOOKUP(Data_Sales[[#This Row],[Sales Person]],Data_Persons!$C$1:$D$9,2,FALSE)</f>
        <v>Philip</v>
      </c>
      <c r="K1086">
        <f>INDEX(Data_Persons!$B$2:$D$10,MATCH(Data_Sales[[#This Row],[Sales Person]],Data_Persons!$C$2:$C$9,0),1)</f>
        <v>8</v>
      </c>
      <c r="L1086">
        <f>VLOOKUP(Data_Sales[[#This Row],[Manager]],Data_Persons!$A$1:$C$9,2,FALSE)</f>
        <v>8</v>
      </c>
      <c r="M1086">
        <f>Data_Sales[[#This Row],[Price]]*Data_Sales[[#This Row],[Quantity]]</f>
        <v>1194</v>
      </c>
    </row>
    <row r="1087" spans="1:13" x14ac:dyDescent="0.35">
      <c r="A1087" t="s">
        <v>1124</v>
      </c>
      <c r="B1087" s="2">
        <v>44656</v>
      </c>
      <c r="C1087">
        <v>7</v>
      </c>
      <c r="D1087" t="s">
        <v>40</v>
      </c>
      <c r="E1087" t="s">
        <v>13</v>
      </c>
      <c r="F1087" t="s">
        <v>14</v>
      </c>
      <c r="G1087" t="s">
        <v>2042</v>
      </c>
      <c r="H1087">
        <v>199</v>
      </c>
      <c r="I1087">
        <v>8</v>
      </c>
      <c r="J1087" t="str">
        <f>VLOOKUP(Data_Sales[[#This Row],[Sales Person]],Data_Persons!$C$1:$D$9,2,FALSE)</f>
        <v>Steve</v>
      </c>
      <c r="K1087">
        <f>INDEX(Data_Persons!$B$2:$D$10,MATCH(Data_Sales[[#This Row],[Sales Person]],Data_Persons!$C$2:$C$9,0),1)</f>
        <v>4</v>
      </c>
      <c r="L1087">
        <f>VLOOKUP(Data_Sales[[#This Row],[Manager]],Data_Persons!$A$1:$C$9,2,FALSE)</f>
        <v>4</v>
      </c>
      <c r="M1087">
        <f>Data_Sales[[#This Row],[Price]]*Data_Sales[[#This Row],[Quantity]]</f>
        <v>1592</v>
      </c>
    </row>
    <row r="1088" spans="1:13" x14ac:dyDescent="0.35">
      <c r="A1088" t="s">
        <v>1125</v>
      </c>
      <c r="B1088" s="2">
        <v>44656</v>
      </c>
      <c r="C1088">
        <v>16</v>
      </c>
      <c r="D1088" t="s">
        <v>89</v>
      </c>
      <c r="E1088" t="s">
        <v>9</v>
      </c>
      <c r="F1088" t="s">
        <v>10</v>
      </c>
      <c r="G1088" t="s">
        <v>2042</v>
      </c>
      <c r="H1088">
        <v>199</v>
      </c>
      <c r="I1088">
        <v>9</v>
      </c>
      <c r="J1088" t="str">
        <f>VLOOKUP(Data_Sales[[#This Row],[Sales Person]],Data_Persons!$C$1:$D$9,2,FALSE)</f>
        <v>Jeff</v>
      </c>
      <c r="K1088">
        <f>INDEX(Data_Persons!$B$2:$D$10,MATCH(Data_Sales[[#This Row],[Sales Person]],Data_Persons!$C$2:$C$9,0),1)</f>
        <v>3</v>
      </c>
      <c r="L1088">
        <f>VLOOKUP(Data_Sales[[#This Row],[Manager]],Data_Persons!$A$1:$C$9,2,FALSE)</f>
        <v>3</v>
      </c>
      <c r="M1088">
        <f>Data_Sales[[#This Row],[Price]]*Data_Sales[[#This Row],[Quantity]]</f>
        <v>1791</v>
      </c>
    </row>
    <row r="1089" spans="1:13" x14ac:dyDescent="0.35">
      <c r="A1089" t="s">
        <v>1126</v>
      </c>
      <c r="B1089" s="2">
        <v>44656</v>
      </c>
      <c r="C1089">
        <v>18</v>
      </c>
      <c r="D1089" t="s">
        <v>49</v>
      </c>
      <c r="E1089" t="s">
        <v>9</v>
      </c>
      <c r="F1089" t="s">
        <v>10</v>
      </c>
      <c r="G1089" t="s">
        <v>2042</v>
      </c>
      <c r="H1089">
        <v>199</v>
      </c>
      <c r="I1089">
        <v>2</v>
      </c>
      <c r="J1089" t="str">
        <f>VLOOKUP(Data_Sales[[#This Row],[Sales Person]],Data_Persons!$C$1:$D$9,2,FALSE)</f>
        <v>Jeff</v>
      </c>
      <c r="K1089">
        <f>INDEX(Data_Persons!$B$2:$D$10,MATCH(Data_Sales[[#This Row],[Sales Person]],Data_Persons!$C$2:$C$9,0),1)</f>
        <v>3</v>
      </c>
      <c r="L1089">
        <f>VLOOKUP(Data_Sales[[#This Row],[Manager]],Data_Persons!$A$1:$C$9,2,FALSE)</f>
        <v>3</v>
      </c>
      <c r="M1089">
        <f>Data_Sales[[#This Row],[Price]]*Data_Sales[[#This Row],[Quantity]]</f>
        <v>398</v>
      </c>
    </row>
    <row r="1090" spans="1:13" x14ac:dyDescent="0.35">
      <c r="A1090" t="s">
        <v>1127</v>
      </c>
      <c r="B1090" s="2">
        <v>44656</v>
      </c>
      <c r="C1090">
        <v>13</v>
      </c>
      <c r="D1090" t="s">
        <v>32</v>
      </c>
      <c r="E1090" t="s">
        <v>33</v>
      </c>
      <c r="F1090" t="s">
        <v>24</v>
      </c>
      <c r="G1090" t="s">
        <v>2042</v>
      </c>
      <c r="H1090">
        <v>199</v>
      </c>
      <c r="I1090">
        <v>5</v>
      </c>
      <c r="J1090" t="str">
        <f>VLOOKUP(Data_Sales[[#This Row],[Sales Person]],Data_Persons!$C$1:$D$9,2,FALSE)</f>
        <v>Steve</v>
      </c>
      <c r="K1090">
        <f>INDEX(Data_Persons!$B$2:$D$10,MATCH(Data_Sales[[#This Row],[Sales Person]],Data_Persons!$C$2:$C$9,0),1)</f>
        <v>6</v>
      </c>
      <c r="L1090">
        <f>VLOOKUP(Data_Sales[[#This Row],[Manager]],Data_Persons!$A$1:$C$9,2,FALSE)</f>
        <v>4</v>
      </c>
      <c r="M1090">
        <f>Data_Sales[[#This Row],[Price]]*Data_Sales[[#This Row],[Quantity]]</f>
        <v>995</v>
      </c>
    </row>
    <row r="1091" spans="1:13" x14ac:dyDescent="0.35">
      <c r="A1091" t="s">
        <v>1128</v>
      </c>
      <c r="B1091" s="2">
        <v>44657</v>
      </c>
      <c r="C1091">
        <v>1</v>
      </c>
      <c r="D1091" t="s">
        <v>58</v>
      </c>
      <c r="E1091" t="s">
        <v>27</v>
      </c>
      <c r="F1091" t="s">
        <v>18</v>
      </c>
      <c r="G1091" t="s">
        <v>2042</v>
      </c>
      <c r="H1091">
        <v>199</v>
      </c>
      <c r="I1091">
        <v>3</v>
      </c>
      <c r="J1091" t="str">
        <f>VLOOKUP(Data_Sales[[#This Row],[Sales Person]],Data_Persons!$C$1:$D$9,2,FALSE)</f>
        <v>Sara</v>
      </c>
      <c r="K1091">
        <f>INDEX(Data_Persons!$B$2:$D$10,MATCH(Data_Sales[[#This Row],[Sales Person]],Data_Persons!$C$2:$C$9,0),1)</f>
        <v>2</v>
      </c>
      <c r="L1091">
        <f>VLOOKUP(Data_Sales[[#This Row],[Manager]],Data_Persons!$A$1:$C$9,2,FALSE)</f>
        <v>5</v>
      </c>
      <c r="M1091">
        <f>Data_Sales[[#This Row],[Price]]*Data_Sales[[#This Row],[Quantity]]</f>
        <v>597</v>
      </c>
    </row>
    <row r="1092" spans="1:13" x14ac:dyDescent="0.35">
      <c r="A1092" t="s">
        <v>1129</v>
      </c>
      <c r="B1092" s="2">
        <v>44658</v>
      </c>
      <c r="C1092">
        <v>4</v>
      </c>
      <c r="D1092" t="s">
        <v>16</v>
      </c>
      <c r="E1092" t="s">
        <v>27</v>
      </c>
      <c r="F1092" t="s">
        <v>18</v>
      </c>
      <c r="G1092" t="s">
        <v>2042</v>
      </c>
      <c r="H1092">
        <v>199</v>
      </c>
      <c r="I1092">
        <v>5</v>
      </c>
      <c r="J1092" t="str">
        <f>VLOOKUP(Data_Sales[[#This Row],[Sales Person]],Data_Persons!$C$1:$D$9,2,FALSE)</f>
        <v>Sara</v>
      </c>
      <c r="K1092">
        <f>INDEX(Data_Persons!$B$2:$D$10,MATCH(Data_Sales[[#This Row],[Sales Person]],Data_Persons!$C$2:$C$9,0),1)</f>
        <v>2</v>
      </c>
      <c r="L1092">
        <f>VLOOKUP(Data_Sales[[#This Row],[Manager]],Data_Persons!$A$1:$C$9,2,FALSE)</f>
        <v>5</v>
      </c>
      <c r="M1092">
        <f>Data_Sales[[#This Row],[Price]]*Data_Sales[[#This Row],[Quantity]]</f>
        <v>995</v>
      </c>
    </row>
    <row r="1093" spans="1:13" x14ac:dyDescent="0.35">
      <c r="A1093" t="s">
        <v>1130</v>
      </c>
      <c r="B1093" s="2">
        <v>44660</v>
      </c>
      <c r="C1093">
        <v>17</v>
      </c>
      <c r="D1093" t="s">
        <v>60</v>
      </c>
      <c r="E1093" t="s">
        <v>35</v>
      </c>
      <c r="F1093" t="s">
        <v>10</v>
      </c>
      <c r="G1093" t="s">
        <v>2042</v>
      </c>
      <c r="H1093">
        <v>199</v>
      </c>
      <c r="I1093">
        <v>7</v>
      </c>
      <c r="J1093" t="str">
        <f>VLOOKUP(Data_Sales[[#This Row],[Sales Person]],Data_Persons!$C$1:$D$9,2,FALSE)</f>
        <v>Jeff</v>
      </c>
      <c r="K1093">
        <f>INDEX(Data_Persons!$B$2:$D$10,MATCH(Data_Sales[[#This Row],[Sales Person]],Data_Persons!$C$2:$C$9,0),1)</f>
        <v>5</v>
      </c>
      <c r="L1093">
        <f>VLOOKUP(Data_Sales[[#This Row],[Manager]],Data_Persons!$A$1:$C$9,2,FALSE)</f>
        <v>3</v>
      </c>
      <c r="M1093">
        <f>Data_Sales[[#This Row],[Price]]*Data_Sales[[#This Row],[Quantity]]</f>
        <v>1393</v>
      </c>
    </row>
    <row r="1094" spans="1:13" x14ac:dyDescent="0.35">
      <c r="A1094" t="s">
        <v>1131</v>
      </c>
      <c r="B1094" s="2">
        <v>44661</v>
      </c>
      <c r="C1094">
        <v>17</v>
      </c>
      <c r="D1094" t="s">
        <v>60</v>
      </c>
      <c r="E1094" t="s">
        <v>9</v>
      </c>
      <c r="F1094" t="s">
        <v>10</v>
      </c>
      <c r="G1094" t="s">
        <v>2042</v>
      </c>
      <c r="H1094">
        <v>199</v>
      </c>
      <c r="I1094">
        <v>5</v>
      </c>
      <c r="J1094" t="str">
        <f>VLOOKUP(Data_Sales[[#This Row],[Sales Person]],Data_Persons!$C$1:$D$9,2,FALSE)</f>
        <v>Jeff</v>
      </c>
      <c r="K1094">
        <f>INDEX(Data_Persons!$B$2:$D$10,MATCH(Data_Sales[[#This Row],[Sales Person]],Data_Persons!$C$2:$C$9,0),1)</f>
        <v>3</v>
      </c>
      <c r="L1094">
        <f>VLOOKUP(Data_Sales[[#This Row],[Manager]],Data_Persons!$A$1:$C$9,2,FALSE)</f>
        <v>3</v>
      </c>
      <c r="M1094">
        <f>Data_Sales[[#This Row],[Price]]*Data_Sales[[#This Row],[Quantity]]</f>
        <v>995</v>
      </c>
    </row>
    <row r="1095" spans="1:13" x14ac:dyDescent="0.35">
      <c r="A1095" t="s">
        <v>1132</v>
      </c>
      <c r="B1095" s="2">
        <v>44662</v>
      </c>
      <c r="C1095">
        <v>13</v>
      </c>
      <c r="D1095" t="s">
        <v>32</v>
      </c>
      <c r="E1095" t="s">
        <v>23</v>
      </c>
      <c r="F1095" t="s">
        <v>24</v>
      </c>
      <c r="G1095" t="s">
        <v>2042</v>
      </c>
      <c r="H1095">
        <v>199</v>
      </c>
      <c r="I1095">
        <v>9</v>
      </c>
      <c r="J1095" t="str">
        <f>VLOOKUP(Data_Sales[[#This Row],[Sales Person]],Data_Persons!$C$1:$D$9,2,FALSE)</f>
        <v>Sara</v>
      </c>
      <c r="K1095">
        <f>INDEX(Data_Persons!$B$2:$D$10,MATCH(Data_Sales[[#This Row],[Sales Person]],Data_Persons!$C$2:$C$9,0),1)</f>
        <v>5</v>
      </c>
      <c r="L1095">
        <f>VLOOKUP(Data_Sales[[#This Row],[Manager]],Data_Persons!$A$1:$C$9,2,FALSE)</f>
        <v>5</v>
      </c>
      <c r="M1095">
        <f>Data_Sales[[#This Row],[Price]]*Data_Sales[[#This Row],[Quantity]]</f>
        <v>1791</v>
      </c>
    </row>
    <row r="1096" spans="1:13" x14ac:dyDescent="0.35">
      <c r="A1096" t="s">
        <v>1133</v>
      </c>
      <c r="B1096" s="2">
        <v>44663</v>
      </c>
      <c r="C1096">
        <v>13</v>
      </c>
      <c r="D1096" t="s">
        <v>32</v>
      </c>
      <c r="E1096" t="s">
        <v>23</v>
      </c>
      <c r="F1096" t="s">
        <v>24</v>
      </c>
      <c r="G1096" t="s">
        <v>2042</v>
      </c>
      <c r="H1096">
        <v>199</v>
      </c>
      <c r="I1096">
        <v>3</v>
      </c>
      <c r="J1096" t="str">
        <f>VLOOKUP(Data_Sales[[#This Row],[Sales Person]],Data_Persons!$C$1:$D$9,2,FALSE)</f>
        <v>Sara</v>
      </c>
      <c r="K1096">
        <f>INDEX(Data_Persons!$B$2:$D$10,MATCH(Data_Sales[[#This Row],[Sales Person]],Data_Persons!$C$2:$C$9,0),1)</f>
        <v>5</v>
      </c>
      <c r="L1096">
        <f>VLOOKUP(Data_Sales[[#This Row],[Manager]],Data_Persons!$A$1:$C$9,2,FALSE)</f>
        <v>5</v>
      </c>
      <c r="M1096">
        <f>Data_Sales[[#This Row],[Price]]*Data_Sales[[#This Row],[Quantity]]</f>
        <v>597</v>
      </c>
    </row>
    <row r="1097" spans="1:13" x14ac:dyDescent="0.35">
      <c r="A1097" t="s">
        <v>1134</v>
      </c>
      <c r="B1097" s="2">
        <v>44666</v>
      </c>
      <c r="C1097">
        <v>3</v>
      </c>
      <c r="D1097" t="s">
        <v>26</v>
      </c>
      <c r="E1097" t="s">
        <v>27</v>
      </c>
      <c r="F1097" t="s">
        <v>18</v>
      </c>
      <c r="G1097" t="s">
        <v>2042</v>
      </c>
      <c r="H1097">
        <v>199</v>
      </c>
      <c r="I1097">
        <v>5</v>
      </c>
      <c r="J1097" t="str">
        <f>VLOOKUP(Data_Sales[[#This Row],[Sales Person]],Data_Persons!$C$1:$D$9,2,FALSE)</f>
        <v>Sara</v>
      </c>
      <c r="K1097">
        <f>INDEX(Data_Persons!$B$2:$D$10,MATCH(Data_Sales[[#This Row],[Sales Person]],Data_Persons!$C$2:$C$9,0),1)</f>
        <v>2</v>
      </c>
      <c r="L1097">
        <f>VLOOKUP(Data_Sales[[#This Row],[Manager]],Data_Persons!$A$1:$C$9,2,FALSE)</f>
        <v>5</v>
      </c>
      <c r="M1097">
        <f>Data_Sales[[#This Row],[Price]]*Data_Sales[[#This Row],[Quantity]]</f>
        <v>995</v>
      </c>
    </row>
    <row r="1098" spans="1:13" x14ac:dyDescent="0.35">
      <c r="A1098" t="s">
        <v>1135</v>
      </c>
      <c r="B1098" s="2">
        <v>44674</v>
      </c>
      <c r="C1098">
        <v>12</v>
      </c>
      <c r="D1098" t="s">
        <v>22</v>
      </c>
      <c r="E1098" t="s">
        <v>33</v>
      </c>
      <c r="F1098" t="s">
        <v>24</v>
      </c>
      <c r="G1098" t="s">
        <v>2042</v>
      </c>
      <c r="H1098">
        <v>199</v>
      </c>
      <c r="I1098">
        <v>8</v>
      </c>
      <c r="J1098" t="str">
        <f>VLOOKUP(Data_Sales[[#This Row],[Sales Person]],Data_Persons!$C$1:$D$9,2,FALSE)</f>
        <v>Steve</v>
      </c>
      <c r="K1098">
        <f>INDEX(Data_Persons!$B$2:$D$10,MATCH(Data_Sales[[#This Row],[Sales Person]],Data_Persons!$C$2:$C$9,0),1)</f>
        <v>6</v>
      </c>
      <c r="L1098">
        <f>VLOOKUP(Data_Sales[[#This Row],[Manager]],Data_Persons!$A$1:$C$9,2,FALSE)</f>
        <v>4</v>
      </c>
      <c r="M1098">
        <f>Data_Sales[[#This Row],[Price]]*Data_Sales[[#This Row],[Quantity]]</f>
        <v>1592</v>
      </c>
    </row>
    <row r="1099" spans="1:13" x14ac:dyDescent="0.35">
      <c r="A1099" t="s">
        <v>1136</v>
      </c>
      <c r="B1099" s="2">
        <v>44677</v>
      </c>
      <c r="C1099">
        <v>13</v>
      </c>
      <c r="D1099" t="s">
        <v>32</v>
      </c>
      <c r="E1099" t="s">
        <v>33</v>
      </c>
      <c r="F1099" t="s">
        <v>24</v>
      </c>
      <c r="G1099" t="s">
        <v>2042</v>
      </c>
      <c r="H1099">
        <v>199</v>
      </c>
      <c r="I1099">
        <v>5</v>
      </c>
      <c r="J1099" t="str">
        <f>VLOOKUP(Data_Sales[[#This Row],[Sales Person]],Data_Persons!$C$1:$D$9,2,FALSE)</f>
        <v>Steve</v>
      </c>
      <c r="K1099">
        <f>INDEX(Data_Persons!$B$2:$D$10,MATCH(Data_Sales[[#This Row],[Sales Person]],Data_Persons!$C$2:$C$9,0),1)</f>
        <v>6</v>
      </c>
      <c r="L1099">
        <f>VLOOKUP(Data_Sales[[#This Row],[Manager]],Data_Persons!$A$1:$C$9,2,FALSE)</f>
        <v>4</v>
      </c>
      <c r="M1099">
        <f>Data_Sales[[#This Row],[Price]]*Data_Sales[[#This Row],[Quantity]]</f>
        <v>995</v>
      </c>
    </row>
    <row r="1100" spans="1:13" x14ac:dyDescent="0.35">
      <c r="A1100" t="s">
        <v>1137</v>
      </c>
      <c r="B1100" s="2">
        <v>44682</v>
      </c>
      <c r="C1100">
        <v>2</v>
      </c>
      <c r="D1100" t="s">
        <v>71</v>
      </c>
      <c r="E1100" t="s">
        <v>17</v>
      </c>
      <c r="F1100" t="s">
        <v>18</v>
      </c>
      <c r="G1100" t="s">
        <v>2042</v>
      </c>
      <c r="H1100">
        <v>199</v>
      </c>
      <c r="I1100">
        <v>4</v>
      </c>
      <c r="J1100" t="str">
        <f>VLOOKUP(Data_Sales[[#This Row],[Sales Person]],Data_Persons!$C$1:$D$9,2,FALSE)</f>
        <v>Jeff</v>
      </c>
      <c r="K1100">
        <f>INDEX(Data_Persons!$B$2:$D$10,MATCH(Data_Sales[[#This Row],[Sales Person]],Data_Persons!$C$2:$C$9,0),1)</f>
        <v>2</v>
      </c>
      <c r="L1100">
        <f>VLOOKUP(Data_Sales[[#This Row],[Manager]],Data_Persons!$A$1:$C$9,2,FALSE)</f>
        <v>3</v>
      </c>
      <c r="M1100">
        <f>Data_Sales[[#This Row],[Price]]*Data_Sales[[#This Row],[Quantity]]</f>
        <v>796</v>
      </c>
    </row>
    <row r="1101" spans="1:13" x14ac:dyDescent="0.35">
      <c r="A1101" t="s">
        <v>1138</v>
      </c>
      <c r="B1101" s="2">
        <v>44684</v>
      </c>
      <c r="C1101">
        <v>11</v>
      </c>
      <c r="D1101" t="s">
        <v>112</v>
      </c>
      <c r="E1101" t="s">
        <v>23</v>
      </c>
      <c r="F1101" t="s">
        <v>24</v>
      </c>
      <c r="G1101" t="s">
        <v>2042</v>
      </c>
      <c r="H1101">
        <v>199</v>
      </c>
      <c r="I1101">
        <v>2</v>
      </c>
      <c r="J1101" t="str">
        <f>VLOOKUP(Data_Sales[[#This Row],[Sales Person]],Data_Persons!$C$1:$D$9,2,FALSE)</f>
        <v>Sara</v>
      </c>
      <c r="K1101">
        <f>INDEX(Data_Persons!$B$2:$D$10,MATCH(Data_Sales[[#This Row],[Sales Person]],Data_Persons!$C$2:$C$9,0),1)</f>
        <v>5</v>
      </c>
      <c r="L1101">
        <f>VLOOKUP(Data_Sales[[#This Row],[Manager]],Data_Persons!$A$1:$C$9,2,FALSE)</f>
        <v>5</v>
      </c>
      <c r="M1101">
        <f>Data_Sales[[#This Row],[Price]]*Data_Sales[[#This Row],[Quantity]]</f>
        <v>398</v>
      </c>
    </row>
    <row r="1102" spans="1:13" x14ac:dyDescent="0.35">
      <c r="A1102" t="s">
        <v>1139</v>
      </c>
      <c r="B1102" s="2">
        <v>44688</v>
      </c>
      <c r="C1102">
        <v>18</v>
      </c>
      <c r="D1102" t="s">
        <v>49</v>
      </c>
      <c r="E1102" t="s">
        <v>9</v>
      </c>
      <c r="F1102" t="s">
        <v>10</v>
      </c>
      <c r="G1102" t="s">
        <v>2042</v>
      </c>
      <c r="H1102">
        <v>199</v>
      </c>
      <c r="I1102">
        <v>1</v>
      </c>
      <c r="J1102" t="str">
        <f>VLOOKUP(Data_Sales[[#This Row],[Sales Person]],Data_Persons!$C$1:$D$9,2,FALSE)</f>
        <v>Jeff</v>
      </c>
      <c r="K1102">
        <f>INDEX(Data_Persons!$B$2:$D$10,MATCH(Data_Sales[[#This Row],[Sales Person]],Data_Persons!$C$2:$C$9,0),1)</f>
        <v>3</v>
      </c>
      <c r="L1102">
        <f>VLOOKUP(Data_Sales[[#This Row],[Manager]],Data_Persons!$A$1:$C$9,2,FALSE)</f>
        <v>3</v>
      </c>
      <c r="M1102">
        <f>Data_Sales[[#This Row],[Price]]*Data_Sales[[#This Row],[Quantity]]</f>
        <v>199</v>
      </c>
    </row>
    <row r="1103" spans="1:13" x14ac:dyDescent="0.35">
      <c r="A1103" t="s">
        <v>1140</v>
      </c>
      <c r="B1103" s="2">
        <v>44689</v>
      </c>
      <c r="C1103">
        <v>4</v>
      </c>
      <c r="D1103" t="s">
        <v>16</v>
      </c>
      <c r="E1103" t="s">
        <v>17</v>
      </c>
      <c r="F1103" t="s">
        <v>18</v>
      </c>
      <c r="G1103" t="s">
        <v>2042</v>
      </c>
      <c r="H1103">
        <v>199</v>
      </c>
      <c r="I1103">
        <v>7</v>
      </c>
      <c r="J1103" t="str">
        <f>VLOOKUP(Data_Sales[[#This Row],[Sales Person]],Data_Persons!$C$1:$D$9,2,FALSE)</f>
        <v>Jeff</v>
      </c>
      <c r="K1103">
        <f>INDEX(Data_Persons!$B$2:$D$10,MATCH(Data_Sales[[#This Row],[Sales Person]],Data_Persons!$C$2:$C$9,0),1)</f>
        <v>2</v>
      </c>
      <c r="L1103">
        <f>VLOOKUP(Data_Sales[[#This Row],[Manager]],Data_Persons!$A$1:$C$9,2,FALSE)</f>
        <v>3</v>
      </c>
      <c r="M1103">
        <f>Data_Sales[[#This Row],[Price]]*Data_Sales[[#This Row],[Quantity]]</f>
        <v>1393</v>
      </c>
    </row>
    <row r="1104" spans="1:13" x14ac:dyDescent="0.35">
      <c r="A1104" t="s">
        <v>1141</v>
      </c>
      <c r="B1104" s="2">
        <v>44692</v>
      </c>
      <c r="C1104">
        <v>15</v>
      </c>
      <c r="D1104" t="s">
        <v>46</v>
      </c>
      <c r="E1104" t="s">
        <v>33</v>
      </c>
      <c r="F1104" t="s">
        <v>24</v>
      </c>
      <c r="G1104" t="s">
        <v>2042</v>
      </c>
      <c r="H1104">
        <v>199</v>
      </c>
      <c r="I1104">
        <v>7</v>
      </c>
      <c r="J1104" t="str">
        <f>VLOOKUP(Data_Sales[[#This Row],[Sales Person]],Data_Persons!$C$1:$D$9,2,FALSE)</f>
        <v>Steve</v>
      </c>
      <c r="K1104">
        <f>INDEX(Data_Persons!$B$2:$D$10,MATCH(Data_Sales[[#This Row],[Sales Person]],Data_Persons!$C$2:$C$9,0),1)</f>
        <v>6</v>
      </c>
      <c r="L1104">
        <f>VLOOKUP(Data_Sales[[#This Row],[Manager]],Data_Persons!$A$1:$C$9,2,FALSE)</f>
        <v>4</v>
      </c>
      <c r="M1104">
        <f>Data_Sales[[#This Row],[Price]]*Data_Sales[[#This Row],[Quantity]]</f>
        <v>1393</v>
      </c>
    </row>
    <row r="1105" spans="1:13" x14ac:dyDescent="0.35">
      <c r="A1105" t="s">
        <v>1142</v>
      </c>
      <c r="B1105" s="2">
        <v>44694</v>
      </c>
      <c r="C1105">
        <v>5</v>
      </c>
      <c r="D1105" t="s">
        <v>20</v>
      </c>
      <c r="E1105" t="s">
        <v>27</v>
      </c>
      <c r="F1105" t="s">
        <v>18</v>
      </c>
      <c r="G1105" t="s">
        <v>2042</v>
      </c>
      <c r="H1105">
        <v>199</v>
      </c>
      <c r="I1105">
        <v>6</v>
      </c>
      <c r="J1105" t="str">
        <f>VLOOKUP(Data_Sales[[#This Row],[Sales Person]],Data_Persons!$C$1:$D$9,2,FALSE)</f>
        <v>Sara</v>
      </c>
      <c r="K1105">
        <f>INDEX(Data_Persons!$B$2:$D$10,MATCH(Data_Sales[[#This Row],[Sales Person]],Data_Persons!$C$2:$C$9,0),1)</f>
        <v>2</v>
      </c>
      <c r="L1105">
        <f>VLOOKUP(Data_Sales[[#This Row],[Manager]],Data_Persons!$A$1:$C$9,2,FALSE)</f>
        <v>5</v>
      </c>
      <c r="M1105">
        <f>Data_Sales[[#This Row],[Price]]*Data_Sales[[#This Row],[Quantity]]</f>
        <v>1194</v>
      </c>
    </row>
    <row r="1106" spans="1:13" x14ac:dyDescent="0.35">
      <c r="A1106" t="s">
        <v>1143</v>
      </c>
      <c r="B1106" s="2">
        <v>44694</v>
      </c>
      <c r="C1106">
        <v>19</v>
      </c>
      <c r="D1106" t="s">
        <v>29</v>
      </c>
      <c r="E1106" t="s">
        <v>9</v>
      </c>
      <c r="F1106" t="s">
        <v>10</v>
      </c>
      <c r="G1106" t="s">
        <v>2042</v>
      </c>
      <c r="H1106">
        <v>199</v>
      </c>
      <c r="I1106">
        <v>5</v>
      </c>
      <c r="J1106" t="str">
        <f>VLOOKUP(Data_Sales[[#This Row],[Sales Person]],Data_Persons!$C$1:$D$9,2,FALSE)</f>
        <v>Jeff</v>
      </c>
      <c r="K1106">
        <f>INDEX(Data_Persons!$B$2:$D$10,MATCH(Data_Sales[[#This Row],[Sales Person]],Data_Persons!$C$2:$C$9,0),1)</f>
        <v>3</v>
      </c>
      <c r="L1106">
        <f>VLOOKUP(Data_Sales[[#This Row],[Manager]],Data_Persons!$A$1:$C$9,2,FALSE)</f>
        <v>3</v>
      </c>
      <c r="M1106">
        <f>Data_Sales[[#This Row],[Price]]*Data_Sales[[#This Row],[Quantity]]</f>
        <v>995</v>
      </c>
    </row>
    <row r="1107" spans="1:13" x14ac:dyDescent="0.35">
      <c r="A1107" t="s">
        <v>1144</v>
      </c>
      <c r="B1107" s="2">
        <v>44696</v>
      </c>
      <c r="C1107">
        <v>15</v>
      </c>
      <c r="D1107" t="s">
        <v>46</v>
      </c>
      <c r="E1107" t="s">
        <v>33</v>
      </c>
      <c r="F1107" t="s">
        <v>24</v>
      </c>
      <c r="G1107" t="s">
        <v>2042</v>
      </c>
      <c r="H1107">
        <v>199</v>
      </c>
      <c r="I1107">
        <v>7</v>
      </c>
      <c r="J1107" t="str">
        <f>VLOOKUP(Data_Sales[[#This Row],[Sales Person]],Data_Persons!$C$1:$D$9,2,FALSE)</f>
        <v>Steve</v>
      </c>
      <c r="K1107">
        <f>INDEX(Data_Persons!$B$2:$D$10,MATCH(Data_Sales[[#This Row],[Sales Person]],Data_Persons!$C$2:$C$9,0),1)</f>
        <v>6</v>
      </c>
      <c r="L1107">
        <f>VLOOKUP(Data_Sales[[#This Row],[Manager]],Data_Persons!$A$1:$C$9,2,FALSE)</f>
        <v>4</v>
      </c>
      <c r="M1107">
        <f>Data_Sales[[#This Row],[Price]]*Data_Sales[[#This Row],[Quantity]]</f>
        <v>1393</v>
      </c>
    </row>
    <row r="1108" spans="1:13" x14ac:dyDescent="0.35">
      <c r="A1108" t="s">
        <v>1145</v>
      </c>
      <c r="B1108" s="2">
        <v>44698</v>
      </c>
      <c r="C1108">
        <v>15</v>
      </c>
      <c r="D1108" t="s">
        <v>46</v>
      </c>
      <c r="E1108" t="s">
        <v>23</v>
      </c>
      <c r="F1108" t="s">
        <v>24</v>
      </c>
      <c r="G1108" t="s">
        <v>2042</v>
      </c>
      <c r="H1108">
        <v>199</v>
      </c>
      <c r="I1108">
        <v>3</v>
      </c>
      <c r="J1108" t="str">
        <f>VLOOKUP(Data_Sales[[#This Row],[Sales Person]],Data_Persons!$C$1:$D$9,2,FALSE)</f>
        <v>Sara</v>
      </c>
      <c r="K1108">
        <f>INDEX(Data_Persons!$B$2:$D$10,MATCH(Data_Sales[[#This Row],[Sales Person]],Data_Persons!$C$2:$C$9,0),1)</f>
        <v>5</v>
      </c>
      <c r="L1108">
        <f>VLOOKUP(Data_Sales[[#This Row],[Manager]],Data_Persons!$A$1:$C$9,2,FALSE)</f>
        <v>5</v>
      </c>
      <c r="M1108">
        <f>Data_Sales[[#This Row],[Price]]*Data_Sales[[#This Row],[Quantity]]</f>
        <v>597</v>
      </c>
    </row>
    <row r="1109" spans="1:13" x14ac:dyDescent="0.35">
      <c r="A1109" t="s">
        <v>1146</v>
      </c>
      <c r="B1109" s="2">
        <v>44698</v>
      </c>
      <c r="C1109">
        <v>17</v>
      </c>
      <c r="D1109" t="s">
        <v>60</v>
      </c>
      <c r="E1109" t="s">
        <v>35</v>
      </c>
      <c r="F1109" t="s">
        <v>10</v>
      </c>
      <c r="G1109" t="s">
        <v>2042</v>
      </c>
      <c r="H1109">
        <v>199</v>
      </c>
      <c r="I1109">
        <v>2</v>
      </c>
      <c r="J1109" t="str">
        <f>VLOOKUP(Data_Sales[[#This Row],[Sales Person]],Data_Persons!$C$1:$D$9,2,FALSE)</f>
        <v>Jeff</v>
      </c>
      <c r="K1109">
        <f>INDEX(Data_Persons!$B$2:$D$10,MATCH(Data_Sales[[#This Row],[Sales Person]],Data_Persons!$C$2:$C$9,0),1)</f>
        <v>5</v>
      </c>
      <c r="L1109">
        <f>VLOOKUP(Data_Sales[[#This Row],[Manager]],Data_Persons!$A$1:$C$9,2,FALSE)</f>
        <v>3</v>
      </c>
      <c r="M1109">
        <f>Data_Sales[[#This Row],[Price]]*Data_Sales[[#This Row],[Quantity]]</f>
        <v>398</v>
      </c>
    </row>
    <row r="1110" spans="1:13" x14ac:dyDescent="0.35">
      <c r="A1110" t="s">
        <v>1147</v>
      </c>
      <c r="B1110" s="2">
        <v>44700</v>
      </c>
      <c r="C1110">
        <v>20</v>
      </c>
      <c r="D1110" t="s">
        <v>8</v>
      </c>
      <c r="E1110" t="s">
        <v>35</v>
      </c>
      <c r="F1110" t="s">
        <v>10</v>
      </c>
      <c r="G1110" t="s">
        <v>2042</v>
      </c>
      <c r="H1110">
        <v>199</v>
      </c>
      <c r="I1110">
        <v>2</v>
      </c>
      <c r="J1110" t="str">
        <f>VLOOKUP(Data_Sales[[#This Row],[Sales Person]],Data_Persons!$C$1:$D$9,2,FALSE)</f>
        <v>Jeff</v>
      </c>
      <c r="K1110">
        <f>INDEX(Data_Persons!$B$2:$D$10,MATCH(Data_Sales[[#This Row],[Sales Person]],Data_Persons!$C$2:$C$9,0),1)</f>
        <v>5</v>
      </c>
      <c r="L1110">
        <f>VLOOKUP(Data_Sales[[#This Row],[Manager]],Data_Persons!$A$1:$C$9,2,FALSE)</f>
        <v>3</v>
      </c>
      <c r="M1110">
        <f>Data_Sales[[#This Row],[Price]]*Data_Sales[[#This Row],[Quantity]]</f>
        <v>398</v>
      </c>
    </row>
    <row r="1111" spans="1:13" x14ac:dyDescent="0.35">
      <c r="A1111" t="s">
        <v>1148</v>
      </c>
      <c r="B1111" s="2">
        <v>44701</v>
      </c>
      <c r="C1111">
        <v>2</v>
      </c>
      <c r="D1111" t="s">
        <v>71</v>
      </c>
      <c r="E1111" t="s">
        <v>17</v>
      </c>
      <c r="F1111" t="s">
        <v>18</v>
      </c>
      <c r="G1111" t="s">
        <v>2042</v>
      </c>
      <c r="H1111">
        <v>199</v>
      </c>
      <c r="I1111">
        <v>9</v>
      </c>
      <c r="J1111" t="str">
        <f>VLOOKUP(Data_Sales[[#This Row],[Sales Person]],Data_Persons!$C$1:$D$9,2,FALSE)</f>
        <v>Jeff</v>
      </c>
      <c r="K1111">
        <f>INDEX(Data_Persons!$B$2:$D$10,MATCH(Data_Sales[[#This Row],[Sales Person]],Data_Persons!$C$2:$C$9,0),1)</f>
        <v>2</v>
      </c>
      <c r="L1111">
        <f>VLOOKUP(Data_Sales[[#This Row],[Manager]],Data_Persons!$A$1:$C$9,2,FALSE)</f>
        <v>3</v>
      </c>
      <c r="M1111">
        <f>Data_Sales[[#This Row],[Price]]*Data_Sales[[#This Row],[Quantity]]</f>
        <v>1791</v>
      </c>
    </row>
    <row r="1112" spans="1:13" x14ac:dyDescent="0.35">
      <c r="A1112" t="s">
        <v>1149</v>
      </c>
      <c r="B1112" s="2">
        <v>44706</v>
      </c>
      <c r="C1112">
        <v>13</v>
      </c>
      <c r="D1112" t="s">
        <v>32</v>
      </c>
      <c r="E1112" t="s">
        <v>33</v>
      </c>
      <c r="F1112" t="s">
        <v>24</v>
      </c>
      <c r="G1112" t="s">
        <v>2042</v>
      </c>
      <c r="H1112">
        <v>199</v>
      </c>
      <c r="I1112">
        <v>0</v>
      </c>
      <c r="J1112" t="str">
        <f>VLOOKUP(Data_Sales[[#This Row],[Sales Person]],Data_Persons!$C$1:$D$9,2,FALSE)</f>
        <v>Steve</v>
      </c>
      <c r="K1112">
        <f>INDEX(Data_Persons!$B$2:$D$10,MATCH(Data_Sales[[#This Row],[Sales Person]],Data_Persons!$C$2:$C$9,0),1)</f>
        <v>6</v>
      </c>
      <c r="L1112">
        <f>VLOOKUP(Data_Sales[[#This Row],[Manager]],Data_Persons!$A$1:$C$9,2,FALSE)</f>
        <v>4</v>
      </c>
      <c r="M1112">
        <f>Data_Sales[[#This Row],[Price]]*Data_Sales[[#This Row],[Quantity]]</f>
        <v>0</v>
      </c>
    </row>
    <row r="1113" spans="1:13" x14ac:dyDescent="0.35">
      <c r="A1113" t="s">
        <v>1150</v>
      </c>
      <c r="B1113" s="2">
        <v>44706</v>
      </c>
      <c r="C1113">
        <v>1</v>
      </c>
      <c r="D1113" t="s">
        <v>58</v>
      </c>
      <c r="E1113" t="s">
        <v>27</v>
      </c>
      <c r="F1113" t="s">
        <v>18</v>
      </c>
      <c r="G1113" t="s">
        <v>2042</v>
      </c>
      <c r="H1113">
        <v>199</v>
      </c>
      <c r="I1113">
        <v>1</v>
      </c>
      <c r="J1113" t="str">
        <f>VLOOKUP(Data_Sales[[#This Row],[Sales Person]],Data_Persons!$C$1:$D$9,2,FALSE)</f>
        <v>Sara</v>
      </c>
      <c r="K1113">
        <f>INDEX(Data_Persons!$B$2:$D$10,MATCH(Data_Sales[[#This Row],[Sales Person]],Data_Persons!$C$2:$C$9,0),1)</f>
        <v>2</v>
      </c>
      <c r="L1113">
        <f>VLOOKUP(Data_Sales[[#This Row],[Manager]],Data_Persons!$A$1:$C$9,2,FALSE)</f>
        <v>5</v>
      </c>
      <c r="M1113">
        <f>Data_Sales[[#This Row],[Price]]*Data_Sales[[#This Row],[Quantity]]</f>
        <v>199</v>
      </c>
    </row>
    <row r="1114" spans="1:13" x14ac:dyDescent="0.35">
      <c r="A1114" t="s">
        <v>1151</v>
      </c>
      <c r="B1114" s="2">
        <v>44706</v>
      </c>
      <c r="C1114">
        <v>11</v>
      </c>
      <c r="D1114" t="s">
        <v>112</v>
      </c>
      <c r="E1114" t="s">
        <v>33</v>
      </c>
      <c r="F1114" t="s">
        <v>24</v>
      </c>
      <c r="G1114" t="s">
        <v>2042</v>
      </c>
      <c r="H1114">
        <v>199</v>
      </c>
      <c r="I1114">
        <v>6</v>
      </c>
      <c r="J1114" t="str">
        <f>VLOOKUP(Data_Sales[[#This Row],[Sales Person]],Data_Persons!$C$1:$D$9,2,FALSE)</f>
        <v>Steve</v>
      </c>
      <c r="K1114">
        <f>INDEX(Data_Persons!$B$2:$D$10,MATCH(Data_Sales[[#This Row],[Sales Person]],Data_Persons!$C$2:$C$9,0),1)</f>
        <v>6</v>
      </c>
      <c r="L1114">
        <f>VLOOKUP(Data_Sales[[#This Row],[Manager]],Data_Persons!$A$1:$C$9,2,FALSE)</f>
        <v>4</v>
      </c>
      <c r="M1114">
        <f>Data_Sales[[#This Row],[Price]]*Data_Sales[[#This Row],[Quantity]]</f>
        <v>1194</v>
      </c>
    </row>
    <row r="1115" spans="1:13" x14ac:dyDescent="0.35">
      <c r="A1115" t="s">
        <v>1152</v>
      </c>
      <c r="B1115" s="2">
        <v>44706</v>
      </c>
      <c r="C1115">
        <v>5</v>
      </c>
      <c r="D1115" t="s">
        <v>20</v>
      </c>
      <c r="E1115" t="s">
        <v>27</v>
      </c>
      <c r="F1115" t="s">
        <v>18</v>
      </c>
      <c r="G1115" t="s">
        <v>2042</v>
      </c>
      <c r="H1115">
        <v>199</v>
      </c>
      <c r="I1115">
        <v>8</v>
      </c>
      <c r="J1115" t="str">
        <f>VLOOKUP(Data_Sales[[#This Row],[Sales Person]],Data_Persons!$C$1:$D$9,2,FALSE)</f>
        <v>Sara</v>
      </c>
      <c r="K1115">
        <f>INDEX(Data_Persons!$B$2:$D$10,MATCH(Data_Sales[[#This Row],[Sales Person]],Data_Persons!$C$2:$C$9,0),1)</f>
        <v>2</v>
      </c>
      <c r="L1115">
        <f>VLOOKUP(Data_Sales[[#This Row],[Manager]],Data_Persons!$A$1:$C$9,2,FALSE)</f>
        <v>5</v>
      </c>
      <c r="M1115">
        <f>Data_Sales[[#This Row],[Price]]*Data_Sales[[#This Row],[Quantity]]</f>
        <v>1592</v>
      </c>
    </row>
    <row r="1116" spans="1:13" x14ac:dyDescent="0.35">
      <c r="A1116" t="s">
        <v>1153</v>
      </c>
      <c r="B1116" s="2">
        <v>44707</v>
      </c>
      <c r="C1116">
        <v>11</v>
      </c>
      <c r="D1116" t="s">
        <v>112</v>
      </c>
      <c r="E1116" t="s">
        <v>33</v>
      </c>
      <c r="F1116" t="s">
        <v>24</v>
      </c>
      <c r="G1116" t="s">
        <v>2042</v>
      </c>
      <c r="H1116">
        <v>199</v>
      </c>
      <c r="I1116">
        <v>1</v>
      </c>
      <c r="J1116" t="str">
        <f>VLOOKUP(Data_Sales[[#This Row],[Sales Person]],Data_Persons!$C$1:$D$9,2,FALSE)</f>
        <v>Steve</v>
      </c>
      <c r="K1116">
        <f>INDEX(Data_Persons!$B$2:$D$10,MATCH(Data_Sales[[#This Row],[Sales Person]],Data_Persons!$C$2:$C$9,0),1)</f>
        <v>6</v>
      </c>
      <c r="L1116">
        <f>VLOOKUP(Data_Sales[[#This Row],[Manager]],Data_Persons!$A$1:$C$9,2,FALSE)</f>
        <v>4</v>
      </c>
      <c r="M1116">
        <f>Data_Sales[[#This Row],[Price]]*Data_Sales[[#This Row],[Quantity]]</f>
        <v>199</v>
      </c>
    </row>
    <row r="1117" spans="1:13" x14ac:dyDescent="0.35">
      <c r="A1117" t="s">
        <v>1154</v>
      </c>
      <c r="B1117" s="2">
        <v>44708</v>
      </c>
      <c r="C1117">
        <v>19</v>
      </c>
      <c r="D1117" t="s">
        <v>29</v>
      </c>
      <c r="E1117" t="s">
        <v>35</v>
      </c>
      <c r="F1117" t="s">
        <v>10</v>
      </c>
      <c r="G1117" t="s">
        <v>2042</v>
      </c>
      <c r="H1117">
        <v>199</v>
      </c>
      <c r="I1117">
        <v>0</v>
      </c>
      <c r="J1117" t="str">
        <f>VLOOKUP(Data_Sales[[#This Row],[Sales Person]],Data_Persons!$C$1:$D$9,2,FALSE)</f>
        <v>Jeff</v>
      </c>
      <c r="K1117">
        <f>INDEX(Data_Persons!$B$2:$D$10,MATCH(Data_Sales[[#This Row],[Sales Person]],Data_Persons!$C$2:$C$9,0),1)</f>
        <v>5</v>
      </c>
      <c r="L1117">
        <f>VLOOKUP(Data_Sales[[#This Row],[Manager]],Data_Persons!$A$1:$C$9,2,FALSE)</f>
        <v>3</v>
      </c>
      <c r="M1117">
        <f>Data_Sales[[#This Row],[Price]]*Data_Sales[[#This Row],[Quantity]]</f>
        <v>0</v>
      </c>
    </row>
    <row r="1118" spans="1:13" x14ac:dyDescent="0.35">
      <c r="A1118" t="s">
        <v>1155</v>
      </c>
      <c r="B1118" s="2">
        <v>44709</v>
      </c>
      <c r="C1118">
        <v>16</v>
      </c>
      <c r="D1118" t="s">
        <v>89</v>
      </c>
      <c r="E1118" t="s">
        <v>35</v>
      </c>
      <c r="F1118" t="s">
        <v>10</v>
      </c>
      <c r="G1118" t="s">
        <v>2042</v>
      </c>
      <c r="H1118">
        <v>199</v>
      </c>
      <c r="I1118">
        <v>8</v>
      </c>
      <c r="J1118" t="str">
        <f>VLOOKUP(Data_Sales[[#This Row],[Sales Person]],Data_Persons!$C$1:$D$9,2,FALSE)</f>
        <v>Jeff</v>
      </c>
      <c r="K1118">
        <f>INDEX(Data_Persons!$B$2:$D$10,MATCH(Data_Sales[[#This Row],[Sales Person]],Data_Persons!$C$2:$C$9,0),1)</f>
        <v>5</v>
      </c>
      <c r="L1118">
        <f>VLOOKUP(Data_Sales[[#This Row],[Manager]],Data_Persons!$A$1:$C$9,2,FALSE)</f>
        <v>3</v>
      </c>
      <c r="M1118">
        <f>Data_Sales[[#This Row],[Price]]*Data_Sales[[#This Row],[Quantity]]</f>
        <v>1592</v>
      </c>
    </row>
    <row r="1119" spans="1:13" x14ac:dyDescent="0.35">
      <c r="A1119" t="s">
        <v>1156</v>
      </c>
      <c r="B1119" s="2">
        <v>44709</v>
      </c>
      <c r="C1119">
        <v>9</v>
      </c>
      <c r="D1119" t="s">
        <v>37</v>
      </c>
      <c r="E1119" t="s">
        <v>13</v>
      </c>
      <c r="F1119" t="s">
        <v>14</v>
      </c>
      <c r="G1119" t="s">
        <v>2042</v>
      </c>
      <c r="H1119">
        <v>199</v>
      </c>
      <c r="I1119">
        <v>1</v>
      </c>
      <c r="J1119" t="str">
        <f>VLOOKUP(Data_Sales[[#This Row],[Sales Person]],Data_Persons!$C$1:$D$9,2,FALSE)</f>
        <v>Steve</v>
      </c>
      <c r="K1119">
        <f>INDEX(Data_Persons!$B$2:$D$10,MATCH(Data_Sales[[#This Row],[Sales Person]],Data_Persons!$C$2:$C$9,0),1)</f>
        <v>4</v>
      </c>
      <c r="L1119">
        <f>VLOOKUP(Data_Sales[[#This Row],[Manager]],Data_Persons!$A$1:$C$9,2,FALSE)</f>
        <v>4</v>
      </c>
      <c r="M1119">
        <f>Data_Sales[[#This Row],[Price]]*Data_Sales[[#This Row],[Quantity]]</f>
        <v>199</v>
      </c>
    </row>
    <row r="1120" spans="1:13" x14ac:dyDescent="0.35">
      <c r="A1120" t="s">
        <v>1157</v>
      </c>
      <c r="B1120" s="2">
        <v>44710</v>
      </c>
      <c r="C1120">
        <v>4</v>
      </c>
      <c r="D1120" t="s">
        <v>16</v>
      </c>
      <c r="E1120" t="s">
        <v>27</v>
      </c>
      <c r="F1120" t="s">
        <v>18</v>
      </c>
      <c r="G1120" t="s">
        <v>2042</v>
      </c>
      <c r="H1120">
        <v>199</v>
      </c>
      <c r="I1120">
        <v>1</v>
      </c>
      <c r="J1120" t="str">
        <f>VLOOKUP(Data_Sales[[#This Row],[Sales Person]],Data_Persons!$C$1:$D$9,2,FALSE)</f>
        <v>Sara</v>
      </c>
      <c r="K1120">
        <f>INDEX(Data_Persons!$B$2:$D$10,MATCH(Data_Sales[[#This Row],[Sales Person]],Data_Persons!$C$2:$C$9,0),1)</f>
        <v>2</v>
      </c>
      <c r="L1120">
        <f>VLOOKUP(Data_Sales[[#This Row],[Manager]],Data_Persons!$A$1:$C$9,2,FALSE)</f>
        <v>5</v>
      </c>
      <c r="M1120">
        <f>Data_Sales[[#This Row],[Price]]*Data_Sales[[#This Row],[Quantity]]</f>
        <v>199</v>
      </c>
    </row>
    <row r="1121" spans="1:13" x14ac:dyDescent="0.35">
      <c r="A1121" t="s">
        <v>1158</v>
      </c>
      <c r="B1121" s="2">
        <v>44710</v>
      </c>
      <c r="C1121">
        <v>18</v>
      </c>
      <c r="D1121" t="s">
        <v>49</v>
      </c>
      <c r="E1121" t="s">
        <v>35</v>
      </c>
      <c r="F1121" t="s">
        <v>10</v>
      </c>
      <c r="G1121" t="s">
        <v>2042</v>
      </c>
      <c r="H1121">
        <v>199</v>
      </c>
      <c r="I1121">
        <v>8</v>
      </c>
      <c r="J1121" t="str">
        <f>VLOOKUP(Data_Sales[[#This Row],[Sales Person]],Data_Persons!$C$1:$D$9,2,FALSE)</f>
        <v>Jeff</v>
      </c>
      <c r="K1121">
        <f>INDEX(Data_Persons!$B$2:$D$10,MATCH(Data_Sales[[#This Row],[Sales Person]],Data_Persons!$C$2:$C$9,0),1)</f>
        <v>5</v>
      </c>
      <c r="L1121">
        <f>VLOOKUP(Data_Sales[[#This Row],[Manager]],Data_Persons!$A$1:$C$9,2,FALSE)</f>
        <v>3</v>
      </c>
      <c r="M1121">
        <f>Data_Sales[[#This Row],[Price]]*Data_Sales[[#This Row],[Quantity]]</f>
        <v>1592</v>
      </c>
    </row>
    <row r="1122" spans="1:13" x14ac:dyDescent="0.35">
      <c r="A1122" t="s">
        <v>1159</v>
      </c>
      <c r="B1122" s="2">
        <v>44710</v>
      </c>
      <c r="C1122">
        <v>13</v>
      </c>
      <c r="D1122" t="s">
        <v>32</v>
      </c>
      <c r="E1122" t="s">
        <v>33</v>
      </c>
      <c r="F1122" t="s">
        <v>24</v>
      </c>
      <c r="G1122" t="s">
        <v>2042</v>
      </c>
      <c r="H1122">
        <v>199</v>
      </c>
      <c r="I1122">
        <v>7</v>
      </c>
      <c r="J1122" t="str">
        <f>VLOOKUP(Data_Sales[[#This Row],[Sales Person]],Data_Persons!$C$1:$D$9,2,FALSE)</f>
        <v>Steve</v>
      </c>
      <c r="K1122">
        <f>INDEX(Data_Persons!$B$2:$D$10,MATCH(Data_Sales[[#This Row],[Sales Person]],Data_Persons!$C$2:$C$9,0),1)</f>
        <v>6</v>
      </c>
      <c r="L1122">
        <f>VLOOKUP(Data_Sales[[#This Row],[Manager]],Data_Persons!$A$1:$C$9,2,FALSE)</f>
        <v>4</v>
      </c>
      <c r="M1122">
        <f>Data_Sales[[#This Row],[Price]]*Data_Sales[[#This Row],[Quantity]]</f>
        <v>1393</v>
      </c>
    </row>
    <row r="1123" spans="1:13" x14ac:dyDescent="0.35">
      <c r="A1123" t="s">
        <v>1160</v>
      </c>
      <c r="B1123" s="2">
        <v>44718</v>
      </c>
      <c r="C1123">
        <v>14</v>
      </c>
      <c r="D1123" t="s">
        <v>62</v>
      </c>
      <c r="E1123" t="s">
        <v>33</v>
      </c>
      <c r="F1123" t="s">
        <v>24</v>
      </c>
      <c r="G1123" t="s">
        <v>2042</v>
      </c>
      <c r="H1123">
        <v>199</v>
      </c>
      <c r="I1123">
        <v>7</v>
      </c>
      <c r="J1123" t="str">
        <f>VLOOKUP(Data_Sales[[#This Row],[Sales Person]],Data_Persons!$C$1:$D$9,2,FALSE)</f>
        <v>Steve</v>
      </c>
      <c r="K1123">
        <f>INDEX(Data_Persons!$B$2:$D$10,MATCH(Data_Sales[[#This Row],[Sales Person]],Data_Persons!$C$2:$C$9,0),1)</f>
        <v>6</v>
      </c>
      <c r="L1123">
        <f>VLOOKUP(Data_Sales[[#This Row],[Manager]],Data_Persons!$A$1:$C$9,2,FALSE)</f>
        <v>4</v>
      </c>
      <c r="M1123">
        <f>Data_Sales[[#This Row],[Price]]*Data_Sales[[#This Row],[Quantity]]</f>
        <v>1393</v>
      </c>
    </row>
    <row r="1124" spans="1:13" x14ac:dyDescent="0.35">
      <c r="A1124" t="s">
        <v>1161</v>
      </c>
      <c r="B1124" s="2">
        <v>44718</v>
      </c>
      <c r="C1124">
        <v>15</v>
      </c>
      <c r="D1124" t="s">
        <v>46</v>
      </c>
      <c r="E1124" t="s">
        <v>23</v>
      </c>
      <c r="F1124" t="s">
        <v>24</v>
      </c>
      <c r="G1124" t="s">
        <v>2042</v>
      </c>
      <c r="H1124">
        <v>199</v>
      </c>
      <c r="I1124">
        <v>6</v>
      </c>
      <c r="J1124" t="str">
        <f>VLOOKUP(Data_Sales[[#This Row],[Sales Person]],Data_Persons!$C$1:$D$9,2,FALSE)</f>
        <v>Sara</v>
      </c>
      <c r="K1124">
        <f>INDEX(Data_Persons!$B$2:$D$10,MATCH(Data_Sales[[#This Row],[Sales Person]],Data_Persons!$C$2:$C$9,0),1)</f>
        <v>5</v>
      </c>
      <c r="L1124">
        <f>VLOOKUP(Data_Sales[[#This Row],[Manager]],Data_Persons!$A$1:$C$9,2,FALSE)</f>
        <v>5</v>
      </c>
      <c r="M1124">
        <f>Data_Sales[[#This Row],[Price]]*Data_Sales[[#This Row],[Quantity]]</f>
        <v>1194</v>
      </c>
    </row>
    <row r="1125" spans="1:13" x14ac:dyDescent="0.35">
      <c r="A1125" t="s">
        <v>1162</v>
      </c>
      <c r="B1125" s="2">
        <v>44720</v>
      </c>
      <c r="C1125">
        <v>4</v>
      </c>
      <c r="D1125" t="s">
        <v>16</v>
      </c>
      <c r="E1125" t="s">
        <v>27</v>
      </c>
      <c r="F1125" t="s">
        <v>18</v>
      </c>
      <c r="G1125" t="s">
        <v>2042</v>
      </c>
      <c r="H1125">
        <v>199</v>
      </c>
      <c r="I1125">
        <v>1</v>
      </c>
      <c r="J1125" t="str">
        <f>VLOOKUP(Data_Sales[[#This Row],[Sales Person]],Data_Persons!$C$1:$D$9,2,FALSE)</f>
        <v>Sara</v>
      </c>
      <c r="K1125">
        <f>INDEX(Data_Persons!$B$2:$D$10,MATCH(Data_Sales[[#This Row],[Sales Person]],Data_Persons!$C$2:$C$9,0),1)</f>
        <v>2</v>
      </c>
      <c r="L1125">
        <f>VLOOKUP(Data_Sales[[#This Row],[Manager]],Data_Persons!$A$1:$C$9,2,FALSE)</f>
        <v>5</v>
      </c>
      <c r="M1125">
        <f>Data_Sales[[#This Row],[Price]]*Data_Sales[[#This Row],[Quantity]]</f>
        <v>199</v>
      </c>
    </row>
    <row r="1126" spans="1:13" x14ac:dyDescent="0.35">
      <c r="A1126" t="s">
        <v>1163</v>
      </c>
      <c r="B1126" s="2">
        <v>44720</v>
      </c>
      <c r="C1126">
        <v>7</v>
      </c>
      <c r="D1126" t="s">
        <v>40</v>
      </c>
      <c r="E1126" t="s">
        <v>13</v>
      </c>
      <c r="F1126" t="s">
        <v>14</v>
      </c>
      <c r="G1126" t="s">
        <v>2042</v>
      </c>
      <c r="H1126">
        <v>199</v>
      </c>
      <c r="I1126">
        <v>9</v>
      </c>
      <c r="J1126" t="str">
        <f>VLOOKUP(Data_Sales[[#This Row],[Sales Person]],Data_Persons!$C$1:$D$9,2,FALSE)</f>
        <v>Steve</v>
      </c>
      <c r="K1126">
        <f>INDEX(Data_Persons!$B$2:$D$10,MATCH(Data_Sales[[#This Row],[Sales Person]],Data_Persons!$C$2:$C$9,0),1)</f>
        <v>4</v>
      </c>
      <c r="L1126">
        <f>VLOOKUP(Data_Sales[[#This Row],[Manager]],Data_Persons!$A$1:$C$9,2,FALSE)</f>
        <v>4</v>
      </c>
      <c r="M1126">
        <f>Data_Sales[[#This Row],[Price]]*Data_Sales[[#This Row],[Quantity]]</f>
        <v>1791</v>
      </c>
    </row>
    <row r="1127" spans="1:13" x14ac:dyDescent="0.35">
      <c r="A1127" t="s">
        <v>1164</v>
      </c>
      <c r="B1127" s="2">
        <v>44722</v>
      </c>
      <c r="C1127">
        <v>11</v>
      </c>
      <c r="D1127" t="s">
        <v>112</v>
      </c>
      <c r="E1127" t="s">
        <v>23</v>
      </c>
      <c r="F1127" t="s">
        <v>24</v>
      </c>
      <c r="G1127" t="s">
        <v>2042</v>
      </c>
      <c r="H1127">
        <v>199</v>
      </c>
      <c r="I1127">
        <v>4</v>
      </c>
      <c r="J1127" t="str">
        <f>VLOOKUP(Data_Sales[[#This Row],[Sales Person]],Data_Persons!$C$1:$D$9,2,FALSE)</f>
        <v>Sara</v>
      </c>
      <c r="K1127">
        <f>INDEX(Data_Persons!$B$2:$D$10,MATCH(Data_Sales[[#This Row],[Sales Person]],Data_Persons!$C$2:$C$9,0),1)</f>
        <v>5</v>
      </c>
      <c r="L1127">
        <f>VLOOKUP(Data_Sales[[#This Row],[Manager]],Data_Persons!$A$1:$C$9,2,FALSE)</f>
        <v>5</v>
      </c>
      <c r="M1127">
        <f>Data_Sales[[#This Row],[Price]]*Data_Sales[[#This Row],[Quantity]]</f>
        <v>796</v>
      </c>
    </row>
    <row r="1128" spans="1:13" x14ac:dyDescent="0.35">
      <c r="A1128" t="s">
        <v>1165</v>
      </c>
      <c r="B1128" s="2">
        <v>44723</v>
      </c>
      <c r="C1128">
        <v>9</v>
      </c>
      <c r="D1128" t="s">
        <v>37</v>
      </c>
      <c r="E1128" t="s">
        <v>13</v>
      </c>
      <c r="F1128" t="s">
        <v>14</v>
      </c>
      <c r="G1128" t="s">
        <v>2042</v>
      </c>
      <c r="H1128">
        <v>199</v>
      </c>
      <c r="I1128">
        <v>5</v>
      </c>
      <c r="J1128" t="str">
        <f>VLOOKUP(Data_Sales[[#This Row],[Sales Person]],Data_Persons!$C$1:$D$9,2,FALSE)</f>
        <v>Steve</v>
      </c>
      <c r="K1128">
        <f>INDEX(Data_Persons!$B$2:$D$10,MATCH(Data_Sales[[#This Row],[Sales Person]],Data_Persons!$C$2:$C$9,0),1)</f>
        <v>4</v>
      </c>
      <c r="L1128">
        <f>VLOOKUP(Data_Sales[[#This Row],[Manager]],Data_Persons!$A$1:$C$9,2,FALSE)</f>
        <v>4</v>
      </c>
      <c r="M1128">
        <f>Data_Sales[[#This Row],[Price]]*Data_Sales[[#This Row],[Quantity]]</f>
        <v>995</v>
      </c>
    </row>
    <row r="1129" spans="1:13" x14ac:dyDescent="0.35">
      <c r="A1129" t="s">
        <v>1166</v>
      </c>
      <c r="B1129" s="2">
        <v>44726</v>
      </c>
      <c r="C1129">
        <v>17</v>
      </c>
      <c r="D1129" t="s">
        <v>60</v>
      </c>
      <c r="E1129" t="s">
        <v>9</v>
      </c>
      <c r="F1129" t="s">
        <v>10</v>
      </c>
      <c r="G1129" t="s">
        <v>2042</v>
      </c>
      <c r="H1129">
        <v>199</v>
      </c>
      <c r="I1129">
        <v>8</v>
      </c>
      <c r="J1129" t="str">
        <f>VLOOKUP(Data_Sales[[#This Row],[Sales Person]],Data_Persons!$C$1:$D$9,2,FALSE)</f>
        <v>Jeff</v>
      </c>
      <c r="K1129">
        <f>INDEX(Data_Persons!$B$2:$D$10,MATCH(Data_Sales[[#This Row],[Sales Person]],Data_Persons!$C$2:$C$9,0),1)</f>
        <v>3</v>
      </c>
      <c r="L1129">
        <f>VLOOKUP(Data_Sales[[#This Row],[Manager]],Data_Persons!$A$1:$C$9,2,FALSE)</f>
        <v>3</v>
      </c>
      <c r="M1129">
        <f>Data_Sales[[#This Row],[Price]]*Data_Sales[[#This Row],[Quantity]]</f>
        <v>1592</v>
      </c>
    </row>
    <row r="1130" spans="1:13" x14ac:dyDescent="0.35">
      <c r="A1130" t="s">
        <v>1167</v>
      </c>
      <c r="B1130" s="2">
        <v>44727</v>
      </c>
      <c r="C1130">
        <v>17</v>
      </c>
      <c r="D1130" t="s">
        <v>60</v>
      </c>
      <c r="E1130" t="s">
        <v>9</v>
      </c>
      <c r="F1130" t="s">
        <v>10</v>
      </c>
      <c r="G1130" t="s">
        <v>2042</v>
      </c>
      <c r="H1130">
        <v>199</v>
      </c>
      <c r="I1130">
        <v>3</v>
      </c>
      <c r="J1130" t="str">
        <f>VLOOKUP(Data_Sales[[#This Row],[Sales Person]],Data_Persons!$C$1:$D$9,2,FALSE)</f>
        <v>Jeff</v>
      </c>
      <c r="K1130">
        <f>INDEX(Data_Persons!$B$2:$D$10,MATCH(Data_Sales[[#This Row],[Sales Person]],Data_Persons!$C$2:$C$9,0),1)</f>
        <v>3</v>
      </c>
      <c r="L1130">
        <f>VLOOKUP(Data_Sales[[#This Row],[Manager]],Data_Persons!$A$1:$C$9,2,FALSE)</f>
        <v>3</v>
      </c>
      <c r="M1130">
        <f>Data_Sales[[#This Row],[Price]]*Data_Sales[[#This Row],[Quantity]]</f>
        <v>597</v>
      </c>
    </row>
    <row r="1131" spans="1:13" x14ac:dyDescent="0.35">
      <c r="A1131" t="s">
        <v>1168</v>
      </c>
      <c r="B1131" s="2">
        <v>44728</v>
      </c>
      <c r="C1131">
        <v>20</v>
      </c>
      <c r="D1131" t="s">
        <v>8</v>
      </c>
      <c r="E1131" t="s">
        <v>9</v>
      </c>
      <c r="F1131" t="s">
        <v>10</v>
      </c>
      <c r="G1131" t="s">
        <v>2042</v>
      </c>
      <c r="H1131">
        <v>199</v>
      </c>
      <c r="I1131">
        <v>7</v>
      </c>
      <c r="J1131" t="str">
        <f>VLOOKUP(Data_Sales[[#This Row],[Sales Person]],Data_Persons!$C$1:$D$9,2,FALSE)</f>
        <v>Jeff</v>
      </c>
      <c r="K1131">
        <f>INDEX(Data_Persons!$B$2:$D$10,MATCH(Data_Sales[[#This Row],[Sales Person]],Data_Persons!$C$2:$C$9,0),1)</f>
        <v>3</v>
      </c>
      <c r="L1131">
        <f>VLOOKUP(Data_Sales[[#This Row],[Manager]],Data_Persons!$A$1:$C$9,2,FALSE)</f>
        <v>3</v>
      </c>
      <c r="M1131">
        <f>Data_Sales[[#This Row],[Price]]*Data_Sales[[#This Row],[Quantity]]</f>
        <v>1393</v>
      </c>
    </row>
    <row r="1132" spans="1:13" x14ac:dyDescent="0.35">
      <c r="A1132" t="s">
        <v>1169</v>
      </c>
      <c r="B1132" s="2">
        <v>44731</v>
      </c>
      <c r="C1132">
        <v>13</v>
      </c>
      <c r="D1132" t="s">
        <v>32</v>
      </c>
      <c r="E1132" t="s">
        <v>23</v>
      </c>
      <c r="F1132" t="s">
        <v>24</v>
      </c>
      <c r="G1132" t="s">
        <v>2042</v>
      </c>
      <c r="H1132">
        <v>199</v>
      </c>
      <c r="I1132">
        <v>0</v>
      </c>
      <c r="J1132" t="str">
        <f>VLOOKUP(Data_Sales[[#This Row],[Sales Person]],Data_Persons!$C$1:$D$9,2,FALSE)</f>
        <v>Sara</v>
      </c>
      <c r="K1132">
        <f>INDEX(Data_Persons!$B$2:$D$10,MATCH(Data_Sales[[#This Row],[Sales Person]],Data_Persons!$C$2:$C$9,0),1)</f>
        <v>5</v>
      </c>
      <c r="L1132">
        <f>VLOOKUP(Data_Sales[[#This Row],[Manager]],Data_Persons!$A$1:$C$9,2,FALSE)</f>
        <v>5</v>
      </c>
      <c r="M1132">
        <f>Data_Sales[[#This Row],[Price]]*Data_Sales[[#This Row],[Quantity]]</f>
        <v>0</v>
      </c>
    </row>
    <row r="1133" spans="1:13" x14ac:dyDescent="0.35">
      <c r="A1133" t="s">
        <v>1170</v>
      </c>
      <c r="B1133" s="2">
        <v>44731</v>
      </c>
      <c r="C1133">
        <v>11</v>
      </c>
      <c r="D1133" t="s">
        <v>112</v>
      </c>
      <c r="E1133" t="s">
        <v>23</v>
      </c>
      <c r="F1133" t="s">
        <v>24</v>
      </c>
      <c r="G1133" t="s">
        <v>2042</v>
      </c>
      <c r="H1133">
        <v>199</v>
      </c>
      <c r="I1133">
        <v>7</v>
      </c>
      <c r="J1133" t="str">
        <f>VLOOKUP(Data_Sales[[#This Row],[Sales Person]],Data_Persons!$C$1:$D$9,2,FALSE)</f>
        <v>Sara</v>
      </c>
      <c r="K1133">
        <f>INDEX(Data_Persons!$B$2:$D$10,MATCH(Data_Sales[[#This Row],[Sales Person]],Data_Persons!$C$2:$C$9,0),1)</f>
        <v>5</v>
      </c>
      <c r="L1133">
        <f>VLOOKUP(Data_Sales[[#This Row],[Manager]],Data_Persons!$A$1:$C$9,2,FALSE)</f>
        <v>5</v>
      </c>
      <c r="M1133">
        <f>Data_Sales[[#This Row],[Price]]*Data_Sales[[#This Row],[Quantity]]</f>
        <v>1393</v>
      </c>
    </row>
    <row r="1134" spans="1:13" x14ac:dyDescent="0.35">
      <c r="A1134" t="s">
        <v>1171</v>
      </c>
      <c r="B1134" s="2">
        <v>44733</v>
      </c>
      <c r="C1134">
        <v>20</v>
      </c>
      <c r="D1134" t="s">
        <v>8</v>
      </c>
      <c r="E1134" t="s">
        <v>35</v>
      </c>
      <c r="F1134" t="s">
        <v>10</v>
      </c>
      <c r="G1134" t="s">
        <v>2042</v>
      </c>
      <c r="H1134">
        <v>199</v>
      </c>
      <c r="I1134">
        <v>7</v>
      </c>
      <c r="J1134" t="str">
        <f>VLOOKUP(Data_Sales[[#This Row],[Sales Person]],Data_Persons!$C$1:$D$9,2,FALSE)</f>
        <v>Jeff</v>
      </c>
      <c r="K1134">
        <f>INDEX(Data_Persons!$B$2:$D$10,MATCH(Data_Sales[[#This Row],[Sales Person]],Data_Persons!$C$2:$C$9,0),1)</f>
        <v>5</v>
      </c>
      <c r="L1134">
        <f>VLOOKUP(Data_Sales[[#This Row],[Manager]],Data_Persons!$A$1:$C$9,2,FALSE)</f>
        <v>3</v>
      </c>
      <c r="M1134">
        <f>Data_Sales[[#This Row],[Price]]*Data_Sales[[#This Row],[Quantity]]</f>
        <v>1393</v>
      </c>
    </row>
    <row r="1135" spans="1:13" x14ac:dyDescent="0.35">
      <c r="A1135" t="s">
        <v>1172</v>
      </c>
      <c r="B1135" s="2">
        <v>44734</v>
      </c>
      <c r="C1135">
        <v>3</v>
      </c>
      <c r="D1135" t="s">
        <v>26</v>
      </c>
      <c r="E1135" t="s">
        <v>27</v>
      </c>
      <c r="F1135" t="s">
        <v>18</v>
      </c>
      <c r="G1135" t="s">
        <v>2042</v>
      </c>
      <c r="H1135">
        <v>199</v>
      </c>
      <c r="I1135">
        <v>5</v>
      </c>
      <c r="J1135" t="str">
        <f>VLOOKUP(Data_Sales[[#This Row],[Sales Person]],Data_Persons!$C$1:$D$9,2,FALSE)</f>
        <v>Sara</v>
      </c>
      <c r="K1135">
        <f>INDEX(Data_Persons!$B$2:$D$10,MATCH(Data_Sales[[#This Row],[Sales Person]],Data_Persons!$C$2:$C$9,0),1)</f>
        <v>2</v>
      </c>
      <c r="L1135">
        <f>VLOOKUP(Data_Sales[[#This Row],[Manager]],Data_Persons!$A$1:$C$9,2,FALSE)</f>
        <v>5</v>
      </c>
      <c r="M1135">
        <f>Data_Sales[[#This Row],[Price]]*Data_Sales[[#This Row],[Quantity]]</f>
        <v>995</v>
      </c>
    </row>
    <row r="1136" spans="1:13" x14ac:dyDescent="0.35">
      <c r="A1136" t="s">
        <v>1173</v>
      </c>
      <c r="B1136" s="2">
        <v>44741</v>
      </c>
      <c r="C1136">
        <v>8</v>
      </c>
      <c r="D1136" t="s">
        <v>73</v>
      </c>
      <c r="E1136" t="s">
        <v>13</v>
      </c>
      <c r="F1136" t="s">
        <v>14</v>
      </c>
      <c r="G1136" t="s">
        <v>2042</v>
      </c>
      <c r="H1136">
        <v>199</v>
      </c>
      <c r="I1136">
        <v>3</v>
      </c>
      <c r="J1136" t="str">
        <f>VLOOKUP(Data_Sales[[#This Row],[Sales Person]],Data_Persons!$C$1:$D$9,2,FALSE)</f>
        <v>Steve</v>
      </c>
      <c r="K1136">
        <f>INDEX(Data_Persons!$B$2:$D$10,MATCH(Data_Sales[[#This Row],[Sales Person]],Data_Persons!$C$2:$C$9,0),1)</f>
        <v>4</v>
      </c>
      <c r="L1136">
        <f>VLOOKUP(Data_Sales[[#This Row],[Manager]],Data_Persons!$A$1:$C$9,2,FALSE)</f>
        <v>4</v>
      </c>
      <c r="M1136">
        <f>Data_Sales[[#This Row],[Price]]*Data_Sales[[#This Row],[Quantity]]</f>
        <v>597</v>
      </c>
    </row>
    <row r="1137" spans="1:13" x14ac:dyDescent="0.35">
      <c r="A1137" t="s">
        <v>1174</v>
      </c>
      <c r="B1137" s="2">
        <v>44744</v>
      </c>
      <c r="C1137">
        <v>8</v>
      </c>
      <c r="D1137" t="s">
        <v>73</v>
      </c>
      <c r="E1137" t="s">
        <v>13</v>
      </c>
      <c r="F1137" t="s">
        <v>14</v>
      </c>
      <c r="G1137" t="s">
        <v>2042</v>
      </c>
      <c r="H1137">
        <v>199</v>
      </c>
      <c r="I1137">
        <v>3</v>
      </c>
      <c r="J1137" t="str">
        <f>VLOOKUP(Data_Sales[[#This Row],[Sales Person]],Data_Persons!$C$1:$D$9,2,FALSE)</f>
        <v>Steve</v>
      </c>
      <c r="K1137">
        <f>INDEX(Data_Persons!$B$2:$D$10,MATCH(Data_Sales[[#This Row],[Sales Person]],Data_Persons!$C$2:$C$9,0),1)</f>
        <v>4</v>
      </c>
      <c r="L1137">
        <f>VLOOKUP(Data_Sales[[#This Row],[Manager]],Data_Persons!$A$1:$C$9,2,FALSE)</f>
        <v>4</v>
      </c>
      <c r="M1137">
        <f>Data_Sales[[#This Row],[Price]]*Data_Sales[[#This Row],[Quantity]]</f>
        <v>597</v>
      </c>
    </row>
    <row r="1138" spans="1:13" x14ac:dyDescent="0.35">
      <c r="A1138" t="s">
        <v>1175</v>
      </c>
      <c r="B1138" s="2">
        <v>44747</v>
      </c>
      <c r="C1138">
        <v>8</v>
      </c>
      <c r="D1138" t="s">
        <v>73</v>
      </c>
      <c r="E1138" t="s">
        <v>38</v>
      </c>
      <c r="F1138" t="s">
        <v>14</v>
      </c>
      <c r="G1138" t="s">
        <v>2042</v>
      </c>
      <c r="H1138">
        <v>199</v>
      </c>
      <c r="I1138">
        <v>5</v>
      </c>
      <c r="J1138" t="str">
        <f>VLOOKUP(Data_Sales[[#This Row],[Sales Person]],Data_Persons!$C$1:$D$9,2,FALSE)</f>
        <v>Philip</v>
      </c>
      <c r="K1138">
        <f>INDEX(Data_Persons!$B$2:$D$10,MATCH(Data_Sales[[#This Row],[Sales Person]],Data_Persons!$C$2:$C$9,0),1)</f>
        <v>8</v>
      </c>
      <c r="L1138">
        <f>VLOOKUP(Data_Sales[[#This Row],[Manager]],Data_Persons!$A$1:$C$9,2,FALSE)</f>
        <v>8</v>
      </c>
      <c r="M1138">
        <f>Data_Sales[[#This Row],[Price]]*Data_Sales[[#This Row],[Quantity]]</f>
        <v>995</v>
      </c>
    </row>
    <row r="1139" spans="1:13" x14ac:dyDescent="0.35">
      <c r="A1139" t="s">
        <v>1176</v>
      </c>
      <c r="B1139" s="2">
        <v>44749</v>
      </c>
      <c r="C1139">
        <v>9</v>
      </c>
      <c r="D1139" t="s">
        <v>37</v>
      </c>
      <c r="E1139" t="s">
        <v>38</v>
      </c>
      <c r="F1139" t="s">
        <v>14</v>
      </c>
      <c r="G1139" t="s">
        <v>2042</v>
      </c>
      <c r="H1139">
        <v>199</v>
      </c>
      <c r="I1139">
        <v>2</v>
      </c>
      <c r="J1139" t="str">
        <f>VLOOKUP(Data_Sales[[#This Row],[Sales Person]],Data_Persons!$C$1:$D$9,2,FALSE)</f>
        <v>Philip</v>
      </c>
      <c r="K1139">
        <f>INDEX(Data_Persons!$B$2:$D$10,MATCH(Data_Sales[[#This Row],[Sales Person]],Data_Persons!$C$2:$C$9,0),1)</f>
        <v>8</v>
      </c>
      <c r="L1139">
        <f>VLOOKUP(Data_Sales[[#This Row],[Manager]],Data_Persons!$A$1:$C$9,2,FALSE)</f>
        <v>8</v>
      </c>
      <c r="M1139">
        <f>Data_Sales[[#This Row],[Price]]*Data_Sales[[#This Row],[Quantity]]</f>
        <v>398</v>
      </c>
    </row>
    <row r="1140" spans="1:13" x14ac:dyDescent="0.35">
      <c r="A1140" t="s">
        <v>1177</v>
      </c>
      <c r="B1140" s="2">
        <v>44752</v>
      </c>
      <c r="C1140">
        <v>5</v>
      </c>
      <c r="D1140" t="s">
        <v>20</v>
      </c>
      <c r="E1140" t="s">
        <v>17</v>
      </c>
      <c r="F1140" t="s">
        <v>18</v>
      </c>
      <c r="G1140" t="s">
        <v>2042</v>
      </c>
      <c r="H1140">
        <v>199</v>
      </c>
      <c r="I1140">
        <v>3</v>
      </c>
      <c r="J1140" t="str">
        <f>VLOOKUP(Data_Sales[[#This Row],[Sales Person]],Data_Persons!$C$1:$D$9,2,FALSE)</f>
        <v>Jeff</v>
      </c>
      <c r="K1140">
        <f>INDEX(Data_Persons!$B$2:$D$10,MATCH(Data_Sales[[#This Row],[Sales Person]],Data_Persons!$C$2:$C$9,0),1)</f>
        <v>2</v>
      </c>
      <c r="L1140">
        <f>VLOOKUP(Data_Sales[[#This Row],[Manager]],Data_Persons!$A$1:$C$9,2,FALSE)</f>
        <v>3</v>
      </c>
      <c r="M1140">
        <f>Data_Sales[[#This Row],[Price]]*Data_Sales[[#This Row],[Quantity]]</f>
        <v>597</v>
      </c>
    </row>
    <row r="1141" spans="1:13" x14ac:dyDescent="0.35">
      <c r="A1141" t="s">
        <v>1178</v>
      </c>
      <c r="B1141" s="2">
        <v>44752</v>
      </c>
      <c r="C1141">
        <v>8</v>
      </c>
      <c r="D1141" t="s">
        <v>73</v>
      </c>
      <c r="E1141" t="s">
        <v>13</v>
      </c>
      <c r="F1141" t="s">
        <v>14</v>
      </c>
      <c r="G1141" t="s">
        <v>2042</v>
      </c>
      <c r="H1141">
        <v>199</v>
      </c>
      <c r="I1141">
        <v>6</v>
      </c>
      <c r="J1141" t="str">
        <f>VLOOKUP(Data_Sales[[#This Row],[Sales Person]],Data_Persons!$C$1:$D$9,2,FALSE)</f>
        <v>Steve</v>
      </c>
      <c r="K1141">
        <f>INDEX(Data_Persons!$B$2:$D$10,MATCH(Data_Sales[[#This Row],[Sales Person]],Data_Persons!$C$2:$C$9,0),1)</f>
        <v>4</v>
      </c>
      <c r="L1141">
        <f>VLOOKUP(Data_Sales[[#This Row],[Manager]],Data_Persons!$A$1:$C$9,2,FALSE)</f>
        <v>4</v>
      </c>
      <c r="M1141">
        <f>Data_Sales[[#This Row],[Price]]*Data_Sales[[#This Row],[Quantity]]</f>
        <v>1194</v>
      </c>
    </row>
    <row r="1142" spans="1:13" x14ac:dyDescent="0.35">
      <c r="A1142" t="s">
        <v>1179</v>
      </c>
      <c r="B1142" s="2">
        <v>44754</v>
      </c>
      <c r="C1142">
        <v>13</v>
      </c>
      <c r="D1142" t="s">
        <v>32</v>
      </c>
      <c r="E1142" t="s">
        <v>23</v>
      </c>
      <c r="F1142" t="s">
        <v>24</v>
      </c>
      <c r="G1142" t="s">
        <v>2042</v>
      </c>
      <c r="H1142">
        <v>199</v>
      </c>
      <c r="I1142">
        <v>3</v>
      </c>
      <c r="J1142" t="str">
        <f>VLOOKUP(Data_Sales[[#This Row],[Sales Person]],Data_Persons!$C$1:$D$9,2,FALSE)</f>
        <v>Sara</v>
      </c>
      <c r="K1142">
        <f>INDEX(Data_Persons!$B$2:$D$10,MATCH(Data_Sales[[#This Row],[Sales Person]],Data_Persons!$C$2:$C$9,0),1)</f>
        <v>5</v>
      </c>
      <c r="L1142">
        <f>VLOOKUP(Data_Sales[[#This Row],[Manager]],Data_Persons!$A$1:$C$9,2,FALSE)</f>
        <v>5</v>
      </c>
      <c r="M1142">
        <f>Data_Sales[[#This Row],[Price]]*Data_Sales[[#This Row],[Quantity]]</f>
        <v>597</v>
      </c>
    </row>
    <row r="1143" spans="1:13" x14ac:dyDescent="0.35">
      <c r="A1143" t="s">
        <v>1180</v>
      </c>
      <c r="B1143" s="2">
        <v>44755</v>
      </c>
      <c r="C1143">
        <v>6</v>
      </c>
      <c r="D1143" t="s">
        <v>12</v>
      </c>
      <c r="E1143" t="s">
        <v>13</v>
      </c>
      <c r="F1143" t="s">
        <v>14</v>
      </c>
      <c r="G1143" t="s">
        <v>2042</v>
      </c>
      <c r="H1143">
        <v>199</v>
      </c>
      <c r="I1143">
        <v>1</v>
      </c>
      <c r="J1143" t="str">
        <f>VLOOKUP(Data_Sales[[#This Row],[Sales Person]],Data_Persons!$C$1:$D$9,2,FALSE)</f>
        <v>Steve</v>
      </c>
      <c r="K1143">
        <f>INDEX(Data_Persons!$B$2:$D$10,MATCH(Data_Sales[[#This Row],[Sales Person]],Data_Persons!$C$2:$C$9,0),1)</f>
        <v>4</v>
      </c>
      <c r="L1143">
        <f>VLOOKUP(Data_Sales[[#This Row],[Manager]],Data_Persons!$A$1:$C$9,2,FALSE)</f>
        <v>4</v>
      </c>
      <c r="M1143">
        <f>Data_Sales[[#This Row],[Price]]*Data_Sales[[#This Row],[Quantity]]</f>
        <v>199</v>
      </c>
    </row>
    <row r="1144" spans="1:13" x14ac:dyDescent="0.35">
      <c r="A1144" t="s">
        <v>1181</v>
      </c>
      <c r="B1144" s="2">
        <v>44756</v>
      </c>
      <c r="C1144">
        <v>16</v>
      </c>
      <c r="D1144" t="s">
        <v>89</v>
      </c>
      <c r="E1144" t="s">
        <v>9</v>
      </c>
      <c r="F1144" t="s">
        <v>10</v>
      </c>
      <c r="G1144" t="s">
        <v>2042</v>
      </c>
      <c r="H1144">
        <v>199</v>
      </c>
      <c r="I1144">
        <v>8</v>
      </c>
      <c r="J1144" t="str">
        <f>VLOOKUP(Data_Sales[[#This Row],[Sales Person]],Data_Persons!$C$1:$D$9,2,FALSE)</f>
        <v>Jeff</v>
      </c>
      <c r="K1144">
        <f>INDEX(Data_Persons!$B$2:$D$10,MATCH(Data_Sales[[#This Row],[Sales Person]],Data_Persons!$C$2:$C$9,0),1)</f>
        <v>3</v>
      </c>
      <c r="L1144">
        <f>VLOOKUP(Data_Sales[[#This Row],[Manager]],Data_Persons!$A$1:$C$9,2,FALSE)</f>
        <v>3</v>
      </c>
      <c r="M1144">
        <f>Data_Sales[[#This Row],[Price]]*Data_Sales[[#This Row],[Quantity]]</f>
        <v>1592</v>
      </c>
    </row>
    <row r="1145" spans="1:13" x14ac:dyDescent="0.35">
      <c r="A1145" t="s">
        <v>1182</v>
      </c>
      <c r="B1145" s="2">
        <v>44756</v>
      </c>
      <c r="C1145">
        <v>10</v>
      </c>
      <c r="D1145" t="s">
        <v>65</v>
      </c>
      <c r="E1145" t="s">
        <v>13</v>
      </c>
      <c r="F1145" t="s">
        <v>14</v>
      </c>
      <c r="G1145" t="s">
        <v>2042</v>
      </c>
      <c r="H1145">
        <v>199</v>
      </c>
      <c r="I1145">
        <v>2</v>
      </c>
      <c r="J1145" t="str">
        <f>VLOOKUP(Data_Sales[[#This Row],[Sales Person]],Data_Persons!$C$1:$D$9,2,FALSE)</f>
        <v>Steve</v>
      </c>
      <c r="K1145">
        <f>INDEX(Data_Persons!$B$2:$D$10,MATCH(Data_Sales[[#This Row],[Sales Person]],Data_Persons!$C$2:$C$9,0),1)</f>
        <v>4</v>
      </c>
      <c r="L1145">
        <f>VLOOKUP(Data_Sales[[#This Row],[Manager]],Data_Persons!$A$1:$C$9,2,FALSE)</f>
        <v>4</v>
      </c>
      <c r="M1145">
        <f>Data_Sales[[#This Row],[Price]]*Data_Sales[[#This Row],[Quantity]]</f>
        <v>398</v>
      </c>
    </row>
    <row r="1146" spans="1:13" x14ac:dyDescent="0.35">
      <c r="A1146" t="s">
        <v>1183</v>
      </c>
      <c r="B1146" s="2">
        <v>44756</v>
      </c>
      <c r="C1146">
        <v>4</v>
      </c>
      <c r="D1146" t="s">
        <v>16</v>
      </c>
      <c r="E1146" t="s">
        <v>17</v>
      </c>
      <c r="F1146" t="s">
        <v>18</v>
      </c>
      <c r="G1146" t="s">
        <v>2042</v>
      </c>
      <c r="H1146">
        <v>199</v>
      </c>
      <c r="I1146">
        <v>3</v>
      </c>
      <c r="J1146" t="str">
        <f>VLOOKUP(Data_Sales[[#This Row],[Sales Person]],Data_Persons!$C$1:$D$9,2,FALSE)</f>
        <v>Jeff</v>
      </c>
      <c r="K1146">
        <f>INDEX(Data_Persons!$B$2:$D$10,MATCH(Data_Sales[[#This Row],[Sales Person]],Data_Persons!$C$2:$C$9,0),1)</f>
        <v>2</v>
      </c>
      <c r="L1146">
        <f>VLOOKUP(Data_Sales[[#This Row],[Manager]],Data_Persons!$A$1:$C$9,2,FALSE)</f>
        <v>3</v>
      </c>
      <c r="M1146">
        <f>Data_Sales[[#This Row],[Price]]*Data_Sales[[#This Row],[Quantity]]</f>
        <v>597</v>
      </c>
    </row>
    <row r="1147" spans="1:13" x14ac:dyDescent="0.35">
      <c r="A1147" t="s">
        <v>1184</v>
      </c>
      <c r="B1147" s="2">
        <v>44762</v>
      </c>
      <c r="C1147">
        <v>2</v>
      </c>
      <c r="D1147" t="s">
        <v>71</v>
      </c>
      <c r="E1147" t="s">
        <v>17</v>
      </c>
      <c r="F1147" t="s">
        <v>18</v>
      </c>
      <c r="G1147" t="s">
        <v>2042</v>
      </c>
      <c r="H1147">
        <v>199</v>
      </c>
      <c r="I1147">
        <v>4</v>
      </c>
      <c r="J1147" t="str">
        <f>VLOOKUP(Data_Sales[[#This Row],[Sales Person]],Data_Persons!$C$1:$D$9,2,FALSE)</f>
        <v>Jeff</v>
      </c>
      <c r="K1147">
        <f>INDEX(Data_Persons!$B$2:$D$10,MATCH(Data_Sales[[#This Row],[Sales Person]],Data_Persons!$C$2:$C$9,0),1)</f>
        <v>2</v>
      </c>
      <c r="L1147">
        <f>VLOOKUP(Data_Sales[[#This Row],[Manager]],Data_Persons!$A$1:$C$9,2,FALSE)</f>
        <v>3</v>
      </c>
      <c r="M1147">
        <f>Data_Sales[[#This Row],[Price]]*Data_Sales[[#This Row],[Quantity]]</f>
        <v>796</v>
      </c>
    </row>
    <row r="1148" spans="1:13" x14ac:dyDescent="0.35">
      <c r="A1148" t="s">
        <v>1185</v>
      </c>
      <c r="B1148" s="2">
        <v>44763</v>
      </c>
      <c r="C1148">
        <v>9</v>
      </c>
      <c r="D1148" t="s">
        <v>37</v>
      </c>
      <c r="E1148" t="s">
        <v>13</v>
      </c>
      <c r="F1148" t="s">
        <v>14</v>
      </c>
      <c r="G1148" t="s">
        <v>2042</v>
      </c>
      <c r="H1148">
        <v>199</v>
      </c>
      <c r="I1148">
        <v>5</v>
      </c>
      <c r="J1148" t="str">
        <f>VLOOKUP(Data_Sales[[#This Row],[Sales Person]],Data_Persons!$C$1:$D$9,2,FALSE)</f>
        <v>Steve</v>
      </c>
      <c r="K1148">
        <f>INDEX(Data_Persons!$B$2:$D$10,MATCH(Data_Sales[[#This Row],[Sales Person]],Data_Persons!$C$2:$C$9,0),1)</f>
        <v>4</v>
      </c>
      <c r="L1148">
        <f>VLOOKUP(Data_Sales[[#This Row],[Manager]],Data_Persons!$A$1:$C$9,2,FALSE)</f>
        <v>4</v>
      </c>
      <c r="M1148">
        <f>Data_Sales[[#This Row],[Price]]*Data_Sales[[#This Row],[Quantity]]</f>
        <v>995</v>
      </c>
    </row>
    <row r="1149" spans="1:13" x14ac:dyDescent="0.35">
      <c r="A1149" t="s">
        <v>1186</v>
      </c>
      <c r="B1149" s="2">
        <v>44764</v>
      </c>
      <c r="C1149">
        <v>6</v>
      </c>
      <c r="D1149" t="s">
        <v>12</v>
      </c>
      <c r="E1149" t="s">
        <v>13</v>
      </c>
      <c r="F1149" t="s">
        <v>14</v>
      </c>
      <c r="G1149" t="s">
        <v>2042</v>
      </c>
      <c r="H1149">
        <v>199</v>
      </c>
      <c r="I1149">
        <v>0</v>
      </c>
      <c r="J1149" t="str">
        <f>VLOOKUP(Data_Sales[[#This Row],[Sales Person]],Data_Persons!$C$1:$D$9,2,FALSE)</f>
        <v>Steve</v>
      </c>
      <c r="K1149">
        <f>INDEX(Data_Persons!$B$2:$D$10,MATCH(Data_Sales[[#This Row],[Sales Person]],Data_Persons!$C$2:$C$9,0),1)</f>
        <v>4</v>
      </c>
      <c r="L1149">
        <f>VLOOKUP(Data_Sales[[#This Row],[Manager]],Data_Persons!$A$1:$C$9,2,FALSE)</f>
        <v>4</v>
      </c>
      <c r="M1149">
        <f>Data_Sales[[#This Row],[Price]]*Data_Sales[[#This Row],[Quantity]]</f>
        <v>0</v>
      </c>
    </row>
    <row r="1150" spans="1:13" x14ac:dyDescent="0.35">
      <c r="A1150" t="s">
        <v>1187</v>
      </c>
      <c r="B1150" s="2">
        <v>44769</v>
      </c>
      <c r="C1150">
        <v>18</v>
      </c>
      <c r="D1150" t="s">
        <v>49</v>
      </c>
      <c r="E1150" t="s">
        <v>35</v>
      </c>
      <c r="F1150" t="s">
        <v>10</v>
      </c>
      <c r="G1150" t="s">
        <v>2042</v>
      </c>
      <c r="H1150">
        <v>199</v>
      </c>
      <c r="I1150">
        <v>0</v>
      </c>
      <c r="J1150" t="str">
        <f>VLOOKUP(Data_Sales[[#This Row],[Sales Person]],Data_Persons!$C$1:$D$9,2,FALSE)</f>
        <v>Jeff</v>
      </c>
      <c r="K1150">
        <f>INDEX(Data_Persons!$B$2:$D$10,MATCH(Data_Sales[[#This Row],[Sales Person]],Data_Persons!$C$2:$C$9,0),1)</f>
        <v>5</v>
      </c>
      <c r="L1150">
        <f>VLOOKUP(Data_Sales[[#This Row],[Manager]],Data_Persons!$A$1:$C$9,2,FALSE)</f>
        <v>3</v>
      </c>
      <c r="M1150">
        <f>Data_Sales[[#This Row],[Price]]*Data_Sales[[#This Row],[Quantity]]</f>
        <v>0</v>
      </c>
    </row>
    <row r="1151" spans="1:13" x14ac:dyDescent="0.35">
      <c r="A1151" t="s">
        <v>1188</v>
      </c>
      <c r="B1151" s="2">
        <v>44770</v>
      </c>
      <c r="C1151">
        <v>11</v>
      </c>
      <c r="D1151" t="s">
        <v>112</v>
      </c>
      <c r="E1151" t="s">
        <v>23</v>
      </c>
      <c r="F1151" t="s">
        <v>24</v>
      </c>
      <c r="G1151" t="s">
        <v>2042</v>
      </c>
      <c r="H1151">
        <v>199</v>
      </c>
      <c r="I1151">
        <v>4</v>
      </c>
      <c r="J1151" t="str">
        <f>VLOOKUP(Data_Sales[[#This Row],[Sales Person]],Data_Persons!$C$1:$D$9,2,FALSE)</f>
        <v>Sara</v>
      </c>
      <c r="K1151">
        <f>INDEX(Data_Persons!$B$2:$D$10,MATCH(Data_Sales[[#This Row],[Sales Person]],Data_Persons!$C$2:$C$9,0),1)</f>
        <v>5</v>
      </c>
      <c r="L1151">
        <f>VLOOKUP(Data_Sales[[#This Row],[Manager]],Data_Persons!$A$1:$C$9,2,FALSE)</f>
        <v>5</v>
      </c>
      <c r="M1151">
        <f>Data_Sales[[#This Row],[Price]]*Data_Sales[[#This Row],[Quantity]]</f>
        <v>796</v>
      </c>
    </row>
    <row r="1152" spans="1:13" x14ac:dyDescent="0.35">
      <c r="A1152" t="s">
        <v>1189</v>
      </c>
      <c r="B1152" s="2">
        <v>44771</v>
      </c>
      <c r="C1152">
        <v>2</v>
      </c>
      <c r="D1152" t="s">
        <v>71</v>
      </c>
      <c r="E1152" t="s">
        <v>17</v>
      </c>
      <c r="F1152" t="s">
        <v>18</v>
      </c>
      <c r="G1152" t="s">
        <v>2042</v>
      </c>
      <c r="H1152">
        <v>199</v>
      </c>
      <c r="I1152">
        <v>7</v>
      </c>
      <c r="J1152" t="str">
        <f>VLOOKUP(Data_Sales[[#This Row],[Sales Person]],Data_Persons!$C$1:$D$9,2,FALSE)</f>
        <v>Jeff</v>
      </c>
      <c r="K1152">
        <f>INDEX(Data_Persons!$B$2:$D$10,MATCH(Data_Sales[[#This Row],[Sales Person]],Data_Persons!$C$2:$C$9,0),1)</f>
        <v>2</v>
      </c>
      <c r="L1152">
        <f>VLOOKUP(Data_Sales[[#This Row],[Manager]],Data_Persons!$A$1:$C$9,2,FALSE)</f>
        <v>3</v>
      </c>
      <c r="M1152">
        <f>Data_Sales[[#This Row],[Price]]*Data_Sales[[#This Row],[Quantity]]</f>
        <v>1393</v>
      </c>
    </row>
    <row r="1153" spans="1:13" x14ac:dyDescent="0.35">
      <c r="A1153" t="s">
        <v>1190</v>
      </c>
      <c r="B1153" s="2">
        <v>44772</v>
      </c>
      <c r="C1153">
        <v>9</v>
      </c>
      <c r="D1153" t="s">
        <v>37</v>
      </c>
      <c r="E1153" t="s">
        <v>13</v>
      </c>
      <c r="F1153" t="s">
        <v>14</v>
      </c>
      <c r="G1153" t="s">
        <v>2042</v>
      </c>
      <c r="H1153">
        <v>199</v>
      </c>
      <c r="I1153">
        <v>3</v>
      </c>
      <c r="J1153" t="str">
        <f>VLOOKUP(Data_Sales[[#This Row],[Sales Person]],Data_Persons!$C$1:$D$9,2,FALSE)</f>
        <v>Steve</v>
      </c>
      <c r="K1153">
        <f>INDEX(Data_Persons!$B$2:$D$10,MATCH(Data_Sales[[#This Row],[Sales Person]],Data_Persons!$C$2:$C$9,0),1)</f>
        <v>4</v>
      </c>
      <c r="L1153">
        <f>VLOOKUP(Data_Sales[[#This Row],[Manager]],Data_Persons!$A$1:$C$9,2,FALSE)</f>
        <v>4</v>
      </c>
      <c r="M1153">
        <f>Data_Sales[[#This Row],[Price]]*Data_Sales[[#This Row],[Quantity]]</f>
        <v>597</v>
      </c>
    </row>
    <row r="1154" spans="1:13" x14ac:dyDescent="0.35">
      <c r="A1154" t="s">
        <v>1191</v>
      </c>
      <c r="B1154" s="2">
        <v>44776</v>
      </c>
      <c r="C1154">
        <v>4</v>
      </c>
      <c r="D1154" t="s">
        <v>16</v>
      </c>
      <c r="E1154" t="s">
        <v>17</v>
      </c>
      <c r="F1154" t="s">
        <v>18</v>
      </c>
      <c r="G1154" t="s">
        <v>2042</v>
      </c>
      <c r="H1154">
        <v>199</v>
      </c>
      <c r="I1154">
        <v>7</v>
      </c>
      <c r="J1154" t="str">
        <f>VLOOKUP(Data_Sales[[#This Row],[Sales Person]],Data_Persons!$C$1:$D$9,2,FALSE)</f>
        <v>Jeff</v>
      </c>
      <c r="K1154">
        <f>INDEX(Data_Persons!$B$2:$D$10,MATCH(Data_Sales[[#This Row],[Sales Person]],Data_Persons!$C$2:$C$9,0),1)</f>
        <v>2</v>
      </c>
      <c r="L1154">
        <f>VLOOKUP(Data_Sales[[#This Row],[Manager]],Data_Persons!$A$1:$C$9,2,FALSE)</f>
        <v>3</v>
      </c>
      <c r="M1154">
        <f>Data_Sales[[#This Row],[Price]]*Data_Sales[[#This Row],[Quantity]]</f>
        <v>1393</v>
      </c>
    </row>
    <row r="1155" spans="1:13" x14ac:dyDescent="0.35">
      <c r="A1155" t="s">
        <v>1192</v>
      </c>
      <c r="B1155" s="2">
        <v>44777</v>
      </c>
      <c r="C1155">
        <v>18</v>
      </c>
      <c r="D1155" t="s">
        <v>49</v>
      </c>
      <c r="E1155" t="s">
        <v>9</v>
      </c>
      <c r="F1155" t="s">
        <v>10</v>
      </c>
      <c r="G1155" t="s">
        <v>2042</v>
      </c>
      <c r="H1155">
        <v>199</v>
      </c>
      <c r="I1155">
        <v>8</v>
      </c>
      <c r="J1155" t="str">
        <f>VLOOKUP(Data_Sales[[#This Row],[Sales Person]],Data_Persons!$C$1:$D$9,2,FALSE)</f>
        <v>Jeff</v>
      </c>
      <c r="K1155">
        <f>INDEX(Data_Persons!$B$2:$D$10,MATCH(Data_Sales[[#This Row],[Sales Person]],Data_Persons!$C$2:$C$9,0),1)</f>
        <v>3</v>
      </c>
      <c r="L1155">
        <f>VLOOKUP(Data_Sales[[#This Row],[Manager]],Data_Persons!$A$1:$C$9,2,FALSE)</f>
        <v>3</v>
      </c>
      <c r="M1155">
        <f>Data_Sales[[#This Row],[Price]]*Data_Sales[[#This Row],[Quantity]]</f>
        <v>1592</v>
      </c>
    </row>
    <row r="1156" spans="1:13" x14ac:dyDescent="0.35">
      <c r="A1156" t="s">
        <v>1193</v>
      </c>
      <c r="B1156" s="2">
        <v>44777</v>
      </c>
      <c r="C1156">
        <v>5</v>
      </c>
      <c r="D1156" t="s">
        <v>20</v>
      </c>
      <c r="E1156" t="s">
        <v>17</v>
      </c>
      <c r="F1156" t="s">
        <v>18</v>
      </c>
      <c r="G1156" t="s">
        <v>2042</v>
      </c>
      <c r="H1156">
        <v>199</v>
      </c>
      <c r="I1156">
        <v>2</v>
      </c>
      <c r="J1156" t="str">
        <f>VLOOKUP(Data_Sales[[#This Row],[Sales Person]],Data_Persons!$C$1:$D$9,2,FALSE)</f>
        <v>Jeff</v>
      </c>
      <c r="K1156">
        <f>INDEX(Data_Persons!$B$2:$D$10,MATCH(Data_Sales[[#This Row],[Sales Person]],Data_Persons!$C$2:$C$9,0),1)</f>
        <v>2</v>
      </c>
      <c r="L1156">
        <f>VLOOKUP(Data_Sales[[#This Row],[Manager]],Data_Persons!$A$1:$C$9,2,FALSE)</f>
        <v>3</v>
      </c>
      <c r="M1156">
        <f>Data_Sales[[#This Row],[Price]]*Data_Sales[[#This Row],[Quantity]]</f>
        <v>398</v>
      </c>
    </row>
    <row r="1157" spans="1:13" x14ac:dyDescent="0.35">
      <c r="A1157" t="s">
        <v>1194</v>
      </c>
      <c r="B1157" s="2">
        <v>44777</v>
      </c>
      <c r="C1157">
        <v>8</v>
      </c>
      <c r="D1157" t="s">
        <v>73</v>
      </c>
      <c r="E1157" t="s">
        <v>13</v>
      </c>
      <c r="F1157" t="s">
        <v>14</v>
      </c>
      <c r="G1157" t="s">
        <v>2042</v>
      </c>
      <c r="H1157">
        <v>199</v>
      </c>
      <c r="I1157">
        <v>1</v>
      </c>
      <c r="J1157" t="str">
        <f>VLOOKUP(Data_Sales[[#This Row],[Sales Person]],Data_Persons!$C$1:$D$9,2,FALSE)</f>
        <v>Steve</v>
      </c>
      <c r="K1157">
        <f>INDEX(Data_Persons!$B$2:$D$10,MATCH(Data_Sales[[#This Row],[Sales Person]],Data_Persons!$C$2:$C$9,0),1)</f>
        <v>4</v>
      </c>
      <c r="L1157">
        <f>VLOOKUP(Data_Sales[[#This Row],[Manager]],Data_Persons!$A$1:$C$9,2,FALSE)</f>
        <v>4</v>
      </c>
      <c r="M1157">
        <f>Data_Sales[[#This Row],[Price]]*Data_Sales[[#This Row],[Quantity]]</f>
        <v>199</v>
      </c>
    </row>
    <row r="1158" spans="1:13" x14ac:dyDescent="0.35">
      <c r="A1158" t="s">
        <v>1195</v>
      </c>
      <c r="B1158" s="2">
        <v>44781</v>
      </c>
      <c r="C1158">
        <v>13</v>
      </c>
      <c r="D1158" t="s">
        <v>32</v>
      </c>
      <c r="E1158" t="s">
        <v>23</v>
      </c>
      <c r="F1158" t="s">
        <v>24</v>
      </c>
      <c r="G1158" t="s">
        <v>2042</v>
      </c>
      <c r="H1158">
        <v>199</v>
      </c>
      <c r="I1158">
        <v>3</v>
      </c>
      <c r="J1158" t="str">
        <f>VLOOKUP(Data_Sales[[#This Row],[Sales Person]],Data_Persons!$C$1:$D$9,2,FALSE)</f>
        <v>Sara</v>
      </c>
      <c r="K1158">
        <f>INDEX(Data_Persons!$B$2:$D$10,MATCH(Data_Sales[[#This Row],[Sales Person]],Data_Persons!$C$2:$C$9,0),1)</f>
        <v>5</v>
      </c>
      <c r="L1158">
        <f>VLOOKUP(Data_Sales[[#This Row],[Manager]],Data_Persons!$A$1:$C$9,2,FALSE)</f>
        <v>5</v>
      </c>
      <c r="M1158">
        <f>Data_Sales[[#This Row],[Price]]*Data_Sales[[#This Row],[Quantity]]</f>
        <v>597</v>
      </c>
    </row>
    <row r="1159" spans="1:13" x14ac:dyDescent="0.35">
      <c r="A1159" t="s">
        <v>1196</v>
      </c>
      <c r="B1159" s="2">
        <v>44783</v>
      </c>
      <c r="C1159">
        <v>4</v>
      </c>
      <c r="D1159" t="s">
        <v>16</v>
      </c>
      <c r="E1159" t="s">
        <v>27</v>
      </c>
      <c r="F1159" t="s">
        <v>18</v>
      </c>
      <c r="G1159" t="s">
        <v>2042</v>
      </c>
      <c r="H1159">
        <v>199</v>
      </c>
      <c r="I1159">
        <v>9</v>
      </c>
      <c r="J1159" t="str">
        <f>VLOOKUP(Data_Sales[[#This Row],[Sales Person]],Data_Persons!$C$1:$D$9,2,FALSE)</f>
        <v>Sara</v>
      </c>
      <c r="K1159">
        <f>INDEX(Data_Persons!$B$2:$D$10,MATCH(Data_Sales[[#This Row],[Sales Person]],Data_Persons!$C$2:$C$9,0),1)</f>
        <v>2</v>
      </c>
      <c r="L1159">
        <f>VLOOKUP(Data_Sales[[#This Row],[Manager]],Data_Persons!$A$1:$C$9,2,FALSE)</f>
        <v>5</v>
      </c>
      <c r="M1159">
        <f>Data_Sales[[#This Row],[Price]]*Data_Sales[[#This Row],[Quantity]]</f>
        <v>1791</v>
      </c>
    </row>
    <row r="1160" spans="1:13" x14ac:dyDescent="0.35">
      <c r="A1160" t="s">
        <v>1197</v>
      </c>
      <c r="B1160" s="2">
        <v>44785</v>
      </c>
      <c r="C1160">
        <v>10</v>
      </c>
      <c r="D1160" t="s">
        <v>65</v>
      </c>
      <c r="E1160" t="s">
        <v>38</v>
      </c>
      <c r="F1160" t="s">
        <v>14</v>
      </c>
      <c r="G1160" t="s">
        <v>2042</v>
      </c>
      <c r="H1160">
        <v>199</v>
      </c>
      <c r="I1160">
        <v>2</v>
      </c>
      <c r="J1160" t="str">
        <f>VLOOKUP(Data_Sales[[#This Row],[Sales Person]],Data_Persons!$C$1:$D$9,2,FALSE)</f>
        <v>Philip</v>
      </c>
      <c r="K1160">
        <f>INDEX(Data_Persons!$B$2:$D$10,MATCH(Data_Sales[[#This Row],[Sales Person]],Data_Persons!$C$2:$C$9,0),1)</f>
        <v>8</v>
      </c>
      <c r="L1160">
        <f>VLOOKUP(Data_Sales[[#This Row],[Manager]],Data_Persons!$A$1:$C$9,2,FALSE)</f>
        <v>8</v>
      </c>
      <c r="M1160">
        <f>Data_Sales[[#This Row],[Price]]*Data_Sales[[#This Row],[Quantity]]</f>
        <v>398</v>
      </c>
    </row>
    <row r="1161" spans="1:13" x14ac:dyDescent="0.35">
      <c r="A1161" t="s">
        <v>1198</v>
      </c>
      <c r="B1161" s="2">
        <v>44785</v>
      </c>
      <c r="C1161">
        <v>9</v>
      </c>
      <c r="D1161" t="s">
        <v>37</v>
      </c>
      <c r="E1161" t="s">
        <v>38</v>
      </c>
      <c r="F1161" t="s">
        <v>14</v>
      </c>
      <c r="G1161" t="s">
        <v>2042</v>
      </c>
      <c r="H1161">
        <v>199</v>
      </c>
      <c r="I1161">
        <v>8</v>
      </c>
      <c r="J1161" t="str">
        <f>VLOOKUP(Data_Sales[[#This Row],[Sales Person]],Data_Persons!$C$1:$D$9,2,FALSE)</f>
        <v>Philip</v>
      </c>
      <c r="K1161">
        <f>INDEX(Data_Persons!$B$2:$D$10,MATCH(Data_Sales[[#This Row],[Sales Person]],Data_Persons!$C$2:$C$9,0),1)</f>
        <v>8</v>
      </c>
      <c r="L1161">
        <f>VLOOKUP(Data_Sales[[#This Row],[Manager]],Data_Persons!$A$1:$C$9,2,FALSE)</f>
        <v>8</v>
      </c>
      <c r="M1161">
        <f>Data_Sales[[#This Row],[Price]]*Data_Sales[[#This Row],[Quantity]]</f>
        <v>1592</v>
      </c>
    </row>
    <row r="1162" spans="1:13" x14ac:dyDescent="0.35">
      <c r="A1162" t="s">
        <v>1199</v>
      </c>
      <c r="B1162" s="2">
        <v>44785</v>
      </c>
      <c r="C1162">
        <v>6</v>
      </c>
      <c r="D1162" t="s">
        <v>12</v>
      </c>
      <c r="E1162" t="s">
        <v>13</v>
      </c>
      <c r="F1162" t="s">
        <v>14</v>
      </c>
      <c r="G1162" t="s">
        <v>2042</v>
      </c>
      <c r="H1162">
        <v>199</v>
      </c>
      <c r="I1162">
        <v>6</v>
      </c>
      <c r="J1162" t="str">
        <f>VLOOKUP(Data_Sales[[#This Row],[Sales Person]],Data_Persons!$C$1:$D$9,2,FALSE)</f>
        <v>Steve</v>
      </c>
      <c r="K1162">
        <f>INDEX(Data_Persons!$B$2:$D$10,MATCH(Data_Sales[[#This Row],[Sales Person]],Data_Persons!$C$2:$C$9,0),1)</f>
        <v>4</v>
      </c>
      <c r="L1162">
        <f>VLOOKUP(Data_Sales[[#This Row],[Manager]],Data_Persons!$A$1:$C$9,2,FALSE)</f>
        <v>4</v>
      </c>
      <c r="M1162">
        <f>Data_Sales[[#This Row],[Price]]*Data_Sales[[#This Row],[Quantity]]</f>
        <v>1194</v>
      </c>
    </row>
    <row r="1163" spans="1:13" x14ac:dyDescent="0.35">
      <c r="A1163" t="s">
        <v>1200</v>
      </c>
      <c r="B1163" s="2">
        <v>44785</v>
      </c>
      <c r="C1163">
        <v>8</v>
      </c>
      <c r="D1163" t="s">
        <v>73</v>
      </c>
      <c r="E1163" t="s">
        <v>13</v>
      </c>
      <c r="F1163" t="s">
        <v>14</v>
      </c>
      <c r="G1163" t="s">
        <v>2042</v>
      </c>
      <c r="H1163">
        <v>199</v>
      </c>
      <c r="I1163">
        <v>6</v>
      </c>
      <c r="J1163" t="str">
        <f>VLOOKUP(Data_Sales[[#This Row],[Sales Person]],Data_Persons!$C$1:$D$9,2,FALSE)</f>
        <v>Steve</v>
      </c>
      <c r="K1163">
        <f>INDEX(Data_Persons!$B$2:$D$10,MATCH(Data_Sales[[#This Row],[Sales Person]],Data_Persons!$C$2:$C$9,0),1)</f>
        <v>4</v>
      </c>
      <c r="L1163">
        <f>VLOOKUP(Data_Sales[[#This Row],[Manager]],Data_Persons!$A$1:$C$9,2,FALSE)</f>
        <v>4</v>
      </c>
      <c r="M1163">
        <f>Data_Sales[[#This Row],[Price]]*Data_Sales[[#This Row],[Quantity]]</f>
        <v>1194</v>
      </c>
    </row>
    <row r="1164" spans="1:13" x14ac:dyDescent="0.35">
      <c r="A1164" t="s">
        <v>1201</v>
      </c>
      <c r="B1164" s="2">
        <v>44786</v>
      </c>
      <c r="C1164">
        <v>9</v>
      </c>
      <c r="D1164" t="s">
        <v>37</v>
      </c>
      <c r="E1164" t="s">
        <v>13</v>
      </c>
      <c r="F1164" t="s">
        <v>14</v>
      </c>
      <c r="G1164" t="s">
        <v>2042</v>
      </c>
      <c r="H1164">
        <v>199</v>
      </c>
      <c r="I1164">
        <v>3</v>
      </c>
      <c r="J1164" t="str">
        <f>VLOOKUP(Data_Sales[[#This Row],[Sales Person]],Data_Persons!$C$1:$D$9,2,FALSE)</f>
        <v>Steve</v>
      </c>
      <c r="K1164">
        <f>INDEX(Data_Persons!$B$2:$D$10,MATCH(Data_Sales[[#This Row],[Sales Person]],Data_Persons!$C$2:$C$9,0),1)</f>
        <v>4</v>
      </c>
      <c r="L1164">
        <f>VLOOKUP(Data_Sales[[#This Row],[Manager]],Data_Persons!$A$1:$C$9,2,FALSE)</f>
        <v>4</v>
      </c>
      <c r="M1164">
        <f>Data_Sales[[#This Row],[Price]]*Data_Sales[[#This Row],[Quantity]]</f>
        <v>597</v>
      </c>
    </row>
    <row r="1165" spans="1:13" x14ac:dyDescent="0.35">
      <c r="A1165" t="s">
        <v>1202</v>
      </c>
      <c r="B1165" s="2">
        <v>44789</v>
      </c>
      <c r="C1165">
        <v>5</v>
      </c>
      <c r="D1165" t="s">
        <v>20</v>
      </c>
      <c r="E1165" t="s">
        <v>27</v>
      </c>
      <c r="F1165" t="s">
        <v>18</v>
      </c>
      <c r="G1165" t="s">
        <v>2042</v>
      </c>
      <c r="H1165">
        <v>199</v>
      </c>
      <c r="I1165">
        <v>2</v>
      </c>
      <c r="J1165" t="str">
        <f>VLOOKUP(Data_Sales[[#This Row],[Sales Person]],Data_Persons!$C$1:$D$9,2,FALSE)</f>
        <v>Sara</v>
      </c>
      <c r="K1165">
        <f>INDEX(Data_Persons!$B$2:$D$10,MATCH(Data_Sales[[#This Row],[Sales Person]],Data_Persons!$C$2:$C$9,0),1)</f>
        <v>2</v>
      </c>
      <c r="L1165">
        <f>VLOOKUP(Data_Sales[[#This Row],[Manager]],Data_Persons!$A$1:$C$9,2,FALSE)</f>
        <v>5</v>
      </c>
      <c r="M1165">
        <f>Data_Sales[[#This Row],[Price]]*Data_Sales[[#This Row],[Quantity]]</f>
        <v>398</v>
      </c>
    </row>
    <row r="1166" spans="1:13" x14ac:dyDescent="0.35">
      <c r="A1166" t="s">
        <v>1203</v>
      </c>
      <c r="B1166" s="2">
        <v>44790</v>
      </c>
      <c r="C1166">
        <v>5</v>
      </c>
      <c r="D1166" t="s">
        <v>20</v>
      </c>
      <c r="E1166" t="s">
        <v>17</v>
      </c>
      <c r="F1166" t="s">
        <v>18</v>
      </c>
      <c r="G1166" t="s">
        <v>2042</v>
      </c>
      <c r="H1166">
        <v>199</v>
      </c>
      <c r="I1166">
        <v>4</v>
      </c>
      <c r="J1166" t="str">
        <f>VLOOKUP(Data_Sales[[#This Row],[Sales Person]],Data_Persons!$C$1:$D$9,2,FALSE)</f>
        <v>Jeff</v>
      </c>
      <c r="K1166">
        <f>INDEX(Data_Persons!$B$2:$D$10,MATCH(Data_Sales[[#This Row],[Sales Person]],Data_Persons!$C$2:$C$9,0),1)</f>
        <v>2</v>
      </c>
      <c r="L1166">
        <f>VLOOKUP(Data_Sales[[#This Row],[Manager]],Data_Persons!$A$1:$C$9,2,FALSE)</f>
        <v>3</v>
      </c>
      <c r="M1166">
        <f>Data_Sales[[#This Row],[Price]]*Data_Sales[[#This Row],[Quantity]]</f>
        <v>796</v>
      </c>
    </row>
    <row r="1167" spans="1:13" x14ac:dyDescent="0.35">
      <c r="A1167" t="s">
        <v>1204</v>
      </c>
      <c r="B1167" s="2">
        <v>44790</v>
      </c>
      <c r="C1167">
        <v>9</v>
      </c>
      <c r="D1167" t="s">
        <v>37</v>
      </c>
      <c r="E1167" t="s">
        <v>38</v>
      </c>
      <c r="F1167" t="s">
        <v>14</v>
      </c>
      <c r="G1167" t="s">
        <v>2042</v>
      </c>
      <c r="H1167">
        <v>199</v>
      </c>
      <c r="I1167">
        <v>9</v>
      </c>
      <c r="J1167" t="str">
        <f>VLOOKUP(Data_Sales[[#This Row],[Sales Person]],Data_Persons!$C$1:$D$9,2,FALSE)</f>
        <v>Philip</v>
      </c>
      <c r="K1167">
        <f>INDEX(Data_Persons!$B$2:$D$10,MATCH(Data_Sales[[#This Row],[Sales Person]],Data_Persons!$C$2:$C$9,0),1)</f>
        <v>8</v>
      </c>
      <c r="L1167">
        <f>VLOOKUP(Data_Sales[[#This Row],[Manager]],Data_Persons!$A$1:$C$9,2,FALSE)</f>
        <v>8</v>
      </c>
      <c r="M1167">
        <f>Data_Sales[[#This Row],[Price]]*Data_Sales[[#This Row],[Quantity]]</f>
        <v>1791</v>
      </c>
    </row>
    <row r="1168" spans="1:13" x14ac:dyDescent="0.35">
      <c r="A1168" t="s">
        <v>1205</v>
      </c>
      <c r="B1168" s="2">
        <v>44790</v>
      </c>
      <c r="C1168">
        <v>7</v>
      </c>
      <c r="D1168" t="s">
        <v>40</v>
      </c>
      <c r="E1168" t="s">
        <v>13</v>
      </c>
      <c r="F1168" t="s">
        <v>14</v>
      </c>
      <c r="G1168" t="s">
        <v>2042</v>
      </c>
      <c r="H1168">
        <v>199</v>
      </c>
      <c r="I1168">
        <v>6</v>
      </c>
      <c r="J1168" t="str">
        <f>VLOOKUP(Data_Sales[[#This Row],[Sales Person]],Data_Persons!$C$1:$D$9,2,FALSE)</f>
        <v>Steve</v>
      </c>
      <c r="K1168">
        <f>INDEX(Data_Persons!$B$2:$D$10,MATCH(Data_Sales[[#This Row],[Sales Person]],Data_Persons!$C$2:$C$9,0),1)</f>
        <v>4</v>
      </c>
      <c r="L1168">
        <f>VLOOKUP(Data_Sales[[#This Row],[Manager]],Data_Persons!$A$1:$C$9,2,FALSE)</f>
        <v>4</v>
      </c>
      <c r="M1168">
        <f>Data_Sales[[#This Row],[Price]]*Data_Sales[[#This Row],[Quantity]]</f>
        <v>1194</v>
      </c>
    </row>
    <row r="1169" spans="1:13" x14ac:dyDescent="0.35">
      <c r="A1169" t="s">
        <v>1206</v>
      </c>
      <c r="B1169" s="2">
        <v>44791</v>
      </c>
      <c r="C1169">
        <v>9</v>
      </c>
      <c r="D1169" t="s">
        <v>37</v>
      </c>
      <c r="E1169" t="s">
        <v>38</v>
      </c>
      <c r="F1169" t="s">
        <v>14</v>
      </c>
      <c r="G1169" t="s">
        <v>2042</v>
      </c>
      <c r="H1169">
        <v>199</v>
      </c>
      <c r="I1169">
        <v>3</v>
      </c>
      <c r="J1169" t="str">
        <f>VLOOKUP(Data_Sales[[#This Row],[Sales Person]],Data_Persons!$C$1:$D$9,2,FALSE)</f>
        <v>Philip</v>
      </c>
      <c r="K1169">
        <f>INDEX(Data_Persons!$B$2:$D$10,MATCH(Data_Sales[[#This Row],[Sales Person]],Data_Persons!$C$2:$C$9,0),1)</f>
        <v>8</v>
      </c>
      <c r="L1169">
        <f>VLOOKUP(Data_Sales[[#This Row],[Manager]],Data_Persons!$A$1:$C$9,2,FALSE)</f>
        <v>8</v>
      </c>
      <c r="M1169">
        <f>Data_Sales[[#This Row],[Price]]*Data_Sales[[#This Row],[Quantity]]</f>
        <v>597</v>
      </c>
    </row>
    <row r="1170" spans="1:13" x14ac:dyDescent="0.35">
      <c r="A1170" t="s">
        <v>1207</v>
      </c>
      <c r="B1170" s="2">
        <v>44792</v>
      </c>
      <c r="C1170">
        <v>11</v>
      </c>
      <c r="D1170" t="s">
        <v>112</v>
      </c>
      <c r="E1170" t="s">
        <v>23</v>
      </c>
      <c r="F1170" t="s">
        <v>24</v>
      </c>
      <c r="G1170" t="s">
        <v>2042</v>
      </c>
      <c r="H1170">
        <v>199</v>
      </c>
      <c r="I1170">
        <v>5</v>
      </c>
      <c r="J1170" t="str">
        <f>VLOOKUP(Data_Sales[[#This Row],[Sales Person]],Data_Persons!$C$1:$D$9,2,FALSE)</f>
        <v>Sara</v>
      </c>
      <c r="K1170">
        <f>INDEX(Data_Persons!$B$2:$D$10,MATCH(Data_Sales[[#This Row],[Sales Person]],Data_Persons!$C$2:$C$9,0),1)</f>
        <v>5</v>
      </c>
      <c r="L1170">
        <f>VLOOKUP(Data_Sales[[#This Row],[Manager]],Data_Persons!$A$1:$C$9,2,FALSE)</f>
        <v>5</v>
      </c>
      <c r="M1170">
        <f>Data_Sales[[#This Row],[Price]]*Data_Sales[[#This Row],[Quantity]]</f>
        <v>995</v>
      </c>
    </row>
    <row r="1171" spans="1:13" x14ac:dyDescent="0.35">
      <c r="A1171" t="s">
        <v>1208</v>
      </c>
      <c r="B1171" s="2">
        <v>44794</v>
      </c>
      <c r="C1171">
        <v>8</v>
      </c>
      <c r="D1171" t="s">
        <v>73</v>
      </c>
      <c r="E1171" t="s">
        <v>38</v>
      </c>
      <c r="F1171" t="s">
        <v>14</v>
      </c>
      <c r="G1171" t="s">
        <v>2042</v>
      </c>
      <c r="H1171">
        <v>199</v>
      </c>
      <c r="I1171">
        <v>3</v>
      </c>
      <c r="J1171" t="str">
        <f>VLOOKUP(Data_Sales[[#This Row],[Sales Person]],Data_Persons!$C$1:$D$9,2,FALSE)</f>
        <v>Philip</v>
      </c>
      <c r="K1171">
        <f>INDEX(Data_Persons!$B$2:$D$10,MATCH(Data_Sales[[#This Row],[Sales Person]],Data_Persons!$C$2:$C$9,0),1)</f>
        <v>8</v>
      </c>
      <c r="L1171">
        <f>VLOOKUP(Data_Sales[[#This Row],[Manager]],Data_Persons!$A$1:$C$9,2,FALSE)</f>
        <v>8</v>
      </c>
      <c r="M1171">
        <f>Data_Sales[[#This Row],[Price]]*Data_Sales[[#This Row],[Quantity]]</f>
        <v>597</v>
      </c>
    </row>
    <row r="1172" spans="1:13" x14ac:dyDescent="0.35">
      <c r="A1172" t="s">
        <v>1209</v>
      </c>
      <c r="B1172" s="2">
        <v>44794</v>
      </c>
      <c r="C1172">
        <v>5</v>
      </c>
      <c r="D1172" t="s">
        <v>20</v>
      </c>
      <c r="E1172" t="s">
        <v>27</v>
      </c>
      <c r="F1172" t="s">
        <v>18</v>
      </c>
      <c r="G1172" t="s">
        <v>2042</v>
      </c>
      <c r="H1172">
        <v>199</v>
      </c>
      <c r="I1172">
        <v>7</v>
      </c>
      <c r="J1172" t="str">
        <f>VLOOKUP(Data_Sales[[#This Row],[Sales Person]],Data_Persons!$C$1:$D$9,2,FALSE)</f>
        <v>Sara</v>
      </c>
      <c r="K1172">
        <f>INDEX(Data_Persons!$B$2:$D$10,MATCH(Data_Sales[[#This Row],[Sales Person]],Data_Persons!$C$2:$C$9,0),1)</f>
        <v>2</v>
      </c>
      <c r="L1172">
        <f>VLOOKUP(Data_Sales[[#This Row],[Manager]],Data_Persons!$A$1:$C$9,2,FALSE)</f>
        <v>5</v>
      </c>
      <c r="M1172">
        <f>Data_Sales[[#This Row],[Price]]*Data_Sales[[#This Row],[Quantity]]</f>
        <v>1393</v>
      </c>
    </row>
    <row r="1173" spans="1:13" x14ac:dyDescent="0.35">
      <c r="A1173" t="s">
        <v>1210</v>
      </c>
      <c r="B1173" s="2">
        <v>44794</v>
      </c>
      <c r="C1173">
        <v>9</v>
      </c>
      <c r="D1173" t="s">
        <v>37</v>
      </c>
      <c r="E1173" t="s">
        <v>13</v>
      </c>
      <c r="F1173" t="s">
        <v>14</v>
      </c>
      <c r="G1173" t="s">
        <v>2042</v>
      </c>
      <c r="H1173">
        <v>199</v>
      </c>
      <c r="I1173">
        <v>5</v>
      </c>
      <c r="J1173" t="str">
        <f>VLOOKUP(Data_Sales[[#This Row],[Sales Person]],Data_Persons!$C$1:$D$9,2,FALSE)</f>
        <v>Steve</v>
      </c>
      <c r="K1173">
        <f>INDEX(Data_Persons!$B$2:$D$10,MATCH(Data_Sales[[#This Row],[Sales Person]],Data_Persons!$C$2:$C$9,0),1)</f>
        <v>4</v>
      </c>
      <c r="L1173">
        <f>VLOOKUP(Data_Sales[[#This Row],[Manager]],Data_Persons!$A$1:$C$9,2,FALSE)</f>
        <v>4</v>
      </c>
      <c r="M1173">
        <f>Data_Sales[[#This Row],[Price]]*Data_Sales[[#This Row],[Quantity]]</f>
        <v>995</v>
      </c>
    </row>
    <row r="1174" spans="1:13" x14ac:dyDescent="0.35">
      <c r="A1174" t="s">
        <v>1211</v>
      </c>
      <c r="B1174" s="2">
        <v>44795</v>
      </c>
      <c r="C1174">
        <v>17</v>
      </c>
      <c r="D1174" t="s">
        <v>60</v>
      </c>
      <c r="E1174" t="s">
        <v>9</v>
      </c>
      <c r="F1174" t="s">
        <v>10</v>
      </c>
      <c r="G1174" t="s">
        <v>2042</v>
      </c>
      <c r="H1174">
        <v>199</v>
      </c>
      <c r="I1174">
        <v>5</v>
      </c>
      <c r="J1174" t="str">
        <f>VLOOKUP(Data_Sales[[#This Row],[Sales Person]],Data_Persons!$C$1:$D$9,2,FALSE)</f>
        <v>Jeff</v>
      </c>
      <c r="K1174">
        <f>INDEX(Data_Persons!$B$2:$D$10,MATCH(Data_Sales[[#This Row],[Sales Person]],Data_Persons!$C$2:$C$9,0),1)</f>
        <v>3</v>
      </c>
      <c r="L1174">
        <f>VLOOKUP(Data_Sales[[#This Row],[Manager]],Data_Persons!$A$1:$C$9,2,FALSE)</f>
        <v>3</v>
      </c>
      <c r="M1174">
        <f>Data_Sales[[#This Row],[Price]]*Data_Sales[[#This Row],[Quantity]]</f>
        <v>995</v>
      </c>
    </row>
    <row r="1175" spans="1:13" x14ac:dyDescent="0.35">
      <c r="A1175" t="s">
        <v>1212</v>
      </c>
      <c r="B1175" s="2">
        <v>44795</v>
      </c>
      <c r="C1175">
        <v>3</v>
      </c>
      <c r="D1175" t="s">
        <v>26</v>
      </c>
      <c r="E1175" t="s">
        <v>27</v>
      </c>
      <c r="F1175" t="s">
        <v>18</v>
      </c>
      <c r="G1175" t="s">
        <v>2042</v>
      </c>
      <c r="H1175">
        <v>199</v>
      </c>
      <c r="I1175">
        <v>4</v>
      </c>
      <c r="J1175" t="str">
        <f>VLOOKUP(Data_Sales[[#This Row],[Sales Person]],Data_Persons!$C$1:$D$9,2,FALSE)</f>
        <v>Sara</v>
      </c>
      <c r="K1175">
        <f>INDEX(Data_Persons!$B$2:$D$10,MATCH(Data_Sales[[#This Row],[Sales Person]],Data_Persons!$C$2:$C$9,0),1)</f>
        <v>2</v>
      </c>
      <c r="L1175">
        <f>VLOOKUP(Data_Sales[[#This Row],[Manager]],Data_Persons!$A$1:$C$9,2,FALSE)</f>
        <v>5</v>
      </c>
      <c r="M1175">
        <f>Data_Sales[[#This Row],[Price]]*Data_Sales[[#This Row],[Quantity]]</f>
        <v>796</v>
      </c>
    </row>
    <row r="1176" spans="1:13" x14ac:dyDescent="0.35">
      <c r="A1176" t="s">
        <v>1213</v>
      </c>
      <c r="B1176" s="2">
        <v>44795</v>
      </c>
      <c r="C1176">
        <v>20</v>
      </c>
      <c r="D1176" t="s">
        <v>8</v>
      </c>
      <c r="E1176" t="s">
        <v>35</v>
      </c>
      <c r="F1176" t="s">
        <v>10</v>
      </c>
      <c r="G1176" t="s">
        <v>2042</v>
      </c>
      <c r="H1176">
        <v>199</v>
      </c>
      <c r="I1176">
        <v>1</v>
      </c>
      <c r="J1176" t="str">
        <f>VLOOKUP(Data_Sales[[#This Row],[Sales Person]],Data_Persons!$C$1:$D$9,2,FALSE)</f>
        <v>Jeff</v>
      </c>
      <c r="K1176">
        <f>INDEX(Data_Persons!$B$2:$D$10,MATCH(Data_Sales[[#This Row],[Sales Person]],Data_Persons!$C$2:$C$9,0),1)</f>
        <v>5</v>
      </c>
      <c r="L1176">
        <f>VLOOKUP(Data_Sales[[#This Row],[Manager]],Data_Persons!$A$1:$C$9,2,FALSE)</f>
        <v>3</v>
      </c>
      <c r="M1176">
        <f>Data_Sales[[#This Row],[Price]]*Data_Sales[[#This Row],[Quantity]]</f>
        <v>199</v>
      </c>
    </row>
    <row r="1177" spans="1:13" x14ac:dyDescent="0.35">
      <c r="A1177" t="s">
        <v>1214</v>
      </c>
      <c r="B1177" s="2">
        <v>44795</v>
      </c>
      <c r="C1177">
        <v>5</v>
      </c>
      <c r="D1177" t="s">
        <v>20</v>
      </c>
      <c r="E1177" t="s">
        <v>17</v>
      </c>
      <c r="F1177" t="s">
        <v>18</v>
      </c>
      <c r="G1177" t="s">
        <v>2042</v>
      </c>
      <c r="H1177">
        <v>199</v>
      </c>
      <c r="I1177">
        <v>4</v>
      </c>
      <c r="J1177" t="str">
        <f>VLOOKUP(Data_Sales[[#This Row],[Sales Person]],Data_Persons!$C$1:$D$9,2,FALSE)</f>
        <v>Jeff</v>
      </c>
      <c r="K1177">
        <f>INDEX(Data_Persons!$B$2:$D$10,MATCH(Data_Sales[[#This Row],[Sales Person]],Data_Persons!$C$2:$C$9,0),1)</f>
        <v>2</v>
      </c>
      <c r="L1177">
        <f>VLOOKUP(Data_Sales[[#This Row],[Manager]],Data_Persons!$A$1:$C$9,2,FALSE)</f>
        <v>3</v>
      </c>
      <c r="M1177">
        <f>Data_Sales[[#This Row],[Price]]*Data_Sales[[#This Row],[Quantity]]</f>
        <v>796</v>
      </c>
    </row>
    <row r="1178" spans="1:13" x14ac:dyDescent="0.35">
      <c r="A1178" t="s">
        <v>1215</v>
      </c>
      <c r="B1178" s="2">
        <v>44803</v>
      </c>
      <c r="C1178">
        <v>7</v>
      </c>
      <c r="D1178" t="s">
        <v>40</v>
      </c>
      <c r="E1178" t="s">
        <v>13</v>
      </c>
      <c r="F1178" t="s">
        <v>14</v>
      </c>
      <c r="G1178" t="s">
        <v>2042</v>
      </c>
      <c r="H1178">
        <v>199</v>
      </c>
      <c r="I1178">
        <v>1</v>
      </c>
      <c r="J1178" t="str">
        <f>VLOOKUP(Data_Sales[[#This Row],[Sales Person]],Data_Persons!$C$1:$D$9,2,FALSE)</f>
        <v>Steve</v>
      </c>
      <c r="K1178">
        <f>INDEX(Data_Persons!$B$2:$D$10,MATCH(Data_Sales[[#This Row],[Sales Person]],Data_Persons!$C$2:$C$9,0),1)</f>
        <v>4</v>
      </c>
      <c r="L1178">
        <f>VLOOKUP(Data_Sales[[#This Row],[Manager]],Data_Persons!$A$1:$C$9,2,FALSE)</f>
        <v>4</v>
      </c>
      <c r="M1178">
        <f>Data_Sales[[#This Row],[Price]]*Data_Sales[[#This Row],[Quantity]]</f>
        <v>199</v>
      </c>
    </row>
    <row r="1179" spans="1:13" x14ac:dyDescent="0.35">
      <c r="A1179" t="s">
        <v>1216</v>
      </c>
      <c r="B1179" s="2">
        <v>44806</v>
      </c>
      <c r="C1179">
        <v>15</v>
      </c>
      <c r="D1179" t="s">
        <v>46</v>
      </c>
      <c r="E1179" t="s">
        <v>23</v>
      </c>
      <c r="F1179" t="s">
        <v>24</v>
      </c>
      <c r="G1179" t="s">
        <v>2042</v>
      </c>
      <c r="H1179">
        <v>199</v>
      </c>
      <c r="I1179">
        <v>5</v>
      </c>
      <c r="J1179" t="str">
        <f>VLOOKUP(Data_Sales[[#This Row],[Sales Person]],Data_Persons!$C$1:$D$9,2,FALSE)</f>
        <v>Sara</v>
      </c>
      <c r="K1179">
        <f>INDEX(Data_Persons!$B$2:$D$10,MATCH(Data_Sales[[#This Row],[Sales Person]],Data_Persons!$C$2:$C$9,0),1)</f>
        <v>5</v>
      </c>
      <c r="L1179">
        <f>VLOOKUP(Data_Sales[[#This Row],[Manager]],Data_Persons!$A$1:$C$9,2,FALSE)</f>
        <v>5</v>
      </c>
      <c r="M1179">
        <f>Data_Sales[[#This Row],[Price]]*Data_Sales[[#This Row],[Quantity]]</f>
        <v>995</v>
      </c>
    </row>
    <row r="1180" spans="1:13" x14ac:dyDescent="0.35">
      <c r="A1180" t="s">
        <v>1217</v>
      </c>
      <c r="B1180" s="2">
        <v>44809</v>
      </c>
      <c r="C1180">
        <v>8</v>
      </c>
      <c r="D1180" t="s">
        <v>73</v>
      </c>
      <c r="E1180" t="s">
        <v>13</v>
      </c>
      <c r="F1180" t="s">
        <v>14</v>
      </c>
      <c r="G1180" t="s">
        <v>2042</v>
      </c>
      <c r="H1180">
        <v>199</v>
      </c>
      <c r="I1180">
        <v>6</v>
      </c>
      <c r="J1180" t="str">
        <f>VLOOKUP(Data_Sales[[#This Row],[Sales Person]],Data_Persons!$C$1:$D$9,2,FALSE)</f>
        <v>Steve</v>
      </c>
      <c r="K1180">
        <f>INDEX(Data_Persons!$B$2:$D$10,MATCH(Data_Sales[[#This Row],[Sales Person]],Data_Persons!$C$2:$C$9,0),1)</f>
        <v>4</v>
      </c>
      <c r="L1180">
        <f>VLOOKUP(Data_Sales[[#This Row],[Manager]],Data_Persons!$A$1:$C$9,2,FALSE)</f>
        <v>4</v>
      </c>
      <c r="M1180">
        <f>Data_Sales[[#This Row],[Price]]*Data_Sales[[#This Row],[Quantity]]</f>
        <v>1194</v>
      </c>
    </row>
    <row r="1181" spans="1:13" x14ac:dyDescent="0.35">
      <c r="A1181" t="s">
        <v>1218</v>
      </c>
      <c r="B1181" s="2">
        <v>44810</v>
      </c>
      <c r="C1181">
        <v>16</v>
      </c>
      <c r="D1181" t="s">
        <v>89</v>
      </c>
      <c r="E1181" t="s">
        <v>35</v>
      </c>
      <c r="F1181" t="s">
        <v>10</v>
      </c>
      <c r="G1181" t="s">
        <v>2042</v>
      </c>
      <c r="H1181">
        <v>199</v>
      </c>
      <c r="I1181">
        <v>8</v>
      </c>
      <c r="J1181" t="str">
        <f>VLOOKUP(Data_Sales[[#This Row],[Sales Person]],Data_Persons!$C$1:$D$9,2,FALSE)</f>
        <v>Jeff</v>
      </c>
      <c r="K1181">
        <f>INDEX(Data_Persons!$B$2:$D$10,MATCH(Data_Sales[[#This Row],[Sales Person]],Data_Persons!$C$2:$C$9,0),1)</f>
        <v>5</v>
      </c>
      <c r="L1181">
        <f>VLOOKUP(Data_Sales[[#This Row],[Manager]],Data_Persons!$A$1:$C$9,2,FALSE)</f>
        <v>3</v>
      </c>
      <c r="M1181">
        <f>Data_Sales[[#This Row],[Price]]*Data_Sales[[#This Row],[Quantity]]</f>
        <v>1592</v>
      </c>
    </row>
    <row r="1182" spans="1:13" x14ac:dyDescent="0.35">
      <c r="A1182" t="s">
        <v>1219</v>
      </c>
      <c r="B1182" s="2">
        <v>44811</v>
      </c>
      <c r="C1182">
        <v>2</v>
      </c>
      <c r="D1182" t="s">
        <v>71</v>
      </c>
      <c r="E1182" t="s">
        <v>17</v>
      </c>
      <c r="F1182" t="s">
        <v>18</v>
      </c>
      <c r="G1182" t="s">
        <v>2042</v>
      </c>
      <c r="H1182">
        <v>199</v>
      </c>
      <c r="I1182">
        <v>1</v>
      </c>
      <c r="J1182" t="str">
        <f>VLOOKUP(Data_Sales[[#This Row],[Sales Person]],Data_Persons!$C$1:$D$9,2,FALSE)</f>
        <v>Jeff</v>
      </c>
      <c r="K1182">
        <f>INDEX(Data_Persons!$B$2:$D$10,MATCH(Data_Sales[[#This Row],[Sales Person]],Data_Persons!$C$2:$C$9,0),1)</f>
        <v>2</v>
      </c>
      <c r="L1182">
        <f>VLOOKUP(Data_Sales[[#This Row],[Manager]],Data_Persons!$A$1:$C$9,2,FALSE)</f>
        <v>3</v>
      </c>
      <c r="M1182">
        <f>Data_Sales[[#This Row],[Price]]*Data_Sales[[#This Row],[Quantity]]</f>
        <v>199</v>
      </c>
    </row>
    <row r="1183" spans="1:13" x14ac:dyDescent="0.35">
      <c r="A1183" t="s">
        <v>1220</v>
      </c>
      <c r="B1183" s="2">
        <v>44812</v>
      </c>
      <c r="C1183">
        <v>14</v>
      </c>
      <c r="D1183" t="s">
        <v>62</v>
      </c>
      <c r="E1183" t="s">
        <v>33</v>
      </c>
      <c r="F1183" t="s">
        <v>24</v>
      </c>
      <c r="G1183" t="s">
        <v>2042</v>
      </c>
      <c r="H1183">
        <v>199</v>
      </c>
      <c r="I1183">
        <v>3</v>
      </c>
      <c r="J1183" t="str">
        <f>VLOOKUP(Data_Sales[[#This Row],[Sales Person]],Data_Persons!$C$1:$D$9,2,FALSE)</f>
        <v>Steve</v>
      </c>
      <c r="K1183">
        <f>INDEX(Data_Persons!$B$2:$D$10,MATCH(Data_Sales[[#This Row],[Sales Person]],Data_Persons!$C$2:$C$9,0),1)</f>
        <v>6</v>
      </c>
      <c r="L1183">
        <f>VLOOKUP(Data_Sales[[#This Row],[Manager]],Data_Persons!$A$1:$C$9,2,FALSE)</f>
        <v>4</v>
      </c>
      <c r="M1183">
        <f>Data_Sales[[#This Row],[Price]]*Data_Sales[[#This Row],[Quantity]]</f>
        <v>597</v>
      </c>
    </row>
    <row r="1184" spans="1:13" x14ac:dyDescent="0.35">
      <c r="A1184" t="s">
        <v>1221</v>
      </c>
      <c r="B1184" s="2">
        <v>44814</v>
      </c>
      <c r="C1184">
        <v>10</v>
      </c>
      <c r="D1184" t="s">
        <v>65</v>
      </c>
      <c r="E1184" t="s">
        <v>13</v>
      </c>
      <c r="F1184" t="s">
        <v>14</v>
      </c>
      <c r="G1184" t="s">
        <v>2042</v>
      </c>
      <c r="H1184">
        <v>199</v>
      </c>
      <c r="I1184">
        <v>5</v>
      </c>
      <c r="J1184" t="str">
        <f>VLOOKUP(Data_Sales[[#This Row],[Sales Person]],Data_Persons!$C$1:$D$9,2,FALSE)</f>
        <v>Steve</v>
      </c>
      <c r="K1184">
        <f>INDEX(Data_Persons!$B$2:$D$10,MATCH(Data_Sales[[#This Row],[Sales Person]],Data_Persons!$C$2:$C$9,0),1)</f>
        <v>4</v>
      </c>
      <c r="L1184">
        <f>VLOOKUP(Data_Sales[[#This Row],[Manager]],Data_Persons!$A$1:$C$9,2,FALSE)</f>
        <v>4</v>
      </c>
      <c r="M1184">
        <f>Data_Sales[[#This Row],[Price]]*Data_Sales[[#This Row],[Quantity]]</f>
        <v>995</v>
      </c>
    </row>
    <row r="1185" spans="1:13" x14ac:dyDescent="0.35">
      <c r="A1185" t="s">
        <v>1222</v>
      </c>
      <c r="B1185" s="2">
        <v>44815</v>
      </c>
      <c r="C1185">
        <v>15</v>
      </c>
      <c r="D1185" t="s">
        <v>46</v>
      </c>
      <c r="E1185" t="s">
        <v>33</v>
      </c>
      <c r="F1185" t="s">
        <v>24</v>
      </c>
      <c r="G1185" t="s">
        <v>2042</v>
      </c>
      <c r="H1185">
        <v>199</v>
      </c>
      <c r="I1185">
        <v>1</v>
      </c>
      <c r="J1185" t="str">
        <f>VLOOKUP(Data_Sales[[#This Row],[Sales Person]],Data_Persons!$C$1:$D$9,2,FALSE)</f>
        <v>Steve</v>
      </c>
      <c r="K1185">
        <f>INDEX(Data_Persons!$B$2:$D$10,MATCH(Data_Sales[[#This Row],[Sales Person]],Data_Persons!$C$2:$C$9,0),1)</f>
        <v>6</v>
      </c>
      <c r="L1185">
        <f>VLOOKUP(Data_Sales[[#This Row],[Manager]],Data_Persons!$A$1:$C$9,2,FALSE)</f>
        <v>4</v>
      </c>
      <c r="M1185">
        <f>Data_Sales[[#This Row],[Price]]*Data_Sales[[#This Row],[Quantity]]</f>
        <v>199</v>
      </c>
    </row>
    <row r="1186" spans="1:13" x14ac:dyDescent="0.35">
      <c r="A1186" t="s">
        <v>1223</v>
      </c>
      <c r="B1186" s="2">
        <v>44817</v>
      </c>
      <c r="C1186">
        <v>3</v>
      </c>
      <c r="D1186" t="s">
        <v>26</v>
      </c>
      <c r="E1186" t="s">
        <v>27</v>
      </c>
      <c r="F1186" t="s">
        <v>18</v>
      </c>
      <c r="G1186" t="s">
        <v>2042</v>
      </c>
      <c r="H1186">
        <v>199</v>
      </c>
      <c r="I1186">
        <v>1</v>
      </c>
      <c r="J1186" t="str">
        <f>VLOOKUP(Data_Sales[[#This Row],[Sales Person]],Data_Persons!$C$1:$D$9,2,FALSE)</f>
        <v>Sara</v>
      </c>
      <c r="K1186">
        <f>INDEX(Data_Persons!$B$2:$D$10,MATCH(Data_Sales[[#This Row],[Sales Person]],Data_Persons!$C$2:$C$9,0),1)</f>
        <v>2</v>
      </c>
      <c r="L1186">
        <f>VLOOKUP(Data_Sales[[#This Row],[Manager]],Data_Persons!$A$1:$C$9,2,FALSE)</f>
        <v>5</v>
      </c>
      <c r="M1186">
        <f>Data_Sales[[#This Row],[Price]]*Data_Sales[[#This Row],[Quantity]]</f>
        <v>199</v>
      </c>
    </row>
    <row r="1187" spans="1:13" x14ac:dyDescent="0.35">
      <c r="A1187" t="s">
        <v>1224</v>
      </c>
      <c r="B1187" s="2">
        <v>44818</v>
      </c>
      <c r="C1187">
        <v>9</v>
      </c>
      <c r="D1187" t="s">
        <v>37</v>
      </c>
      <c r="E1187" t="s">
        <v>13</v>
      </c>
      <c r="F1187" t="s">
        <v>14</v>
      </c>
      <c r="G1187" t="s">
        <v>2042</v>
      </c>
      <c r="H1187">
        <v>199</v>
      </c>
      <c r="I1187">
        <v>0</v>
      </c>
      <c r="J1187" t="str">
        <f>VLOOKUP(Data_Sales[[#This Row],[Sales Person]],Data_Persons!$C$1:$D$9,2,FALSE)</f>
        <v>Steve</v>
      </c>
      <c r="K1187">
        <f>INDEX(Data_Persons!$B$2:$D$10,MATCH(Data_Sales[[#This Row],[Sales Person]],Data_Persons!$C$2:$C$9,0),1)</f>
        <v>4</v>
      </c>
      <c r="L1187">
        <f>VLOOKUP(Data_Sales[[#This Row],[Manager]],Data_Persons!$A$1:$C$9,2,FALSE)</f>
        <v>4</v>
      </c>
      <c r="M1187">
        <f>Data_Sales[[#This Row],[Price]]*Data_Sales[[#This Row],[Quantity]]</f>
        <v>0</v>
      </c>
    </row>
    <row r="1188" spans="1:13" x14ac:dyDescent="0.35">
      <c r="A1188" t="s">
        <v>1225</v>
      </c>
      <c r="B1188" s="2">
        <v>44819</v>
      </c>
      <c r="C1188">
        <v>2</v>
      </c>
      <c r="D1188" t="s">
        <v>71</v>
      </c>
      <c r="E1188" t="s">
        <v>17</v>
      </c>
      <c r="F1188" t="s">
        <v>18</v>
      </c>
      <c r="G1188" t="s">
        <v>2042</v>
      </c>
      <c r="H1188">
        <v>199</v>
      </c>
      <c r="I1188">
        <v>6</v>
      </c>
      <c r="J1188" t="str">
        <f>VLOOKUP(Data_Sales[[#This Row],[Sales Person]],Data_Persons!$C$1:$D$9,2,FALSE)</f>
        <v>Jeff</v>
      </c>
      <c r="K1188">
        <f>INDEX(Data_Persons!$B$2:$D$10,MATCH(Data_Sales[[#This Row],[Sales Person]],Data_Persons!$C$2:$C$9,0),1)</f>
        <v>2</v>
      </c>
      <c r="L1188">
        <f>VLOOKUP(Data_Sales[[#This Row],[Manager]],Data_Persons!$A$1:$C$9,2,FALSE)</f>
        <v>3</v>
      </c>
      <c r="M1188">
        <f>Data_Sales[[#This Row],[Price]]*Data_Sales[[#This Row],[Quantity]]</f>
        <v>1194</v>
      </c>
    </row>
    <row r="1189" spans="1:13" x14ac:dyDescent="0.35">
      <c r="A1189" t="s">
        <v>1226</v>
      </c>
      <c r="B1189" s="2">
        <v>44822</v>
      </c>
      <c r="C1189">
        <v>20</v>
      </c>
      <c r="D1189" t="s">
        <v>8</v>
      </c>
      <c r="E1189" t="s">
        <v>9</v>
      </c>
      <c r="F1189" t="s">
        <v>10</v>
      </c>
      <c r="G1189" t="s">
        <v>2042</v>
      </c>
      <c r="H1189">
        <v>199</v>
      </c>
      <c r="I1189">
        <v>7</v>
      </c>
      <c r="J1189" t="str">
        <f>VLOOKUP(Data_Sales[[#This Row],[Sales Person]],Data_Persons!$C$1:$D$9,2,FALSE)</f>
        <v>Jeff</v>
      </c>
      <c r="K1189">
        <f>INDEX(Data_Persons!$B$2:$D$10,MATCH(Data_Sales[[#This Row],[Sales Person]],Data_Persons!$C$2:$C$9,0),1)</f>
        <v>3</v>
      </c>
      <c r="L1189">
        <f>VLOOKUP(Data_Sales[[#This Row],[Manager]],Data_Persons!$A$1:$C$9,2,FALSE)</f>
        <v>3</v>
      </c>
      <c r="M1189">
        <f>Data_Sales[[#This Row],[Price]]*Data_Sales[[#This Row],[Quantity]]</f>
        <v>1393</v>
      </c>
    </row>
    <row r="1190" spans="1:13" x14ac:dyDescent="0.35">
      <c r="A1190" t="s">
        <v>1227</v>
      </c>
      <c r="B1190" s="2">
        <v>44823</v>
      </c>
      <c r="C1190">
        <v>11</v>
      </c>
      <c r="D1190" t="s">
        <v>112</v>
      </c>
      <c r="E1190" t="s">
        <v>23</v>
      </c>
      <c r="F1190" t="s">
        <v>24</v>
      </c>
      <c r="G1190" t="s">
        <v>2042</v>
      </c>
      <c r="H1190">
        <v>199</v>
      </c>
      <c r="I1190">
        <v>9</v>
      </c>
      <c r="J1190" t="str">
        <f>VLOOKUP(Data_Sales[[#This Row],[Sales Person]],Data_Persons!$C$1:$D$9,2,FALSE)</f>
        <v>Sara</v>
      </c>
      <c r="K1190">
        <f>INDEX(Data_Persons!$B$2:$D$10,MATCH(Data_Sales[[#This Row],[Sales Person]],Data_Persons!$C$2:$C$9,0),1)</f>
        <v>5</v>
      </c>
      <c r="L1190">
        <f>VLOOKUP(Data_Sales[[#This Row],[Manager]],Data_Persons!$A$1:$C$9,2,FALSE)</f>
        <v>5</v>
      </c>
      <c r="M1190">
        <f>Data_Sales[[#This Row],[Price]]*Data_Sales[[#This Row],[Quantity]]</f>
        <v>1791</v>
      </c>
    </row>
    <row r="1191" spans="1:13" x14ac:dyDescent="0.35">
      <c r="A1191" t="s">
        <v>1228</v>
      </c>
      <c r="B1191" s="2">
        <v>44824</v>
      </c>
      <c r="C1191">
        <v>11</v>
      </c>
      <c r="D1191" t="s">
        <v>112</v>
      </c>
      <c r="E1191" t="s">
        <v>33</v>
      </c>
      <c r="F1191" t="s">
        <v>24</v>
      </c>
      <c r="G1191" t="s">
        <v>2042</v>
      </c>
      <c r="H1191">
        <v>199</v>
      </c>
      <c r="I1191">
        <v>4</v>
      </c>
      <c r="J1191" t="str">
        <f>VLOOKUP(Data_Sales[[#This Row],[Sales Person]],Data_Persons!$C$1:$D$9,2,FALSE)</f>
        <v>Steve</v>
      </c>
      <c r="K1191">
        <f>INDEX(Data_Persons!$B$2:$D$10,MATCH(Data_Sales[[#This Row],[Sales Person]],Data_Persons!$C$2:$C$9,0),1)</f>
        <v>6</v>
      </c>
      <c r="L1191">
        <f>VLOOKUP(Data_Sales[[#This Row],[Manager]],Data_Persons!$A$1:$C$9,2,FALSE)</f>
        <v>4</v>
      </c>
      <c r="M1191">
        <f>Data_Sales[[#This Row],[Price]]*Data_Sales[[#This Row],[Quantity]]</f>
        <v>796</v>
      </c>
    </row>
    <row r="1192" spans="1:13" x14ac:dyDescent="0.35">
      <c r="A1192" t="s">
        <v>1229</v>
      </c>
      <c r="B1192" s="2">
        <v>44824</v>
      </c>
      <c r="C1192">
        <v>6</v>
      </c>
      <c r="D1192" t="s">
        <v>12</v>
      </c>
      <c r="E1192" t="s">
        <v>38</v>
      </c>
      <c r="F1192" t="s">
        <v>14</v>
      </c>
      <c r="G1192" t="s">
        <v>2042</v>
      </c>
      <c r="H1192">
        <v>199</v>
      </c>
      <c r="I1192">
        <v>0</v>
      </c>
      <c r="J1192" t="str">
        <f>VLOOKUP(Data_Sales[[#This Row],[Sales Person]],Data_Persons!$C$1:$D$9,2,FALSE)</f>
        <v>Philip</v>
      </c>
      <c r="K1192">
        <f>INDEX(Data_Persons!$B$2:$D$10,MATCH(Data_Sales[[#This Row],[Sales Person]],Data_Persons!$C$2:$C$9,0),1)</f>
        <v>8</v>
      </c>
      <c r="L1192">
        <f>VLOOKUP(Data_Sales[[#This Row],[Manager]],Data_Persons!$A$1:$C$9,2,FALSE)</f>
        <v>8</v>
      </c>
      <c r="M1192">
        <f>Data_Sales[[#This Row],[Price]]*Data_Sales[[#This Row],[Quantity]]</f>
        <v>0</v>
      </c>
    </row>
    <row r="1193" spans="1:13" x14ac:dyDescent="0.35">
      <c r="A1193" t="s">
        <v>1230</v>
      </c>
      <c r="B1193" s="2">
        <v>44826</v>
      </c>
      <c r="C1193">
        <v>1</v>
      </c>
      <c r="D1193" t="s">
        <v>58</v>
      </c>
      <c r="E1193" t="s">
        <v>17</v>
      </c>
      <c r="F1193" t="s">
        <v>18</v>
      </c>
      <c r="G1193" t="s">
        <v>2042</v>
      </c>
      <c r="H1193">
        <v>199</v>
      </c>
      <c r="I1193">
        <v>3</v>
      </c>
      <c r="J1193" t="str">
        <f>VLOOKUP(Data_Sales[[#This Row],[Sales Person]],Data_Persons!$C$1:$D$9,2,FALSE)</f>
        <v>Jeff</v>
      </c>
      <c r="K1193">
        <f>INDEX(Data_Persons!$B$2:$D$10,MATCH(Data_Sales[[#This Row],[Sales Person]],Data_Persons!$C$2:$C$9,0),1)</f>
        <v>2</v>
      </c>
      <c r="L1193">
        <f>VLOOKUP(Data_Sales[[#This Row],[Manager]],Data_Persons!$A$1:$C$9,2,FALSE)</f>
        <v>3</v>
      </c>
      <c r="M1193">
        <f>Data_Sales[[#This Row],[Price]]*Data_Sales[[#This Row],[Quantity]]</f>
        <v>597</v>
      </c>
    </row>
    <row r="1194" spans="1:13" x14ac:dyDescent="0.35">
      <c r="A1194" t="s">
        <v>1231</v>
      </c>
      <c r="B1194" s="2">
        <v>44826</v>
      </c>
      <c r="C1194">
        <v>9</v>
      </c>
      <c r="D1194" t="s">
        <v>37</v>
      </c>
      <c r="E1194" t="s">
        <v>13</v>
      </c>
      <c r="F1194" t="s">
        <v>14</v>
      </c>
      <c r="G1194" t="s">
        <v>2042</v>
      </c>
      <c r="H1194">
        <v>199</v>
      </c>
      <c r="I1194">
        <v>3</v>
      </c>
      <c r="J1194" t="str">
        <f>VLOOKUP(Data_Sales[[#This Row],[Sales Person]],Data_Persons!$C$1:$D$9,2,FALSE)</f>
        <v>Steve</v>
      </c>
      <c r="K1194">
        <f>INDEX(Data_Persons!$B$2:$D$10,MATCH(Data_Sales[[#This Row],[Sales Person]],Data_Persons!$C$2:$C$9,0),1)</f>
        <v>4</v>
      </c>
      <c r="L1194">
        <f>VLOOKUP(Data_Sales[[#This Row],[Manager]],Data_Persons!$A$1:$C$9,2,FALSE)</f>
        <v>4</v>
      </c>
      <c r="M1194">
        <f>Data_Sales[[#This Row],[Price]]*Data_Sales[[#This Row],[Quantity]]</f>
        <v>597</v>
      </c>
    </row>
    <row r="1195" spans="1:13" x14ac:dyDescent="0.35">
      <c r="A1195" t="s">
        <v>1232</v>
      </c>
      <c r="B1195" s="2">
        <v>44832</v>
      </c>
      <c r="C1195">
        <v>4</v>
      </c>
      <c r="D1195" t="s">
        <v>16</v>
      </c>
      <c r="E1195" t="s">
        <v>17</v>
      </c>
      <c r="F1195" t="s">
        <v>18</v>
      </c>
      <c r="G1195" t="s">
        <v>2042</v>
      </c>
      <c r="H1195">
        <v>199</v>
      </c>
      <c r="I1195">
        <v>0</v>
      </c>
      <c r="J1195" t="str">
        <f>VLOOKUP(Data_Sales[[#This Row],[Sales Person]],Data_Persons!$C$1:$D$9,2,FALSE)</f>
        <v>Jeff</v>
      </c>
      <c r="K1195">
        <f>INDEX(Data_Persons!$B$2:$D$10,MATCH(Data_Sales[[#This Row],[Sales Person]],Data_Persons!$C$2:$C$9,0),1)</f>
        <v>2</v>
      </c>
      <c r="L1195">
        <f>VLOOKUP(Data_Sales[[#This Row],[Manager]],Data_Persons!$A$1:$C$9,2,FALSE)</f>
        <v>3</v>
      </c>
      <c r="M1195">
        <f>Data_Sales[[#This Row],[Price]]*Data_Sales[[#This Row],[Quantity]]</f>
        <v>0</v>
      </c>
    </row>
    <row r="1196" spans="1:13" x14ac:dyDescent="0.35">
      <c r="A1196" t="s">
        <v>1233</v>
      </c>
      <c r="B1196" s="2">
        <v>44833</v>
      </c>
      <c r="C1196">
        <v>12</v>
      </c>
      <c r="D1196" t="s">
        <v>22</v>
      </c>
      <c r="E1196" t="s">
        <v>33</v>
      </c>
      <c r="F1196" t="s">
        <v>24</v>
      </c>
      <c r="G1196" t="s">
        <v>2042</v>
      </c>
      <c r="H1196">
        <v>199</v>
      </c>
      <c r="I1196">
        <v>2</v>
      </c>
      <c r="J1196" t="str">
        <f>VLOOKUP(Data_Sales[[#This Row],[Sales Person]],Data_Persons!$C$1:$D$9,2,FALSE)</f>
        <v>Steve</v>
      </c>
      <c r="K1196">
        <f>INDEX(Data_Persons!$B$2:$D$10,MATCH(Data_Sales[[#This Row],[Sales Person]],Data_Persons!$C$2:$C$9,0),1)</f>
        <v>6</v>
      </c>
      <c r="L1196">
        <f>VLOOKUP(Data_Sales[[#This Row],[Manager]],Data_Persons!$A$1:$C$9,2,FALSE)</f>
        <v>4</v>
      </c>
      <c r="M1196">
        <f>Data_Sales[[#This Row],[Price]]*Data_Sales[[#This Row],[Quantity]]</f>
        <v>398</v>
      </c>
    </row>
    <row r="1197" spans="1:13" x14ac:dyDescent="0.35">
      <c r="A1197" t="s">
        <v>1234</v>
      </c>
      <c r="B1197" s="2">
        <v>44833</v>
      </c>
      <c r="C1197">
        <v>16</v>
      </c>
      <c r="D1197" t="s">
        <v>89</v>
      </c>
      <c r="E1197" t="s">
        <v>9</v>
      </c>
      <c r="F1197" t="s">
        <v>10</v>
      </c>
      <c r="G1197" t="s">
        <v>2042</v>
      </c>
      <c r="H1197">
        <v>199</v>
      </c>
      <c r="I1197">
        <v>4</v>
      </c>
      <c r="J1197" t="str">
        <f>VLOOKUP(Data_Sales[[#This Row],[Sales Person]],Data_Persons!$C$1:$D$9,2,FALSE)</f>
        <v>Jeff</v>
      </c>
      <c r="K1197">
        <f>INDEX(Data_Persons!$B$2:$D$10,MATCH(Data_Sales[[#This Row],[Sales Person]],Data_Persons!$C$2:$C$9,0),1)</f>
        <v>3</v>
      </c>
      <c r="L1197">
        <f>VLOOKUP(Data_Sales[[#This Row],[Manager]],Data_Persons!$A$1:$C$9,2,FALSE)</f>
        <v>3</v>
      </c>
      <c r="M1197">
        <f>Data_Sales[[#This Row],[Price]]*Data_Sales[[#This Row],[Quantity]]</f>
        <v>796</v>
      </c>
    </row>
    <row r="1198" spans="1:13" x14ac:dyDescent="0.35">
      <c r="A1198" t="s">
        <v>1235</v>
      </c>
      <c r="B1198" s="2">
        <v>44833</v>
      </c>
      <c r="C1198">
        <v>19</v>
      </c>
      <c r="D1198" t="s">
        <v>29</v>
      </c>
      <c r="E1198" t="s">
        <v>9</v>
      </c>
      <c r="F1198" t="s">
        <v>10</v>
      </c>
      <c r="G1198" t="s">
        <v>2042</v>
      </c>
      <c r="H1198">
        <v>199</v>
      </c>
      <c r="I1198">
        <v>2</v>
      </c>
      <c r="J1198" t="str">
        <f>VLOOKUP(Data_Sales[[#This Row],[Sales Person]],Data_Persons!$C$1:$D$9,2,FALSE)</f>
        <v>Jeff</v>
      </c>
      <c r="K1198">
        <f>INDEX(Data_Persons!$B$2:$D$10,MATCH(Data_Sales[[#This Row],[Sales Person]],Data_Persons!$C$2:$C$9,0),1)</f>
        <v>3</v>
      </c>
      <c r="L1198">
        <f>VLOOKUP(Data_Sales[[#This Row],[Manager]],Data_Persons!$A$1:$C$9,2,FALSE)</f>
        <v>3</v>
      </c>
      <c r="M1198">
        <f>Data_Sales[[#This Row],[Price]]*Data_Sales[[#This Row],[Quantity]]</f>
        <v>398</v>
      </c>
    </row>
    <row r="1199" spans="1:13" x14ac:dyDescent="0.35">
      <c r="A1199" t="s">
        <v>1236</v>
      </c>
      <c r="B1199" s="2">
        <v>44836</v>
      </c>
      <c r="C1199">
        <v>10</v>
      </c>
      <c r="D1199" t="s">
        <v>65</v>
      </c>
      <c r="E1199" t="s">
        <v>38</v>
      </c>
      <c r="F1199" t="s">
        <v>14</v>
      </c>
      <c r="G1199" t="s">
        <v>2042</v>
      </c>
      <c r="H1199">
        <v>199</v>
      </c>
      <c r="I1199">
        <v>7</v>
      </c>
      <c r="J1199" t="str">
        <f>VLOOKUP(Data_Sales[[#This Row],[Sales Person]],Data_Persons!$C$1:$D$9,2,FALSE)</f>
        <v>Philip</v>
      </c>
      <c r="K1199">
        <f>INDEX(Data_Persons!$B$2:$D$10,MATCH(Data_Sales[[#This Row],[Sales Person]],Data_Persons!$C$2:$C$9,0),1)</f>
        <v>8</v>
      </c>
      <c r="L1199">
        <f>VLOOKUP(Data_Sales[[#This Row],[Manager]],Data_Persons!$A$1:$C$9,2,FALSE)</f>
        <v>8</v>
      </c>
      <c r="M1199">
        <f>Data_Sales[[#This Row],[Price]]*Data_Sales[[#This Row],[Quantity]]</f>
        <v>1393</v>
      </c>
    </row>
    <row r="1200" spans="1:13" x14ac:dyDescent="0.35">
      <c r="A1200" t="s">
        <v>1237</v>
      </c>
      <c r="B1200" s="2">
        <v>44839</v>
      </c>
      <c r="C1200">
        <v>4</v>
      </c>
      <c r="D1200" t="s">
        <v>16</v>
      </c>
      <c r="E1200" t="s">
        <v>27</v>
      </c>
      <c r="F1200" t="s">
        <v>18</v>
      </c>
      <c r="G1200" t="s">
        <v>2042</v>
      </c>
      <c r="H1200">
        <v>199</v>
      </c>
      <c r="I1200">
        <v>2</v>
      </c>
      <c r="J1200" t="str">
        <f>VLOOKUP(Data_Sales[[#This Row],[Sales Person]],Data_Persons!$C$1:$D$9,2,FALSE)</f>
        <v>Sara</v>
      </c>
      <c r="K1200">
        <f>INDEX(Data_Persons!$B$2:$D$10,MATCH(Data_Sales[[#This Row],[Sales Person]],Data_Persons!$C$2:$C$9,0),1)</f>
        <v>2</v>
      </c>
      <c r="L1200">
        <f>VLOOKUP(Data_Sales[[#This Row],[Manager]],Data_Persons!$A$1:$C$9,2,FALSE)</f>
        <v>5</v>
      </c>
      <c r="M1200">
        <f>Data_Sales[[#This Row],[Price]]*Data_Sales[[#This Row],[Quantity]]</f>
        <v>398</v>
      </c>
    </row>
    <row r="1201" spans="1:13" x14ac:dyDescent="0.35">
      <c r="A1201" t="s">
        <v>1238</v>
      </c>
      <c r="B1201" s="2">
        <v>44839</v>
      </c>
      <c r="C1201">
        <v>3</v>
      </c>
      <c r="D1201" t="s">
        <v>26</v>
      </c>
      <c r="E1201" t="s">
        <v>27</v>
      </c>
      <c r="F1201" t="s">
        <v>18</v>
      </c>
      <c r="G1201" t="s">
        <v>2042</v>
      </c>
      <c r="H1201">
        <v>199</v>
      </c>
      <c r="I1201">
        <v>1</v>
      </c>
      <c r="J1201" t="str">
        <f>VLOOKUP(Data_Sales[[#This Row],[Sales Person]],Data_Persons!$C$1:$D$9,2,FALSE)</f>
        <v>Sara</v>
      </c>
      <c r="K1201">
        <f>INDEX(Data_Persons!$B$2:$D$10,MATCH(Data_Sales[[#This Row],[Sales Person]],Data_Persons!$C$2:$C$9,0),1)</f>
        <v>2</v>
      </c>
      <c r="L1201">
        <f>VLOOKUP(Data_Sales[[#This Row],[Manager]],Data_Persons!$A$1:$C$9,2,FALSE)</f>
        <v>5</v>
      </c>
      <c r="M1201">
        <f>Data_Sales[[#This Row],[Price]]*Data_Sales[[#This Row],[Quantity]]</f>
        <v>199</v>
      </c>
    </row>
    <row r="1202" spans="1:13" x14ac:dyDescent="0.35">
      <c r="A1202" t="s">
        <v>1239</v>
      </c>
      <c r="B1202" s="2">
        <v>44842</v>
      </c>
      <c r="C1202">
        <v>14</v>
      </c>
      <c r="D1202" t="s">
        <v>62</v>
      </c>
      <c r="E1202" t="s">
        <v>33</v>
      </c>
      <c r="F1202" t="s">
        <v>24</v>
      </c>
      <c r="G1202" t="s">
        <v>2042</v>
      </c>
      <c r="H1202">
        <v>199</v>
      </c>
      <c r="I1202">
        <v>0</v>
      </c>
      <c r="J1202" t="str">
        <f>VLOOKUP(Data_Sales[[#This Row],[Sales Person]],Data_Persons!$C$1:$D$9,2,FALSE)</f>
        <v>Steve</v>
      </c>
      <c r="K1202">
        <f>INDEX(Data_Persons!$B$2:$D$10,MATCH(Data_Sales[[#This Row],[Sales Person]],Data_Persons!$C$2:$C$9,0),1)</f>
        <v>6</v>
      </c>
      <c r="L1202">
        <f>VLOOKUP(Data_Sales[[#This Row],[Manager]],Data_Persons!$A$1:$C$9,2,FALSE)</f>
        <v>4</v>
      </c>
      <c r="M1202">
        <f>Data_Sales[[#This Row],[Price]]*Data_Sales[[#This Row],[Quantity]]</f>
        <v>0</v>
      </c>
    </row>
    <row r="1203" spans="1:13" x14ac:dyDescent="0.35">
      <c r="A1203" t="s">
        <v>1240</v>
      </c>
      <c r="B1203" s="2">
        <v>44845</v>
      </c>
      <c r="C1203">
        <v>20</v>
      </c>
      <c r="D1203" t="s">
        <v>8</v>
      </c>
      <c r="E1203" t="s">
        <v>35</v>
      </c>
      <c r="F1203" t="s">
        <v>10</v>
      </c>
      <c r="G1203" t="s">
        <v>2042</v>
      </c>
      <c r="H1203">
        <v>199</v>
      </c>
      <c r="I1203">
        <v>1</v>
      </c>
      <c r="J1203" t="str">
        <f>VLOOKUP(Data_Sales[[#This Row],[Sales Person]],Data_Persons!$C$1:$D$9,2,FALSE)</f>
        <v>Jeff</v>
      </c>
      <c r="K1203">
        <f>INDEX(Data_Persons!$B$2:$D$10,MATCH(Data_Sales[[#This Row],[Sales Person]],Data_Persons!$C$2:$C$9,0),1)</f>
        <v>5</v>
      </c>
      <c r="L1203">
        <f>VLOOKUP(Data_Sales[[#This Row],[Manager]],Data_Persons!$A$1:$C$9,2,FALSE)</f>
        <v>3</v>
      </c>
      <c r="M1203">
        <f>Data_Sales[[#This Row],[Price]]*Data_Sales[[#This Row],[Quantity]]</f>
        <v>199</v>
      </c>
    </row>
    <row r="1204" spans="1:13" x14ac:dyDescent="0.35">
      <c r="A1204" t="s">
        <v>1241</v>
      </c>
      <c r="B1204" s="2">
        <v>44847</v>
      </c>
      <c r="C1204">
        <v>2</v>
      </c>
      <c r="D1204" t="s">
        <v>71</v>
      </c>
      <c r="E1204" t="s">
        <v>27</v>
      </c>
      <c r="F1204" t="s">
        <v>18</v>
      </c>
      <c r="G1204" t="s">
        <v>2042</v>
      </c>
      <c r="H1204">
        <v>199</v>
      </c>
      <c r="I1204">
        <v>5</v>
      </c>
      <c r="J1204" t="str">
        <f>VLOOKUP(Data_Sales[[#This Row],[Sales Person]],Data_Persons!$C$1:$D$9,2,FALSE)</f>
        <v>Sara</v>
      </c>
      <c r="K1204">
        <f>INDEX(Data_Persons!$B$2:$D$10,MATCH(Data_Sales[[#This Row],[Sales Person]],Data_Persons!$C$2:$C$9,0),1)</f>
        <v>2</v>
      </c>
      <c r="L1204">
        <f>VLOOKUP(Data_Sales[[#This Row],[Manager]],Data_Persons!$A$1:$C$9,2,FALSE)</f>
        <v>5</v>
      </c>
      <c r="M1204">
        <f>Data_Sales[[#This Row],[Price]]*Data_Sales[[#This Row],[Quantity]]</f>
        <v>995</v>
      </c>
    </row>
    <row r="1205" spans="1:13" x14ac:dyDescent="0.35">
      <c r="A1205" t="s">
        <v>1242</v>
      </c>
      <c r="B1205" s="2">
        <v>44847</v>
      </c>
      <c r="C1205">
        <v>11</v>
      </c>
      <c r="D1205" t="s">
        <v>112</v>
      </c>
      <c r="E1205" t="s">
        <v>23</v>
      </c>
      <c r="F1205" t="s">
        <v>24</v>
      </c>
      <c r="G1205" t="s">
        <v>2042</v>
      </c>
      <c r="H1205">
        <v>199</v>
      </c>
      <c r="I1205">
        <v>4</v>
      </c>
      <c r="J1205" t="str">
        <f>VLOOKUP(Data_Sales[[#This Row],[Sales Person]],Data_Persons!$C$1:$D$9,2,FALSE)</f>
        <v>Sara</v>
      </c>
      <c r="K1205">
        <f>INDEX(Data_Persons!$B$2:$D$10,MATCH(Data_Sales[[#This Row],[Sales Person]],Data_Persons!$C$2:$C$9,0),1)</f>
        <v>5</v>
      </c>
      <c r="L1205">
        <f>VLOOKUP(Data_Sales[[#This Row],[Manager]],Data_Persons!$A$1:$C$9,2,FALSE)</f>
        <v>5</v>
      </c>
      <c r="M1205">
        <f>Data_Sales[[#This Row],[Price]]*Data_Sales[[#This Row],[Quantity]]</f>
        <v>796</v>
      </c>
    </row>
    <row r="1206" spans="1:13" x14ac:dyDescent="0.35">
      <c r="A1206" t="s">
        <v>1243</v>
      </c>
      <c r="B1206" s="2">
        <v>44848</v>
      </c>
      <c r="C1206">
        <v>3</v>
      </c>
      <c r="D1206" t="s">
        <v>26</v>
      </c>
      <c r="E1206" t="s">
        <v>17</v>
      </c>
      <c r="F1206" t="s">
        <v>18</v>
      </c>
      <c r="G1206" t="s">
        <v>2042</v>
      </c>
      <c r="H1206">
        <v>199</v>
      </c>
      <c r="I1206">
        <v>7</v>
      </c>
      <c r="J1206" t="str">
        <f>VLOOKUP(Data_Sales[[#This Row],[Sales Person]],Data_Persons!$C$1:$D$9,2,FALSE)</f>
        <v>Jeff</v>
      </c>
      <c r="K1206">
        <f>INDEX(Data_Persons!$B$2:$D$10,MATCH(Data_Sales[[#This Row],[Sales Person]],Data_Persons!$C$2:$C$9,0),1)</f>
        <v>2</v>
      </c>
      <c r="L1206">
        <f>VLOOKUP(Data_Sales[[#This Row],[Manager]],Data_Persons!$A$1:$C$9,2,FALSE)</f>
        <v>3</v>
      </c>
      <c r="M1206">
        <f>Data_Sales[[#This Row],[Price]]*Data_Sales[[#This Row],[Quantity]]</f>
        <v>1393</v>
      </c>
    </row>
    <row r="1207" spans="1:13" x14ac:dyDescent="0.35">
      <c r="A1207" t="s">
        <v>1244</v>
      </c>
      <c r="B1207" s="2">
        <v>44850</v>
      </c>
      <c r="C1207">
        <v>15</v>
      </c>
      <c r="D1207" t="s">
        <v>46</v>
      </c>
      <c r="E1207" t="s">
        <v>33</v>
      </c>
      <c r="F1207" t="s">
        <v>24</v>
      </c>
      <c r="G1207" t="s">
        <v>2042</v>
      </c>
      <c r="H1207">
        <v>199</v>
      </c>
      <c r="I1207">
        <v>1</v>
      </c>
      <c r="J1207" t="str">
        <f>VLOOKUP(Data_Sales[[#This Row],[Sales Person]],Data_Persons!$C$1:$D$9,2,FALSE)</f>
        <v>Steve</v>
      </c>
      <c r="K1207">
        <f>INDEX(Data_Persons!$B$2:$D$10,MATCH(Data_Sales[[#This Row],[Sales Person]],Data_Persons!$C$2:$C$9,0),1)</f>
        <v>6</v>
      </c>
      <c r="L1207">
        <f>VLOOKUP(Data_Sales[[#This Row],[Manager]],Data_Persons!$A$1:$C$9,2,FALSE)</f>
        <v>4</v>
      </c>
      <c r="M1207">
        <f>Data_Sales[[#This Row],[Price]]*Data_Sales[[#This Row],[Quantity]]</f>
        <v>199</v>
      </c>
    </row>
    <row r="1208" spans="1:13" x14ac:dyDescent="0.35">
      <c r="A1208" t="s">
        <v>1245</v>
      </c>
      <c r="B1208" s="2">
        <v>44850</v>
      </c>
      <c r="C1208">
        <v>1</v>
      </c>
      <c r="D1208" t="s">
        <v>58</v>
      </c>
      <c r="E1208" t="s">
        <v>17</v>
      </c>
      <c r="F1208" t="s">
        <v>18</v>
      </c>
      <c r="G1208" t="s">
        <v>2042</v>
      </c>
      <c r="H1208">
        <v>199</v>
      </c>
      <c r="I1208">
        <v>8</v>
      </c>
      <c r="J1208" t="str">
        <f>VLOOKUP(Data_Sales[[#This Row],[Sales Person]],Data_Persons!$C$1:$D$9,2,FALSE)</f>
        <v>Jeff</v>
      </c>
      <c r="K1208">
        <f>INDEX(Data_Persons!$B$2:$D$10,MATCH(Data_Sales[[#This Row],[Sales Person]],Data_Persons!$C$2:$C$9,0),1)</f>
        <v>2</v>
      </c>
      <c r="L1208">
        <f>VLOOKUP(Data_Sales[[#This Row],[Manager]],Data_Persons!$A$1:$C$9,2,FALSE)</f>
        <v>3</v>
      </c>
      <c r="M1208">
        <f>Data_Sales[[#This Row],[Price]]*Data_Sales[[#This Row],[Quantity]]</f>
        <v>1592</v>
      </c>
    </row>
    <row r="1209" spans="1:13" x14ac:dyDescent="0.35">
      <c r="A1209" t="s">
        <v>1246</v>
      </c>
      <c r="B1209" s="2">
        <v>44850</v>
      </c>
      <c r="C1209">
        <v>14</v>
      </c>
      <c r="D1209" t="s">
        <v>62</v>
      </c>
      <c r="E1209" t="s">
        <v>23</v>
      </c>
      <c r="F1209" t="s">
        <v>24</v>
      </c>
      <c r="G1209" t="s">
        <v>2042</v>
      </c>
      <c r="H1209">
        <v>199</v>
      </c>
      <c r="I1209">
        <v>4</v>
      </c>
      <c r="J1209" t="str">
        <f>VLOOKUP(Data_Sales[[#This Row],[Sales Person]],Data_Persons!$C$1:$D$9,2,FALSE)</f>
        <v>Sara</v>
      </c>
      <c r="K1209">
        <f>INDEX(Data_Persons!$B$2:$D$10,MATCH(Data_Sales[[#This Row],[Sales Person]],Data_Persons!$C$2:$C$9,0),1)</f>
        <v>5</v>
      </c>
      <c r="L1209">
        <f>VLOOKUP(Data_Sales[[#This Row],[Manager]],Data_Persons!$A$1:$C$9,2,FALSE)</f>
        <v>5</v>
      </c>
      <c r="M1209">
        <f>Data_Sales[[#This Row],[Price]]*Data_Sales[[#This Row],[Quantity]]</f>
        <v>796</v>
      </c>
    </row>
    <row r="1210" spans="1:13" x14ac:dyDescent="0.35">
      <c r="A1210" t="s">
        <v>1247</v>
      </c>
      <c r="B1210" s="2">
        <v>44199</v>
      </c>
      <c r="C1210">
        <v>9</v>
      </c>
      <c r="D1210" t="s">
        <v>37</v>
      </c>
      <c r="E1210" t="s">
        <v>38</v>
      </c>
      <c r="F1210" t="s">
        <v>14</v>
      </c>
      <c r="G1210" t="s">
        <v>2043</v>
      </c>
      <c r="H1210">
        <v>159</v>
      </c>
      <c r="I1210">
        <v>3</v>
      </c>
      <c r="J1210" t="str">
        <f>VLOOKUP(Data_Sales[[#This Row],[Sales Person]],Data_Persons!$C$1:$D$9,2,FALSE)</f>
        <v>Philip</v>
      </c>
      <c r="K1210">
        <f>INDEX(Data_Persons!$B$2:$D$10,MATCH(Data_Sales[[#This Row],[Sales Person]],Data_Persons!$C$2:$C$9,0),1)</f>
        <v>8</v>
      </c>
      <c r="L1210">
        <f>VLOOKUP(Data_Sales[[#This Row],[Manager]],Data_Persons!$A$1:$C$9,2,FALSE)</f>
        <v>8</v>
      </c>
      <c r="M1210">
        <f>Data_Sales[[#This Row],[Price]]*Data_Sales[[#This Row],[Quantity]]</f>
        <v>477</v>
      </c>
    </row>
    <row r="1211" spans="1:13" x14ac:dyDescent="0.35">
      <c r="A1211" t="s">
        <v>1248</v>
      </c>
      <c r="B1211" s="2">
        <v>44203</v>
      </c>
      <c r="C1211">
        <v>19</v>
      </c>
      <c r="D1211" t="s">
        <v>29</v>
      </c>
      <c r="E1211" t="s">
        <v>35</v>
      </c>
      <c r="F1211" t="s">
        <v>10</v>
      </c>
      <c r="G1211" t="s">
        <v>2043</v>
      </c>
      <c r="H1211">
        <v>159</v>
      </c>
      <c r="I1211">
        <v>5</v>
      </c>
      <c r="J1211" t="str">
        <f>VLOOKUP(Data_Sales[[#This Row],[Sales Person]],Data_Persons!$C$1:$D$9,2,FALSE)</f>
        <v>Jeff</v>
      </c>
      <c r="K1211">
        <f>INDEX(Data_Persons!$B$2:$D$10,MATCH(Data_Sales[[#This Row],[Sales Person]],Data_Persons!$C$2:$C$9,0),1)</f>
        <v>5</v>
      </c>
      <c r="L1211">
        <f>VLOOKUP(Data_Sales[[#This Row],[Manager]],Data_Persons!$A$1:$C$9,2,FALSE)</f>
        <v>3</v>
      </c>
      <c r="M1211">
        <f>Data_Sales[[#This Row],[Price]]*Data_Sales[[#This Row],[Quantity]]</f>
        <v>795</v>
      </c>
    </row>
    <row r="1212" spans="1:13" x14ac:dyDescent="0.35">
      <c r="A1212" t="s">
        <v>1249</v>
      </c>
      <c r="B1212" s="2">
        <v>44203</v>
      </c>
      <c r="C1212">
        <v>8</v>
      </c>
      <c r="D1212" t="s">
        <v>73</v>
      </c>
      <c r="E1212" t="s">
        <v>13</v>
      </c>
      <c r="F1212" t="s">
        <v>14</v>
      </c>
      <c r="G1212" t="s">
        <v>2043</v>
      </c>
      <c r="H1212">
        <v>159</v>
      </c>
      <c r="I1212">
        <v>4</v>
      </c>
      <c r="J1212" t="str">
        <f>VLOOKUP(Data_Sales[[#This Row],[Sales Person]],Data_Persons!$C$1:$D$9,2,FALSE)</f>
        <v>Steve</v>
      </c>
      <c r="K1212">
        <f>INDEX(Data_Persons!$B$2:$D$10,MATCH(Data_Sales[[#This Row],[Sales Person]],Data_Persons!$C$2:$C$9,0),1)</f>
        <v>4</v>
      </c>
      <c r="L1212">
        <f>VLOOKUP(Data_Sales[[#This Row],[Manager]],Data_Persons!$A$1:$C$9,2,FALSE)</f>
        <v>4</v>
      </c>
      <c r="M1212">
        <f>Data_Sales[[#This Row],[Price]]*Data_Sales[[#This Row],[Quantity]]</f>
        <v>636</v>
      </c>
    </row>
    <row r="1213" spans="1:13" x14ac:dyDescent="0.35">
      <c r="A1213" t="s">
        <v>1250</v>
      </c>
      <c r="B1213" s="2">
        <v>44205</v>
      </c>
      <c r="C1213">
        <v>6</v>
      </c>
      <c r="D1213" t="s">
        <v>12</v>
      </c>
      <c r="E1213" t="s">
        <v>38</v>
      </c>
      <c r="F1213" t="s">
        <v>14</v>
      </c>
      <c r="G1213" t="s">
        <v>2043</v>
      </c>
      <c r="H1213">
        <v>159</v>
      </c>
      <c r="I1213">
        <v>2</v>
      </c>
      <c r="J1213" t="str">
        <f>VLOOKUP(Data_Sales[[#This Row],[Sales Person]],Data_Persons!$C$1:$D$9,2,FALSE)</f>
        <v>Philip</v>
      </c>
      <c r="K1213">
        <f>INDEX(Data_Persons!$B$2:$D$10,MATCH(Data_Sales[[#This Row],[Sales Person]],Data_Persons!$C$2:$C$9,0),1)</f>
        <v>8</v>
      </c>
      <c r="L1213">
        <f>VLOOKUP(Data_Sales[[#This Row],[Manager]],Data_Persons!$A$1:$C$9,2,FALSE)</f>
        <v>8</v>
      </c>
      <c r="M1213">
        <f>Data_Sales[[#This Row],[Price]]*Data_Sales[[#This Row],[Quantity]]</f>
        <v>318</v>
      </c>
    </row>
    <row r="1214" spans="1:13" x14ac:dyDescent="0.35">
      <c r="A1214" t="s">
        <v>1251</v>
      </c>
      <c r="B1214" s="2">
        <v>44209</v>
      </c>
      <c r="C1214">
        <v>13</v>
      </c>
      <c r="D1214" t="s">
        <v>32</v>
      </c>
      <c r="E1214" t="s">
        <v>33</v>
      </c>
      <c r="F1214" t="s">
        <v>24</v>
      </c>
      <c r="G1214" t="s">
        <v>2043</v>
      </c>
      <c r="H1214">
        <v>159</v>
      </c>
      <c r="I1214">
        <v>8</v>
      </c>
      <c r="J1214" t="str">
        <f>VLOOKUP(Data_Sales[[#This Row],[Sales Person]],Data_Persons!$C$1:$D$9,2,FALSE)</f>
        <v>Steve</v>
      </c>
      <c r="K1214">
        <f>INDEX(Data_Persons!$B$2:$D$10,MATCH(Data_Sales[[#This Row],[Sales Person]],Data_Persons!$C$2:$C$9,0),1)</f>
        <v>6</v>
      </c>
      <c r="L1214">
        <f>VLOOKUP(Data_Sales[[#This Row],[Manager]],Data_Persons!$A$1:$C$9,2,FALSE)</f>
        <v>4</v>
      </c>
      <c r="M1214">
        <f>Data_Sales[[#This Row],[Price]]*Data_Sales[[#This Row],[Quantity]]</f>
        <v>1272</v>
      </c>
    </row>
    <row r="1215" spans="1:13" x14ac:dyDescent="0.35">
      <c r="A1215" t="s">
        <v>1252</v>
      </c>
      <c r="B1215" s="2">
        <v>44209</v>
      </c>
      <c r="C1215">
        <v>14</v>
      </c>
      <c r="D1215" t="s">
        <v>62</v>
      </c>
      <c r="E1215" t="s">
        <v>23</v>
      </c>
      <c r="F1215" t="s">
        <v>24</v>
      </c>
      <c r="G1215" t="s">
        <v>2043</v>
      </c>
      <c r="H1215">
        <v>159</v>
      </c>
      <c r="I1215">
        <v>7</v>
      </c>
      <c r="J1215" t="str">
        <f>VLOOKUP(Data_Sales[[#This Row],[Sales Person]],Data_Persons!$C$1:$D$9,2,FALSE)</f>
        <v>Sara</v>
      </c>
      <c r="K1215">
        <f>INDEX(Data_Persons!$B$2:$D$10,MATCH(Data_Sales[[#This Row],[Sales Person]],Data_Persons!$C$2:$C$9,0),1)</f>
        <v>5</v>
      </c>
      <c r="L1215">
        <f>VLOOKUP(Data_Sales[[#This Row],[Manager]],Data_Persons!$A$1:$C$9,2,FALSE)</f>
        <v>5</v>
      </c>
      <c r="M1215">
        <f>Data_Sales[[#This Row],[Price]]*Data_Sales[[#This Row],[Quantity]]</f>
        <v>1113</v>
      </c>
    </row>
    <row r="1216" spans="1:13" x14ac:dyDescent="0.35">
      <c r="A1216" t="s">
        <v>1253</v>
      </c>
      <c r="B1216" s="2">
        <v>44209</v>
      </c>
      <c r="C1216">
        <v>4</v>
      </c>
      <c r="D1216" t="s">
        <v>16</v>
      </c>
      <c r="E1216" t="s">
        <v>27</v>
      </c>
      <c r="F1216" t="s">
        <v>18</v>
      </c>
      <c r="G1216" t="s">
        <v>2043</v>
      </c>
      <c r="H1216">
        <v>159</v>
      </c>
      <c r="I1216">
        <v>5</v>
      </c>
      <c r="J1216" t="str">
        <f>VLOOKUP(Data_Sales[[#This Row],[Sales Person]],Data_Persons!$C$1:$D$9,2,FALSE)</f>
        <v>Sara</v>
      </c>
      <c r="K1216">
        <f>INDEX(Data_Persons!$B$2:$D$10,MATCH(Data_Sales[[#This Row],[Sales Person]],Data_Persons!$C$2:$C$9,0),1)</f>
        <v>2</v>
      </c>
      <c r="L1216">
        <f>VLOOKUP(Data_Sales[[#This Row],[Manager]],Data_Persons!$A$1:$C$9,2,FALSE)</f>
        <v>5</v>
      </c>
      <c r="M1216">
        <f>Data_Sales[[#This Row],[Price]]*Data_Sales[[#This Row],[Quantity]]</f>
        <v>795</v>
      </c>
    </row>
    <row r="1217" spans="1:13" x14ac:dyDescent="0.35">
      <c r="A1217" t="s">
        <v>1254</v>
      </c>
      <c r="B1217" s="2">
        <v>44209</v>
      </c>
      <c r="C1217">
        <v>5</v>
      </c>
      <c r="D1217" t="s">
        <v>20</v>
      </c>
      <c r="E1217" t="s">
        <v>27</v>
      </c>
      <c r="F1217" t="s">
        <v>18</v>
      </c>
      <c r="G1217" t="s">
        <v>2043</v>
      </c>
      <c r="H1217">
        <v>159</v>
      </c>
      <c r="I1217">
        <v>7</v>
      </c>
      <c r="J1217" t="str">
        <f>VLOOKUP(Data_Sales[[#This Row],[Sales Person]],Data_Persons!$C$1:$D$9,2,FALSE)</f>
        <v>Sara</v>
      </c>
      <c r="K1217">
        <f>INDEX(Data_Persons!$B$2:$D$10,MATCH(Data_Sales[[#This Row],[Sales Person]],Data_Persons!$C$2:$C$9,0),1)</f>
        <v>2</v>
      </c>
      <c r="L1217">
        <f>VLOOKUP(Data_Sales[[#This Row],[Manager]],Data_Persons!$A$1:$C$9,2,FALSE)</f>
        <v>5</v>
      </c>
      <c r="M1217">
        <f>Data_Sales[[#This Row],[Price]]*Data_Sales[[#This Row],[Quantity]]</f>
        <v>1113</v>
      </c>
    </row>
    <row r="1218" spans="1:13" x14ac:dyDescent="0.35">
      <c r="A1218" t="s">
        <v>1255</v>
      </c>
      <c r="B1218" s="2">
        <v>44212</v>
      </c>
      <c r="C1218">
        <v>2</v>
      </c>
      <c r="D1218" t="s">
        <v>71</v>
      </c>
      <c r="E1218" t="s">
        <v>17</v>
      </c>
      <c r="F1218" t="s">
        <v>18</v>
      </c>
      <c r="G1218" t="s">
        <v>2043</v>
      </c>
      <c r="H1218">
        <v>159</v>
      </c>
      <c r="I1218">
        <v>8</v>
      </c>
      <c r="J1218" t="str">
        <f>VLOOKUP(Data_Sales[[#This Row],[Sales Person]],Data_Persons!$C$1:$D$9,2,FALSE)</f>
        <v>Jeff</v>
      </c>
      <c r="K1218">
        <f>INDEX(Data_Persons!$B$2:$D$10,MATCH(Data_Sales[[#This Row],[Sales Person]],Data_Persons!$C$2:$C$9,0),1)</f>
        <v>2</v>
      </c>
      <c r="L1218">
        <f>VLOOKUP(Data_Sales[[#This Row],[Manager]],Data_Persons!$A$1:$C$9,2,FALSE)</f>
        <v>3</v>
      </c>
      <c r="M1218">
        <f>Data_Sales[[#This Row],[Price]]*Data_Sales[[#This Row],[Quantity]]</f>
        <v>1272</v>
      </c>
    </row>
    <row r="1219" spans="1:13" x14ac:dyDescent="0.35">
      <c r="A1219" t="s">
        <v>1256</v>
      </c>
      <c r="B1219" s="2">
        <v>44213</v>
      </c>
      <c r="C1219">
        <v>20</v>
      </c>
      <c r="D1219" t="s">
        <v>8</v>
      </c>
      <c r="E1219" t="s">
        <v>9</v>
      </c>
      <c r="F1219" t="s">
        <v>10</v>
      </c>
      <c r="G1219" t="s">
        <v>2043</v>
      </c>
      <c r="H1219">
        <v>159</v>
      </c>
      <c r="I1219">
        <v>9</v>
      </c>
      <c r="J1219" t="str">
        <f>VLOOKUP(Data_Sales[[#This Row],[Sales Person]],Data_Persons!$C$1:$D$9,2,FALSE)</f>
        <v>Jeff</v>
      </c>
      <c r="K1219">
        <f>INDEX(Data_Persons!$B$2:$D$10,MATCH(Data_Sales[[#This Row],[Sales Person]],Data_Persons!$C$2:$C$9,0),1)</f>
        <v>3</v>
      </c>
      <c r="L1219">
        <f>VLOOKUP(Data_Sales[[#This Row],[Manager]],Data_Persons!$A$1:$C$9,2,FALSE)</f>
        <v>3</v>
      </c>
      <c r="M1219">
        <f>Data_Sales[[#This Row],[Price]]*Data_Sales[[#This Row],[Quantity]]</f>
        <v>1431</v>
      </c>
    </row>
    <row r="1220" spans="1:13" x14ac:dyDescent="0.35">
      <c r="A1220" t="s">
        <v>1257</v>
      </c>
      <c r="B1220" s="2">
        <v>44217</v>
      </c>
      <c r="C1220">
        <v>17</v>
      </c>
      <c r="D1220" t="s">
        <v>60</v>
      </c>
      <c r="E1220" t="s">
        <v>35</v>
      </c>
      <c r="F1220" t="s">
        <v>10</v>
      </c>
      <c r="G1220" t="s">
        <v>2043</v>
      </c>
      <c r="H1220">
        <v>159</v>
      </c>
      <c r="I1220">
        <v>4</v>
      </c>
      <c r="J1220" t="str">
        <f>VLOOKUP(Data_Sales[[#This Row],[Sales Person]],Data_Persons!$C$1:$D$9,2,FALSE)</f>
        <v>Jeff</v>
      </c>
      <c r="K1220">
        <f>INDEX(Data_Persons!$B$2:$D$10,MATCH(Data_Sales[[#This Row],[Sales Person]],Data_Persons!$C$2:$C$9,0),1)</f>
        <v>5</v>
      </c>
      <c r="L1220">
        <f>VLOOKUP(Data_Sales[[#This Row],[Manager]],Data_Persons!$A$1:$C$9,2,FALSE)</f>
        <v>3</v>
      </c>
      <c r="M1220">
        <f>Data_Sales[[#This Row],[Price]]*Data_Sales[[#This Row],[Quantity]]</f>
        <v>636</v>
      </c>
    </row>
    <row r="1221" spans="1:13" x14ac:dyDescent="0.35">
      <c r="A1221" t="s">
        <v>1258</v>
      </c>
      <c r="B1221" s="2">
        <v>44219</v>
      </c>
      <c r="C1221">
        <v>15</v>
      </c>
      <c r="D1221" t="s">
        <v>46</v>
      </c>
      <c r="E1221" t="s">
        <v>33</v>
      </c>
      <c r="F1221" t="s">
        <v>24</v>
      </c>
      <c r="G1221" t="s">
        <v>2043</v>
      </c>
      <c r="H1221">
        <v>159</v>
      </c>
      <c r="I1221">
        <v>1</v>
      </c>
      <c r="J1221" t="str">
        <f>VLOOKUP(Data_Sales[[#This Row],[Sales Person]],Data_Persons!$C$1:$D$9,2,FALSE)</f>
        <v>Steve</v>
      </c>
      <c r="K1221">
        <f>INDEX(Data_Persons!$B$2:$D$10,MATCH(Data_Sales[[#This Row],[Sales Person]],Data_Persons!$C$2:$C$9,0),1)</f>
        <v>6</v>
      </c>
      <c r="L1221">
        <f>VLOOKUP(Data_Sales[[#This Row],[Manager]],Data_Persons!$A$1:$C$9,2,FALSE)</f>
        <v>4</v>
      </c>
      <c r="M1221">
        <f>Data_Sales[[#This Row],[Price]]*Data_Sales[[#This Row],[Quantity]]</f>
        <v>159</v>
      </c>
    </row>
    <row r="1222" spans="1:13" x14ac:dyDescent="0.35">
      <c r="A1222" t="s">
        <v>1259</v>
      </c>
      <c r="B1222" s="2">
        <v>44223</v>
      </c>
      <c r="C1222">
        <v>17</v>
      </c>
      <c r="D1222" t="s">
        <v>60</v>
      </c>
      <c r="E1222" t="s">
        <v>9</v>
      </c>
      <c r="F1222" t="s">
        <v>10</v>
      </c>
      <c r="G1222" t="s">
        <v>2043</v>
      </c>
      <c r="H1222">
        <v>159</v>
      </c>
      <c r="I1222">
        <v>3</v>
      </c>
      <c r="J1222" t="str">
        <f>VLOOKUP(Data_Sales[[#This Row],[Sales Person]],Data_Persons!$C$1:$D$9,2,FALSE)</f>
        <v>Jeff</v>
      </c>
      <c r="K1222">
        <f>INDEX(Data_Persons!$B$2:$D$10,MATCH(Data_Sales[[#This Row],[Sales Person]],Data_Persons!$C$2:$C$9,0),1)</f>
        <v>3</v>
      </c>
      <c r="L1222">
        <f>VLOOKUP(Data_Sales[[#This Row],[Manager]],Data_Persons!$A$1:$C$9,2,FALSE)</f>
        <v>3</v>
      </c>
      <c r="M1222">
        <f>Data_Sales[[#This Row],[Price]]*Data_Sales[[#This Row],[Quantity]]</f>
        <v>477</v>
      </c>
    </row>
    <row r="1223" spans="1:13" x14ac:dyDescent="0.35">
      <c r="A1223" t="s">
        <v>1260</v>
      </c>
      <c r="B1223" s="2">
        <v>44226</v>
      </c>
      <c r="C1223">
        <v>19</v>
      </c>
      <c r="D1223" t="s">
        <v>29</v>
      </c>
      <c r="E1223" t="s">
        <v>35</v>
      </c>
      <c r="F1223" t="s">
        <v>10</v>
      </c>
      <c r="G1223" t="s">
        <v>2043</v>
      </c>
      <c r="H1223">
        <v>159</v>
      </c>
      <c r="I1223">
        <v>8</v>
      </c>
      <c r="J1223" t="str">
        <f>VLOOKUP(Data_Sales[[#This Row],[Sales Person]],Data_Persons!$C$1:$D$9,2,FALSE)</f>
        <v>Jeff</v>
      </c>
      <c r="K1223">
        <f>INDEX(Data_Persons!$B$2:$D$10,MATCH(Data_Sales[[#This Row],[Sales Person]],Data_Persons!$C$2:$C$9,0),1)</f>
        <v>5</v>
      </c>
      <c r="L1223">
        <f>VLOOKUP(Data_Sales[[#This Row],[Manager]],Data_Persons!$A$1:$C$9,2,FALSE)</f>
        <v>3</v>
      </c>
      <c r="M1223">
        <f>Data_Sales[[#This Row],[Price]]*Data_Sales[[#This Row],[Quantity]]</f>
        <v>1272</v>
      </c>
    </row>
    <row r="1224" spans="1:13" x14ac:dyDescent="0.35">
      <c r="A1224" t="s">
        <v>1261</v>
      </c>
      <c r="B1224" s="2">
        <v>44229</v>
      </c>
      <c r="C1224">
        <v>11</v>
      </c>
      <c r="D1224" t="s">
        <v>112</v>
      </c>
      <c r="E1224" t="s">
        <v>23</v>
      </c>
      <c r="F1224" t="s">
        <v>24</v>
      </c>
      <c r="G1224" t="s">
        <v>2043</v>
      </c>
      <c r="H1224">
        <v>159</v>
      </c>
      <c r="I1224">
        <v>0</v>
      </c>
      <c r="J1224" t="str">
        <f>VLOOKUP(Data_Sales[[#This Row],[Sales Person]],Data_Persons!$C$1:$D$9,2,FALSE)</f>
        <v>Sara</v>
      </c>
      <c r="K1224">
        <f>INDEX(Data_Persons!$B$2:$D$10,MATCH(Data_Sales[[#This Row],[Sales Person]],Data_Persons!$C$2:$C$9,0),1)</f>
        <v>5</v>
      </c>
      <c r="L1224">
        <f>VLOOKUP(Data_Sales[[#This Row],[Manager]],Data_Persons!$A$1:$C$9,2,FALSE)</f>
        <v>5</v>
      </c>
      <c r="M1224">
        <f>Data_Sales[[#This Row],[Price]]*Data_Sales[[#This Row],[Quantity]]</f>
        <v>0</v>
      </c>
    </row>
    <row r="1225" spans="1:13" x14ac:dyDescent="0.35">
      <c r="A1225" t="s">
        <v>1262</v>
      </c>
      <c r="B1225" s="2">
        <v>44229</v>
      </c>
      <c r="C1225">
        <v>2</v>
      </c>
      <c r="D1225" t="s">
        <v>71</v>
      </c>
      <c r="E1225" t="s">
        <v>27</v>
      </c>
      <c r="F1225" t="s">
        <v>18</v>
      </c>
      <c r="G1225" t="s">
        <v>2043</v>
      </c>
      <c r="H1225">
        <v>159</v>
      </c>
      <c r="I1225">
        <v>5</v>
      </c>
      <c r="J1225" t="str">
        <f>VLOOKUP(Data_Sales[[#This Row],[Sales Person]],Data_Persons!$C$1:$D$9,2,FALSE)</f>
        <v>Sara</v>
      </c>
      <c r="K1225">
        <f>INDEX(Data_Persons!$B$2:$D$10,MATCH(Data_Sales[[#This Row],[Sales Person]],Data_Persons!$C$2:$C$9,0),1)</f>
        <v>2</v>
      </c>
      <c r="L1225">
        <f>VLOOKUP(Data_Sales[[#This Row],[Manager]],Data_Persons!$A$1:$C$9,2,FALSE)</f>
        <v>5</v>
      </c>
      <c r="M1225">
        <f>Data_Sales[[#This Row],[Price]]*Data_Sales[[#This Row],[Quantity]]</f>
        <v>795</v>
      </c>
    </row>
    <row r="1226" spans="1:13" x14ac:dyDescent="0.35">
      <c r="A1226" t="s">
        <v>1263</v>
      </c>
      <c r="B1226" s="2">
        <v>44229</v>
      </c>
      <c r="C1226">
        <v>7</v>
      </c>
      <c r="D1226" t="s">
        <v>40</v>
      </c>
      <c r="E1226" t="s">
        <v>38</v>
      </c>
      <c r="F1226" t="s">
        <v>14</v>
      </c>
      <c r="G1226" t="s">
        <v>2043</v>
      </c>
      <c r="H1226">
        <v>159</v>
      </c>
      <c r="I1226">
        <v>5</v>
      </c>
      <c r="J1226" t="str">
        <f>VLOOKUP(Data_Sales[[#This Row],[Sales Person]],Data_Persons!$C$1:$D$9,2,FALSE)</f>
        <v>Philip</v>
      </c>
      <c r="K1226">
        <f>INDEX(Data_Persons!$B$2:$D$10,MATCH(Data_Sales[[#This Row],[Sales Person]],Data_Persons!$C$2:$C$9,0),1)</f>
        <v>8</v>
      </c>
      <c r="L1226">
        <f>VLOOKUP(Data_Sales[[#This Row],[Manager]],Data_Persons!$A$1:$C$9,2,FALSE)</f>
        <v>8</v>
      </c>
      <c r="M1226">
        <f>Data_Sales[[#This Row],[Price]]*Data_Sales[[#This Row],[Quantity]]</f>
        <v>795</v>
      </c>
    </row>
    <row r="1227" spans="1:13" x14ac:dyDescent="0.35">
      <c r="A1227" t="s">
        <v>1264</v>
      </c>
      <c r="B1227" s="2">
        <v>44229</v>
      </c>
      <c r="C1227">
        <v>20</v>
      </c>
      <c r="D1227" t="s">
        <v>8</v>
      </c>
      <c r="E1227" t="s">
        <v>35</v>
      </c>
      <c r="F1227" t="s">
        <v>10</v>
      </c>
      <c r="G1227" t="s">
        <v>2043</v>
      </c>
      <c r="H1227">
        <v>159</v>
      </c>
      <c r="I1227">
        <v>7</v>
      </c>
      <c r="J1227" t="str">
        <f>VLOOKUP(Data_Sales[[#This Row],[Sales Person]],Data_Persons!$C$1:$D$9,2,FALSE)</f>
        <v>Jeff</v>
      </c>
      <c r="K1227">
        <f>INDEX(Data_Persons!$B$2:$D$10,MATCH(Data_Sales[[#This Row],[Sales Person]],Data_Persons!$C$2:$C$9,0),1)</f>
        <v>5</v>
      </c>
      <c r="L1227">
        <f>VLOOKUP(Data_Sales[[#This Row],[Manager]],Data_Persons!$A$1:$C$9,2,FALSE)</f>
        <v>3</v>
      </c>
      <c r="M1227">
        <f>Data_Sales[[#This Row],[Price]]*Data_Sales[[#This Row],[Quantity]]</f>
        <v>1113</v>
      </c>
    </row>
    <row r="1228" spans="1:13" x14ac:dyDescent="0.35">
      <c r="A1228" t="s">
        <v>1265</v>
      </c>
      <c r="B1228" s="2">
        <v>44232</v>
      </c>
      <c r="C1228">
        <v>9</v>
      </c>
      <c r="D1228" t="s">
        <v>37</v>
      </c>
      <c r="E1228" t="s">
        <v>38</v>
      </c>
      <c r="F1228" t="s">
        <v>14</v>
      </c>
      <c r="G1228" t="s">
        <v>2043</v>
      </c>
      <c r="H1228">
        <v>159</v>
      </c>
      <c r="I1228">
        <v>4</v>
      </c>
      <c r="J1228" t="str">
        <f>VLOOKUP(Data_Sales[[#This Row],[Sales Person]],Data_Persons!$C$1:$D$9,2,FALSE)</f>
        <v>Philip</v>
      </c>
      <c r="K1228">
        <f>INDEX(Data_Persons!$B$2:$D$10,MATCH(Data_Sales[[#This Row],[Sales Person]],Data_Persons!$C$2:$C$9,0),1)</f>
        <v>8</v>
      </c>
      <c r="L1228">
        <f>VLOOKUP(Data_Sales[[#This Row],[Manager]],Data_Persons!$A$1:$C$9,2,FALSE)</f>
        <v>8</v>
      </c>
      <c r="M1228">
        <f>Data_Sales[[#This Row],[Price]]*Data_Sales[[#This Row],[Quantity]]</f>
        <v>636</v>
      </c>
    </row>
    <row r="1229" spans="1:13" x14ac:dyDescent="0.35">
      <c r="A1229" t="s">
        <v>1266</v>
      </c>
      <c r="B1229" s="2">
        <v>44233</v>
      </c>
      <c r="C1229">
        <v>14</v>
      </c>
      <c r="D1229" t="s">
        <v>62</v>
      </c>
      <c r="E1229" t="s">
        <v>23</v>
      </c>
      <c r="F1229" t="s">
        <v>24</v>
      </c>
      <c r="G1229" t="s">
        <v>2043</v>
      </c>
      <c r="H1229">
        <v>159</v>
      </c>
      <c r="I1229">
        <v>3</v>
      </c>
      <c r="J1229" t="str">
        <f>VLOOKUP(Data_Sales[[#This Row],[Sales Person]],Data_Persons!$C$1:$D$9,2,FALSE)</f>
        <v>Sara</v>
      </c>
      <c r="K1229">
        <f>INDEX(Data_Persons!$B$2:$D$10,MATCH(Data_Sales[[#This Row],[Sales Person]],Data_Persons!$C$2:$C$9,0),1)</f>
        <v>5</v>
      </c>
      <c r="L1229">
        <f>VLOOKUP(Data_Sales[[#This Row],[Manager]],Data_Persons!$A$1:$C$9,2,FALSE)</f>
        <v>5</v>
      </c>
      <c r="M1229">
        <f>Data_Sales[[#This Row],[Price]]*Data_Sales[[#This Row],[Quantity]]</f>
        <v>477</v>
      </c>
    </row>
    <row r="1230" spans="1:13" x14ac:dyDescent="0.35">
      <c r="A1230" t="s">
        <v>1267</v>
      </c>
      <c r="B1230" s="2">
        <v>44235</v>
      </c>
      <c r="C1230">
        <v>10</v>
      </c>
      <c r="D1230" t="s">
        <v>65</v>
      </c>
      <c r="E1230" t="s">
        <v>38</v>
      </c>
      <c r="F1230" t="s">
        <v>14</v>
      </c>
      <c r="G1230" t="s">
        <v>2043</v>
      </c>
      <c r="H1230">
        <v>159</v>
      </c>
      <c r="I1230">
        <v>0</v>
      </c>
      <c r="J1230" t="str">
        <f>VLOOKUP(Data_Sales[[#This Row],[Sales Person]],Data_Persons!$C$1:$D$9,2,FALSE)</f>
        <v>Philip</v>
      </c>
      <c r="K1230">
        <f>INDEX(Data_Persons!$B$2:$D$10,MATCH(Data_Sales[[#This Row],[Sales Person]],Data_Persons!$C$2:$C$9,0),1)</f>
        <v>8</v>
      </c>
      <c r="L1230">
        <f>VLOOKUP(Data_Sales[[#This Row],[Manager]],Data_Persons!$A$1:$C$9,2,FALSE)</f>
        <v>8</v>
      </c>
      <c r="M1230">
        <f>Data_Sales[[#This Row],[Price]]*Data_Sales[[#This Row],[Quantity]]</f>
        <v>0</v>
      </c>
    </row>
    <row r="1231" spans="1:13" x14ac:dyDescent="0.35">
      <c r="A1231" t="s">
        <v>1268</v>
      </c>
      <c r="B1231" s="2">
        <v>44235</v>
      </c>
      <c r="C1231">
        <v>8</v>
      </c>
      <c r="D1231" t="s">
        <v>73</v>
      </c>
      <c r="E1231" t="s">
        <v>13</v>
      </c>
      <c r="F1231" t="s">
        <v>14</v>
      </c>
      <c r="G1231" t="s">
        <v>2043</v>
      </c>
      <c r="H1231">
        <v>159</v>
      </c>
      <c r="I1231">
        <v>4</v>
      </c>
      <c r="J1231" t="str">
        <f>VLOOKUP(Data_Sales[[#This Row],[Sales Person]],Data_Persons!$C$1:$D$9,2,FALSE)</f>
        <v>Steve</v>
      </c>
      <c r="K1231">
        <f>INDEX(Data_Persons!$B$2:$D$10,MATCH(Data_Sales[[#This Row],[Sales Person]],Data_Persons!$C$2:$C$9,0),1)</f>
        <v>4</v>
      </c>
      <c r="L1231">
        <f>VLOOKUP(Data_Sales[[#This Row],[Manager]],Data_Persons!$A$1:$C$9,2,FALSE)</f>
        <v>4</v>
      </c>
      <c r="M1231">
        <f>Data_Sales[[#This Row],[Price]]*Data_Sales[[#This Row],[Quantity]]</f>
        <v>636</v>
      </c>
    </row>
    <row r="1232" spans="1:13" x14ac:dyDescent="0.35">
      <c r="A1232" t="s">
        <v>1269</v>
      </c>
      <c r="B1232" s="2">
        <v>44238</v>
      </c>
      <c r="C1232">
        <v>7</v>
      </c>
      <c r="D1232" t="s">
        <v>40</v>
      </c>
      <c r="E1232" t="s">
        <v>38</v>
      </c>
      <c r="F1232" t="s">
        <v>14</v>
      </c>
      <c r="G1232" t="s">
        <v>2043</v>
      </c>
      <c r="H1232">
        <v>159</v>
      </c>
      <c r="I1232">
        <v>9</v>
      </c>
      <c r="J1232" t="str">
        <f>VLOOKUP(Data_Sales[[#This Row],[Sales Person]],Data_Persons!$C$1:$D$9,2,FALSE)</f>
        <v>Philip</v>
      </c>
      <c r="K1232">
        <f>INDEX(Data_Persons!$B$2:$D$10,MATCH(Data_Sales[[#This Row],[Sales Person]],Data_Persons!$C$2:$C$9,0),1)</f>
        <v>8</v>
      </c>
      <c r="L1232">
        <f>VLOOKUP(Data_Sales[[#This Row],[Manager]],Data_Persons!$A$1:$C$9,2,FALSE)</f>
        <v>8</v>
      </c>
      <c r="M1232">
        <f>Data_Sales[[#This Row],[Price]]*Data_Sales[[#This Row],[Quantity]]</f>
        <v>1431</v>
      </c>
    </row>
    <row r="1233" spans="1:13" x14ac:dyDescent="0.35">
      <c r="A1233" t="s">
        <v>1270</v>
      </c>
      <c r="B1233" s="2">
        <v>44239</v>
      </c>
      <c r="C1233">
        <v>13</v>
      </c>
      <c r="D1233" t="s">
        <v>32</v>
      </c>
      <c r="E1233" t="s">
        <v>23</v>
      </c>
      <c r="F1233" t="s">
        <v>24</v>
      </c>
      <c r="G1233" t="s">
        <v>2043</v>
      </c>
      <c r="H1233">
        <v>159</v>
      </c>
      <c r="I1233">
        <v>7</v>
      </c>
      <c r="J1233" t="str">
        <f>VLOOKUP(Data_Sales[[#This Row],[Sales Person]],Data_Persons!$C$1:$D$9,2,FALSE)</f>
        <v>Sara</v>
      </c>
      <c r="K1233">
        <f>INDEX(Data_Persons!$B$2:$D$10,MATCH(Data_Sales[[#This Row],[Sales Person]],Data_Persons!$C$2:$C$9,0),1)</f>
        <v>5</v>
      </c>
      <c r="L1233">
        <f>VLOOKUP(Data_Sales[[#This Row],[Manager]],Data_Persons!$A$1:$C$9,2,FALSE)</f>
        <v>5</v>
      </c>
      <c r="M1233">
        <f>Data_Sales[[#This Row],[Price]]*Data_Sales[[#This Row],[Quantity]]</f>
        <v>1113</v>
      </c>
    </row>
    <row r="1234" spans="1:13" x14ac:dyDescent="0.35">
      <c r="A1234" t="s">
        <v>1271</v>
      </c>
      <c r="B1234" s="2">
        <v>44240</v>
      </c>
      <c r="C1234">
        <v>10</v>
      </c>
      <c r="D1234" t="s">
        <v>65</v>
      </c>
      <c r="E1234" t="s">
        <v>38</v>
      </c>
      <c r="F1234" t="s">
        <v>14</v>
      </c>
      <c r="G1234" t="s">
        <v>2043</v>
      </c>
      <c r="H1234">
        <v>159</v>
      </c>
      <c r="I1234">
        <v>8</v>
      </c>
      <c r="J1234" t="str">
        <f>VLOOKUP(Data_Sales[[#This Row],[Sales Person]],Data_Persons!$C$1:$D$9,2,FALSE)</f>
        <v>Philip</v>
      </c>
      <c r="K1234">
        <f>INDEX(Data_Persons!$B$2:$D$10,MATCH(Data_Sales[[#This Row],[Sales Person]],Data_Persons!$C$2:$C$9,0),1)</f>
        <v>8</v>
      </c>
      <c r="L1234">
        <f>VLOOKUP(Data_Sales[[#This Row],[Manager]],Data_Persons!$A$1:$C$9,2,FALSE)</f>
        <v>8</v>
      </c>
      <c r="M1234">
        <f>Data_Sales[[#This Row],[Price]]*Data_Sales[[#This Row],[Quantity]]</f>
        <v>1272</v>
      </c>
    </row>
    <row r="1235" spans="1:13" x14ac:dyDescent="0.35">
      <c r="A1235" t="s">
        <v>1272</v>
      </c>
      <c r="B1235" s="2">
        <v>44240</v>
      </c>
      <c r="C1235">
        <v>13</v>
      </c>
      <c r="D1235" t="s">
        <v>32</v>
      </c>
      <c r="E1235" t="s">
        <v>33</v>
      </c>
      <c r="F1235" t="s">
        <v>24</v>
      </c>
      <c r="G1235" t="s">
        <v>2043</v>
      </c>
      <c r="H1235">
        <v>159</v>
      </c>
      <c r="I1235">
        <v>2</v>
      </c>
      <c r="J1235" t="str">
        <f>VLOOKUP(Data_Sales[[#This Row],[Sales Person]],Data_Persons!$C$1:$D$9,2,FALSE)</f>
        <v>Steve</v>
      </c>
      <c r="K1235">
        <f>INDEX(Data_Persons!$B$2:$D$10,MATCH(Data_Sales[[#This Row],[Sales Person]],Data_Persons!$C$2:$C$9,0),1)</f>
        <v>6</v>
      </c>
      <c r="L1235">
        <f>VLOOKUP(Data_Sales[[#This Row],[Manager]],Data_Persons!$A$1:$C$9,2,FALSE)</f>
        <v>4</v>
      </c>
      <c r="M1235">
        <f>Data_Sales[[#This Row],[Price]]*Data_Sales[[#This Row],[Quantity]]</f>
        <v>318</v>
      </c>
    </row>
    <row r="1236" spans="1:13" x14ac:dyDescent="0.35">
      <c r="A1236" t="s">
        <v>1273</v>
      </c>
      <c r="B1236" s="2">
        <v>44240</v>
      </c>
      <c r="C1236">
        <v>13</v>
      </c>
      <c r="D1236" t="s">
        <v>32</v>
      </c>
      <c r="E1236" t="s">
        <v>33</v>
      </c>
      <c r="F1236" t="s">
        <v>24</v>
      </c>
      <c r="G1236" t="s">
        <v>2043</v>
      </c>
      <c r="H1236">
        <v>159</v>
      </c>
      <c r="I1236">
        <v>5</v>
      </c>
      <c r="J1236" t="str">
        <f>VLOOKUP(Data_Sales[[#This Row],[Sales Person]],Data_Persons!$C$1:$D$9,2,FALSE)</f>
        <v>Steve</v>
      </c>
      <c r="K1236">
        <f>INDEX(Data_Persons!$B$2:$D$10,MATCH(Data_Sales[[#This Row],[Sales Person]],Data_Persons!$C$2:$C$9,0),1)</f>
        <v>6</v>
      </c>
      <c r="L1236">
        <f>VLOOKUP(Data_Sales[[#This Row],[Manager]],Data_Persons!$A$1:$C$9,2,FALSE)</f>
        <v>4</v>
      </c>
      <c r="M1236">
        <f>Data_Sales[[#This Row],[Price]]*Data_Sales[[#This Row],[Quantity]]</f>
        <v>795</v>
      </c>
    </row>
    <row r="1237" spans="1:13" x14ac:dyDescent="0.35">
      <c r="A1237" t="s">
        <v>1274</v>
      </c>
      <c r="B1237" s="2">
        <v>44240</v>
      </c>
      <c r="C1237">
        <v>12</v>
      </c>
      <c r="D1237" t="s">
        <v>22</v>
      </c>
      <c r="E1237" t="s">
        <v>23</v>
      </c>
      <c r="F1237" t="s">
        <v>24</v>
      </c>
      <c r="G1237" t="s">
        <v>2043</v>
      </c>
      <c r="H1237">
        <v>159</v>
      </c>
      <c r="I1237">
        <v>6</v>
      </c>
      <c r="J1237" t="str">
        <f>VLOOKUP(Data_Sales[[#This Row],[Sales Person]],Data_Persons!$C$1:$D$9,2,FALSE)</f>
        <v>Sara</v>
      </c>
      <c r="K1237">
        <f>INDEX(Data_Persons!$B$2:$D$10,MATCH(Data_Sales[[#This Row],[Sales Person]],Data_Persons!$C$2:$C$9,0),1)</f>
        <v>5</v>
      </c>
      <c r="L1237">
        <f>VLOOKUP(Data_Sales[[#This Row],[Manager]],Data_Persons!$A$1:$C$9,2,FALSE)</f>
        <v>5</v>
      </c>
      <c r="M1237">
        <f>Data_Sales[[#This Row],[Price]]*Data_Sales[[#This Row],[Quantity]]</f>
        <v>954</v>
      </c>
    </row>
    <row r="1238" spans="1:13" x14ac:dyDescent="0.35">
      <c r="A1238" t="s">
        <v>1275</v>
      </c>
      <c r="B1238" s="2">
        <v>44242</v>
      </c>
      <c r="C1238">
        <v>18</v>
      </c>
      <c r="D1238" t="s">
        <v>49</v>
      </c>
      <c r="E1238" t="s">
        <v>9</v>
      </c>
      <c r="F1238" t="s">
        <v>10</v>
      </c>
      <c r="G1238" t="s">
        <v>2043</v>
      </c>
      <c r="H1238">
        <v>159</v>
      </c>
      <c r="I1238">
        <v>4</v>
      </c>
      <c r="J1238" t="str">
        <f>VLOOKUP(Data_Sales[[#This Row],[Sales Person]],Data_Persons!$C$1:$D$9,2,FALSE)</f>
        <v>Jeff</v>
      </c>
      <c r="K1238">
        <f>INDEX(Data_Persons!$B$2:$D$10,MATCH(Data_Sales[[#This Row],[Sales Person]],Data_Persons!$C$2:$C$9,0),1)</f>
        <v>3</v>
      </c>
      <c r="L1238">
        <f>VLOOKUP(Data_Sales[[#This Row],[Manager]],Data_Persons!$A$1:$C$9,2,FALSE)</f>
        <v>3</v>
      </c>
      <c r="M1238">
        <f>Data_Sales[[#This Row],[Price]]*Data_Sales[[#This Row],[Quantity]]</f>
        <v>636</v>
      </c>
    </row>
    <row r="1239" spans="1:13" x14ac:dyDescent="0.35">
      <c r="A1239" t="s">
        <v>1276</v>
      </c>
      <c r="B1239" s="2">
        <v>44243</v>
      </c>
      <c r="C1239">
        <v>20</v>
      </c>
      <c r="D1239" t="s">
        <v>8</v>
      </c>
      <c r="E1239" t="s">
        <v>35</v>
      </c>
      <c r="F1239" t="s">
        <v>10</v>
      </c>
      <c r="G1239" t="s">
        <v>2043</v>
      </c>
      <c r="H1239">
        <v>159</v>
      </c>
      <c r="I1239">
        <v>6</v>
      </c>
      <c r="J1239" t="str">
        <f>VLOOKUP(Data_Sales[[#This Row],[Sales Person]],Data_Persons!$C$1:$D$9,2,FALSE)</f>
        <v>Jeff</v>
      </c>
      <c r="K1239">
        <f>INDEX(Data_Persons!$B$2:$D$10,MATCH(Data_Sales[[#This Row],[Sales Person]],Data_Persons!$C$2:$C$9,0),1)</f>
        <v>5</v>
      </c>
      <c r="L1239">
        <f>VLOOKUP(Data_Sales[[#This Row],[Manager]],Data_Persons!$A$1:$C$9,2,FALSE)</f>
        <v>3</v>
      </c>
      <c r="M1239">
        <f>Data_Sales[[#This Row],[Price]]*Data_Sales[[#This Row],[Quantity]]</f>
        <v>954</v>
      </c>
    </row>
    <row r="1240" spans="1:13" x14ac:dyDescent="0.35">
      <c r="A1240" t="s">
        <v>1277</v>
      </c>
      <c r="B1240" s="2">
        <v>44244</v>
      </c>
      <c r="C1240">
        <v>4</v>
      </c>
      <c r="D1240" t="s">
        <v>16</v>
      </c>
      <c r="E1240" t="s">
        <v>17</v>
      </c>
      <c r="F1240" t="s">
        <v>18</v>
      </c>
      <c r="G1240" t="s">
        <v>2043</v>
      </c>
      <c r="H1240">
        <v>159</v>
      </c>
      <c r="I1240">
        <v>1</v>
      </c>
      <c r="J1240" t="str">
        <f>VLOOKUP(Data_Sales[[#This Row],[Sales Person]],Data_Persons!$C$1:$D$9,2,FALSE)</f>
        <v>Jeff</v>
      </c>
      <c r="K1240">
        <f>INDEX(Data_Persons!$B$2:$D$10,MATCH(Data_Sales[[#This Row],[Sales Person]],Data_Persons!$C$2:$C$9,0),1)</f>
        <v>2</v>
      </c>
      <c r="L1240">
        <f>VLOOKUP(Data_Sales[[#This Row],[Manager]],Data_Persons!$A$1:$C$9,2,FALSE)</f>
        <v>3</v>
      </c>
      <c r="M1240">
        <f>Data_Sales[[#This Row],[Price]]*Data_Sales[[#This Row],[Quantity]]</f>
        <v>159</v>
      </c>
    </row>
    <row r="1241" spans="1:13" x14ac:dyDescent="0.35">
      <c r="A1241" t="s">
        <v>1278</v>
      </c>
      <c r="B1241" s="2">
        <v>44245</v>
      </c>
      <c r="C1241">
        <v>7</v>
      </c>
      <c r="D1241" t="s">
        <v>40</v>
      </c>
      <c r="E1241" t="s">
        <v>38</v>
      </c>
      <c r="F1241" t="s">
        <v>14</v>
      </c>
      <c r="G1241" t="s">
        <v>2043</v>
      </c>
      <c r="H1241">
        <v>159</v>
      </c>
      <c r="I1241">
        <v>2</v>
      </c>
      <c r="J1241" t="str">
        <f>VLOOKUP(Data_Sales[[#This Row],[Sales Person]],Data_Persons!$C$1:$D$9,2,FALSE)</f>
        <v>Philip</v>
      </c>
      <c r="K1241">
        <f>INDEX(Data_Persons!$B$2:$D$10,MATCH(Data_Sales[[#This Row],[Sales Person]],Data_Persons!$C$2:$C$9,0),1)</f>
        <v>8</v>
      </c>
      <c r="L1241">
        <f>VLOOKUP(Data_Sales[[#This Row],[Manager]],Data_Persons!$A$1:$C$9,2,FALSE)</f>
        <v>8</v>
      </c>
      <c r="M1241">
        <f>Data_Sales[[#This Row],[Price]]*Data_Sales[[#This Row],[Quantity]]</f>
        <v>318</v>
      </c>
    </row>
    <row r="1242" spans="1:13" x14ac:dyDescent="0.35">
      <c r="A1242" t="s">
        <v>1279</v>
      </c>
      <c r="B1242" s="2">
        <v>44248</v>
      </c>
      <c r="C1242">
        <v>13</v>
      </c>
      <c r="D1242" t="s">
        <v>32</v>
      </c>
      <c r="E1242" t="s">
        <v>23</v>
      </c>
      <c r="F1242" t="s">
        <v>24</v>
      </c>
      <c r="G1242" t="s">
        <v>2043</v>
      </c>
      <c r="H1242">
        <v>159</v>
      </c>
      <c r="I1242">
        <v>1</v>
      </c>
      <c r="J1242" t="str">
        <f>VLOOKUP(Data_Sales[[#This Row],[Sales Person]],Data_Persons!$C$1:$D$9,2,FALSE)</f>
        <v>Sara</v>
      </c>
      <c r="K1242">
        <f>INDEX(Data_Persons!$B$2:$D$10,MATCH(Data_Sales[[#This Row],[Sales Person]],Data_Persons!$C$2:$C$9,0),1)</f>
        <v>5</v>
      </c>
      <c r="L1242">
        <f>VLOOKUP(Data_Sales[[#This Row],[Manager]],Data_Persons!$A$1:$C$9,2,FALSE)</f>
        <v>5</v>
      </c>
      <c r="M1242">
        <f>Data_Sales[[#This Row],[Price]]*Data_Sales[[#This Row],[Quantity]]</f>
        <v>159</v>
      </c>
    </row>
    <row r="1243" spans="1:13" x14ac:dyDescent="0.35">
      <c r="A1243" t="s">
        <v>1280</v>
      </c>
      <c r="B1243" s="2">
        <v>44248</v>
      </c>
      <c r="C1243">
        <v>1</v>
      </c>
      <c r="D1243" t="s">
        <v>58</v>
      </c>
      <c r="E1243" t="s">
        <v>17</v>
      </c>
      <c r="F1243" t="s">
        <v>18</v>
      </c>
      <c r="G1243" t="s">
        <v>2043</v>
      </c>
      <c r="H1243">
        <v>159</v>
      </c>
      <c r="I1243">
        <v>2</v>
      </c>
      <c r="J1243" t="str">
        <f>VLOOKUP(Data_Sales[[#This Row],[Sales Person]],Data_Persons!$C$1:$D$9,2,FALSE)</f>
        <v>Jeff</v>
      </c>
      <c r="K1243">
        <f>INDEX(Data_Persons!$B$2:$D$10,MATCH(Data_Sales[[#This Row],[Sales Person]],Data_Persons!$C$2:$C$9,0),1)</f>
        <v>2</v>
      </c>
      <c r="L1243">
        <f>VLOOKUP(Data_Sales[[#This Row],[Manager]],Data_Persons!$A$1:$C$9,2,FALSE)</f>
        <v>3</v>
      </c>
      <c r="M1243">
        <f>Data_Sales[[#This Row],[Price]]*Data_Sales[[#This Row],[Quantity]]</f>
        <v>318</v>
      </c>
    </row>
    <row r="1244" spans="1:13" x14ac:dyDescent="0.35">
      <c r="A1244" t="s">
        <v>1281</v>
      </c>
      <c r="B1244" s="2">
        <v>44250</v>
      </c>
      <c r="C1244">
        <v>12</v>
      </c>
      <c r="D1244" t="s">
        <v>22</v>
      </c>
      <c r="E1244" t="s">
        <v>33</v>
      </c>
      <c r="F1244" t="s">
        <v>24</v>
      </c>
      <c r="G1244" t="s">
        <v>2043</v>
      </c>
      <c r="H1244">
        <v>159</v>
      </c>
      <c r="I1244">
        <v>7</v>
      </c>
      <c r="J1244" t="str">
        <f>VLOOKUP(Data_Sales[[#This Row],[Sales Person]],Data_Persons!$C$1:$D$9,2,FALSE)</f>
        <v>Steve</v>
      </c>
      <c r="K1244">
        <f>INDEX(Data_Persons!$B$2:$D$10,MATCH(Data_Sales[[#This Row],[Sales Person]],Data_Persons!$C$2:$C$9,0),1)</f>
        <v>6</v>
      </c>
      <c r="L1244">
        <f>VLOOKUP(Data_Sales[[#This Row],[Manager]],Data_Persons!$A$1:$C$9,2,FALSE)</f>
        <v>4</v>
      </c>
      <c r="M1244">
        <f>Data_Sales[[#This Row],[Price]]*Data_Sales[[#This Row],[Quantity]]</f>
        <v>1113</v>
      </c>
    </row>
    <row r="1245" spans="1:13" x14ac:dyDescent="0.35">
      <c r="A1245" t="s">
        <v>1282</v>
      </c>
      <c r="B1245" s="2">
        <v>44252</v>
      </c>
      <c r="C1245">
        <v>11</v>
      </c>
      <c r="D1245" t="s">
        <v>112</v>
      </c>
      <c r="E1245" t="s">
        <v>23</v>
      </c>
      <c r="F1245" t="s">
        <v>24</v>
      </c>
      <c r="G1245" t="s">
        <v>2043</v>
      </c>
      <c r="H1245">
        <v>159</v>
      </c>
      <c r="I1245">
        <v>4</v>
      </c>
      <c r="J1245" t="str">
        <f>VLOOKUP(Data_Sales[[#This Row],[Sales Person]],Data_Persons!$C$1:$D$9,2,FALSE)</f>
        <v>Sara</v>
      </c>
      <c r="K1245">
        <f>INDEX(Data_Persons!$B$2:$D$10,MATCH(Data_Sales[[#This Row],[Sales Person]],Data_Persons!$C$2:$C$9,0),1)</f>
        <v>5</v>
      </c>
      <c r="L1245">
        <f>VLOOKUP(Data_Sales[[#This Row],[Manager]],Data_Persons!$A$1:$C$9,2,FALSE)</f>
        <v>5</v>
      </c>
      <c r="M1245">
        <f>Data_Sales[[#This Row],[Price]]*Data_Sales[[#This Row],[Quantity]]</f>
        <v>636</v>
      </c>
    </row>
    <row r="1246" spans="1:13" x14ac:dyDescent="0.35">
      <c r="A1246" t="s">
        <v>1283</v>
      </c>
      <c r="B1246" s="2">
        <v>44254</v>
      </c>
      <c r="C1246">
        <v>9</v>
      </c>
      <c r="D1246" t="s">
        <v>37</v>
      </c>
      <c r="E1246" t="s">
        <v>13</v>
      </c>
      <c r="F1246" t="s">
        <v>14</v>
      </c>
      <c r="G1246" t="s">
        <v>2043</v>
      </c>
      <c r="H1246">
        <v>159</v>
      </c>
      <c r="I1246">
        <v>1</v>
      </c>
      <c r="J1246" t="str">
        <f>VLOOKUP(Data_Sales[[#This Row],[Sales Person]],Data_Persons!$C$1:$D$9,2,FALSE)</f>
        <v>Steve</v>
      </c>
      <c r="K1246">
        <f>INDEX(Data_Persons!$B$2:$D$10,MATCH(Data_Sales[[#This Row],[Sales Person]],Data_Persons!$C$2:$C$9,0),1)</f>
        <v>4</v>
      </c>
      <c r="L1246">
        <f>VLOOKUP(Data_Sales[[#This Row],[Manager]],Data_Persons!$A$1:$C$9,2,FALSE)</f>
        <v>4</v>
      </c>
      <c r="M1246">
        <f>Data_Sales[[#This Row],[Price]]*Data_Sales[[#This Row],[Quantity]]</f>
        <v>159</v>
      </c>
    </row>
    <row r="1247" spans="1:13" x14ac:dyDescent="0.35">
      <c r="A1247" t="s">
        <v>1284</v>
      </c>
      <c r="B1247" s="2">
        <v>44254</v>
      </c>
      <c r="C1247">
        <v>15</v>
      </c>
      <c r="D1247" t="s">
        <v>46</v>
      </c>
      <c r="E1247" t="s">
        <v>33</v>
      </c>
      <c r="F1247" t="s">
        <v>24</v>
      </c>
      <c r="G1247" t="s">
        <v>2043</v>
      </c>
      <c r="H1247">
        <v>159</v>
      </c>
      <c r="I1247">
        <v>8</v>
      </c>
      <c r="J1247" t="str">
        <f>VLOOKUP(Data_Sales[[#This Row],[Sales Person]],Data_Persons!$C$1:$D$9,2,FALSE)</f>
        <v>Steve</v>
      </c>
      <c r="K1247">
        <f>INDEX(Data_Persons!$B$2:$D$10,MATCH(Data_Sales[[#This Row],[Sales Person]],Data_Persons!$C$2:$C$9,0),1)</f>
        <v>6</v>
      </c>
      <c r="L1247">
        <f>VLOOKUP(Data_Sales[[#This Row],[Manager]],Data_Persons!$A$1:$C$9,2,FALSE)</f>
        <v>4</v>
      </c>
      <c r="M1247">
        <f>Data_Sales[[#This Row],[Price]]*Data_Sales[[#This Row],[Quantity]]</f>
        <v>1272</v>
      </c>
    </row>
    <row r="1248" spans="1:13" x14ac:dyDescent="0.35">
      <c r="A1248" t="s">
        <v>1285</v>
      </c>
      <c r="B1248" s="2">
        <v>44256</v>
      </c>
      <c r="C1248">
        <v>18</v>
      </c>
      <c r="D1248" t="s">
        <v>49</v>
      </c>
      <c r="E1248" t="s">
        <v>35</v>
      </c>
      <c r="F1248" t="s">
        <v>10</v>
      </c>
      <c r="G1248" t="s">
        <v>2043</v>
      </c>
      <c r="H1248">
        <v>159</v>
      </c>
      <c r="I1248">
        <v>6</v>
      </c>
      <c r="J1248" t="str">
        <f>VLOOKUP(Data_Sales[[#This Row],[Sales Person]],Data_Persons!$C$1:$D$9,2,FALSE)</f>
        <v>Jeff</v>
      </c>
      <c r="K1248">
        <f>INDEX(Data_Persons!$B$2:$D$10,MATCH(Data_Sales[[#This Row],[Sales Person]],Data_Persons!$C$2:$C$9,0),1)</f>
        <v>5</v>
      </c>
      <c r="L1248">
        <f>VLOOKUP(Data_Sales[[#This Row],[Manager]],Data_Persons!$A$1:$C$9,2,FALSE)</f>
        <v>3</v>
      </c>
      <c r="M1248">
        <f>Data_Sales[[#This Row],[Price]]*Data_Sales[[#This Row],[Quantity]]</f>
        <v>954</v>
      </c>
    </row>
    <row r="1249" spans="1:13" x14ac:dyDescent="0.35">
      <c r="A1249" t="s">
        <v>1286</v>
      </c>
      <c r="B1249" s="2">
        <v>44257</v>
      </c>
      <c r="C1249">
        <v>17</v>
      </c>
      <c r="D1249" t="s">
        <v>60</v>
      </c>
      <c r="E1249" t="s">
        <v>9</v>
      </c>
      <c r="F1249" t="s">
        <v>10</v>
      </c>
      <c r="G1249" t="s">
        <v>2043</v>
      </c>
      <c r="H1249">
        <v>159</v>
      </c>
      <c r="I1249">
        <v>4</v>
      </c>
      <c r="J1249" t="str">
        <f>VLOOKUP(Data_Sales[[#This Row],[Sales Person]],Data_Persons!$C$1:$D$9,2,FALSE)</f>
        <v>Jeff</v>
      </c>
      <c r="K1249">
        <f>INDEX(Data_Persons!$B$2:$D$10,MATCH(Data_Sales[[#This Row],[Sales Person]],Data_Persons!$C$2:$C$9,0),1)</f>
        <v>3</v>
      </c>
      <c r="L1249">
        <f>VLOOKUP(Data_Sales[[#This Row],[Manager]],Data_Persons!$A$1:$C$9,2,FALSE)</f>
        <v>3</v>
      </c>
      <c r="M1249">
        <f>Data_Sales[[#This Row],[Price]]*Data_Sales[[#This Row],[Quantity]]</f>
        <v>636</v>
      </c>
    </row>
    <row r="1250" spans="1:13" x14ac:dyDescent="0.35">
      <c r="A1250" t="s">
        <v>1287</v>
      </c>
      <c r="B1250" s="2">
        <v>44263</v>
      </c>
      <c r="C1250">
        <v>16</v>
      </c>
      <c r="D1250" t="s">
        <v>89</v>
      </c>
      <c r="E1250" t="s">
        <v>9</v>
      </c>
      <c r="F1250" t="s">
        <v>10</v>
      </c>
      <c r="G1250" t="s">
        <v>2043</v>
      </c>
      <c r="H1250">
        <v>159</v>
      </c>
      <c r="I1250">
        <v>3</v>
      </c>
      <c r="J1250" t="str">
        <f>VLOOKUP(Data_Sales[[#This Row],[Sales Person]],Data_Persons!$C$1:$D$9,2,FALSE)</f>
        <v>Jeff</v>
      </c>
      <c r="K1250">
        <f>INDEX(Data_Persons!$B$2:$D$10,MATCH(Data_Sales[[#This Row],[Sales Person]],Data_Persons!$C$2:$C$9,0),1)</f>
        <v>3</v>
      </c>
      <c r="L1250">
        <f>VLOOKUP(Data_Sales[[#This Row],[Manager]],Data_Persons!$A$1:$C$9,2,FALSE)</f>
        <v>3</v>
      </c>
      <c r="M1250">
        <f>Data_Sales[[#This Row],[Price]]*Data_Sales[[#This Row],[Quantity]]</f>
        <v>477</v>
      </c>
    </row>
    <row r="1251" spans="1:13" x14ac:dyDescent="0.35">
      <c r="A1251" t="s">
        <v>1288</v>
      </c>
      <c r="B1251" s="2">
        <v>44264</v>
      </c>
      <c r="C1251">
        <v>1</v>
      </c>
      <c r="D1251" t="s">
        <v>58</v>
      </c>
      <c r="E1251" t="s">
        <v>27</v>
      </c>
      <c r="F1251" t="s">
        <v>18</v>
      </c>
      <c r="G1251" t="s">
        <v>2043</v>
      </c>
      <c r="H1251">
        <v>159</v>
      </c>
      <c r="I1251">
        <v>2</v>
      </c>
      <c r="J1251" t="str">
        <f>VLOOKUP(Data_Sales[[#This Row],[Sales Person]],Data_Persons!$C$1:$D$9,2,FALSE)</f>
        <v>Sara</v>
      </c>
      <c r="K1251">
        <f>INDEX(Data_Persons!$B$2:$D$10,MATCH(Data_Sales[[#This Row],[Sales Person]],Data_Persons!$C$2:$C$9,0),1)</f>
        <v>2</v>
      </c>
      <c r="L1251">
        <f>VLOOKUP(Data_Sales[[#This Row],[Manager]],Data_Persons!$A$1:$C$9,2,FALSE)</f>
        <v>5</v>
      </c>
      <c r="M1251">
        <f>Data_Sales[[#This Row],[Price]]*Data_Sales[[#This Row],[Quantity]]</f>
        <v>318</v>
      </c>
    </row>
    <row r="1252" spans="1:13" x14ac:dyDescent="0.35">
      <c r="A1252" t="s">
        <v>1289</v>
      </c>
      <c r="B1252" s="2">
        <v>44266</v>
      </c>
      <c r="C1252">
        <v>8</v>
      </c>
      <c r="D1252" t="s">
        <v>73</v>
      </c>
      <c r="E1252" t="s">
        <v>13</v>
      </c>
      <c r="F1252" t="s">
        <v>14</v>
      </c>
      <c r="G1252" t="s">
        <v>2043</v>
      </c>
      <c r="H1252">
        <v>159</v>
      </c>
      <c r="I1252">
        <v>2</v>
      </c>
      <c r="J1252" t="str">
        <f>VLOOKUP(Data_Sales[[#This Row],[Sales Person]],Data_Persons!$C$1:$D$9,2,FALSE)</f>
        <v>Steve</v>
      </c>
      <c r="K1252">
        <f>INDEX(Data_Persons!$B$2:$D$10,MATCH(Data_Sales[[#This Row],[Sales Person]],Data_Persons!$C$2:$C$9,0),1)</f>
        <v>4</v>
      </c>
      <c r="L1252">
        <f>VLOOKUP(Data_Sales[[#This Row],[Manager]],Data_Persons!$A$1:$C$9,2,FALSE)</f>
        <v>4</v>
      </c>
      <c r="M1252">
        <f>Data_Sales[[#This Row],[Price]]*Data_Sales[[#This Row],[Quantity]]</f>
        <v>318</v>
      </c>
    </row>
    <row r="1253" spans="1:13" x14ac:dyDescent="0.35">
      <c r="A1253" t="s">
        <v>1290</v>
      </c>
      <c r="B1253" s="2">
        <v>44266</v>
      </c>
      <c r="C1253">
        <v>7</v>
      </c>
      <c r="D1253" t="s">
        <v>40</v>
      </c>
      <c r="E1253" t="s">
        <v>13</v>
      </c>
      <c r="F1253" t="s">
        <v>14</v>
      </c>
      <c r="G1253" t="s">
        <v>2043</v>
      </c>
      <c r="H1253">
        <v>159</v>
      </c>
      <c r="I1253">
        <v>1</v>
      </c>
      <c r="J1253" t="str">
        <f>VLOOKUP(Data_Sales[[#This Row],[Sales Person]],Data_Persons!$C$1:$D$9,2,FALSE)</f>
        <v>Steve</v>
      </c>
      <c r="K1253">
        <f>INDEX(Data_Persons!$B$2:$D$10,MATCH(Data_Sales[[#This Row],[Sales Person]],Data_Persons!$C$2:$C$9,0),1)</f>
        <v>4</v>
      </c>
      <c r="L1253">
        <f>VLOOKUP(Data_Sales[[#This Row],[Manager]],Data_Persons!$A$1:$C$9,2,FALSE)</f>
        <v>4</v>
      </c>
      <c r="M1253">
        <f>Data_Sales[[#This Row],[Price]]*Data_Sales[[#This Row],[Quantity]]</f>
        <v>159</v>
      </c>
    </row>
    <row r="1254" spans="1:13" x14ac:dyDescent="0.35">
      <c r="A1254" t="s">
        <v>1291</v>
      </c>
      <c r="B1254" s="2">
        <v>44266</v>
      </c>
      <c r="C1254">
        <v>17</v>
      </c>
      <c r="D1254" t="s">
        <v>60</v>
      </c>
      <c r="E1254" t="s">
        <v>9</v>
      </c>
      <c r="F1254" t="s">
        <v>10</v>
      </c>
      <c r="G1254" t="s">
        <v>2043</v>
      </c>
      <c r="H1254">
        <v>159</v>
      </c>
      <c r="I1254">
        <v>2</v>
      </c>
      <c r="J1254" t="str">
        <f>VLOOKUP(Data_Sales[[#This Row],[Sales Person]],Data_Persons!$C$1:$D$9,2,FALSE)</f>
        <v>Jeff</v>
      </c>
      <c r="K1254">
        <f>INDEX(Data_Persons!$B$2:$D$10,MATCH(Data_Sales[[#This Row],[Sales Person]],Data_Persons!$C$2:$C$9,0),1)</f>
        <v>3</v>
      </c>
      <c r="L1254">
        <f>VLOOKUP(Data_Sales[[#This Row],[Manager]],Data_Persons!$A$1:$C$9,2,FALSE)</f>
        <v>3</v>
      </c>
      <c r="M1254">
        <f>Data_Sales[[#This Row],[Price]]*Data_Sales[[#This Row],[Quantity]]</f>
        <v>318</v>
      </c>
    </row>
    <row r="1255" spans="1:13" x14ac:dyDescent="0.35">
      <c r="A1255" t="s">
        <v>1292</v>
      </c>
      <c r="B1255" s="2">
        <v>44266</v>
      </c>
      <c r="C1255">
        <v>13</v>
      </c>
      <c r="D1255" t="s">
        <v>32</v>
      </c>
      <c r="E1255" t="s">
        <v>23</v>
      </c>
      <c r="F1255" t="s">
        <v>24</v>
      </c>
      <c r="G1255" t="s">
        <v>2043</v>
      </c>
      <c r="H1255">
        <v>159</v>
      </c>
      <c r="I1255">
        <v>3</v>
      </c>
      <c r="J1255" t="str">
        <f>VLOOKUP(Data_Sales[[#This Row],[Sales Person]],Data_Persons!$C$1:$D$9,2,FALSE)</f>
        <v>Sara</v>
      </c>
      <c r="K1255">
        <f>INDEX(Data_Persons!$B$2:$D$10,MATCH(Data_Sales[[#This Row],[Sales Person]],Data_Persons!$C$2:$C$9,0),1)</f>
        <v>5</v>
      </c>
      <c r="L1255">
        <f>VLOOKUP(Data_Sales[[#This Row],[Manager]],Data_Persons!$A$1:$C$9,2,FALSE)</f>
        <v>5</v>
      </c>
      <c r="M1255">
        <f>Data_Sales[[#This Row],[Price]]*Data_Sales[[#This Row],[Quantity]]</f>
        <v>477</v>
      </c>
    </row>
    <row r="1256" spans="1:13" x14ac:dyDescent="0.35">
      <c r="A1256" t="s">
        <v>1293</v>
      </c>
      <c r="B1256" s="2">
        <v>44266</v>
      </c>
      <c r="C1256">
        <v>10</v>
      </c>
      <c r="D1256" t="s">
        <v>65</v>
      </c>
      <c r="E1256" t="s">
        <v>13</v>
      </c>
      <c r="F1256" t="s">
        <v>14</v>
      </c>
      <c r="G1256" t="s">
        <v>2043</v>
      </c>
      <c r="H1256">
        <v>159</v>
      </c>
      <c r="I1256">
        <v>8</v>
      </c>
      <c r="J1256" t="str">
        <f>VLOOKUP(Data_Sales[[#This Row],[Sales Person]],Data_Persons!$C$1:$D$9,2,FALSE)</f>
        <v>Steve</v>
      </c>
      <c r="K1256">
        <f>INDEX(Data_Persons!$B$2:$D$10,MATCH(Data_Sales[[#This Row],[Sales Person]],Data_Persons!$C$2:$C$9,0),1)</f>
        <v>4</v>
      </c>
      <c r="L1256">
        <f>VLOOKUP(Data_Sales[[#This Row],[Manager]],Data_Persons!$A$1:$C$9,2,FALSE)</f>
        <v>4</v>
      </c>
      <c r="M1256">
        <f>Data_Sales[[#This Row],[Price]]*Data_Sales[[#This Row],[Quantity]]</f>
        <v>1272</v>
      </c>
    </row>
    <row r="1257" spans="1:13" x14ac:dyDescent="0.35">
      <c r="A1257" t="s">
        <v>1294</v>
      </c>
      <c r="B1257" s="2">
        <v>44272</v>
      </c>
      <c r="C1257">
        <v>4</v>
      </c>
      <c r="D1257" t="s">
        <v>16</v>
      </c>
      <c r="E1257" t="s">
        <v>17</v>
      </c>
      <c r="F1257" t="s">
        <v>18</v>
      </c>
      <c r="G1257" t="s">
        <v>2043</v>
      </c>
      <c r="H1257">
        <v>159</v>
      </c>
      <c r="I1257">
        <v>2</v>
      </c>
      <c r="J1257" t="str">
        <f>VLOOKUP(Data_Sales[[#This Row],[Sales Person]],Data_Persons!$C$1:$D$9,2,FALSE)</f>
        <v>Jeff</v>
      </c>
      <c r="K1257">
        <f>INDEX(Data_Persons!$B$2:$D$10,MATCH(Data_Sales[[#This Row],[Sales Person]],Data_Persons!$C$2:$C$9,0),1)</f>
        <v>2</v>
      </c>
      <c r="L1257">
        <f>VLOOKUP(Data_Sales[[#This Row],[Manager]],Data_Persons!$A$1:$C$9,2,FALSE)</f>
        <v>3</v>
      </c>
      <c r="M1257">
        <f>Data_Sales[[#This Row],[Price]]*Data_Sales[[#This Row],[Quantity]]</f>
        <v>318</v>
      </c>
    </row>
    <row r="1258" spans="1:13" x14ac:dyDescent="0.35">
      <c r="A1258" t="s">
        <v>1295</v>
      </c>
      <c r="B1258" s="2">
        <v>44273</v>
      </c>
      <c r="C1258">
        <v>19</v>
      </c>
      <c r="D1258" t="s">
        <v>29</v>
      </c>
      <c r="E1258" t="s">
        <v>35</v>
      </c>
      <c r="F1258" t="s">
        <v>10</v>
      </c>
      <c r="G1258" t="s">
        <v>2043</v>
      </c>
      <c r="H1258">
        <v>159</v>
      </c>
      <c r="I1258">
        <v>0</v>
      </c>
      <c r="J1258" t="str">
        <f>VLOOKUP(Data_Sales[[#This Row],[Sales Person]],Data_Persons!$C$1:$D$9,2,FALSE)</f>
        <v>Jeff</v>
      </c>
      <c r="K1258">
        <f>INDEX(Data_Persons!$B$2:$D$10,MATCH(Data_Sales[[#This Row],[Sales Person]],Data_Persons!$C$2:$C$9,0),1)</f>
        <v>5</v>
      </c>
      <c r="L1258">
        <f>VLOOKUP(Data_Sales[[#This Row],[Manager]],Data_Persons!$A$1:$C$9,2,FALSE)</f>
        <v>3</v>
      </c>
      <c r="M1258">
        <f>Data_Sales[[#This Row],[Price]]*Data_Sales[[#This Row],[Quantity]]</f>
        <v>0</v>
      </c>
    </row>
    <row r="1259" spans="1:13" x14ac:dyDescent="0.35">
      <c r="A1259" t="s">
        <v>1296</v>
      </c>
      <c r="B1259" s="2">
        <v>44273</v>
      </c>
      <c r="C1259">
        <v>8</v>
      </c>
      <c r="D1259" t="s">
        <v>73</v>
      </c>
      <c r="E1259" t="s">
        <v>38</v>
      </c>
      <c r="F1259" t="s">
        <v>14</v>
      </c>
      <c r="G1259" t="s">
        <v>2043</v>
      </c>
      <c r="H1259">
        <v>159</v>
      </c>
      <c r="I1259">
        <v>7</v>
      </c>
      <c r="J1259" t="str">
        <f>VLOOKUP(Data_Sales[[#This Row],[Sales Person]],Data_Persons!$C$1:$D$9,2,FALSE)</f>
        <v>Philip</v>
      </c>
      <c r="K1259">
        <f>INDEX(Data_Persons!$B$2:$D$10,MATCH(Data_Sales[[#This Row],[Sales Person]],Data_Persons!$C$2:$C$9,0),1)</f>
        <v>8</v>
      </c>
      <c r="L1259">
        <f>VLOOKUP(Data_Sales[[#This Row],[Manager]],Data_Persons!$A$1:$C$9,2,FALSE)</f>
        <v>8</v>
      </c>
      <c r="M1259">
        <f>Data_Sales[[#This Row],[Price]]*Data_Sales[[#This Row],[Quantity]]</f>
        <v>1113</v>
      </c>
    </row>
    <row r="1260" spans="1:13" x14ac:dyDescent="0.35">
      <c r="A1260" t="s">
        <v>1297</v>
      </c>
      <c r="B1260" s="2">
        <v>44274</v>
      </c>
      <c r="C1260">
        <v>6</v>
      </c>
      <c r="D1260" t="s">
        <v>12</v>
      </c>
      <c r="E1260" t="s">
        <v>38</v>
      </c>
      <c r="F1260" t="s">
        <v>14</v>
      </c>
      <c r="G1260" t="s">
        <v>2043</v>
      </c>
      <c r="H1260">
        <v>159</v>
      </c>
      <c r="I1260">
        <v>4</v>
      </c>
      <c r="J1260" t="str">
        <f>VLOOKUP(Data_Sales[[#This Row],[Sales Person]],Data_Persons!$C$1:$D$9,2,FALSE)</f>
        <v>Philip</v>
      </c>
      <c r="K1260">
        <f>INDEX(Data_Persons!$B$2:$D$10,MATCH(Data_Sales[[#This Row],[Sales Person]],Data_Persons!$C$2:$C$9,0),1)</f>
        <v>8</v>
      </c>
      <c r="L1260">
        <f>VLOOKUP(Data_Sales[[#This Row],[Manager]],Data_Persons!$A$1:$C$9,2,FALSE)</f>
        <v>8</v>
      </c>
      <c r="M1260">
        <f>Data_Sales[[#This Row],[Price]]*Data_Sales[[#This Row],[Quantity]]</f>
        <v>636</v>
      </c>
    </row>
    <row r="1261" spans="1:13" x14ac:dyDescent="0.35">
      <c r="A1261" t="s">
        <v>1298</v>
      </c>
      <c r="B1261" s="2">
        <v>44274</v>
      </c>
      <c r="C1261">
        <v>18</v>
      </c>
      <c r="D1261" t="s">
        <v>49</v>
      </c>
      <c r="E1261" t="s">
        <v>35</v>
      </c>
      <c r="F1261" t="s">
        <v>10</v>
      </c>
      <c r="G1261" t="s">
        <v>2043</v>
      </c>
      <c r="H1261">
        <v>159</v>
      </c>
      <c r="I1261">
        <v>2</v>
      </c>
      <c r="J1261" t="str">
        <f>VLOOKUP(Data_Sales[[#This Row],[Sales Person]],Data_Persons!$C$1:$D$9,2,FALSE)</f>
        <v>Jeff</v>
      </c>
      <c r="K1261">
        <f>INDEX(Data_Persons!$B$2:$D$10,MATCH(Data_Sales[[#This Row],[Sales Person]],Data_Persons!$C$2:$C$9,0),1)</f>
        <v>5</v>
      </c>
      <c r="L1261">
        <f>VLOOKUP(Data_Sales[[#This Row],[Manager]],Data_Persons!$A$1:$C$9,2,FALSE)</f>
        <v>3</v>
      </c>
      <c r="M1261">
        <f>Data_Sales[[#This Row],[Price]]*Data_Sales[[#This Row],[Quantity]]</f>
        <v>318</v>
      </c>
    </row>
    <row r="1262" spans="1:13" x14ac:dyDescent="0.35">
      <c r="A1262" t="s">
        <v>1299</v>
      </c>
      <c r="B1262" s="2">
        <v>44277</v>
      </c>
      <c r="C1262">
        <v>8</v>
      </c>
      <c r="D1262" t="s">
        <v>73</v>
      </c>
      <c r="E1262" t="s">
        <v>13</v>
      </c>
      <c r="F1262" t="s">
        <v>14</v>
      </c>
      <c r="G1262" t="s">
        <v>2043</v>
      </c>
      <c r="H1262">
        <v>159</v>
      </c>
      <c r="I1262">
        <v>1</v>
      </c>
      <c r="J1262" t="str">
        <f>VLOOKUP(Data_Sales[[#This Row],[Sales Person]],Data_Persons!$C$1:$D$9,2,FALSE)</f>
        <v>Steve</v>
      </c>
      <c r="K1262">
        <f>INDEX(Data_Persons!$B$2:$D$10,MATCH(Data_Sales[[#This Row],[Sales Person]],Data_Persons!$C$2:$C$9,0),1)</f>
        <v>4</v>
      </c>
      <c r="L1262">
        <f>VLOOKUP(Data_Sales[[#This Row],[Manager]],Data_Persons!$A$1:$C$9,2,FALSE)</f>
        <v>4</v>
      </c>
      <c r="M1262">
        <f>Data_Sales[[#This Row],[Price]]*Data_Sales[[#This Row],[Quantity]]</f>
        <v>159</v>
      </c>
    </row>
    <row r="1263" spans="1:13" x14ac:dyDescent="0.35">
      <c r="A1263" t="s">
        <v>1300</v>
      </c>
      <c r="B1263" s="2">
        <v>44278</v>
      </c>
      <c r="C1263">
        <v>7</v>
      </c>
      <c r="D1263" t="s">
        <v>40</v>
      </c>
      <c r="E1263" t="s">
        <v>13</v>
      </c>
      <c r="F1263" t="s">
        <v>14</v>
      </c>
      <c r="G1263" t="s">
        <v>2043</v>
      </c>
      <c r="H1263">
        <v>159</v>
      </c>
      <c r="I1263">
        <v>5</v>
      </c>
      <c r="J1263" t="str">
        <f>VLOOKUP(Data_Sales[[#This Row],[Sales Person]],Data_Persons!$C$1:$D$9,2,FALSE)</f>
        <v>Steve</v>
      </c>
      <c r="K1263">
        <f>INDEX(Data_Persons!$B$2:$D$10,MATCH(Data_Sales[[#This Row],[Sales Person]],Data_Persons!$C$2:$C$9,0),1)</f>
        <v>4</v>
      </c>
      <c r="L1263">
        <f>VLOOKUP(Data_Sales[[#This Row],[Manager]],Data_Persons!$A$1:$C$9,2,FALSE)</f>
        <v>4</v>
      </c>
      <c r="M1263">
        <f>Data_Sales[[#This Row],[Price]]*Data_Sales[[#This Row],[Quantity]]</f>
        <v>795</v>
      </c>
    </row>
    <row r="1264" spans="1:13" x14ac:dyDescent="0.35">
      <c r="A1264" t="s">
        <v>1301</v>
      </c>
      <c r="B1264" s="2">
        <v>44280</v>
      </c>
      <c r="C1264">
        <v>2</v>
      </c>
      <c r="D1264" t="s">
        <v>71</v>
      </c>
      <c r="E1264" t="s">
        <v>17</v>
      </c>
      <c r="F1264" t="s">
        <v>18</v>
      </c>
      <c r="G1264" t="s">
        <v>2043</v>
      </c>
      <c r="H1264">
        <v>159</v>
      </c>
      <c r="I1264">
        <v>7</v>
      </c>
      <c r="J1264" t="str">
        <f>VLOOKUP(Data_Sales[[#This Row],[Sales Person]],Data_Persons!$C$1:$D$9,2,FALSE)</f>
        <v>Jeff</v>
      </c>
      <c r="K1264">
        <f>INDEX(Data_Persons!$B$2:$D$10,MATCH(Data_Sales[[#This Row],[Sales Person]],Data_Persons!$C$2:$C$9,0),1)</f>
        <v>2</v>
      </c>
      <c r="L1264">
        <f>VLOOKUP(Data_Sales[[#This Row],[Manager]],Data_Persons!$A$1:$C$9,2,FALSE)</f>
        <v>3</v>
      </c>
      <c r="M1264">
        <f>Data_Sales[[#This Row],[Price]]*Data_Sales[[#This Row],[Quantity]]</f>
        <v>1113</v>
      </c>
    </row>
    <row r="1265" spans="1:13" x14ac:dyDescent="0.35">
      <c r="A1265" t="s">
        <v>1302</v>
      </c>
      <c r="B1265" s="2">
        <v>44282</v>
      </c>
      <c r="C1265">
        <v>16</v>
      </c>
      <c r="D1265" t="s">
        <v>89</v>
      </c>
      <c r="E1265" t="s">
        <v>35</v>
      </c>
      <c r="F1265" t="s">
        <v>10</v>
      </c>
      <c r="G1265" t="s">
        <v>2043</v>
      </c>
      <c r="H1265">
        <v>159</v>
      </c>
      <c r="I1265">
        <v>6</v>
      </c>
      <c r="J1265" t="str">
        <f>VLOOKUP(Data_Sales[[#This Row],[Sales Person]],Data_Persons!$C$1:$D$9,2,FALSE)</f>
        <v>Jeff</v>
      </c>
      <c r="K1265">
        <f>INDEX(Data_Persons!$B$2:$D$10,MATCH(Data_Sales[[#This Row],[Sales Person]],Data_Persons!$C$2:$C$9,0),1)</f>
        <v>5</v>
      </c>
      <c r="L1265">
        <f>VLOOKUP(Data_Sales[[#This Row],[Manager]],Data_Persons!$A$1:$C$9,2,FALSE)</f>
        <v>3</v>
      </c>
      <c r="M1265">
        <f>Data_Sales[[#This Row],[Price]]*Data_Sales[[#This Row],[Quantity]]</f>
        <v>954</v>
      </c>
    </row>
    <row r="1266" spans="1:13" x14ac:dyDescent="0.35">
      <c r="A1266" t="s">
        <v>1303</v>
      </c>
      <c r="B1266" s="2">
        <v>44282</v>
      </c>
      <c r="C1266">
        <v>20</v>
      </c>
      <c r="D1266" t="s">
        <v>8</v>
      </c>
      <c r="E1266" t="s">
        <v>9</v>
      </c>
      <c r="F1266" t="s">
        <v>10</v>
      </c>
      <c r="G1266" t="s">
        <v>2043</v>
      </c>
      <c r="H1266">
        <v>159</v>
      </c>
      <c r="I1266">
        <v>0</v>
      </c>
      <c r="J1266" t="str">
        <f>VLOOKUP(Data_Sales[[#This Row],[Sales Person]],Data_Persons!$C$1:$D$9,2,FALSE)</f>
        <v>Jeff</v>
      </c>
      <c r="K1266">
        <f>INDEX(Data_Persons!$B$2:$D$10,MATCH(Data_Sales[[#This Row],[Sales Person]],Data_Persons!$C$2:$C$9,0),1)</f>
        <v>3</v>
      </c>
      <c r="L1266">
        <f>VLOOKUP(Data_Sales[[#This Row],[Manager]],Data_Persons!$A$1:$C$9,2,FALSE)</f>
        <v>3</v>
      </c>
      <c r="M1266">
        <f>Data_Sales[[#This Row],[Price]]*Data_Sales[[#This Row],[Quantity]]</f>
        <v>0</v>
      </c>
    </row>
    <row r="1267" spans="1:13" x14ac:dyDescent="0.35">
      <c r="A1267" t="s">
        <v>1304</v>
      </c>
      <c r="B1267" s="2">
        <v>44282</v>
      </c>
      <c r="C1267">
        <v>2</v>
      </c>
      <c r="D1267" t="s">
        <v>71</v>
      </c>
      <c r="E1267" t="s">
        <v>17</v>
      </c>
      <c r="F1267" t="s">
        <v>18</v>
      </c>
      <c r="G1267" t="s">
        <v>2043</v>
      </c>
      <c r="H1267">
        <v>159</v>
      </c>
      <c r="I1267">
        <v>4</v>
      </c>
      <c r="J1267" t="str">
        <f>VLOOKUP(Data_Sales[[#This Row],[Sales Person]],Data_Persons!$C$1:$D$9,2,FALSE)</f>
        <v>Jeff</v>
      </c>
      <c r="K1267">
        <f>INDEX(Data_Persons!$B$2:$D$10,MATCH(Data_Sales[[#This Row],[Sales Person]],Data_Persons!$C$2:$C$9,0),1)</f>
        <v>2</v>
      </c>
      <c r="L1267">
        <f>VLOOKUP(Data_Sales[[#This Row],[Manager]],Data_Persons!$A$1:$C$9,2,FALSE)</f>
        <v>3</v>
      </c>
      <c r="M1267">
        <f>Data_Sales[[#This Row],[Price]]*Data_Sales[[#This Row],[Quantity]]</f>
        <v>636</v>
      </c>
    </row>
    <row r="1268" spans="1:13" x14ac:dyDescent="0.35">
      <c r="A1268" t="s">
        <v>1305</v>
      </c>
      <c r="B1268" s="2">
        <v>44282</v>
      </c>
      <c r="C1268">
        <v>3</v>
      </c>
      <c r="D1268" t="s">
        <v>26</v>
      </c>
      <c r="E1268" t="s">
        <v>27</v>
      </c>
      <c r="F1268" t="s">
        <v>18</v>
      </c>
      <c r="G1268" t="s">
        <v>2043</v>
      </c>
      <c r="H1268">
        <v>159</v>
      </c>
      <c r="I1268">
        <v>2</v>
      </c>
      <c r="J1268" t="str">
        <f>VLOOKUP(Data_Sales[[#This Row],[Sales Person]],Data_Persons!$C$1:$D$9,2,FALSE)</f>
        <v>Sara</v>
      </c>
      <c r="K1268">
        <f>INDEX(Data_Persons!$B$2:$D$10,MATCH(Data_Sales[[#This Row],[Sales Person]],Data_Persons!$C$2:$C$9,0),1)</f>
        <v>2</v>
      </c>
      <c r="L1268">
        <f>VLOOKUP(Data_Sales[[#This Row],[Manager]],Data_Persons!$A$1:$C$9,2,FALSE)</f>
        <v>5</v>
      </c>
      <c r="M1268">
        <f>Data_Sales[[#This Row],[Price]]*Data_Sales[[#This Row],[Quantity]]</f>
        <v>318</v>
      </c>
    </row>
    <row r="1269" spans="1:13" x14ac:dyDescent="0.35">
      <c r="A1269" t="s">
        <v>1306</v>
      </c>
      <c r="B1269" s="2">
        <v>44284</v>
      </c>
      <c r="C1269">
        <v>3</v>
      </c>
      <c r="D1269" t="s">
        <v>26</v>
      </c>
      <c r="E1269" t="s">
        <v>17</v>
      </c>
      <c r="F1269" t="s">
        <v>18</v>
      </c>
      <c r="G1269" t="s">
        <v>2043</v>
      </c>
      <c r="H1269">
        <v>159</v>
      </c>
      <c r="I1269">
        <v>9</v>
      </c>
      <c r="J1269" t="str">
        <f>VLOOKUP(Data_Sales[[#This Row],[Sales Person]],Data_Persons!$C$1:$D$9,2,FALSE)</f>
        <v>Jeff</v>
      </c>
      <c r="K1269">
        <f>INDEX(Data_Persons!$B$2:$D$10,MATCH(Data_Sales[[#This Row],[Sales Person]],Data_Persons!$C$2:$C$9,0),1)</f>
        <v>2</v>
      </c>
      <c r="L1269">
        <f>VLOOKUP(Data_Sales[[#This Row],[Manager]],Data_Persons!$A$1:$C$9,2,FALSE)</f>
        <v>3</v>
      </c>
      <c r="M1269">
        <f>Data_Sales[[#This Row],[Price]]*Data_Sales[[#This Row],[Quantity]]</f>
        <v>1431</v>
      </c>
    </row>
    <row r="1270" spans="1:13" x14ac:dyDescent="0.35">
      <c r="A1270" t="s">
        <v>1307</v>
      </c>
      <c r="B1270" s="2">
        <v>44285</v>
      </c>
      <c r="C1270">
        <v>1</v>
      </c>
      <c r="D1270" t="s">
        <v>58</v>
      </c>
      <c r="E1270" t="s">
        <v>27</v>
      </c>
      <c r="F1270" t="s">
        <v>18</v>
      </c>
      <c r="G1270" t="s">
        <v>2043</v>
      </c>
      <c r="H1270">
        <v>159</v>
      </c>
      <c r="I1270">
        <v>0</v>
      </c>
      <c r="J1270" t="str">
        <f>VLOOKUP(Data_Sales[[#This Row],[Sales Person]],Data_Persons!$C$1:$D$9,2,FALSE)</f>
        <v>Sara</v>
      </c>
      <c r="K1270">
        <f>INDEX(Data_Persons!$B$2:$D$10,MATCH(Data_Sales[[#This Row],[Sales Person]],Data_Persons!$C$2:$C$9,0),1)</f>
        <v>2</v>
      </c>
      <c r="L1270">
        <f>VLOOKUP(Data_Sales[[#This Row],[Manager]],Data_Persons!$A$1:$C$9,2,FALSE)</f>
        <v>5</v>
      </c>
      <c r="M1270">
        <f>Data_Sales[[#This Row],[Price]]*Data_Sales[[#This Row],[Quantity]]</f>
        <v>0</v>
      </c>
    </row>
    <row r="1271" spans="1:13" x14ac:dyDescent="0.35">
      <c r="A1271" t="s">
        <v>1308</v>
      </c>
      <c r="B1271" s="2">
        <v>44285</v>
      </c>
      <c r="C1271">
        <v>16</v>
      </c>
      <c r="D1271" t="s">
        <v>89</v>
      </c>
      <c r="E1271" t="s">
        <v>35</v>
      </c>
      <c r="F1271" t="s">
        <v>10</v>
      </c>
      <c r="G1271" t="s">
        <v>2043</v>
      </c>
      <c r="H1271">
        <v>159</v>
      </c>
      <c r="I1271">
        <v>2</v>
      </c>
      <c r="J1271" t="str">
        <f>VLOOKUP(Data_Sales[[#This Row],[Sales Person]],Data_Persons!$C$1:$D$9,2,FALSE)</f>
        <v>Jeff</v>
      </c>
      <c r="K1271">
        <f>INDEX(Data_Persons!$B$2:$D$10,MATCH(Data_Sales[[#This Row],[Sales Person]],Data_Persons!$C$2:$C$9,0),1)</f>
        <v>5</v>
      </c>
      <c r="L1271">
        <f>VLOOKUP(Data_Sales[[#This Row],[Manager]],Data_Persons!$A$1:$C$9,2,FALSE)</f>
        <v>3</v>
      </c>
      <c r="M1271">
        <f>Data_Sales[[#This Row],[Price]]*Data_Sales[[#This Row],[Quantity]]</f>
        <v>318</v>
      </c>
    </row>
    <row r="1272" spans="1:13" x14ac:dyDescent="0.35">
      <c r="A1272" t="s">
        <v>1309</v>
      </c>
      <c r="B1272" s="2">
        <v>44290</v>
      </c>
      <c r="C1272">
        <v>20</v>
      </c>
      <c r="D1272" t="s">
        <v>8</v>
      </c>
      <c r="E1272" t="s">
        <v>35</v>
      </c>
      <c r="F1272" t="s">
        <v>10</v>
      </c>
      <c r="G1272" t="s">
        <v>2043</v>
      </c>
      <c r="H1272">
        <v>159</v>
      </c>
      <c r="I1272">
        <v>0</v>
      </c>
      <c r="J1272" t="str">
        <f>VLOOKUP(Data_Sales[[#This Row],[Sales Person]],Data_Persons!$C$1:$D$9,2,FALSE)</f>
        <v>Jeff</v>
      </c>
      <c r="K1272">
        <f>INDEX(Data_Persons!$B$2:$D$10,MATCH(Data_Sales[[#This Row],[Sales Person]],Data_Persons!$C$2:$C$9,0),1)</f>
        <v>5</v>
      </c>
      <c r="L1272">
        <f>VLOOKUP(Data_Sales[[#This Row],[Manager]],Data_Persons!$A$1:$C$9,2,FALSE)</f>
        <v>3</v>
      </c>
      <c r="M1272">
        <f>Data_Sales[[#This Row],[Price]]*Data_Sales[[#This Row],[Quantity]]</f>
        <v>0</v>
      </c>
    </row>
    <row r="1273" spans="1:13" x14ac:dyDescent="0.35">
      <c r="A1273" t="s">
        <v>1310</v>
      </c>
      <c r="B1273" s="2">
        <v>44291</v>
      </c>
      <c r="C1273">
        <v>1</v>
      </c>
      <c r="D1273" t="s">
        <v>58</v>
      </c>
      <c r="E1273" t="s">
        <v>17</v>
      </c>
      <c r="F1273" t="s">
        <v>18</v>
      </c>
      <c r="G1273" t="s">
        <v>2043</v>
      </c>
      <c r="H1273">
        <v>159</v>
      </c>
      <c r="I1273">
        <v>3</v>
      </c>
      <c r="J1273" t="str">
        <f>VLOOKUP(Data_Sales[[#This Row],[Sales Person]],Data_Persons!$C$1:$D$9,2,FALSE)</f>
        <v>Jeff</v>
      </c>
      <c r="K1273">
        <f>INDEX(Data_Persons!$B$2:$D$10,MATCH(Data_Sales[[#This Row],[Sales Person]],Data_Persons!$C$2:$C$9,0),1)</f>
        <v>2</v>
      </c>
      <c r="L1273">
        <f>VLOOKUP(Data_Sales[[#This Row],[Manager]],Data_Persons!$A$1:$C$9,2,FALSE)</f>
        <v>3</v>
      </c>
      <c r="M1273">
        <f>Data_Sales[[#This Row],[Price]]*Data_Sales[[#This Row],[Quantity]]</f>
        <v>477</v>
      </c>
    </row>
    <row r="1274" spans="1:13" x14ac:dyDescent="0.35">
      <c r="A1274" t="s">
        <v>1311</v>
      </c>
      <c r="B1274" s="2">
        <v>44300</v>
      </c>
      <c r="C1274">
        <v>17</v>
      </c>
      <c r="D1274" t="s">
        <v>60</v>
      </c>
      <c r="E1274" t="s">
        <v>9</v>
      </c>
      <c r="F1274" t="s">
        <v>10</v>
      </c>
      <c r="G1274" t="s">
        <v>2043</v>
      </c>
      <c r="H1274">
        <v>159</v>
      </c>
      <c r="I1274">
        <v>4</v>
      </c>
      <c r="J1274" t="str">
        <f>VLOOKUP(Data_Sales[[#This Row],[Sales Person]],Data_Persons!$C$1:$D$9,2,FALSE)</f>
        <v>Jeff</v>
      </c>
      <c r="K1274">
        <f>INDEX(Data_Persons!$B$2:$D$10,MATCH(Data_Sales[[#This Row],[Sales Person]],Data_Persons!$C$2:$C$9,0),1)</f>
        <v>3</v>
      </c>
      <c r="L1274">
        <f>VLOOKUP(Data_Sales[[#This Row],[Manager]],Data_Persons!$A$1:$C$9,2,FALSE)</f>
        <v>3</v>
      </c>
      <c r="M1274">
        <f>Data_Sales[[#This Row],[Price]]*Data_Sales[[#This Row],[Quantity]]</f>
        <v>636</v>
      </c>
    </row>
    <row r="1275" spans="1:13" x14ac:dyDescent="0.35">
      <c r="A1275" t="s">
        <v>1312</v>
      </c>
      <c r="B1275" s="2">
        <v>44302</v>
      </c>
      <c r="C1275">
        <v>4</v>
      </c>
      <c r="D1275" t="s">
        <v>16</v>
      </c>
      <c r="E1275" t="s">
        <v>17</v>
      </c>
      <c r="F1275" t="s">
        <v>18</v>
      </c>
      <c r="G1275" t="s">
        <v>2043</v>
      </c>
      <c r="H1275">
        <v>159</v>
      </c>
      <c r="I1275">
        <v>9</v>
      </c>
      <c r="J1275" t="str">
        <f>VLOOKUP(Data_Sales[[#This Row],[Sales Person]],Data_Persons!$C$1:$D$9,2,FALSE)</f>
        <v>Jeff</v>
      </c>
      <c r="K1275">
        <f>INDEX(Data_Persons!$B$2:$D$10,MATCH(Data_Sales[[#This Row],[Sales Person]],Data_Persons!$C$2:$C$9,0),1)</f>
        <v>2</v>
      </c>
      <c r="L1275">
        <f>VLOOKUP(Data_Sales[[#This Row],[Manager]],Data_Persons!$A$1:$C$9,2,FALSE)</f>
        <v>3</v>
      </c>
      <c r="M1275">
        <f>Data_Sales[[#This Row],[Price]]*Data_Sales[[#This Row],[Quantity]]</f>
        <v>1431</v>
      </c>
    </row>
    <row r="1276" spans="1:13" x14ac:dyDescent="0.35">
      <c r="A1276" t="s">
        <v>1313</v>
      </c>
      <c r="B1276" s="2">
        <v>44305</v>
      </c>
      <c r="C1276">
        <v>8</v>
      </c>
      <c r="D1276" t="s">
        <v>73</v>
      </c>
      <c r="E1276" t="s">
        <v>13</v>
      </c>
      <c r="F1276" t="s">
        <v>14</v>
      </c>
      <c r="G1276" t="s">
        <v>2043</v>
      </c>
      <c r="H1276">
        <v>159</v>
      </c>
      <c r="I1276">
        <v>6</v>
      </c>
      <c r="J1276" t="str">
        <f>VLOOKUP(Data_Sales[[#This Row],[Sales Person]],Data_Persons!$C$1:$D$9,2,FALSE)</f>
        <v>Steve</v>
      </c>
      <c r="K1276">
        <f>INDEX(Data_Persons!$B$2:$D$10,MATCH(Data_Sales[[#This Row],[Sales Person]],Data_Persons!$C$2:$C$9,0),1)</f>
        <v>4</v>
      </c>
      <c r="L1276">
        <f>VLOOKUP(Data_Sales[[#This Row],[Manager]],Data_Persons!$A$1:$C$9,2,FALSE)</f>
        <v>4</v>
      </c>
      <c r="M1276">
        <f>Data_Sales[[#This Row],[Price]]*Data_Sales[[#This Row],[Quantity]]</f>
        <v>954</v>
      </c>
    </row>
    <row r="1277" spans="1:13" x14ac:dyDescent="0.35">
      <c r="A1277" t="s">
        <v>1314</v>
      </c>
      <c r="B1277" s="2">
        <v>44305</v>
      </c>
      <c r="C1277">
        <v>5</v>
      </c>
      <c r="D1277" t="s">
        <v>20</v>
      </c>
      <c r="E1277" t="s">
        <v>17</v>
      </c>
      <c r="F1277" t="s">
        <v>18</v>
      </c>
      <c r="G1277" t="s">
        <v>2043</v>
      </c>
      <c r="H1277">
        <v>159</v>
      </c>
      <c r="I1277">
        <v>0</v>
      </c>
      <c r="J1277" t="str">
        <f>VLOOKUP(Data_Sales[[#This Row],[Sales Person]],Data_Persons!$C$1:$D$9,2,FALSE)</f>
        <v>Jeff</v>
      </c>
      <c r="K1277">
        <f>INDEX(Data_Persons!$B$2:$D$10,MATCH(Data_Sales[[#This Row],[Sales Person]],Data_Persons!$C$2:$C$9,0),1)</f>
        <v>2</v>
      </c>
      <c r="L1277">
        <f>VLOOKUP(Data_Sales[[#This Row],[Manager]],Data_Persons!$A$1:$C$9,2,FALSE)</f>
        <v>3</v>
      </c>
      <c r="M1277">
        <f>Data_Sales[[#This Row],[Price]]*Data_Sales[[#This Row],[Quantity]]</f>
        <v>0</v>
      </c>
    </row>
    <row r="1278" spans="1:13" x14ac:dyDescent="0.35">
      <c r="A1278" t="s">
        <v>1315</v>
      </c>
      <c r="B1278" s="2">
        <v>44305</v>
      </c>
      <c r="C1278">
        <v>13</v>
      </c>
      <c r="D1278" t="s">
        <v>32</v>
      </c>
      <c r="E1278" t="s">
        <v>33</v>
      </c>
      <c r="F1278" t="s">
        <v>24</v>
      </c>
      <c r="G1278" t="s">
        <v>2043</v>
      </c>
      <c r="H1278">
        <v>159</v>
      </c>
      <c r="I1278">
        <v>5</v>
      </c>
      <c r="J1278" t="str">
        <f>VLOOKUP(Data_Sales[[#This Row],[Sales Person]],Data_Persons!$C$1:$D$9,2,FALSE)</f>
        <v>Steve</v>
      </c>
      <c r="K1278">
        <f>INDEX(Data_Persons!$B$2:$D$10,MATCH(Data_Sales[[#This Row],[Sales Person]],Data_Persons!$C$2:$C$9,0),1)</f>
        <v>6</v>
      </c>
      <c r="L1278">
        <f>VLOOKUP(Data_Sales[[#This Row],[Manager]],Data_Persons!$A$1:$C$9,2,FALSE)</f>
        <v>4</v>
      </c>
      <c r="M1278">
        <f>Data_Sales[[#This Row],[Price]]*Data_Sales[[#This Row],[Quantity]]</f>
        <v>795</v>
      </c>
    </row>
    <row r="1279" spans="1:13" x14ac:dyDescent="0.35">
      <c r="A1279" t="s">
        <v>1316</v>
      </c>
      <c r="B1279" s="2">
        <v>44305</v>
      </c>
      <c r="C1279">
        <v>10</v>
      </c>
      <c r="D1279" t="s">
        <v>65</v>
      </c>
      <c r="E1279" t="s">
        <v>13</v>
      </c>
      <c r="F1279" t="s">
        <v>14</v>
      </c>
      <c r="G1279" t="s">
        <v>2043</v>
      </c>
      <c r="H1279">
        <v>159</v>
      </c>
      <c r="I1279">
        <v>9</v>
      </c>
      <c r="J1279" t="str">
        <f>VLOOKUP(Data_Sales[[#This Row],[Sales Person]],Data_Persons!$C$1:$D$9,2,FALSE)</f>
        <v>Steve</v>
      </c>
      <c r="K1279">
        <f>INDEX(Data_Persons!$B$2:$D$10,MATCH(Data_Sales[[#This Row],[Sales Person]],Data_Persons!$C$2:$C$9,0),1)</f>
        <v>4</v>
      </c>
      <c r="L1279">
        <f>VLOOKUP(Data_Sales[[#This Row],[Manager]],Data_Persons!$A$1:$C$9,2,FALSE)</f>
        <v>4</v>
      </c>
      <c r="M1279">
        <f>Data_Sales[[#This Row],[Price]]*Data_Sales[[#This Row],[Quantity]]</f>
        <v>1431</v>
      </c>
    </row>
    <row r="1280" spans="1:13" x14ac:dyDescent="0.35">
      <c r="A1280" t="s">
        <v>1317</v>
      </c>
      <c r="B1280" s="2">
        <v>44308</v>
      </c>
      <c r="C1280">
        <v>5</v>
      </c>
      <c r="D1280" t="s">
        <v>20</v>
      </c>
      <c r="E1280" t="s">
        <v>27</v>
      </c>
      <c r="F1280" t="s">
        <v>18</v>
      </c>
      <c r="G1280" t="s">
        <v>2043</v>
      </c>
      <c r="H1280">
        <v>159</v>
      </c>
      <c r="I1280">
        <v>5</v>
      </c>
      <c r="J1280" t="str">
        <f>VLOOKUP(Data_Sales[[#This Row],[Sales Person]],Data_Persons!$C$1:$D$9,2,FALSE)</f>
        <v>Sara</v>
      </c>
      <c r="K1280">
        <f>INDEX(Data_Persons!$B$2:$D$10,MATCH(Data_Sales[[#This Row],[Sales Person]],Data_Persons!$C$2:$C$9,0),1)</f>
        <v>2</v>
      </c>
      <c r="L1280">
        <f>VLOOKUP(Data_Sales[[#This Row],[Manager]],Data_Persons!$A$1:$C$9,2,FALSE)</f>
        <v>5</v>
      </c>
      <c r="M1280">
        <f>Data_Sales[[#This Row],[Price]]*Data_Sales[[#This Row],[Quantity]]</f>
        <v>795</v>
      </c>
    </row>
    <row r="1281" spans="1:13" x14ac:dyDescent="0.35">
      <c r="A1281" t="s">
        <v>1318</v>
      </c>
      <c r="B1281" s="2">
        <v>44308</v>
      </c>
      <c r="C1281">
        <v>16</v>
      </c>
      <c r="D1281" t="s">
        <v>89</v>
      </c>
      <c r="E1281" t="s">
        <v>9</v>
      </c>
      <c r="F1281" t="s">
        <v>10</v>
      </c>
      <c r="G1281" t="s">
        <v>2043</v>
      </c>
      <c r="H1281">
        <v>159</v>
      </c>
      <c r="I1281">
        <v>9</v>
      </c>
      <c r="J1281" t="str">
        <f>VLOOKUP(Data_Sales[[#This Row],[Sales Person]],Data_Persons!$C$1:$D$9,2,FALSE)</f>
        <v>Jeff</v>
      </c>
      <c r="K1281">
        <f>INDEX(Data_Persons!$B$2:$D$10,MATCH(Data_Sales[[#This Row],[Sales Person]],Data_Persons!$C$2:$C$9,0),1)</f>
        <v>3</v>
      </c>
      <c r="L1281">
        <f>VLOOKUP(Data_Sales[[#This Row],[Manager]],Data_Persons!$A$1:$C$9,2,FALSE)</f>
        <v>3</v>
      </c>
      <c r="M1281">
        <f>Data_Sales[[#This Row],[Price]]*Data_Sales[[#This Row],[Quantity]]</f>
        <v>1431</v>
      </c>
    </row>
    <row r="1282" spans="1:13" x14ac:dyDescent="0.35">
      <c r="A1282" t="s">
        <v>1319</v>
      </c>
      <c r="B1282" s="2">
        <v>44310</v>
      </c>
      <c r="C1282">
        <v>6</v>
      </c>
      <c r="D1282" t="s">
        <v>12</v>
      </c>
      <c r="E1282" t="s">
        <v>13</v>
      </c>
      <c r="F1282" t="s">
        <v>14</v>
      </c>
      <c r="G1282" t="s">
        <v>2043</v>
      </c>
      <c r="H1282">
        <v>159</v>
      </c>
      <c r="I1282">
        <v>7</v>
      </c>
      <c r="J1282" t="str">
        <f>VLOOKUP(Data_Sales[[#This Row],[Sales Person]],Data_Persons!$C$1:$D$9,2,FALSE)</f>
        <v>Steve</v>
      </c>
      <c r="K1282">
        <f>INDEX(Data_Persons!$B$2:$D$10,MATCH(Data_Sales[[#This Row],[Sales Person]],Data_Persons!$C$2:$C$9,0),1)</f>
        <v>4</v>
      </c>
      <c r="L1282">
        <f>VLOOKUP(Data_Sales[[#This Row],[Manager]],Data_Persons!$A$1:$C$9,2,FALSE)</f>
        <v>4</v>
      </c>
      <c r="M1282">
        <f>Data_Sales[[#This Row],[Price]]*Data_Sales[[#This Row],[Quantity]]</f>
        <v>1113</v>
      </c>
    </row>
    <row r="1283" spans="1:13" x14ac:dyDescent="0.35">
      <c r="A1283" t="s">
        <v>1320</v>
      </c>
      <c r="B1283" s="2">
        <v>44310</v>
      </c>
      <c r="C1283">
        <v>18</v>
      </c>
      <c r="D1283" t="s">
        <v>49</v>
      </c>
      <c r="E1283" t="s">
        <v>9</v>
      </c>
      <c r="F1283" t="s">
        <v>10</v>
      </c>
      <c r="G1283" t="s">
        <v>2043</v>
      </c>
      <c r="H1283">
        <v>159</v>
      </c>
      <c r="I1283">
        <v>8</v>
      </c>
      <c r="J1283" t="str">
        <f>VLOOKUP(Data_Sales[[#This Row],[Sales Person]],Data_Persons!$C$1:$D$9,2,FALSE)</f>
        <v>Jeff</v>
      </c>
      <c r="K1283">
        <f>INDEX(Data_Persons!$B$2:$D$10,MATCH(Data_Sales[[#This Row],[Sales Person]],Data_Persons!$C$2:$C$9,0),1)</f>
        <v>3</v>
      </c>
      <c r="L1283">
        <f>VLOOKUP(Data_Sales[[#This Row],[Manager]],Data_Persons!$A$1:$C$9,2,FALSE)</f>
        <v>3</v>
      </c>
      <c r="M1283">
        <f>Data_Sales[[#This Row],[Price]]*Data_Sales[[#This Row],[Quantity]]</f>
        <v>1272</v>
      </c>
    </row>
    <row r="1284" spans="1:13" x14ac:dyDescent="0.35">
      <c r="A1284" t="s">
        <v>1321</v>
      </c>
      <c r="B1284" s="2">
        <v>44311</v>
      </c>
      <c r="C1284">
        <v>15</v>
      </c>
      <c r="D1284" t="s">
        <v>46</v>
      </c>
      <c r="E1284" t="s">
        <v>33</v>
      </c>
      <c r="F1284" t="s">
        <v>24</v>
      </c>
      <c r="G1284" t="s">
        <v>2043</v>
      </c>
      <c r="H1284">
        <v>159</v>
      </c>
      <c r="I1284">
        <v>4</v>
      </c>
      <c r="J1284" t="str">
        <f>VLOOKUP(Data_Sales[[#This Row],[Sales Person]],Data_Persons!$C$1:$D$9,2,FALSE)</f>
        <v>Steve</v>
      </c>
      <c r="K1284">
        <f>INDEX(Data_Persons!$B$2:$D$10,MATCH(Data_Sales[[#This Row],[Sales Person]],Data_Persons!$C$2:$C$9,0),1)</f>
        <v>6</v>
      </c>
      <c r="L1284">
        <f>VLOOKUP(Data_Sales[[#This Row],[Manager]],Data_Persons!$A$1:$C$9,2,FALSE)</f>
        <v>4</v>
      </c>
      <c r="M1284">
        <f>Data_Sales[[#This Row],[Price]]*Data_Sales[[#This Row],[Quantity]]</f>
        <v>636</v>
      </c>
    </row>
    <row r="1285" spans="1:13" x14ac:dyDescent="0.35">
      <c r="A1285" t="s">
        <v>1322</v>
      </c>
      <c r="B1285" s="2">
        <v>44311</v>
      </c>
      <c r="C1285">
        <v>15</v>
      </c>
      <c r="D1285" t="s">
        <v>46</v>
      </c>
      <c r="E1285" t="s">
        <v>23</v>
      </c>
      <c r="F1285" t="s">
        <v>24</v>
      </c>
      <c r="G1285" t="s">
        <v>2043</v>
      </c>
      <c r="H1285">
        <v>159</v>
      </c>
      <c r="I1285">
        <v>0</v>
      </c>
      <c r="J1285" t="str">
        <f>VLOOKUP(Data_Sales[[#This Row],[Sales Person]],Data_Persons!$C$1:$D$9,2,FALSE)</f>
        <v>Sara</v>
      </c>
      <c r="K1285">
        <f>INDEX(Data_Persons!$B$2:$D$10,MATCH(Data_Sales[[#This Row],[Sales Person]],Data_Persons!$C$2:$C$9,0),1)</f>
        <v>5</v>
      </c>
      <c r="L1285">
        <f>VLOOKUP(Data_Sales[[#This Row],[Manager]],Data_Persons!$A$1:$C$9,2,FALSE)</f>
        <v>5</v>
      </c>
      <c r="M1285">
        <f>Data_Sales[[#This Row],[Price]]*Data_Sales[[#This Row],[Quantity]]</f>
        <v>0</v>
      </c>
    </row>
    <row r="1286" spans="1:13" x14ac:dyDescent="0.35">
      <c r="A1286" t="s">
        <v>1323</v>
      </c>
      <c r="B1286" s="2">
        <v>44312</v>
      </c>
      <c r="C1286">
        <v>19</v>
      </c>
      <c r="D1286" t="s">
        <v>29</v>
      </c>
      <c r="E1286" t="s">
        <v>9</v>
      </c>
      <c r="F1286" t="s">
        <v>10</v>
      </c>
      <c r="G1286" t="s">
        <v>2043</v>
      </c>
      <c r="H1286">
        <v>159</v>
      </c>
      <c r="I1286">
        <v>5</v>
      </c>
      <c r="J1286" t="str">
        <f>VLOOKUP(Data_Sales[[#This Row],[Sales Person]],Data_Persons!$C$1:$D$9,2,FALSE)</f>
        <v>Jeff</v>
      </c>
      <c r="K1286">
        <f>INDEX(Data_Persons!$B$2:$D$10,MATCH(Data_Sales[[#This Row],[Sales Person]],Data_Persons!$C$2:$C$9,0),1)</f>
        <v>3</v>
      </c>
      <c r="L1286">
        <f>VLOOKUP(Data_Sales[[#This Row],[Manager]],Data_Persons!$A$1:$C$9,2,FALSE)</f>
        <v>3</v>
      </c>
      <c r="M1286">
        <f>Data_Sales[[#This Row],[Price]]*Data_Sales[[#This Row],[Quantity]]</f>
        <v>795</v>
      </c>
    </row>
    <row r="1287" spans="1:13" x14ac:dyDescent="0.35">
      <c r="A1287" t="s">
        <v>1324</v>
      </c>
      <c r="B1287" s="2">
        <v>44314</v>
      </c>
      <c r="C1287">
        <v>2</v>
      </c>
      <c r="D1287" t="s">
        <v>71</v>
      </c>
      <c r="E1287" t="s">
        <v>17</v>
      </c>
      <c r="F1287" t="s">
        <v>18</v>
      </c>
      <c r="G1287" t="s">
        <v>2043</v>
      </c>
      <c r="H1287">
        <v>159</v>
      </c>
      <c r="I1287">
        <v>7</v>
      </c>
      <c r="J1287" t="str">
        <f>VLOOKUP(Data_Sales[[#This Row],[Sales Person]],Data_Persons!$C$1:$D$9,2,FALSE)</f>
        <v>Jeff</v>
      </c>
      <c r="K1287">
        <f>INDEX(Data_Persons!$B$2:$D$10,MATCH(Data_Sales[[#This Row],[Sales Person]],Data_Persons!$C$2:$C$9,0),1)</f>
        <v>2</v>
      </c>
      <c r="L1287">
        <f>VLOOKUP(Data_Sales[[#This Row],[Manager]],Data_Persons!$A$1:$C$9,2,FALSE)</f>
        <v>3</v>
      </c>
      <c r="M1287">
        <f>Data_Sales[[#This Row],[Price]]*Data_Sales[[#This Row],[Quantity]]</f>
        <v>1113</v>
      </c>
    </row>
    <row r="1288" spans="1:13" x14ac:dyDescent="0.35">
      <c r="A1288" t="s">
        <v>1325</v>
      </c>
      <c r="B1288" s="2">
        <v>44314</v>
      </c>
      <c r="C1288">
        <v>1</v>
      </c>
      <c r="D1288" t="s">
        <v>58</v>
      </c>
      <c r="E1288" t="s">
        <v>27</v>
      </c>
      <c r="F1288" t="s">
        <v>18</v>
      </c>
      <c r="G1288" t="s">
        <v>2043</v>
      </c>
      <c r="H1288">
        <v>159</v>
      </c>
      <c r="I1288">
        <v>5</v>
      </c>
      <c r="J1288" t="str">
        <f>VLOOKUP(Data_Sales[[#This Row],[Sales Person]],Data_Persons!$C$1:$D$9,2,FALSE)</f>
        <v>Sara</v>
      </c>
      <c r="K1288">
        <f>INDEX(Data_Persons!$B$2:$D$10,MATCH(Data_Sales[[#This Row],[Sales Person]],Data_Persons!$C$2:$C$9,0),1)</f>
        <v>2</v>
      </c>
      <c r="L1288">
        <f>VLOOKUP(Data_Sales[[#This Row],[Manager]],Data_Persons!$A$1:$C$9,2,FALSE)</f>
        <v>5</v>
      </c>
      <c r="M1288">
        <f>Data_Sales[[#This Row],[Price]]*Data_Sales[[#This Row],[Quantity]]</f>
        <v>795</v>
      </c>
    </row>
    <row r="1289" spans="1:13" x14ac:dyDescent="0.35">
      <c r="A1289" t="s">
        <v>1326</v>
      </c>
      <c r="B1289" s="2">
        <v>44314</v>
      </c>
      <c r="C1289">
        <v>9</v>
      </c>
      <c r="D1289" t="s">
        <v>37</v>
      </c>
      <c r="E1289" t="s">
        <v>13</v>
      </c>
      <c r="F1289" t="s">
        <v>14</v>
      </c>
      <c r="G1289" t="s">
        <v>2043</v>
      </c>
      <c r="H1289">
        <v>159</v>
      </c>
      <c r="I1289">
        <v>8</v>
      </c>
      <c r="J1289" t="str">
        <f>VLOOKUP(Data_Sales[[#This Row],[Sales Person]],Data_Persons!$C$1:$D$9,2,FALSE)</f>
        <v>Steve</v>
      </c>
      <c r="K1289">
        <f>INDEX(Data_Persons!$B$2:$D$10,MATCH(Data_Sales[[#This Row],[Sales Person]],Data_Persons!$C$2:$C$9,0),1)</f>
        <v>4</v>
      </c>
      <c r="L1289">
        <f>VLOOKUP(Data_Sales[[#This Row],[Manager]],Data_Persons!$A$1:$C$9,2,FALSE)</f>
        <v>4</v>
      </c>
      <c r="M1289">
        <f>Data_Sales[[#This Row],[Price]]*Data_Sales[[#This Row],[Quantity]]</f>
        <v>1272</v>
      </c>
    </row>
    <row r="1290" spans="1:13" x14ac:dyDescent="0.35">
      <c r="A1290" t="s">
        <v>1327</v>
      </c>
      <c r="B1290" s="2">
        <v>44318</v>
      </c>
      <c r="C1290">
        <v>14</v>
      </c>
      <c r="D1290" t="s">
        <v>62</v>
      </c>
      <c r="E1290" t="s">
        <v>33</v>
      </c>
      <c r="F1290" t="s">
        <v>24</v>
      </c>
      <c r="G1290" t="s">
        <v>2043</v>
      </c>
      <c r="H1290">
        <v>159</v>
      </c>
      <c r="I1290">
        <v>5</v>
      </c>
      <c r="J1290" t="str">
        <f>VLOOKUP(Data_Sales[[#This Row],[Sales Person]],Data_Persons!$C$1:$D$9,2,FALSE)</f>
        <v>Steve</v>
      </c>
      <c r="K1290">
        <f>INDEX(Data_Persons!$B$2:$D$10,MATCH(Data_Sales[[#This Row],[Sales Person]],Data_Persons!$C$2:$C$9,0),1)</f>
        <v>6</v>
      </c>
      <c r="L1290">
        <f>VLOOKUP(Data_Sales[[#This Row],[Manager]],Data_Persons!$A$1:$C$9,2,FALSE)</f>
        <v>4</v>
      </c>
      <c r="M1290">
        <f>Data_Sales[[#This Row],[Price]]*Data_Sales[[#This Row],[Quantity]]</f>
        <v>795</v>
      </c>
    </row>
    <row r="1291" spans="1:13" x14ac:dyDescent="0.35">
      <c r="A1291" t="s">
        <v>1328</v>
      </c>
      <c r="B1291" s="2">
        <v>44319</v>
      </c>
      <c r="C1291">
        <v>18</v>
      </c>
      <c r="D1291" t="s">
        <v>49</v>
      </c>
      <c r="E1291" t="s">
        <v>9</v>
      </c>
      <c r="F1291" t="s">
        <v>10</v>
      </c>
      <c r="G1291" t="s">
        <v>2043</v>
      </c>
      <c r="H1291">
        <v>159</v>
      </c>
      <c r="I1291">
        <v>0</v>
      </c>
      <c r="J1291" t="str">
        <f>VLOOKUP(Data_Sales[[#This Row],[Sales Person]],Data_Persons!$C$1:$D$9,2,FALSE)</f>
        <v>Jeff</v>
      </c>
      <c r="K1291">
        <f>INDEX(Data_Persons!$B$2:$D$10,MATCH(Data_Sales[[#This Row],[Sales Person]],Data_Persons!$C$2:$C$9,0),1)</f>
        <v>3</v>
      </c>
      <c r="L1291">
        <f>VLOOKUP(Data_Sales[[#This Row],[Manager]],Data_Persons!$A$1:$C$9,2,FALSE)</f>
        <v>3</v>
      </c>
      <c r="M1291">
        <f>Data_Sales[[#This Row],[Price]]*Data_Sales[[#This Row],[Quantity]]</f>
        <v>0</v>
      </c>
    </row>
    <row r="1292" spans="1:13" x14ac:dyDescent="0.35">
      <c r="A1292" t="s">
        <v>1329</v>
      </c>
      <c r="B1292" s="2">
        <v>44322</v>
      </c>
      <c r="C1292">
        <v>5</v>
      </c>
      <c r="D1292" t="s">
        <v>20</v>
      </c>
      <c r="E1292" t="s">
        <v>17</v>
      </c>
      <c r="F1292" t="s">
        <v>18</v>
      </c>
      <c r="G1292" t="s">
        <v>2043</v>
      </c>
      <c r="H1292">
        <v>159</v>
      </c>
      <c r="I1292">
        <v>9</v>
      </c>
      <c r="J1292" t="str">
        <f>VLOOKUP(Data_Sales[[#This Row],[Sales Person]],Data_Persons!$C$1:$D$9,2,FALSE)</f>
        <v>Jeff</v>
      </c>
      <c r="K1292">
        <f>INDEX(Data_Persons!$B$2:$D$10,MATCH(Data_Sales[[#This Row],[Sales Person]],Data_Persons!$C$2:$C$9,0),1)</f>
        <v>2</v>
      </c>
      <c r="L1292">
        <f>VLOOKUP(Data_Sales[[#This Row],[Manager]],Data_Persons!$A$1:$C$9,2,FALSE)</f>
        <v>3</v>
      </c>
      <c r="M1292">
        <f>Data_Sales[[#This Row],[Price]]*Data_Sales[[#This Row],[Quantity]]</f>
        <v>1431</v>
      </c>
    </row>
    <row r="1293" spans="1:13" x14ac:dyDescent="0.35">
      <c r="A1293" t="s">
        <v>1330</v>
      </c>
      <c r="B1293" s="2">
        <v>44322</v>
      </c>
      <c r="C1293">
        <v>1</v>
      </c>
      <c r="D1293" t="s">
        <v>58</v>
      </c>
      <c r="E1293" t="s">
        <v>17</v>
      </c>
      <c r="F1293" t="s">
        <v>18</v>
      </c>
      <c r="G1293" t="s">
        <v>2043</v>
      </c>
      <c r="H1293">
        <v>159</v>
      </c>
      <c r="I1293">
        <v>5</v>
      </c>
      <c r="J1293" t="str">
        <f>VLOOKUP(Data_Sales[[#This Row],[Sales Person]],Data_Persons!$C$1:$D$9,2,FALSE)</f>
        <v>Jeff</v>
      </c>
      <c r="K1293">
        <f>INDEX(Data_Persons!$B$2:$D$10,MATCH(Data_Sales[[#This Row],[Sales Person]],Data_Persons!$C$2:$C$9,0),1)</f>
        <v>2</v>
      </c>
      <c r="L1293">
        <f>VLOOKUP(Data_Sales[[#This Row],[Manager]],Data_Persons!$A$1:$C$9,2,FALSE)</f>
        <v>3</v>
      </c>
      <c r="M1293">
        <f>Data_Sales[[#This Row],[Price]]*Data_Sales[[#This Row],[Quantity]]</f>
        <v>795</v>
      </c>
    </row>
    <row r="1294" spans="1:13" x14ac:dyDescent="0.35">
      <c r="A1294" t="s">
        <v>1331</v>
      </c>
      <c r="B1294" s="2">
        <v>44322</v>
      </c>
      <c r="C1294">
        <v>6</v>
      </c>
      <c r="D1294" t="s">
        <v>12</v>
      </c>
      <c r="E1294" t="s">
        <v>13</v>
      </c>
      <c r="F1294" t="s">
        <v>14</v>
      </c>
      <c r="G1294" t="s">
        <v>2043</v>
      </c>
      <c r="H1294">
        <v>159</v>
      </c>
      <c r="I1294">
        <v>8</v>
      </c>
      <c r="J1294" t="str">
        <f>VLOOKUP(Data_Sales[[#This Row],[Sales Person]],Data_Persons!$C$1:$D$9,2,FALSE)</f>
        <v>Steve</v>
      </c>
      <c r="K1294">
        <f>INDEX(Data_Persons!$B$2:$D$10,MATCH(Data_Sales[[#This Row],[Sales Person]],Data_Persons!$C$2:$C$9,0),1)</f>
        <v>4</v>
      </c>
      <c r="L1294">
        <f>VLOOKUP(Data_Sales[[#This Row],[Manager]],Data_Persons!$A$1:$C$9,2,FALSE)</f>
        <v>4</v>
      </c>
      <c r="M1294">
        <f>Data_Sales[[#This Row],[Price]]*Data_Sales[[#This Row],[Quantity]]</f>
        <v>1272</v>
      </c>
    </row>
    <row r="1295" spans="1:13" x14ac:dyDescent="0.35">
      <c r="A1295" t="s">
        <v>1332</v>
      </c>
      <c r="B1295" s="2">
        <v>44322</v>
      </c>
      <c r="C1295">
        <v>16</v>
      </c>
      <c r="D1295" t="s">
        <v>89</v>
      </c>
      <c r="E1295" t="s">
        <v>9</v>
      </c>
      <c r="F1295" t="s">
        <v>10</v>
      </c>
      <c r="G1295" t="s">
        <v>2043</v>
      </c>
      <c r="H1295">
        <v>159</v>
      </c>
      <c r="I1295">
        <v>4</v>
      </c>
      <c r="J1295" t="str">
        <f>VLOOKUP(Data_Sales[[#This Row],[Sales Person]],Data_Persons!$C$1:$D$9,2,FALSE)</f>
        <v>Jeff</v>
      </c>
      <c r="K1295">
        <f>INDEX(Data_Persons!$B$2:$D$10,MATCH(Data_Sales[[#This Row],[Sales Person]],Data_Persons!$C$2:$C$9,0),1)</f>
        <v>3</v>
      </c>
      <c r="L1295">
        <f>VLOOKUP(Data_Sales[[#This Row],[Manager]],Data_Persons!$A$1:$C$9,2,FALSE)</f>
        <v>3</v>
      </c>
      <c r="M1295">
        <f>Data_Sales[[#This Row],[Price]]*Data_Sales[[#This Row],[Quantity]]</f>
        <v>636</v>
      </c>
    </row>
    <row r="1296" spans="1:13" x14ac:dyDescent="0.35">
      <c r="A1296" t="s">
        <v>1333</v>
      </c>
      <c r="B1296" s="2">
        <v>44322</v>
      </c>
      <c r="C1296">
        <v>8</v>
      </c>
      <c r="D1296" t="s">
        <v>73</v>
      </c>
      <c r="E1296" t="s">
        <v>13</v>
      </c>
      <c r="F1296" t="s">
        <v>14</v>
      </c>
      <c r="G1296" t="s">
        <v>2043</v>
      </c>
      <c r="H1296">
        <v>159</v>
      </c>
      <c r="I1296">
        <v>4</v>
      </c>
      <c r="J1296" t="str">
        <f>VLOOKUP(Data_Sales[[#This Row],[Sales Person]],Data_Persons!$C$1:$D$9,2,FALSE)</f>
        <v>Steve</v>
      </c>
      <c r="K1296">
        <f>INDEX(Data_Persons!$B$2:$D$10,MATCH(Data_Sales[[#This Row],[Sales Person]],Data_Persons!$C$2:$C$9,0),1)</f>
        <v>4</v>
      </c>
      <c r="L1296">
        <f>VLOOKUP(Data_Sales[[#This Row],[Manager]],Data_Persons!$A$1:$C$9,2,FALSE)</f>
        <v>4</v>
      </c>
      <c r="M1296">
        <f>Data_Sales[[#This Row],[Price]]*Data_Sales[[#This Row],[Quantity]]</f>
        <v>636</v>
      </c>
    </row>
    <row r="1297" spans="1:13" x14ac:dyDescent="0.35">
      <c r="A1297" t="s">
        <v>1334</v>
      </c>
      <c r="B1297" s="2">
        <v>44324</v>
      </c>
      <c r="C1297">
        <v>17</v>
      </c>
      <c r="D1297" t="s">
        <v>60</v>
      </c>
      <c r="E1297" t="s">
        <v>9</v>
      </c>
      <c r="F1297" t="s">
        <v>10</v>
      </c>
      <c r="G1297" t="s">
        <v>2043</v>
      </c>
      <c r="H1297">
        <v>159</v>
      </c>
      <c r="I1297">
        <v>7</v>
      </c>
      <c r="J1297" t="str">
        <f>VLOOKUP(Data_Sales[[#This Row],[Sales Person]],Data_Persons!$C$1:$D$9,2,FALSE)</f>
        <v>Jeff</v>
      </c>
      <c r="K1297">
        <f>INDEX(Data_Persons!$B$2:$D$10,MATCH(Data_Sales[[#This Row],[Sales Person]],Data_Persons!$C$2:$C$9,0),1)</f>
        <v>3</v>
      </c>
      <c r="L1297">
        <f>VLOOKUP(Data_Sales[[#This Row],[Manager]],Data_Persons!$A$1:$C$9,2,FALSE)</f>
        <v>3</v>
      </c>
      <c r="M1297">
        <f>Data_Sales[[#This Row],[Price]]*Data_Sales[[#This Row],[Quantity]]</f>
        <v>1113</v>
      </c>
    </row>
    <row r="1298" spans="1:13" x14ac:dyDescent="0.35">
      <c r="A1298" t="s">
        <v>1335</v>
      </c>
      <c r="B1298" s="2">
        <v>44326</v>
      </c>
      <c r="C1298">
        <v>6</v>
      </c>
      <c r="D1298" t="s">
        <v>12</v>
      </c>
      <c r="E1298" t="s">
        <v>13</v>
      </c>
      <c r="F1298" t="s">
        <v>14</v>
      </c>
      <c r="G1298" t="s">
        <v>2043</v>
      </c>
      <c r="H1298">
        <v>159</v>
      </c>
      <c r="I1298">
        <v>9</v>
      </c>
      <c r="J1298" t="str">
        <f>VLOOKUP(Data_Sales[[#This Row],[Sales Person]],Data_Persons!$C$1:$D$9,2,FALSE)</f>
        <v>Steve</v>
      </c>
      <c r="K1298">
        <f>INDEX(Data_Persons!$B$2:$D$10,MATCH(Data_Sales[[#This Row],[Sales Person]],Data_Persons!$C$2:$C$9,0),1)</f>
        <v>4</v>
      </c>
      <c r="L1298">
        <f>VLOOKUP(Data_Sales[[#This Row],[Manager]],Data_Persons!$A$1:$C$9,2,FALSE)</f>
        <v>4</v>
      </c>
      <c r="M1298">
        <f>Data_Sales[[#This Row],[Price]]*Data_Sales[[#This Row],[Quantity]]</f>
        <v>1431</v>
      </c>
    </row>
    <row r="1299" spans="1:13" x14ac:dyDescent="0.35">
      <c r="A1299" t="s">
        <v>1336</v>
      </c>
      <c r="B1299" s="2">
        <v>44327</v>
      </c>
      <c r="C1299">
        <v>18</v>
      </c>
      <c r="D1299" t="s">
        <v>49</v>
      </c>
      <c r="E1299" t="s">
        <v>9</v>
      </c>
      <c r="F1299" t="s">
        <v>10</v>
      </c>
      <c r="G1299" t="s">
        <v>2043</v>
      </c>
      <c r="H1299">
        <v>159</v>
      </c>
      <c r="I1299">
        <v>9</v>
      </c>
      <c r="J1299" t="str">
        <f>VLOOKUP(Data_Sales[[#This Row],[Sales Person]],Data_Persons!$C$1:$D$9,2,FALSE)</f>
        <v>Jeff</v>
      </c>
      <c r="K1299">
        <f>INDEX(Data_Persons!$B$2:$D$10,MATCH(Data_Sales[[#This Row],[Sales Person]],Data_Persons!$C$2:$C$9,0),1)</f>
        <v>3</v>
      </c>
      <c r="L1299">
        <f>VLOOKUP(Data_Sales[[#This Row],[Manager]],Data_Persons!$A$1:$C$9,2,FALSE)</f>
        <v>3</v>
      </c>
      <c r="M1299">
        <f>Data_Sales[[#This Row],[Price]]*Data_Sales[[#This Row],[Quantity]]</f>
        <v>1431</v>
      </c>
    </row>
    <row r="1300" spans="1:13" x14ac:dyDescent="0.35">
      <c r="A1300" t="s">
        <v>1337</v>
      </c>
      <c r="B1300" s="2">
        <v>44327</v>
      </c>
      <c r="C1300">
        <v>6</v>
      </c>
      <c r="D1300" t="s">
        <v>12</v>
      </c>
      <c r="E1300" t="s">
        <v>13</v>
      </c>
      <c r="F1300" t="s">
        <v>14</v>
      </c>
      <c r="G1300" t="s">
        <v>2043</v>
      </c>
      <c r="H1300">
        <v>159</v>
      </c>
      <c r="I1300">
        <v>4</v>
      </c>
      <c r="J1300" t="str">
        <f>VLOOKUP(Data_Sales[[#This Row],[Sales Person]],Data_Persons!$C$1:$D$9,2,FALSE)</f>
        <v>Steve</v>
      </c>
      <c r="K1300">
        <f>INDEX(Data_Persons!$B$2:$D$10,MATCH(Data_Sales[[#This Row],[Sales Person]],Data_Persons!$C$2:$C$9,0),1)</f>
        <v>4</v>
      </c>
      <c r="L1300">
        <f>VLOOKUP(Data_Sales[[#This Row],[Manager]],Data_Persons!$A$1:$C$9,2,FALSE)</f>
        <v>4</v>
      </c>
      <c r="M1300">
        <f>Data_Sales[[#This Row],[Price]]*Data_Sales[[#This Row],[Quantity]]</f>
        <v>636</v>
      </c>
    </row>
    <row r="1301" spans="1:13" x14ac:dyDescent="0.35">
      <c r="A1301" t="s">
        <v>1338</v>
      </c>
      <c r="B1301" s="2">
        <v>44328</v>
      </c>
      <c r="C1301">
        <v>4</v>
      </c>
      <c r="D1301" t="s">
        <v>16</v>
      </c>
      <c r="E1301" t="s">
        <v>27</v>
      </c>
      <c r="F1301" t="s">
        <v>18</v>
      </c>
      <c r="G1301" t="s">
        <v>2043</v>
      </c>
      <c r="H1301">
        <v>159</v>
      </c>
      <c r="I1301">
        <v>9</v>
      </c>
      <c r="J1301" t="str">
        <f>VLOOKUP(Data_Sales[[#This Row],[Sales Person]],Data_Persons!$C$1:$D$9,2,FALSE)</f>
        <v>Sara</v>
      </c>
      <c r="K1301">
        <f>INDEX(Data_Persons!$B$2:$D$10,MATCH(Data_Sales[[#This Row],[Sales Person]],Data_Persons!$C$2:$C$9,0),1)</f>
        <v>2</v>
      </c>
      <c r="L1301">
        <f>VLOOKUP(Data_Sales[[#This Row],[Manager]],Data_Persons!$A$1:$C$9,2,FALSE)</f>
        <v>5</v>
      </c>
      <c r="M1301">
        <f>Data_Sales[[#This Row],[Price]]*Data_Sales[[#This Row],[Quantity]]</f>
        <v>1431</v>
      </c>
    </row>
    <row r="1302" spans="1:13" x14ac:dyDescent="0.35">
      <c r="A1302" t="s">
        <v>1339</v>
      </c>
      <c r="B1302" s="2">
        <v>44331</v>
      </c>
      <c r="C1302">
        <v>16</v>
      </c>
      <c r="D1302" t="s">
        <v>89</v>
      </c>
      <c r="E1302" t="s">
        <v>9</v>
      </c>
      <c r="F1302" t="s">
        <v>10</v>
      </c>
      <c r="G1302" t="s">
        <v>2043</v>
      </c>
      <c r="H1302">
        <v>159</v>
      </c>
      <c r="I1302">
        <v>1</v>
      </c>
      <c r="J1302" t="str">
        <f>VLOOKUP(Data_Sales[[#This Row],[Sales Person]],Data_Persons!$C$1:$D$9,2,FALSE)</f>
        <v>Jeff</v>
      </c>
      <c r="K1302">
        <f>INDEX(Data_Persons!$B$2:$D$10,MATCH(Data_Sales[[#This Row],[Sales Person]],Data_Persons!$C$2:$C$9,0),1)</f>
        <v>3</v>
      </c>
      <c r="L1302">
        <f>VLOOKUP(Data_Sales[[#This Row],[Manager]],Data_Persons!$A$1:$C$9,2,FALSE)</f>
        <v>3</v>
      </c>
      <c r="M1302">
        <f>Data_Sales[[#This Row],[Price]]*Data_Sales[[#This Row],[Quantity]]</f>
        <v>159</v>
      </c>
    </row>
    <row r="1303" spans="1:13" x14ac:dyDescent="0.35">
      <c r="A1303" t="s">
        <v>1340</v>
      </c>
      <c r="B1303" s="2">
        <v>44332</v>
      </c>
      <c r="C1303">
        <v>10</v>
      </c>
      <c r="D1303" t="s">
        <v>65</v>
      </c>
      <c r="E1303" t="s">
        <v>38</v>
      </c>
      <c r="F1303" t="s">
        <v>14</v>
      </c>
      <c r="G1303" t="s">
        <v>2043</v>
      </c>
      <c r="H1303">
        <v>159</v>
      </c>
      <c r="I1303">
        <v>1</v>
      </c>
      <c r="J1303" t="str">
        <f>VLOOKUP(Data_Sales[[#This Row],[Sales Person]],Data_Persons!$C$1:$D$9,2,FALSE)</f>
        <v>Philip</v>
      </c>
      <c r="K1303">
        <f>INDEX(Data_Persons!$B$2:$D$10,MATCH(Data_Sales[[#This Row],[Sales Person]],Data_Persons!$C$2:$C$9,0),1)</f>
        <v>8</v>
      </c>
      <c r="L1303">
        <f>VLOOKUP(Data_Sales[[#This Row],[Manager]],Data_Persons!$A$1:$C$9,2,FALSE)</f>
        <v>8</v>
      </c>
      <c r="M1303">
        <f>Data_Sales[[#This Row],[Price]]*Data_Sales[[#This Row],[Quantity]]</f>
        <v>159</v>
      </c>
    </row>
    <row r="1304" spans="1:13" x14ac:dyDescent="0.35">
      <c r="A1304" t="s">
        <v>1341</v>
      </c>
      <c r="B1304" s="2">
        <v>44332</v>
      </c>
      <c r="C1304">
        <v>13</v>
      </c>
      <c r="D1304" t="s">
        <v>32</v>
      </c>
      <c r="E1304" t="s">
        <v>23</v>
      </c>
      <c r="F1304" t="s">
        <v>24</v>
      </c>
      <c r="G1304" t="s">
        <v>2043</v>
      </c>
      <c r="H1304">
        <v>159</v>
      </c>
      <c r="I1304">
        <v>8</v>
      </c>
      <c r="J1304" t="str">
        <f>VLOOKUP(Data_Sales[[#This Row],[Sales Person]],Data_Persons!$C$1:$D$9,2,FALSE)</f>
        <v>Sara</v>
      </c>
      <c r="K1304">
        <f>INDEX(Data_Persons!$B$2:$D$10,MATCH(Data_Sales[[#This Row],[Sales Person]],Data_Persons!$C$2:$C$9,0),1)</f>
        <v>5</v>
      </c>
      <c r="L1304">
        <f>VLOOKUP(Data_Sales[[#This Row],[Manager]],Data_Persons!$A$1:$C$9,2,FALSE)</f>
        <v>5</v>
      </c>
      <c r="M1304">
        <f>Data_Sales[[#This Row],[Price]]*Data_Sales[[#This Row],[Quantity]]</f>
        <v>1272</v>
      </c>
    </row>
    <row r="1305" spans="1:13" x14ac:dyDescent="0.35">
      <c r="A1305" t="s">
        <v>1342</v>
      </c>
      <c r="B1305" s="2">
        <v>44333</v>
      </c>
      <c r="C1305">
        <v>3</v>
      </c>
      <c r="D1305" t="s">
        <v>26</v>
      </c>
      <c r="E1305" t="s">
        <v>17</v>
      </c>
      <c r="F1305" t="s">
        <v>18</v>
      </c>
      <c r="G1305" t="s">
        <v>2043</v>
      </c>
      <c r="H1305">
        <v>159</v>
      </c>
      <c r="I1305">
        <v>9</v>
      </c>
      <c r="J1305" t="str">
        <f>VLOOKUP(Data_Sales[[#This Row],[Sales Person]],Data_Persons!$C$1:$D$9,2,FALSE)</f>
        <v>Jeff</v>
      </c>
      <c r="K1305">
        <f>INDEX(Data_Persons!$B$2:$D$10,MATCH(Data_Sales[[#This Row],[Sales Person]],Data_Persons!$C$2:$C$9,0),1)</f>
        <v>2</v>
      </c>
      <c r="L1305">
        <f>VLOOKUP(Data_Sales[[#This Row],[Manager]],Data_Persons!$A$1:$C$9,2,FALSE)</f>
        <v>3</v>
      </c>
      <c r="M1305">
        <f>Data_Sales[[#This Row],[Price]]*Data_Sales[[#This Row],[Quantity]]</f>
        <v>1431</v>
      </c>
    </row>
    <row r="1306" spans="1:13" x14ac:dyDescent="0.35">
      <c r="A1306" t="s">
        <v>1343</v>
      </c>
      <c r="B1306" s="2">
        <v>44333</v>
      </c>
      <c r="C1306">
        <v>5</v>
      </c>
      <c r="D1306" t="s">
        <v>20</v>
      </c>
      <c r="E1306" t="s">
        <v>27</v>
      </c>
      <c r="F1306" t="s">
        <v>18</v>
      </c>
      <c r="G1306" t="s">
        <v>2043</v>
      </c>
      <c r="H1306">
        <v>159</v>
      </c>
      <c r="I1306">
        <v>1</v>
      </c>
      <c r="J1306" t="str">
        <f>VLOOKUP(Data_Sales[[#This Row],[Sales Person]],Data_Persons!$C$1:$D$9,2,FALSE)</f>
        <v>Sara</v>
      </c>
      <c r="K1306">
        <f>INDEX(Data_Persons!$B$2:$D$10,MATCH(Data_Sales[[#This Row],[Sales Person]],Data_Persons!$C$2:$C$9,0),1)</f>
        <v>2</v>
      </c>
      <c r="L1306">
        <f>VLOOKUP(Data_Sales[[#This Row],[Manager]],Data_Persons!$A$1:$C$9,2,FALSE)</f>
        <v>5</v>
      </c>
      <c r="M1306">
        <f>Data_Sales[[#This Row],[Price]]*Data_Sales[[#This Row],[Quantity]]</f>
        <v>159</v>
      </c>
    </row>
    <row r="1307" spans="1:13" x14ac:dyDescent="0.35">
      <c r="A1307" t="s">
        <v>1344</v>
      </c>
      <c r="B1307" s="2">
        <v>44334</v>
      </c>
      <c r="C1307">
        <v>11</v>
      </c>
      <c r="D1307" t="s">
        <v>112</v>
      </c>
      <c r="E1307" t="s">
        <v>33</v>
      </c>
      <c r="F1307" t="s">
        <v>24</v>
      </c>
      <c r="G1307" t="s">
        <v>2043</v>
      </c>
      <c r="H1307">
        <v>159</v>
      </c>
      <c r="I1307">
        <v>4</v>
      </c>
      <c r="J1307" t="str">
        <f>VLOOKUP(Data_Sales[[#This Row],[Sales Person]],Data_Persons!$C$1:$D$9,2,FALSE)</f>
        <v>Steve</v>
      </c>
      <c r="K1307">
        <f>INDEX(Data_Persons!$B$2:$D$10,MATCH(Data_Sales[[#This Row],[Sales Person]],Data_Persons!$C$2:$C$9,0),1)</f>
        <v>6</v>
      </c>
      <c r="L1307">
        <f>VLOOKUP(Data_Sales[[#This Row],[Manager]],Data_Persons!$A$1:$C$9,2,FALSE)</f>
        <v>4</v>
      </c>
      <c r="M1307">
        <f>Data_Sales[[#This Row],[Price]]*Data_Sales[[#This Row],[Quantity]]</f>
        <v>636</v>
      </c>
    </row>
    <row r="1308" spans="1:13" x14ac:dyDescent="0.35">
      <c r="A1308" t="s">
        <v>1345</v>
      </c>
      <c r="B1308" s="2">
        <v>44335</v>
      </c>
      <c r="C1308">
        <v>11</v>
      </c>
      <c r="D1308" t="s">
        <v>112</v>
      </c>
      <c r="E1308" t="s">
        <v>33</v>
      </c>
      <c r="F1308" t="s">
        <v>24</v>
      </c>
      <c r="G1308" t="s">
        <v>2043</v>
      </c>
      <c r="H1308">
        <v>159</v>
      </c>
      <c r="I1308">
        <v>9</v>
      </c>
      <c r="J1308" t="str">
        <f>VLOOKUP(Data_Sales[[#This Row],[Sales Person]],Data_Persons!$C$1:$D$9,2,FALSE)</f>
        <v>Steve</v>
      </c>
      <c r="K1308">
        <f>INDEX(Data_Persons!$B$2:$D$10,MATCH(Data_Sales[[#This Row],[Sales Person]],Data_Persons!$C$2:$C$9,0),1)</f>
        <v>6</v>
      </c>
      <c r="L1308">
        <f>VLOOKUP(Data_Sales[[#This Row],[Manager]],Data_Persons!$A$1:$C$9,2,FALSE)</f>
        <v>4</v>
      </c>
      <c r="M1308">
        <f>Data_Sales[[#This Row],[Price]]*Data_Sales[[#This Row],[Quantity]]</f>
        <v>1431</v>
      </c>
    </row>
    <row r="1309" spans="1:13" x14ac:dyDescent="0.35">
      <c r="A1309" t="s">
        <v>1346</v>
      </c>
      <c r="B1309" s="2">
        <v>44335</v>
      </c>
      <c r="C1309">
        <v>2</v>
      </c>
      <c r="D1309" t="s">
        <v>71</v>
      </c>
      <c r="E1309" t="s">
        <v>17</v>
      </c>
      <c r="F1309" t="s">
        <v>18</v>
      </c>
      <c r="G1309" t="s">
        <v>2043</v>
      </c>
      <c r="H1309">
        <v>159</v>
      </c>
      <c r="I1309">
        <v>3</v>
      </c>
      <c r="J1309" t="str">
        <f>VLOOKUP(Data_Sales[[#This Row],[Sales Person]],Data_Persons!$C$1:$D$9,2,FALSE)</f>
        <v>Jeff</v>
      </c>
      <c r="K1309">
        <f>INDEX(Data_Persons!$B$2:$D$10,MATCH(Data_Sales[[#This Row],[Sales Person]],Data_Persons!$C$2:$C$9,0),1)</f>
        <v>2</v>
      </c>
      <c r="L1309">
        <f>VLOOKUP(Data_Sales[[#This Row],[Manager]],Data_Persons!$A$1:$C$9,2,FALSE)</f>
        <v>3</v>
      </c>
      <c r="M1309">
        <f>Data_Sales[[#This Row],[Price]]*Data_Sales[[#This Row],[Quantity]]</f>
        <v>477</v>
      </c>
    </row>
    <row r="1310" spans="1:13" x14ac:dyDescent="0.35">
      <c r="A1310" t="s">
        <v>1347</v>
      </c>
      <c r="B1310" s="2">
        <v>44335</v>
      </c>
      <c r="C1310">
        <v>18</v>
      </c>
      <c r="D1310" t="s">
        <v>49</v>
      </c>
      <c r="E1310" t="s">
        <v>9</v>
      </c>
      <c r="F1310" t="s">
        <v>10</v>
      </c>
      <c r="G1310" t="s">
        <v>2043</v>
      </c>
      <c r="H1310">
        <v>159</v>
      </c>
      <c r="I1310">
        <v>9</v>
      </c>
      <c r="J1310" t="str">
        <f>VLOOKUP(Data_Sales[[#This Row],[Sales Person]],Data_Persons!$C$1:$D$9,2,FALSE)</f>
        <v>Jeff</v>
      </c>
      <c r="K1310">
        <f>INDEX(Data_Persons!$B$2:$D$10,MATCH(Data_Sales[[#This Row],[Sales Person]],Data_Persons!$C$2:$C$9,0),1)</f>
        <v>3</v>
      </c>
      <c r="L1310">
        <f>VLOOKUP(Data_Sales[[#This Row],[Manager]],Data_Persons!$A$1:$C$9,2,FALSE)</f>
        <v>3</v>
      </c>
      <c r="M1310">
        <f>Data_Sales[[#This Row],[Price]]*Data_Sales[[#This Row],[Quantity]]</f>
        <v>1431</v>
      </c>
    </row>
    <row r="1311" spans="1:13" x14ac:dyDescent="0.35">
      <c r="A1311" t="s">
        <v>1348</v>
      </c>
      <c r="B1311" s="2">
        <v>44339</v>
      </c>
      <c r="C1311">
        <v>8</v>
      </c>
      <c r="D1311" t="s">
        <v>73</v>
      </c>
      <c r="E1311" t="s">
        <v>38</v>
      </c>
      <c r="F1311" t="s">
        <v>14</v>
      </c>
      <c r="G1311" t="s">
        <v>2043</v>
      </c>
      <c r="H1311">
        <v>159</v>
      </c>
      <c r="I1311">
        <v>3</v>
      </c>
      <c r="J1311" t="str">
        <f>VLOOKUP(Data_Sales[[#This Row],[Sales Person]],Data_Persons!$C$1:$D$9,2,FALSE)</f>
        <v>Philip</v>
      </c>
      <c r="K1311">
        <f>INDEX(Data_Persons!$B$2:$D$10,MATCH(Data_Sales[[#This Row],[Sales Person]],Data_Persons!$C$2:$C$9,0),1)</f>
        <v>8</v>
      </c>
      <c r="L1311">
        <f>VLOOKUP(Data_Sales[[#This Row],[Manager]],Data_Persons!$A$1:$C$9,2,FALSE)</f>
        <v>8</v>
      </c>
      <c r="M1311">
        <f>Data_Sales[[#This Row],[Price]]*Data_Sales[[#This Row],[Quantity]]</f>
        <v>477</v>
      </c>
    </row>
    <row r="1312" spans="1:13" x14ac:dyDescent="0.35">
      <c r="A1312" t="s">
        <v>1349</v>
      </c>
      <c r="B1312" s="2">
        <v>44339</v>
      </c>
      <c r="C1312">
        <v>6</v>
      </c>
      <c r="D1312" t="s">
        <v>12</v>
      </c>
      <c r="E1312" t="s">
        <v>38</v>
      </c>
      <c r="F1312" t="s">
        <v>14</v>
      </c>
      <c r="G1312" t="s">
        <v>2043</v>
      </c>
      <c r="H1312">
        <v>159</v>
      </c>
      <c r="I1312">
        <v>3</v>
      </c>
      <c r="J1312" t="str">
        <f>VLOOKUP(Data_Sales[[#This Row],[Sales Person]],Data_Persons!$C$1:$D$9,2,FALSE)</f>
        <v>Philip</v>
      </c>
      <c r="K1312">
        <f>INDEX(Data_Persons!$B$2:$D$10,MATCH(Data_Sales[[#This Row],[Sales Person]],Data_Persons!$C$2:$C$9,0),1)</f>
        <v>8</v>
      </c>
      <c r="L1312">
        <f>VLOOKUP(Data_Sales[[#This Row],[Manager]],Data_Persons!$A$1:$C$9,2,FALSE)</f>
        <v>8</v>
      </c>
      <c r="M1312">
        <f>Data_Sales[[#This Row],[Price]]*Data_Sales[[#This Row],[Quantity]]</f>
        <v>477</v>
      </c>
    </row>
    <row r="1313" spans="1:13" x14ac:dyDescent="0.35">
      <c r="A1313" t="s">
        <v>1350</v>
      </c>
      <c r="B1313" s="2">
        <v>44339</v>
      </c>
      <c r="C1313">
        <v>7</v>
      </c>
      <c r="D1313" t="s">
        <v>40</v>
      </c>
      <c r="E1313" t="s">
        <v>38</v>
      </c>
      <c r="F1313" t="s">
        <v>14</v>
      </c>
      <c r="G1313" t="s">
        <v>2043</v>
      </c>
      <c r="H1313">
        <v>159</v>
      </c>
      <c r="I1313">
        <v>2</v>
      </c>
      <c r="J1313" t="str">
        <f>VLOOKUP(Data_Sales[[#This Row],[Sales Person]],Data_Persons!$C$1:$D$9,2,FALSE)</f>
        <v>Philip</v>
      </c>
      <c r="K1313">
        <f>INDEX(Data_Persons!$B$2:$D$10,MATCH(Data_Sales[[#This Row],[Sales Person]],Data_Persons!$C$2:$C$9,0),1)</f>
        <v>8</v>
      </c>
      <c r="L1313">
        <f>VLOOKUP(Data_Sales[[#This Row],[Manager]],Data_Persons!$A$1:$C$9,2,FALSE)</f>
        <v>8</v>
      </c>
      <c r="M1313">
        <f>Data_Sales[[#This Row],[Price]]*Data_Sales[[#This Row],[Quantity]]</f>
        <v>318</v>
      </c>
    </row>
    <row r="1314" spans="1:13" x14ac:dyDescent="0.35">
      <c r="A1314" t="s">
        <v>1351</v>
      </c>
      <c r="B1314" s="2">
        <v>44341</v>
      </c>
      <c r="C1314">
        <v>8</v>
      </c>
      <c r="D1314" t="s">
        <v>73</v>
      </c>
      <c r="E1314" t="s">
        <v>38</v>
      </c>
      <c r="F1314" t="s">
        <v>14</v>
      </c>
      <c r="G1314" t="s">
        <v>2043</v>
      </c>
      <c r="H1314">
        <v>159</v>
      </c>
      <c r="I1314">
        <v>4</v>
      </c>
      <c r="J1314" t="str">
        <f>VLOOKUP(Data_Sales[[#This Row],[Sales Person]],Data_Persons!$C$1:$D$9,2,FALSE)</f>
        <v>Philip</v>
      </c>
      <c r="K1314">
        <f>INDEX(Data_Persons!$B$2:$D$10,MATCH(Data_Sales[[#This Row],[Sales Person]],Data_Persons!$C$2:$C$9,0),1)</f>
        <v>8</v>
      </c>
      <c r="L1314">
        <f>VLOOKUP(Data_Sales[[#This Row],[Manager]],Data_Persons!$A$1:$C$9,2,FALSE)</f>
        <v>8</v>
      </c>
      <c r="M1314">
        <f>Data_Sales[[#This Row],[Price]]*Data_Sales[[#This Row],[Quantity]]</f>
        <v>636</v>
      </c>
    </row>
    <row r="1315" spans="1:13" x14ac:dyDescent="0.35">
      <c r="A1315" t="s">
        <v>1352</v>
      </c>
      <c r="B1315" s="2">
        <v>44341</v>
      </c>
      <c r="C1315">
        <v>20</v>
      </c>
      <c r="D1315" t="s">
        <v>8</v>
      </c>
      <c r="E1315" t="s">
        <v>35</v>
      </c>
      <c r="F1315" t="s">
        <v>10</v>
      </c>
      <c r="G1315" t="s">
        <v>2043</v>
      </c>
      <c r="H1315">
        <v>159</v>
      </c>
      <c r="I1315">
        <v>2</v>
      </c>
      <c r="J1315" t="str">
        <f>VLOOKUP(Data_Sales[[#This Row],[Sales Person]],Data_Persons!$C$1:$D$9,2,FALSE)</f>
        <v>Jeff</v>
      </c>
      <c r="K1315">
        <f>INDEX(Data_Persons!$B$2:$D$10,MATCH(Data_Sales[[#This Row],[Sales Person]],Data_Persons!$C$2:$C$9,0),1)</f>
        <v>5</v>
      </c>
      <c r="L1315">
        <f>VLOOKUP(Data_Sales[[#This Row],[Manager]],Data_Persons!$A$1:$C$9,2,FALSE)</f>
        <v>3</v>
      </c>
      <c r="M1315">
        <f>Data_Sales[[#This Row],[Price]]*Data_Sales[[#This Row],[Quantity]]</f>
        <v>318</v>
      </c>
    </row>
    <row r="1316" spans="1:13" x14ac:dyDescent="0.35">
      <c r="A1316" t="s">
        <v>1353</v>
      </c>
      <c r="B1316" s="2">
        <v>44341</v>
      </c>
      <c r="C1316">
        <v>13</v>
      </c>
      <c r="D1316" t="s">
        <v>32</v>
      </c>
      <c r="E1316" t="s">
        <v>23</v>
      </c>
      <c r="F1316" t="s">
        <v>24</v>
      </c>
      <c r="G1316" t="s">
        <v>2043</v>
      </c>
      <c r="H1316">
        <v>159</v>
      </c>
      <c r="I1316">
        <v>7</v>
      </c>
      <c r="J1316" t="str">
        <f>VLOOKUP(Data_Sales[[#This Row],[Sales Person]],Data_Persons!$C$1:$D$9,2,FALSE)</f>
        <v>Sara</v>
      </c>
      <c r="K1316">
        <f>INDEX(Data_Persons!$B$2:$D$10,MATCH(Data_Sales[[#This Row],[Sales Person]],Data_Persons!$C$2:$C$9,0),1)</f>
        <v>5</v>
      </c>
      <c r="L1316">
        <f>VLOOKUP(Data_Sales[[#This Row],[Manager]],Data_Persons!$A$1:$C$9,2,FALSE)</f>
        <v>5</v>
      </c>
      <c r="M1316">
        <f>Data_Sales[[#This Row],[Price]]*Data_Sales[[#This Row],[Quantity]]</f>
        <v>1113</v>
      </c>
    </row>
    <row r="1317" spans="1:13" x14ac:dyDescent="0.35">
      <c r="A1317" t="s">
        <v>1354</v>
      </c>
      <c r="B1317" s="2">
        <v>44341</v>
      </c>
      <c r="C1317">
        <v>13</v>
      </c>
      <c r="D1317" t="s">
        <v>32</v>
      </c>
      <c r="E1317" t="s">
        <v>23</v>
      </c>
      <c r="F1317" t="s">
        <v>24</v>
      </c>
      <c r="G1317" t="s">
        <v>2043</v>
      </c>
      <c r="H1317">
        <v>159</v>
      </c>
      <c r="I1317">
        <v>4</v>
      </c>
      <c r="J1317" t="str">
        <f>VLOOKUP(Data_Sales[[#This Row],[Sales Person]],Data_Persons!$C$1:$D$9,2,FALSE)</f>
        <v>Sara</v>
      </c>
      <c r="K1317">
        <f>INDEX(Data_Persons!$B$2:$D$10,MATCH(Data_Sales[[#This Row],[Sales Person]],Data_Persons!$C$2:$C$9,0),1)</f>
        <v>5</v>
      </c>
      <c r="L1317">
        <f>VLOOKUP(Data_Sales[[#This Row],[Manager]],Data_Persons!$A$1:$C$9,2,FALSE)</f>
        <v>5</v>
      </c>
      <c r="M1317">
        <f>Data_Sales[[#This Row],[Price]]*Data_Sales[[#This Row],[Quantity]]</f>
        <v>636</v>
      </c>
    </row>
    <row r="1318" spans="1:13" x14ac:dyDescent="0.35">
      <c r="A1318" t="s">
        <v>1355</v>
      </c>
      <c r="B1318" s="2">
        <v>44342</v>
      </c>
      <c r="C1318">
        <v>16</v>
      </c>
      <c r="D1318" t="s">
        <v>89</v>
      </c>
      <c r="E1318" t="s">
        <v>9</v>
      </c>
      <c r="F1318" t="s">
        <v>10</v>
      </c>
      <c r="G1318" t="s">
        <v>2043</v>
      </c>
      <c r="H1318">
        <v>159</v>
      </c>
      <c r="I1318">
        <v>9</v>
      </c>
      <c r="J1318" t="str">
        <f>VLOOKUP(Data_Sales[[#This Row],[Sales Person]],Data_Persons!$C$1:$D$9,2,FALSE)</f>
        <v>Jeff</v>
      </c>
      <c r="K1318">
        <f>INDEX(Data_Persons!$B$2:$D$10,MATCH(Data_Sales[[#This Row],[Sales Person]],Data_Persons!$C$2:$C$9,0),1)</f>
        <v>3</v>
      </c>
      <c r="L1318">
        <f>VLOOKUP(Data_Sales[[#This Row],[Manager]],Data_Persons!$A$1:$C$9,2,FALSE)</f>
        <v>3</v>
      </c>
      <c r="M1318">
        <f>Data_Sales[[#This Row],[Price]]*Data_Sales[[#This Row],[Quantity]]</f>
        <v>1431</v>
      </c>
    </row>
    <row r="1319" spans="1:13" x14ac:dyDescent="0.35">
      <c r="A1319" t="s">
        <v>1356</v>
      </c>
      <c r="B1319" s="2">
        <v>44346</v>
      </c>
      <c r="C1319">
        <v>19</v>
      </c>
      <c r="D1319" t="s">
        <v>29</v>
      </c>
      <c r="E1319" t="s">
        <v>35</v>
      </c>
      <c r="F1319" t="s">
        <v>10</v>
      </c>
      <c r="G1319" t="s">
        <v>2043</v>
      </c>
      <c r="H1319">
        <v>159</v>
      </c>
      <c r="I1319">
        <v>8</v>
      </c>
      <c r="J1319" t="str">
        <f>VLOOKUP(Data_Sales[[#This Row],[Sales Person]],Data_Persons!$C$1:$D$9,2,FALSE)</f>
        <v>Jeff</v>
      </c>
      <c r="K1319">
        <f>INDEX(Data_Persons!$B$2:$D$10,MATCH(Data_Sales[[#This Row],[Sales Person]],Data_Persons!$C$2:$C$9,0),1)</f>
        <v>5</v>
      </c>
      <c r="L1319">
        <f>VLOOKUP(Data_Sales[[#This Row],[Manager]],Data_Persons!$A$1:$C$9,2,FALSE)</f>
        <v>3</v>
      </c>
      <c r="M1319">
        <f>Data_Sales[[#This Row],[Price]]*Data_Sales[[#This Row],[Quantity]]</f>
        <v>1272</v>
      </c>
    </row>
    <row r="1320" spans="1:13" x14ac:dyDescent="0.35">
      <c r="A1320" t="s">
        <v>1357</v>
      </c>
      <c r="B1320" s="2">
        <v>44350</v>
      </c>
      <c r="C1320">
        <v>7</v>
      </c>
      <c r="D1320" t="s">
        <v>40</v>
      </c>
      <c r="E1320" t="s">
        <v>38</v>
      </c>
      <c r="F1320" t="s">
        <v>14</v>
      </c>
      <c r="G1320" t="s">
        <v>2043</v>
      </c>
      <c r="H1320">
        <v>159</v>
      </c>
      <c r="I1320">
        <v>3</v>
      </c>
      <c r="J1320" t="str">
        <f>VLOOKUP(Data_Sales[[#This Row],[Sales Person]],Data_Persons!$C$1:$D$9,2,FALSE)</f>
        <v>Philip</v>
      </c>
      <c r="K1320">
        <f>INDEX(Data_Persons!$B$2:$D$10,MATCH(Data_Sales[[#This Row],[Sales Person]],Data_Persons!$C$2:$C$9,0),1)</f>
        <v>8</v>
      </c>
      <c r="L1320">
        <f>VLOOKUP(Data_Sales[[#This Row],[Manager]],Data_Persons!$A$1:$C$9,2,FALSE)</f>
        <v>8</v>
      </c>
      <c r="M1320">
        <f>Data_Sales[[#This Row],[Price]]*Data_Sales[[#This Row],[Quantity]]</f>
        <v>477</v>
      </c>
    </row>
    <row r="1321" spans="1:13" x14ac:dyDescent="0.35">
      <c r="A1321" t="s">
        <v>1358</v>
      </c>
      <c r="B1321" s="2">
        <v>44352</v>
      </c>
      <c r="C1321">
        <v>7</v>
      </c>
      <c r="D1321" t="s">
        <v>40</v>
      </c>
      <c r="E1321" t="s">
        <v>13</v>
      </c>
      <c r="F1321" t="s">
        <v>14</v>
      </c>
      <c r="G1321" t="s">
        <v>2043</v>
      </c>
      <c r="H1321">
        <v>159</v>
      </c>
      <c r="I1321">
        <v>9</v>
      </c>
      <c r="J1321" t="str">
        <f>VLOOKUP(Data_Sales[[#This Row],[Sales Person]],Data_Persons!$C$1:$D$9,2,FALSE)</f>
        <v>Steve</v>
      </c>
      <c r="K1321">
        <f>INDEX(Data_Persons!$B$2:$D$10,MATCH(Data_Sales[[#This Row],[Sales Person]],Data_Persons!$C$2:$C$9,0),1)</f>
        <v>4</v>
      </c>
      <c r="L1321">
        <f>VLOOKUP(Data_Sales[[#This Row],[Manager]],Data_Persons!$A$1:$C$9,2,FALSE)</f>
        <v>4</v>
      </c>
      <c r="M1321">
        <f>Data_Sales[[#This Row],[Price]]*Data_Sales[[#This Row],[Quantity]]</f>
        <v>1431</v>
      </c>
    </row>
    <row r="1322" spans="1:13" x14ac:dyDescent="0.35">
      <c r="A1322" t="s">
        <v>1359</v>
      </c>
      <c r="B1322" s="2">
        <v>44355</v>
      </c>
      <c r="C1322">
        <v>9</v>
      </c>
      <c r="D1322" t="s">
        <v>37</v>
      </c>
      <c r="E1322" t="s">
        <v>13</v>
      </c>
      <c r="F1322" t="s">
        <v>14</v>
      </c>
      <c r="G1322" t="s">
        <v>2043</v>
      </c>
      <c r="H1322">
        <v>159</v>
      </c>
      <c r="I1322">
        <v>3</v>
      </c>
      <c r="J1322" t="str">
        <f>VLOOKUP(Data_Sales[[#This Row],[Sales Person]],Data_Persons!$C$1:$D$9,2,FALSE)</f>
        <v>Steve</v>
      </c>
      <c r="K1322">
        <f>INDEX(Data_Persons!$B$2:$D$10,MATCH(Data_Sales[[#This Row],[Sales Person]],Data_Persons!$C$2:$C$9,0),1)</f>
        <v>4</v>
      </c>
      <c r="L1322">
        <f>VLOOKUP(Data_Sales[[#This Row],[Manager]],Data_Persons!$A$1:$C$9,2,FALSE)</f>
        <v>4</v>
      </c>
      <c r="M1322">
        <f>Data_Sales[[#This Row],[Price]]*Data_Sales[[#This Row],[Quantity]]</f>
        <v>477</v>
      </c>
    </row>
    <row r="1323" spans="1:13" x14ac:dyDescent="0.35">
      <c r="A1323" t="s">
        <v>1360</v>
      </c>
      <c r="B1323" s="2">
        <v>44355</v>
      </c>
      <c r="C1323">
        <v>20</v>
      </c>
      <c r="D1323" t="s">
        <v>8</v>
      </c>
      <c r="E1323" t="s">
        <v>9</v>
      </c>
      <c r="F1323" t="s">
        <v>10</v>
      </c>
      <c r="G1323" t="s">
        <v>2043</v>
      </c>
      <c r="H1323">
        <v>159</v>
      </c>
      <c r="I1323">
        <v>5</v>
      </c>
      <c r="J1323" t="str">
        <f>VLOOKUP(Data_Sales[[#This Row],[Sales Person]],Data_Persons!$C$1:$D$9,2,FALSE)</f>
        <v>Jeff</v>
      </c>
      <c r="K1323">
        <f>INDEX(Data_Persons!$B$2:$D$10,MATCH(Data_Sales[[#This Row],[Sales Person]],Data_Persons!$C$2:$C$9,0),1)</f>
        <v>3</v>
      </c>
      <c r="L1323">
        <f>VLOOKUP(Data_Sales[[#This Row],[Manager]],Data_Persons!$A$1:$C$9,2,FALSE)</f>
        <v>3</v>
      </c>
      <c r="M1323">
        <f>Data_Sales[[#This Row],[Price]]*Data_Sales[[#This Row],[Quantity]]</f>
        <v>795</v>
      </c>
    </row>
    <row r="1324" spans="1:13" x14ac:dyDescent="0.35">
      <c r="A1324" t="s">
        <v>1361</v>
      </c>
      <c r="B1324" s="2">
        <v>44358</v>
      </c>
      <c r="C1324">
        <v>18</v>
      </c>
      <c r="D1324" t="s">
        <v>49</v>
      </c>
      <c r="E1324" t="s">
        <v>35</v>
      </c>
      <c r="F1324" t="s">
        <v>10</v>
      </c>
      <c r="G1324" t="s">
        <v>2043</v>
      </c>
      <c r="H1324">
        <v>159</v>
      </c>
      <c r="I1324">
        <v>0</v>
      </c>
      <c r="J1324" t="str">
        <f>VLOOKUP(Data_Sales[[#This Row],[Sales Person]],Data_Persons!$C$1:$D$9,2,FALSE)</f>
        <v>Jeff</v>
      </c>
      <c r="K1324">
        <f>INDEX(Data_Persons!$B$2:$D$10,MATCH(Data_Sales[[#This Row],[Sales Person]],Data_Persons!$C$2:$C$9,0),1)</f>
        <v>5</v>
      </c>
      <c r="L1324">
        <f>VLOOKUP(Data_Sales[[#This Row],[Manager]],Data_Persons!$A$1:$C$9,2,FALSE)</f>
        <v>3</v>
      </c>
      <c r="M1324">
        <f>Data_Sales[[#This Row],[Price]]*Data_Sales[[#This Row],[Quantity]]</f>
        <v>0</v>
      </c>
    </row>
    <row r="1325" spans="1:13" x14ac:dyDescent="0.35">
      <c r="A1325" t="s">
        <v>1362</v>
      </c>
      <c r="B1325" s="2">
        <v>44359</v>
      </c>
      <c r="C1325">
        <v>5</v>
      </c>
      <c r="D1325" t="s">
        <v>20</v>
      </c>
      <c r="E1325" t="s">
        <v>27</v>
      </c>
      <c r="F1325" t="s">
        <v>18</v>
      </c>
      <c r="G1325" t="s">
        <v>2043</v>
      </c>
      <c r="H1325">
        <v>159</v>
      </c>
      <c r="I1325">
        <v>1</v>
      </c>
      <c r="J1325" t="str">
        <f>VLOOKUP(Data_Sales[[#This Row],[Sales Person]],Data_Persons!$C$1:$D$9,2,FALSE)</f>
        <v>Sara</v>
      </c>
      <c r="K1325">
        <f>INDEX(Data_Persons!$B$2:$D$10,MATCH(Data_Sales[[#This Row],[Sales Person]],Data_Persons!$C$2:$C$9,0),1)</f>
        <v>2</v>
      </c>
      <c r="L1325">
        <f>VLOOKUP(Data_Sales[[#This Row],[Manager]],Data_Persons!$A$1:$C$9,2,FALSE)</f>
        <v>5</v>
      </c>
      <c r="M1325">
        <f>Data_Sales[[#This Row],[Price]]*Data_Sales[[#This Row],[Quantity]]</f>
        <v>159</v>
      </c>
    </row>
    <row r="1326" spans="1:13" x14ac:dyDescent="0.35">
      <c r="A1326" t="s">
        <v>1363</v>
      </c>
      <c r="B1326" s="2">
        <v>44363</v>
      </c>
      <c r="C1326">
        <v>10</v>
      </c>
      <c r="D1326" t="s">
        <v>65</v>
      </c>
      <c r="E1326" t="s">
        <v>38</v>
      </c>
      <c r="F1326" t="s">
        <v>14</v>
      </c>
      <c r="G1326" t="s">
        <v>2043</v>
      </c>
      <c r="H1326">
        <v>159</v>
      </c>
      <c r="I1326">
        <v>8</v>
      </c>
      <c r="J1326" t="str">
        <f>VLOOKUP(Data_Sales[[#This Row],[Sales Person]],Data_Persons!$C$1:$D$9,2,FALSE)</f>
        <v>Philip</v>
      </c>
      <c r="K1326">
        <f>INDEX(Data_Persons!$B$2:$D$10,MATCH(Data_Sales[[#This Row],[Sales Person]],Data_Persons!$C$2:$C$9,0),1)</f>
        <v>8</v>
      </c>
      <c r="L1326">
        <f>VLOOKUP(Data_Sales[[#This Row],[Manager]],Data_Persons!$A$1:$C$9,2,FALSE)</f>
        <v>8</v>
      </c>
      <c r="M1326">
        <f>Data_Sales[[#This Row],[Price]]*Data_Sales[[#This Row],[Quantity]]</f>
        <v>1272</v>
      </c>
    </row>
    <row r="1327" spans="1:13" x14ac:dyDescent="0.35">
      <c r="A1327" t="s">
        <v>1364</v>
      </c>
      <c r="B1327" s="2">
        <v>44363</v>
      </c>
      <c r="C1327">
        <v>1</v>
      </c>
      <c r="D1327" t="s">
        <v>58</v>
      </c>
      <c r="E1327" t="s">
        <v>27</v>
      </c>
      <c r="F1327" t="s">
        <v>18</v>
      </c>
      <c r="G1327" t="s">
        <v>2043</v>
      </c>
      <c r="H1327">
        <v>159</v>
      </c>
      <c r="I1327">
        <v>8</v>
      </c>
      <c r="J1327" t="str">
        <f>VLOOKUP(Data_Sales[[#This Row],[Sales Person]],Data_Persons!$C$1:$D$9,2,FALSE)</f>
        <v>Sara</v>
      </c>
      <c r="K1327">
        <f>INDEX(Data_Persons!$B$2:$D$10,MATCH(Data_Sales[[#This Row],[Sales Person]],Data_Persons!$C$2:$C$9,0),1)</f>
        <v>2</v>
      </c>
      <c r="L1327">
        <f>VLOOKUP(Data_Sales[[#This Row],[Manager]],Data_Persons!$A$1:$C$9,2,FALSE)</f>
        <v>5</v>
      </c>
      <c r="M1327">
        <f>Data_Sales[[#This Row],[Price]]*Data_Sales[[#This Row],[Quantity]]</f>
        <v>1272</v>
      </c>
    </row>
    <row r="1328" spans="1:13" x14ac:dyDescent="0.35">
      <c r="A1328" t="s">
        <v>1365</v>
      </c>
      <c r="B1328" s="2">
        <v>44364</v>
      </c>
      <c r="C1328">
        <v>18</v>
      </c>
      <c r="D1328" t="s">
        <v>49</v>
      </c>
      <c r="E1328" t="s">
        <v>35</v>
      </c>
      <c r="F1328" t="s">
        <v>10</v>
      </c>
      <c r="G1328" t="s">
        <v>2043</v>
      </c>
      <c r="H1328">
        <v>159</v>
      </c>
      <c r="I1328">
        <v>7</v>
      </c>
      <c r="J1328" t="str">
        <f>VLOOKUP(Data_Sales[[#This Row],[Sales Person]],Data_Persons!$C$1:$D$9,2,FALSE)</f>
        <v>Jeff</v>
      </c>
      <c r="K1328">
        <f>INDEX(Data_Persons!$B$2:$D$10,MATCH(Data_Sales[[#This Row],[Sales Person]],Data_Persons!$C$2:$C$9,0),1)</f>
        <v>5</v>
      </c>
      <c r="L1328">
        <f>VLOOKUP(Data_Sales[[#This Row],[Manager]],Data_Persons!$A$1:$C$9,2,FALSE)</f>
        <v>3</v>
      </c>
      <c r="M1328">
        <f>Data_Sales[[#This Row],[Price]]*Data_Sales[[#This Row],[Quantity]]</f>
        <v>1113</v>
      </c>
    </row>
    <row r="1329" spans="1:13" x14ac:dyDescent="0.35">
      <c r="A1329" t="s">
        <v>1366</v>
      </c>
      <c r="B1329" s="2">
        <v>44365</v>
      </c>
      <c r="C1329">
        <v>11</v>
      </c>
      <c r="D1329" t="s">
        <v>112</v>
      </c>
      <c r="E1329" t="s">
        <v>33</v>
      </c>
      <c r="F1329" t="s">
        <v>24</v>
      </c>
      <c r="G1329" t="s">
        <v>2043</v>
      </c>
      <c r="H1329">
        <v>159</v>
      </c>
      <c r="I1329">
        <v>4</v>
      </c>
      <c r="J1329" t="str">
        <f>VLOOKUP(Data_Sales[[#This Row],[Sales Person]],Data_Persons!$C$1:$D$9,2,FALSE)</f>
        <v>Steve</v>
      </c>
      <c r="K1329">
        <f>INDEX(Data_Persons!$B$2:$D$10,MATCH(Data_Sales[[#This Row],[Sales Person]],Data_Persons!$C$2:$C$9,0),1)</f>
        <v>6</v>
      </c>
      <c r="L1329">
        <f>VLOOKUP(Data_Sales[[#This Row],[Manager]],Data_Persons!$A$1:$C$9,2,FALSE)</f>
        <v>4</v>
      </c>
      <c r="M1329">
        <f>Data_Sales[[#This Row],[Price]]*Data_Sales[[#This Row],[Quantity]]</f>
        <v>636</v>
      </c>
    </row>
    <row r="1330" spans="1:13" x14ac:dyDescent="0.35">
      <c r="A1330" t="s">
        <v>1367</v>
      </c>
      <c r="B1330" s="2">
        <v>44367</v>
      </c>
      <c r="C1330">
        <v>5</v>
      </c>
      <c r="D1330" t="s">
        <v>20</v>
      </c>
      <c r="E1330" t="s">
        <v>17</v>
      </c>
      <c r="F1330" t="s">
        <v>18</v>
      </c>
      <c r="G1330" t="s">
        <v>2043</v>
      </c>
      <c r="H1330">
        <v>159</v>
      </c>
      <c r="I1330">
        <v>3</v>
      </c>
      <c r="J1330" t="str">
        <f>VLOOKUP(Data_Sales[[#This Row],[Sales Person]],Data_Persons!$C$1:$D$9,2,FALSE)</f>
        <v>Jeff</v>
      </c>
      <c r="K1330">
        <f>INDEX(Data_Persons!$B$2:$D$10,MATCH(Data_Sales[[#This Row],[Sales Person]],Data_Persons!$C$2:$C$9,0),1)</f>
        <v>2</v>
      </c>
      <c r="L1330">
        <f>VLOOKUP(Data_Sales[[#This Row],[Manager]],Data_Persons!$A$1:$C$9,2,FALSE)</f>
        <v>3</v>
      </c>
      <c r="M1330">
        <f>Data_Sales[[#This Row],[Price]]*Data_Sales[[#This Row],[Quantity]]</f>
        <v>477</v>
      </c>
    </row>
    <row r="1331" spans="1:13" x14ac:dyDescent="0.35">
      <c r="A1331" t="s">
        <v>1368</v>
      </c>
      <c r="B1331" s="2">
        <v>44367</v>
      </c>
      <c r="C1331">
        <v>12</v>
      </c>
      <c r="D1331" t="s">
        <v>22</v>
      </c>
      <c r="E1331" t="s">
        <v>23</v>
      </c>
      <c r="F1331" t="s">
        <v>24</v>
      </c>
      <c r="G1331" t="s">
        <v>2043</v>
      </c>
      <c r="H1331">
        <v>159</v>
      </c>
      <c r="I1331">
        <v>6</v>
      </c>
      <c r="J1331" t="str">
        <f>VLOOKUP(Data_Sales[[#This Row],[Sales Person]],Data_Persons!$C$1:$D$9,2,FALSE)</f>
        <v>Sara</v>
      </c>
      <c r="K1331">
        <f>INDEX(Data_Persons!$B$2:$D$10,MATCH(Data_Sales[[#This Row],[Sales Person]],Data_Persons!$C$2:$C$9,0),1)</f>
        <v>5</v>
      </c>
      <c r="L1331">
        <f>VLOOKUP(Data_Sales[[#This Row],[Manager]],Data_Persons!$A$1:$C$9,2,FALSE)</f>
        <v>5</v>
      </c>
      <c r="M1331">
        <f>Data_Sales[[#This Row],[Price]]*Data_Sales[[#This Row],[Quantity]]</f>
        <v>954</v>
      </c>
    </row>
    <row r="1332" spans="1:13" x14ac:dyDescent="0.35">
      <c r="A1332" t="s">
        <v>1369</v>
      </c>
      <c r="B1332" s="2">
        <v>44369</v>
      </c>
      <c r="C1332">
        <v>15</v>
      </c>
      <c r="D1332" t="s">
        <v>46</v>
      </c>
      <c r="E1332" t="s">
        <v>33</v>
      </c>
      <c r="F1332" t="s">
        <v>24</v>
      </c>
      <c r="G1332" t="s">
        <v>2043</v>
      </c>
      <c r="H1332">
        <v>159</v>
      </c>
      <c r="I1332">
        <v>6</v>
      </c>
      <c r="J1332" t="str">
        <f>VLOOKUP(Data_Sales[[#This Row],[Sales Person]],Data_Persons!$C$1:$D$9,2,FALSE)</f>
        <v>Steve</v>
      </c>
      <c r="K1332">
        <f>INDEX(Data_Persons!$B$2:$D$10,MATCH(Data_Sales[[#This Row],[Sales Person]],Data_Persons!$C$2:$C$9,0),1)</f>
        <v>6</v>
      </c>
      <c r="L1332">
        <f>VLOOKUP(Data_Sales[[#This Row],[Manager]],Data_Persons!$A$1:$C$9,2,FALSE)</f>
        <v>4</v>
      </c>
      <c r="M1332">
        <f>Data_Sales[[#This Row],[Price]]*Data_Sales[[#This Row],[Quantity]]</f>
        <v>954</v>
      </c>
    </row>
    <row r="1333" spans="1:13" x14ac:dyDescent="0.35">
      <c r="A1333" t="s">
        <v>1370</v>
      </c>
      <c r="B1333" s="2">
        <v>44369</v>
      </c>
      <c r="C1333">
        <v>15</v>
      </c>
      <c r="D1333" t="s">
        <v>46</v>
      </c>
      <c r="E1333" t="s">
        <v>23</v>
      </c>
      <c r="F1333" t="s">
        <v>24</v>
      </c>
      <c r="G1333" t="s">
        <v>2043</v>
      </c>
      <c r="H1333">
        <v>159</v>
      </c>
      <c r="I1333">
        <v>8</v>
      </c>
      <c r="J1333" t="str">
        <f>VLOOKUP(Data_Sales[[#This Row],[Sales Person]],Data_Persons!$C$1:$D$9,2,FALSE)</f>
        <v>Sara</v>
      </c>
      <c r="K1333">
        <f>INDEX(Data_Persons!$B$2:$D$10,MATCH(Data_Sales[[#This Row],[Sales Person]],Data_Persons!$C$2:$C$9,0),1)</f>
        <v>5</v>
      </c>
      <c r="L1333">
        <f>VLOOKUP(Data_Sales[[#This Row],[Manager]],Data_Persons!$A$1:$C$9,2,FALSE)</f>
        <v>5</v>
      </c>
      <c r="M1333">
        <f>Data_Sales[[#This Row],[Price]]*Data_Sales[[#This Row],[Quantity]]</f>
        <v>1272</v>
      </c>
    </row>
    <row r="1334" spans="1:13" x14ac:dyDescent="0.35">
      <c r="A1334" t="s">
        <v>1371</v>
      </c>
      <c r="B1334" s="2">
        <v>44371</v>
      </c>
      <c r="C1334">
        <v>18</v>
      </c>
      <c r="D1334" t="s">
        <v>49</v>
      </c>
      <c r="E1334" t="s">
        <v>9</v>
      </c>
      <c r="F1334" t="s">
        <v>10</v>
      </c>
      <c r="G1334" t="s">
        <v>2043</v>
      </c>
      <c r="H1334">
        <v>159</v>
      </c>
      <c r="I1334">
        <v>5</v>
      </c>
      <c r="J1334" t="str">
        <f>VLOOKUP(Data_Sales[[#This Row],[Sales Person]],Data_Persons!$C$1:$D$9,2,FALSE)</f>
        <v>Jeff</v>
      </c>
      <c r="K1334">
        <f>INDEX(Data_Persons!$B$2:$D$10,MATCH(Data_Sales[[#This Row],[Sales Person]],Data_Persons!$C$2:$C$9,0),1)</f>
        <v>3</v>
      </c>
      <c r="L1334">
        <f>VLOOKUP(Data_Sales[[#This Row],[Manager]],Data_Persons!$A$1:$C$9,2,FALSE)</f>
        <v>3</v>
      </c>
      <c r="M1334">
        <f>Data_Sales[[#This Row],[Price]]*Data_Sales[[#This Row],[Quantity]]</f>
        <v>795</v>
      </c>
    </row>
    <row r="1335" spans="1:13" x14ac:dyDescent="0.35">
      <c r="A1335" t="s">
        <v>1372</v>
      </c>
      <c r="B1335" s="2">
        <v>44375</v>
      </c>
      <c r="C1335">
        <v>2</v>
      </c>
      <c r="D1335" t="s">
        <v>71</v>
      </c>
      <c r="E1335" t="s">
        <v>17</v>
      </c>
      <c r="F1335" t="s">
        <v>18</v>
      </c>
      <c r="G1335" t="s">
        <v>2043</v>
      </c>
      <c r="H1335">
        <v>159</v>
      </c>
      <c r="I1335">
        <v>5</v>
      </c>
      <c r="J1335" t="str">
        <f>VLOOKUP(Data_Sales[[#This Row],[Sales Person]],Data_Persons!$C$1:$D$9,2,FALSE)</f>
        <v>Jeff</v>
      </c>
      <c r="K1335">
        <f>INDEX(Data_Persons!$B$2:$D$10,MATCH(Data_Sales[[#This Row],[Sales Person]],Data_Persons!$C$2:$C$9,0),1)</f>
        <v>2</v>
      </c>
      <c r="L1335">
        <f>VLOOKUP(Data_Sales[[#This Row],[Manager]],Data_Persons!$A$1:$C$9,2,FALSE)</f>
        <v>3</v>
      </c>
      <c r="M1335">
        <f>Data_Sales[[#This Row],[Price]]*Data_Sales[[#This Row],[Quantity]]</f>
        <v>795</v>
      </c>
    </row>
    <row r="1336" spans="1:13" x14ac:dyDescent="0.35">
      <c r="A1336" t="s">
        <v>1373</v>
      </c>
      <c r="B1336" s="2">
        <v>44376</v>
      </c>
      <c r="C1336">
        <v>15</v>
      </c>
      <c r="D1336" t="s">
        <v>46</v>
      </c>
      <c r="E1336" t="s">
        <v>33</v>
      </c>
      <c r="F1336" t="s">
        <v>24</v>
      </c>
      <c r="G1336" t="s">
        <v>2043</v>
      </c>
      <c r="H1336">
        <v>159</v>
      </c>
      <c r="I1336">
        <v>5</v>
      </c>
      <c r="J1336" t="str">
        <f>VLOOKUP(Data_Sales[[#This Row],[Sales Person]],Data_Persons!$C$1:$D$9,2,FALSE)</f>
        <v>Steve</v>
      </c>
      <c r="K1336">
        <f>INDEX(Data_Persons!$B$2:$D$10,MATCH(Data_Sales[[#This Row],[Sales Person]],Data_Persons!$C$2:$C$9,0),1)</f>
        <v>6</v>
      </c>
      <c r="L1336">
        <f>VLOOKUP(Data_Sales[[#This Row],[Manager]],Data_Persons!$A$1:$C$9,2,FALSE)</f>
        <v>4</v>
      </c>
      <c r="M1336">
        <f>Data_Sales[[#This Row],[Price]]*Data_Sales[[#This Row],[Quantity]]</f>
        <v>795</v>
      </c>
    </row>
    <row r="1337" spans="1:13" x14ac:dyDescent="0.35">
      <c r="A1337" t="s">
        <v>1374</v>
      </c>
      <c r="B1337" s="2">
        <v>44381</v>
      </c>
      <c r="C1337">
        <v>10</v>
      </c>
      <c r="D1337" t="s">
        <v>65</v>
      </c>
      <c r="E1337" t="s">
        <v>38</v>
      </c>
      <c r="F1337" t="s">
        <v>14</v>
      </c>
      <c r="G1337" t="s">
        <v>2043</v>
      </c>
      <c r="H1337">
        <v>159</v>
      </c>
      <c r="I1337">
        <v>2</v>
      </c>
      <c r="J1337" t="str">
        <f>VLOOKUP(Data_Sales[[#This Row],[Sales Person]],Data_Persons!$C$1:$D$9,2,FALSE)</f>
        <v>Philip</v>
      </c>
      <c r="K1337">
        <f>INDEX(Data_Persons!$B$2:$D$10,MATCH(Data_Sales[[#This Row],[Sales Person]],Data_Persons!$C$2:$C$9,0),1)</f>
        <v>8</v>
      </c>
      <c r="L1337">
        <f>VLOOKUP(Data_Sales[[#This Row],[Manager]],Data_Persons!$A$1:$C$9,2,FALSE)</f>
        <v>8</v>
      </c>
      <c r="M1337">
        <f>Data_Sales[[#This Row],[Price]]*Data_Sales[[#This Row],[Quantity]]</f>
        <v>318</v>
      </c>
    </row>
    <row r="1338" spans="1:13" x14ac:dyDescent="0.35">
      <c r="A1338" t="s">
        <v>1375</v>
      </c>
      <c r="B1338" s="2">
        <v>44384</v>
      </c>
      <c r="C1338">
        <v>20</v>
      </c>
      <c r="D1338" t="s">
        <v>8</v>
      </c>
      <c r="E1338" t="s">
        <v>9</v>
      </c>
      <c r="F1338" t="s">
        <v>10</v>
      </c>
      <c r="G1338" t="s">
        <v>2043</v>
      </c>
      <c r="H1338">
        <v>159</v>
      </c>
      <c r="I1338">
        <v>9</v>
      </c>
      <c r="J1338" t="str">
        <f>VLOOKUP(Data_Sales[[#This Row],[Sales Person]],Data_Persons!$C$1:$D$9,2,FALSE)</f>
        <v>Jeff</v>
      </c>
      <c r="K1338">
        <f>INDEX(Data_Persons!$B$2:$D$10,MATCH(Data_Sales[[#This Row],[Sales Person]],Data_Persons!$C$2:$C$9,0),1)</f>
        <v>3</v>
      </c>
      <c r="L1338">
        <f>VLOOKUP(Data_Sales[[#This Row],[Manager]],Data_Persons!$A$1:$C$9,2,FALSE)</f>
        <v>3</v>
      </c>
      <c r="M1338">
        <f>Data_Sales[[#This Row],[Price]]*Data_Sales[[#This Row],[Quantity]]</f>
        <v>1431</v>
      </c>
    </row>
    <row r="1339" spans="1:13" x14ac:dyDescent="0.35">
      <c r="A1339" t="s">
        <v>1376</v>
      </c>
      <c r="B1339" s="2">
        <v>44384</v>
      </c>
      <c r="C1339">
        <v>10</v>
      </c>
      <c r="D1339" t="s">
        <v>65</v>
      </c>
      <c r="E1339" t="s">
        <v>13</v>
      </c>
      <c r="F1339" t="s">
        <v>14</v>
      </c>
      <c r="G1339" t="s">
        <v>2043</v>
      </c>
      <c r="H1339">
        <v>159</v>
      </c>
      <c r="I1339">
        <v>7</v>
      </c>
      <c r="J1339" t="str">
        <f>VLOOKUP(Data_Sales[[#This Row],[Sales Person]],Data_Persons!$C$1:$D$9,2,FALSE)</f>
        <v>Steve</v>
      </c>
      <c r="K1339">
        <f>INDEX(Data_Persons!$B$2:$D$10,MATCH(Data_Sales[[#This Row],[Sales Person]],Data_Persons!$C$2:$C$9,0),1)</f>
        <v>4</v>
      </c>
      <c r="L1339">
        <f>VLOOKUP(Data_Sales[[#This Row],[Manager]],Data_Persons!$A$1:$C$9,2,FALSE)</f>
        <v>4</v>
      </c>
      <c r="M1339">
        <f>Data_Sales[[#This Row],[Price]]*Data_Sales[[#This Row],[Quantity]]</f>
        <v>1113</v>
      </c>
    </row>
    <row r="1340" spans="1:13" x14ac:dyDescent="0.35">
      <c r="A1340" t="s">
        <v>1377</v>
      </c>
      <c r="B1340" s="2">
        <v>44384</v>
      </c>
      <c r="C1340">
        <v>13</v>
      </c>
      <c r="D1340" t="s">
        <v>32</v>
      </c>
      <c r="E1340" t="s">
        <v>33</v>
      </c>
      <c r="F1340" t="s">
        <v>24</v>
      </c>
      <c r="G1340" t="s">
        <v>2043</v>
      </c>
      <c r="H1340">
        <v>159</v>
      </c>
      <c r="I1340">
        <v>9</v>
      </c>
      <c r="J1340" t="str">
        <f>VLOOKUP(Data_Sales[[#This Row],[Sales Person]],Data_Persons!$C$1:$D$9,2,FALSE)</f>
        <v>Steve</v>
      </c>
      <c r="K1340">
        <f>INDEX(Data_Persons!$B$2:$D$10,MATCH(Data_Sales[[#This Row],[Sales Person]],Data_Persons!$C$2:$C$9,0),1)</f>
        <v>6</v>
      </c>
      <c r="L1340">
        <f>VLOOKUP(Data_Sales[[#This Row],[Manager]],Data_Persons!$A$1:$C$9,2,FALSE)</f>
        <v>4</v>
      </c>
      <c r="M1340">
        <f>Data_Sales[[#This Row],[Price]]*Data_Sales[[#This Row],[Quantity]]</f>
        <v>1431</v>
      </c>
    </row>
    <row r="1341" spans="1:13" x14ac:dyDescent="0.35">
      <c r="A1341" t="s">
        <v>1378</v>
      </c>
      <c r="B1341" s="2">
        <v>44386</v>
      </c>
      <c r="C1341">
        <v>10</v>
      </c>
      <c r="D1341" t="s">
        <v>65</v>
      </c>
      <c r="E1341" t="s">
        <v>38</v>
      </c>
      <c r="F1341" t="s">
        <v>14</v>
      </c>
      <c r="G1341" t="s">
        <v>2043</v>
      </c>
      <c r="H1341">
        <v>159</v>
      </c>
      <c r="I1341">
        <v>3</v>
      </c>
      <c r="J1341" t="str">
        <f>VLOOKUP(Data_Sales[[#This Row],[Sales Person]],Data_Persons!$C$1:$D$9,2,FALSE)</f>
        <v>Philip</v>
      </c>
      <c r="K1341">
        <f>INDEX(Data_Persons!$B$2:$D$10,MATCH(Data_Sales[[#This Row],[Sales Person]],Data_Persons!$C$2:$C$9,0),1)</f>
        <v>8</v>
      </c>
      <c r="L1341">
        <f>VLOOKUP(Data_Sales[[#This Row],[Manager]],Data_Persons!$A$1:$C$9,2,FALSE)</f>
        <v>8</v>
      </c>
      <c r="M1341">
        <f>Data_Sales[[#This Row],[Price]]*Data_Sales[[#This Row],[Quantity]]</f>
        <v>477</v>
      </c>
    </row>
    <row r="1342" spans="1:13" x14ac:dyDescent="0.35">
      <c r="A1342" t="s">
        <v>1379</v>
      </c>
      <c r="B1342" s="2">
        <v>44388</v>
      </c>
      <c r="C1342">
        <v>20</v>
      </c>
      <c r="D1342" t="s">
        <v>8</v>
      </c>
      <c r="E1342" t="s">
        <v>35</v>
      </c>
      <c r="F1342" t="s">
        <v>10</v>
      </c>
      <c r="G1342" t="s">
        <v>2043</v>
      </c>
      <c r="H1342">
        <v>159</v>
      </c>
      <c r="I1342">
        <v>3</v>
      </c>
      <c r="J1342" t="str">
        <f>VLOOKUP(Data_Sales[[#This Row],[Sales Person]],Data_Persons!$C$1:$D$9,2,FALSE)</f>
        <v>Jeff</v>
      </c>
      <c r="K1342">
        <f>INDEX(Data_Persons!$B$2:$D$10,MATCH(Data_Sales[[#This Row],[Sales Person]],Data_Persons!$C$2:$C$9,0),1)</f>
        <v>5</v>
      </c>
      <c r="L1342">
        <f>VLOOKUP(Data_Sales[[#This Row],[Manager]],Data_Persons!$A$1:$C$9,2,FALSE)</f>
        <v>3</v>
      </c>
      <c r="M1342">
        <f>Data_Sales[[#This Row],[Price]]*Data_Sales[[#This Row],[Quantity]]</f>
        <v>477</v>
      </c>
    </row>
    <row r="1343" spans="1:13" x14ac:dyDescent="0.35">
      <c r="A1343" t="s">
        <v>1380</v>
      </c>
      <c r="B1343" s="2">
        <v>44388</v>
      </c>
      <c r="C1343">
        <v>3</v>
      </c>
      <c r="D1343" t="s">
        <v>26</v>
      </c>
      <c r="E1343" t="s">
        <v>17</v>
      </c>
      <c r="F1343" t="s">
        <v>18</v>
      </c>
      <c r="G1343" t="s">
        <v>2043</v>
      </c>
      <c r="H1343">
        <v>159</v>
      </c>
      <c r="I1343">
        <v>5</v>
      </c>
      <c r="J1343" t="str">
        <f>VLOOKUP(Data_Sales[[#This Row],[Sales Person]],Data_Persons!$C$1:$D$9,2,FALSE)</f>
        <v>Jeff</v>
      </c>
      <c r="K1343">
        <f>INDEX(Data_Persons!$B$2:$D$10,MATCH(Data_Sales[[#This Row],[Sales Person]],Data_Persons!$C$2:$C$9,0),1)</f>
        <v>2</v>
      </c>
      <c r="L1343">
        <f>VLOOKUP(Data_Sales[[#This Row],[Manager]],Data_Persons!$A$1:$C$9,2,FALSE)</f>
        <v>3</v>
      </c>
      <c r="M1343">
        <f>Data_Sales[[#This Row],[Price]]*Data_Sales[[#This Row],[Quantity]]</f>
        <v>795</v>
      </c>
    </row>
    <row r="1344" spans="1:13" x14ac:dyDescent="0.35">
      <c r="A1344" t="s">
        <v>1381</v>
      </c>
      <c r="B1344" s="2">
        <v>44390</v>
      </c>
      <c r="C1344">
        <v>17</v>
      </c>
      <c r="D1344" t="s">
        <v>60</v>
      </c>
      <c r="E1344" t="s">
        <v>35</v>
      </c>
      <c r="F1344" t="s">
        <v>10</v>
      </c>
      <c r="G1344" t="s">
        <v>2043</v>
      </c>
      <c r="H1344">
        <v>159</v>
      </c>
      <c r="I1344">
        <v>6</v>
      </c>
      <c r="J1344" t="str">
        <f>VLOOKUP(Data_Sales[[#This Row],[Sales Person]],Data_Persons!$C$1:$D$9,2,FALSE)</f>
        <v>Jeff</v>
      </c>
      <c r="K1344">
        <f>INDEX(Data_Persons!$B$2:$D$10,MATCH(Data_Sales[[#This Row],[Sales Person]],Data_Persons!$C$2:$C$9,0),1)</f>
        <v>5</v>
      </c>
      <c r="L1344">
        <f>VLOOKUP(Data_Sales[[#This Row],[Manager]],Data_Persons!$A$1:$C$9,2,FALSE)</f>
        <v>3</v>
      </c>
      <c r="M1344">
        <f>Data_Sales[[#This Row],[Price]]*Data_Sales[[#This Row],[Quantity]]</f>
        <v>954</v>
      </c>
    </row>
    <row r="1345" spans="1:13" x14ac:dyDescent="0.35">
      <c r="A1345" t="s">
        <v>1382</v>
      </c>
      <c r="B1345" s="2">
        <v>44390</v>
      </c>
      <c r="C1345">
        <v>11</v>
      </c>
      <c r="D1345" t="s">
        <v>112</v>
      </c>
      <c r="E1345" t="s">
        <v>23</v>
      </c>
      <c r="F1345" t="s">
        <v>24</v>
      </c>
      <c r="G1345" t="s">
        <v>2043</v>
      </c>
      <c r="H1345">
        <v>159</v>
      </c>
      <c r="I1345">
        <v>5</v>
      </c>
      <c r="J1345" t="str">
        <f>VLOOKUP(Data_Sales[[#This Row],[Sales Person]],Data_Persons!$C$1:$D$9,2,FALSE)</f>
        <v>Sara</v>
      </c>
      <c r="K1345">
        <f>INDEX(Data_Persons!$B$2:$D$10,MATCH(Data_Sales[[#This Row],[Sales Person]],Data_Persons!$C$2:$C$9,0),1)</f>
        <v>5</v>
      </c>
      <c r="L1345">
        <f>VLOOKUP(Data_Sales[[#This Row],[Manager]],Data_Persons!$A$1:$C$9,2,FALSE)</f>
        <v>5</v>
      </c>
      <c r="M1345">
        <f>Data_Sales[[#This Row],[Price]]*Data_Sales[[#This Row],[Quantity]]</f>
        <v>795</v>
      </c>
    </row>
    <row r="1346" spans="1:13" x14ac:dyDescent="0.35">
      <c r="A1346" t="s">
        <v>1383</v>
      </c>
      <c r="B1346" s="2">
        <v>44394</v>
      </c>
      <c r="C1346">
        <v>17</v>
      </c>
      <c r="D1346" t="s">
        <v>60</v>
      </c>
      <c r="E1346" t="s">
        <v>9</v>
      </c>
      <c r="F1346" t="s">
        <v>10</v>
      </c>
      <c r="G1346" t="s">
        <v>2043</v>
      </c>
      <c r="H1346">
        <v>159</v>
      </c>
      <c r="I1346">
        <v>2</v>
      </c>
      <c r="J1346" t="str">
        <f>VLOOKUP(Data_Sales[[#This Row],[Sales Person]],Data_Persons!$C$1:$D$9,2,FALSE)</f>
        <v>Jeff</v>
      </c>
      <c r="K1346">
        <f>INDEX(Data_Persons!$B$2:$D$10,MATCH(Data_Sales[[#This Row],[Sales Person]],Data_Persons!$C$2:$C$9,0),1)</f>
        <v>3</v>
      </c>
      <c r="L1346">
        <f>VLOOKUP(Data_Sales[[#This Row],[Manager]],Data_Persons!$A$1:$C$9,2,FALSE)</f>
        <v>3</v>
      </c>
      <c r="M1346">
        <f>Data_Sales[[#This Row],[Price]]*Data_Sales[[#This Row],[Quantity]]</f>
        <v>318</v>
      </c>
    </row>
    <row r="1347" spans="1:13" x14ac:dyDescent="0.35">
      <c r="A1347" t="s">
        <v>1384</v>
      </c>
      <c r="B1347" s="2">
        <v>44394</v>
      </c>
      <c r="C1347">
        <v>15</v>
      </c>
      <c r="D1347" t="s">
        <v>46</v>
      </c>
      <c r="E1347" t="s">
        <v>33</v>
      </c>
      <c r="F1347" t="s">
        <v>24</v>
      </c>
      <c r="G1347" t="s">
        <v>2043</v>
      </c>
      <c r="H1347">
        <v>159</v>
      </c>
      <c r="I1347">
        <v>3</v>
      </c>
      <c r="J1347" t="str">
        <f>VLOOKUP(Data_Sales[[#This Row],[Sales Person]],Data_Persons!$C$1:$D$9,2,FALSE)</f>
        <v>Steve</v>
      </c>
      <c r="K1347">
        <f>INDEX(Data_Persons!$B$2:$D$10,MATCH(Data_Sales[[#This Row],[Sales Person]],Data_Persons!$C$2:$C$9,0),1)</f>
        <v>6</v>
      </c>
      <c r="L1347">
        <f>VLOOKUP(Data_Sales[[#This Row],[Manager]],Data_Persons!$A$1:$C$9,2,FALSE)</f>
        <v>4</v>
      </c>
      <c r="M1347">
        <f>Data_Sales[[#This Row],[Price]]*Data_Sales[[#This Row],[Quantity]]</f>
        <v>477</v>
      </c>
    </row>
    <row r="1348" spans="1:13" x14ac:dyDescent="0.35">
      <c r="A1348" t="s">
        <v>1385</v>
      </c>
      <c r="B1348" s="2">
        <v>44395</v>
      </c>
      <c r="C1348">
        <v>5</v>
      </c>
      <c r="D1348" t="s">
        <v>20</v>
      </c>
      <c r="E1348" t="s">
        <v>27</v>
      </c>
      <c r="F1348" t="s">
        <v>18</v>
      </c>
      <c r="G1348" t="s">
        <v>2043</v>
      </c>
      <c r="H1348">
        <v>159</v>
      </c>
      <c r="I1348">
        <v>1</v>
      </c>
      <c r="J1348" t="str">
        <f>VLOOKUP(Data_Sales[[#This Row],[Sales Person]],Data_Persons!$C$1:$D$9,2,FALSE)</f>
        <v>Sara</v>
      </c>
      <c r="K1348">
        <f>INDEX(Data_Persons!$B$2:$D$10,MATCH(Data_Sales[[#This Row],[Sales Person]],Data_Persons!$C$2:$C$9,0),1)</f>
        <v>2</v>
      </c>
      <c r="L1348">
        <f>VLOOKUP(Data_Sales[[#This Row],[Manager]],Data_Persons!$A$1:$C$9,2,FALSE)</f>
        <v>5</v>
      </c>
      <c r="M1348">
        <f>Data_Sales[[#This Row],[Price]]*Data_Sales[[#This Row],[Quantity]]</f>
        <v>159</v>
      </c>
    </row>
    <row r="1349" spans="1:13" x14ac:dyDescent="0.35">
      <c r="A1349" t="s">
        <v>1386</v>
      </c>
      <c r="B1349" s="2">
        <v>44395</v>
      </c>
      <c r="C1349">
        <v>12</v>
      </c>
      <c r="D1349" t="s">
        <v>22</v>
      </c>
      <c r="E1349" t="s">
        <v>33</v>
      </c>
      <c r="F1349" t="s">
        <v>24</v>
      </c>
      <c r="G1349" t="s">
        <v>2043</v>
      </c>
      <c r="H1349">
        <v>159</v>
      </c>
      <c r="I1349">
        <v>5</v>
      </c>
      <c r="J1349" t="str">
        <f>VLOOKUP(Data_Sales[[#This Row],[Sales Person]],Data_Persons!$C$1:$D$9,2,FALSE)</f>
        <v>Steve</v>
      </c>
      <c r="K1349">
        <f>INDEX(Data_Persons!$B$2:$D$10,MATCH(Data_Sales[[#This Row],[Sales Person]],Data_Persons!$C$2:$C$9,0),1)</f>
        <v>6</v>
      </c>
      <c r="L1349">
        <f>VLOOKUP(Data_Sales[[#This Row],[Manager]],Data_Persons!$A$1:$C$9,2,FALSE)</f>
        <v>4</v>
      </c>
      <c r="M1349">
        <f>Data_Sales[[#This Row],[Price]]*Data_Sales[[#This Row],[Quantity]]</f>
        <v>795</v>
      </c>
    </row>
    <row r="1350" spans="1:13" x14ac:dyDescent="0.35">
      <c r="A1350" t="s">
        <v>1387</v>
      </c>
      <c r="B1350" s="2">
        <v>44395</v>
      </c>
      <c r="C1350">
        <v>5</v>
      </c>
      <c r="D1350" t="s">
        <v>20</v>
      </c>
      <c r="E1350" t="s">
        <v>17</v>
      </c>
      <c r="F1350" t="s">
        <v>18</v>
      </c>
      <c r="G1350" t="s">
        <v>2043</v>
      </c>
      <c r="H1350">
        <v>159</v>
      </c>
      <c r="I1350">
        <v>9</v>
      </c>
      <c r="J1350" t="str">
        <f>VLOOKUP(Data_Sales[[#This Row],[Sales Person]],Data_Persons!$C$1:$D$9,2,FALSE)</f>
        <v>Jeff</v>
      </c>
      <c r="K1350">
        <f>INDEX(Data_Persons!$B$2:$D$10,MATCH(Data_Sales[[#This Row],[Sales Person]],Data_Persons!$C$2:$C$9,0),1)</f>
        <v>2</v>
      </c>
      <c r="L1350">
        <f>VLOOKUP(Data_Sales[[#This Row],[Manager]],Data_Persons!$A$1:$C$9,2,FALSE)</f>
        <v>3</v>
      </c>
      <c r="M1350">
        <f>Data_Sales[[#This Row],[Price]]*Data_Sales[[#This Row],[Quantity]]</f>
        <v>1431</v>
      </c>
    </row>
    <row r="1351" spans="1:13" x14ac:dyDescent="0.35">
      <c r="A1351" t="s">
        <v>1388</v>
      </c>
      <c r="B1351" s="2">
        <v>44397</v>
      </c>
      <c r="C1351">
        <v>16</v>
      </c>
      <c r="D1351" t="s">
        <v>89</v>
      </c>
      <c r="E1351" t="s">
        <v>35</v>
      </c>
      <c r="F1351" t="s">
        <v>10</v>
      </c>
      <c r="G1351" t="s">
        <v>2043</v>
      </c>
      <c r="H1351">
        <v>159</v>
      </c>
      <c r="I1351">
        <v>3</v>
      </c>
      <c r="J1351" t="str">
        <f>VLOOKUP(Data_Sales[[#This Row],[Sales Person]],Data_Persons!$C$1:$D$9,2,FALSE)</f>
        <v>Jeff</v>
      </c>
      <c r="K1351">
        <f>INDEX(Data_Persons!$B$2:$D$10,MATCH(Data_Sales[[#This Row],[Sales Person]],Data_Persons!$C$2:$C$9,0),1)</f>
        <v>5</v>
      </c>
      <c r="L1351">
        <f>VLOOKUP(Data_Sales[[#This Row],[Manager]],Data_Persons!$A$1:$C$9,2,FALSE)</f>
        <v>3</v>
      </c>
      <c r="M1351">
        <f>Data_Sales[[#This Row],[Price]]*Data_Sales[[#This Row],[Quantity]]</f>
        <v>477</v>
      </c>
    </row>
    <row r="1352" spans="1:13" x14ac:dyDescent="0.35">
      <c r="A1352" t="s">
        <v>1389</v>
      </c>
      <c r="B1352" s="2">
        <v>44397</v>
      </c>
      <c r="C1352">
        <v>20</v>
      </c>
      <c r="D1352" t="s">
        <v>8</v>
      </c>
      <c r="E1352" t="s">
        <v>35</v>
      </c>
      <c r="F1352" t="s">
        <v>10</v>
      </c>
      <c r="G1352" t="s">
        <v>2043</v>
      </c>
      <c r="H1352">
        <v>159</v>
      </c>
      <c r="I1352">
        <v>4</v>
      </c>
      <c r="J1352" t="str">
        <f>VLOOKUP(Data_Sales[[#This Row],[Sales Person]],Data_Persons!$C$1:$D$9,2,FALSE)</f>
        <v>Jeff</v>
      </c>
      <c r="K1352">
        <f>INDEX(Data_Persons!$B$2:$D$10,MATCH(Data_Sales[[#This Row],[Sales Person]],Data_Persons!$C$2:$C$9,0),1)</f>
        <v>5</v>
      </c>
      <c r="L1352">
        <f>VLOOKUP(Data_Sales[[#This Row],[Manager]],Data_Persons!$A$1:$C$9,2,FALSE)</f>
        <v>3</v>
      </c>
      <c r="M1352">
        <f>Data_Sales[[#This Row],[Price]]*Data_Sales[[#This Row],[Quantity]]</f>
        <v>636</v>
      </c>
    </row>
    <row r="1353" spans="1:13" x14ac:dyDescent="0.35">
      <c r="A1353" t="s">
        <v>1390</v>
      </c>
      <c r="B1353" s="2">
        <v>44402</v>
      </c>
      <c r="C1353">
        <v>12</v>
      </c>
      <c r="D1353" t="s">
        <v>22</v>
      </c>
      <c r="E1353" t="s">
        <v>23</v>
      </c>
      <c r="F1353" t="s">
        <v>24</v>
      </c>
      <c r="G1353" t="s">
        <v>2043</v>
      </c>
      <c r="H1353">
        <v>159</v>
      </c>
      <c r="I1353">
        <v>7</v>
      </c>
      <c r="J1353" t="str">
        <f>VLOOKUP(Data_Sales[[#This Row],[Sales Person]],Data_Persons!$C$1:$D$9,2,FALSE)</f>
        <v>Sara</v>
      </c>
      <c r="K1353">
        <f>INDEX(Data_Persons!$B$2:$D$10,MATCH(Data_Sales[[#This Row],[Sales Person]],Data_Persons!$C$2:$C$9,0),1)</f>
        <v>5</v>
      </c>
      <c r="L1353">
        <f>VLOOKUP(Data_Sales[[#This Row],[Manager]],Data_Persons!$A$1:$C$9,2,FALSE)</f>
        <v>5</v>
      </c>
      <c r="M1353">
        <f>Data_Sales[[#This Row],[Price]]*Data_Sales[[#This Row],[Quantity]]</f>
        <v>1113</v>
      </c>
    </row>
    <row r="1354" spans="1:13" x14ac:dyDescent="0.35">
      <c r="A1354" t="s">
        <v>1391</v>
      </c>
      <c r="B1354" s="2">
        <v>44402</v>
      </c>
      <c r="C1354">
        <v>17</v>
      </c>
      <c r="D1354" t="s">
        <v>60</v>
      </c>
      <c r="E1354" t="s">
        <v>35</v>
      </c>
      <c r="F1354" t="s">
        <v>10</v>
      </c>
      <c r="G1354" t="s">
        <v>2043</v>
      </c>
      <c r="H1354">
        <v>159</v>
      </c>
      <c r="I1354">
        <v>8</v>
      </c>
      <c r="J1354" t="str">
        <f>VLOOKUP(Data_Sales[[#This Row],[Sales Person]],Data_Persons!$C$1:$D$9,2,FALSE)</f>
        <v>Jeff</v>
      </c>
      <c r="K1354">
        <f>INDEX(Data_Persons!$B$2:$D$10,MATCH(Data_Sales[[#This Row],[Sales Person]],Data_Persons!$C$2:$C$9,0),1)</f>
        <v>5</v>
      </c>
      <c r="L1354">
        <f>VLOOKUP(Data_Sales[[#This Row],[Manager]],Data_Persons!$A$1:$C$9,2,FALSE)</f>
        <v>3</v>
      </c>
      <c r="M1354">
        <f>Data_Sales[[#This Row],[Price]]*Data_Sales[[#This Row],[Quantity]]</f>
        <v>1272</v>
      </c>
    </row>
    <row r="1355" spans="1:13" x14ac:dyDescent="0.35">
      <c r="A1355" t="s">
        <v>1392</v>
      </c>
      <c r="B1355" s="2">
        <v>44403</v>
      </c>
      <c r="C1355">
        <v>13</v>
      </c>
      <c r="D1355" t="s">
        <v>32</v>
      </c>
      <c r="E1355" t="s">
        <v>23</v>
      </c>
      <c r="F1355" t="s">
        <v>24</v>
      </c>
      <c r="G1355" t="s">
        <v>2043</v>
      </c>
      <c r="H1355">
        <v>159</v>
      </c>
      <c r="I1355">
        <v>4</v>
      </c>
      <c r="J1355" t="str">
        <f>VLOOKUP(Data_Sales[[#This Row],[Sales Person]],Data_Persons!$C$1:$D$9,2,FALSE)</f>
        <v>Sara</v>
      </c>
      <c r="K1355">
        <f>INDEX(Data_Persons!$B$2:$D$10,MATCH(Data_Sales[[#This Row],[Sales Person]],Data_Persons!$C$2:$C$9,0),1)</f>
        <v>5</v>
      </c>
      <c r="L1355">
        <f>VLOOKUP(Data_Sales[[#This Row],[Manager]],Data_Persons!$A$1:$C$9,2,FALSE)</f>
        <v>5</v>
      </c>
      <c r="M1355">
        <f>Data_Sales[[#This Row],[Price]]*Data_Sales[[#This Row],[Quantity]]</f>
        <v>636</v>
      </c>
    </row>
    <row r="1356" spans="1:13" x14ac:dyDescent="0.35">
      <c r="A1356" t="s">
        <v>1393</v>
      </c>
      <c r="B1356" s="2">
        <v>44403</v>
      </c>
      <c r="C1356">
        <v>15</v>
      </c>
      <c r="D1356" t="s">
        <v>46</v>
      </c>
      <c r="E1356" t="s">
        <v>23</v>
      </c>
      <c r="F1356" t="s">
        <v>24</v>
      </c>
      <c r="G1356" t="s">
        <v>2043</v>
      </c>
      <c r="H1356">
        <v>159</v>
      </c>
      <c r="I1356">
        <v>9</v>
      </c>
      <c r="J1356" t="str">
        <f>VLOOKUP(Data_Sales[[#This Row],[Sales Person]],Data_Persons!$C$1:$D$9,2,FALSE)</f>
        <v>Sara</v>
      </c>
      <c r="K1356">
        <f>INDEX(Data_Persons!$B$2:$D$10,MATCH(Data_Sales[[#This Row],[Sales Person]],Data_Persons!$C$2:$C$9,0),1)</f>
        <v>5</v>
      </c>
      <c r="L1356">
        <f>VLOOKUP(Data_Sales[[#This Row],[Manager]],Data_Persons!$A$1:$C$9,2,FALSE)</f>
        <v>5</v>
      </c>
      <c r="M1356">
        <f>Data_Sales[[#This Row],[Price]]*Data_Sales[[#This Row],[Quantity]]</f>
        <v>1431</v>
      </c>
    </row>
    <row r="1357" spans="1:13" x14ac:dyDescent="0.35">
      <c r="A1357" t="s">
        <v>1394</v>
      </c>
      <c r="B1357" s="2">
        <v>44403</v>
      </c>
      <c r="C1357">
        <v>7</v>
      </c>
      <c r="D1357" t="s">
        <v>40</v>
      </c>
      <c r="E1357" t="s">
        <v>38</v>
      </c>
      <c r="F1357" t="s">
        <v>14</v>
      </c>
      <c r="G1357" t="s">
        <v>2043</v>
      </c>
      <c r="H1357">
        <v>159</v>
      </c>
      <c r="I1357">
        <v>6</v>
      </c>
      <c r="J1357" t="str">
        <f>VLOOKUP(Data_Sales[[#This Row],[Sales Person]],Data_Persons!$C$1:$D$9,2,FALSE)</f>
        <v>Philip</v>
      </c>
      <c r="K1357">
        <f>INDEX(Data_Persons!$B$2:$D$10,MATCH(Data_Sales[[#This Row],[Sales Person]],Data_Persons!$C$2:$C$9,0),1)</f>
        <v>8</v>
      </c>
      <c r="L1357">
        <f>VLOOKUP(Data_Sales[[#This Row],[Manager]],Data_Persons!$A$1:$C$9,2,FALSE)</f>
        <v>8</v>
      </c>
      <c r="M1357">
        <f>Data_Sales[[#This Row],[Price]]*Data_Sales[[#This Row],[Quantity]]</f>
        <v>954</v>
      </c>
    </row>
    <row r="1358" spans="1:13" x14ac:dyDescent="0.35">
      <c r="A1358" t="s">
        <v>1395</v>
      </c>
      <c r="B1358" s="2">
        <v>44404</v>
      </c>
      <c r="C1358">
        <v>18</v>
      </c>
      <c r="D1358" t="s">
        <v>49</v>
      </c>
      <c r="E1358" t="s">
        <v>35</v>
      </c>
      <c r="F1358" t="s">
        <v>10</v>
      </c>
      <c r="G1358" t="s">
        <v>2043</v>
      </c>
      <c r="H1358">
        <v>159</v>
      </c>
      <c r="I1358">
        <v>3</v>
      </c>
      <c r="J1358" t="str">
        <f>VLOOKUP(Data_Sales[[#This Row],[Sales Person]],Data_Persons!$C$1:$D$9,2,FALSE)</f>
        <v>Jeff</v>
      </c>
      <c r="K1358">
        <f>INDEX(Data_Persons!$B$2:$D$10,MATCH(Data_Sales[[#This Row],[Sales Person]],Data_Persons!$C$2:$C$9,0),1)</f>
        <v>5</v>
      </c>
      <c r="L1358">
        <f>VLOOKUP(Data_Sales[[#This Row],[Manager]],Data_Persons!$A$1:$C$9,2,FALSE)</f>
        <v>3</v>
      </c>
      <c r="M1358">
        <f>Data_Sales[[#This Row],[Price]]*Data_Sales[[#This Row],[Quantity]]</f>
        <v>477</v>
      </c>
    </row>
    <row r="1359" spans="1:13" x14ac:dyDescent="0.35">
      <c r="A1359" t="s">
        <v>1396</v>
      </c>
      <c r="B1359" s="2">
        <v>44404</v>
      </c>
      <c r="C1359">
        <v>19</v>
      </c>
      <c r="D1359" t="s">
        <v>29</v>
      </c>
      <c r="E1359" t="s">
        <v>9</v>
      </c>
      <c r="F1359" t="s">
        <v>10</v>
      </c>
      <c r="G1359" t="s">
        <v>2043</v>
      </c>
      <c r="H1359">
        <v>159</v>
      </c>
      <c r="I1359">
        <v>8</v>
      </c>
      <c r="J1359" t="str">
        <f>VLOOKUP(Data_Sales[[#This Row],[Sales Person]],Data_Persons!$C$1:$D$9,2,FALSE)</f>
        <v>Jeff</v>
      </c>
      <c r="K1359">
        <f>INDEX(Data_Persons!$B$2:$D$10,MATCH(Data_Sales[[#This Row],[Sales Person]],Data_Persons!$C$2:$C$9,0),1)</f>
        <v>3</v>
      </c>
      <c r="L1359">
        <f>VLOOKUP(Data_Sales[[#This Row],[Manager]],Data_Persons!$A$1:$C$9,2,FALSE)</f>
        <v>3</v>
      </c>
      <c r="M1359">
        <f>Data_Sales[[#This Row],[Price]]*Data_Sales[[#This Row],[Quantity]]</f>
        <v>1272</v>
      </c>
    </row>
    <row r="1360" spans="1:13" x14ac:dyDescent="0.35">
      <c r="A1360" t="s">
        <v>1397</v>
      </c>
      <c r="B1360" s="2">
        <v>44404</v>
      </c>
      <c r="C1360">
        <v>8</v>
      </c>
      <c r="D1360" t="s">
        <v>73</v>
      </c>
      <c r="E1360" t="s">
        <v>13</v>
      </c>
      <c r="F1360" t="s">
        <v>14</v>
      </c>
      <c r="G1360" t="s">
        <v>2043</v>
      </c>
      <c r="H1360">
        <v>159</v>
      </c>
      <c r="I1360">
        <v>8</v>
      </c>
      <c r="J1360" t="str">
        <f>VLOOKUP(Data_Sales[[#This Row],[Sales Person]],Data_Persons!$C$1:$D$9,2,FALSE)</f>
        <v>Steve</v>
      </c>
      <c r="K1360">
        <f>INDEX(Data_Persons!$B$2:$D$10,MATCH(Data_Sales[[#This Row],[Sales Person]],Data_Persons!$C$2:$C$9,0),1)</f>
        <v>4</v>
      </c>
      <c r="L1360">
        <f>VLOOKUP(Data_Sales[[#This Row],[Manager]],Data_Persons!$A$1:$C$9,2,FALSE)</f>
        <v>4</v>
      </c>
      <c r="M1360">
        <f>Data_Sales[[#This Row],[Price]]*Data_Sales[[#This Row],[Quantity]]</f>
        <v>1272</v>
      </c>
    </row>
    <row r="1361" spans="1:13" x14ac:dyDescent="0.35">
      <c r="A1361" t="s">
        <v>1398</v>
      </c>
      <c r="B1361" s="2">
        <v>44406</v>
      </c>
      <c r="C1361">
        <v>5</v>
      </c>
      <c r="D1361" t="s">
        <v>20</v>
      </c>
      <c r="E1361" t="s">
        <v>27</v>
      </c>
      <c r="F1361" t="s">
        <v>18</v>
      </c>
      <c r="G1361" t="s">
        <v>2043</v>
      </c>
      <c r="H1361">
        <v>159</v>
      </c>
      <c r="I1361">
        <v>1</v>
      </c>
      <c r="J1361" t="str">
        <f>VLOOKUP(Data_Sales[[#This Row],[Sales Person]],Data_Persons!$C$1:$D$9,2,FALSE)</f>
        <v>Sara</v>
      </c>
      <c r="K1361">
        <f>INDEX(Data_Persons!$B$2:$D$10,MATCH(Data_Sales[[#This Row],[Sales Person]],Data_Persons!$C$2:$C$9,0),1)</f>
        <v>2</v>
      </c>
      <c r="L1361">
        <f>VLOOKUP(Data_Sales[[#This Row],[Manager]],Data_Persons!$A$1:$C$9,2,FALSE)</f>
        <v>5</v>
      </c>
      <c r="M1361">
        <f>Data_Sales[[#This Row],[Price]]*Data_Sales[[#This Row],[Quantity]]</f>
        <v>159</v>
      </c>
    </row>
    <row r="1362" spans="1:13" x14ac:dyDescent="0.35">
      <c r="A1362" t="s">
        <v>1399</v>
      </c>
      <c r="B1362" s="2">
        <v>44411</v>
      </c>
      <c r="C1362">
        <v>7</v>
      </c>
      <c r="D1362" t="s">
        <v>40</v>
      </c>
      <c r="E1362" t="s">
        <v>13</v>
      </c>
      <c r="F1362" t="s">
        <v>14</v>
      </c>
      <c r="G1362" t="s">
        <v>2043</v>
      </c>
      <c r="H1362">
        <v>159</v>
      </c>
      <c r="I1362">
        <v>2</v>
      </c>
      <c r="J1362" t="str">
        <f>VLOOKUP(Data_Sales[[#This Row],[Sales Person]],Data_Persons!$C$1:$D$9,2,FALSE)</f>
        <v>Steve</v>
      </c>
      <c r="K1362">
        <f>INDEX(Data_Persons!$B$2:$D$10,MATCH(Data_Sales[[#This Row],[Sales Person]],Data_Persons!$C$2:$C$9,0),1)</f>
        <v>4</v>
      </c>
      <c r="L1362">
        <f>VLOOKUP(Data_Sales[[#This Row],[Manager]],Data_Persons!$A$1:$C$9,2,FALSE)</f>
        <v>4</v>
      </c>
      <c r="M1362">
        <f>Data_Sales[[#This Row],[Price]]*Data_Sales[[#This Row],[Quantity]]</f>
        <v>318</v>
      </c>
    </row>
    <row r="1363" spans="1:13" x14ac:dyDescent="0.35">
      <c r="A1363" t="s">
        <v>1400</v>
      </c>
      <c r="B1363" s="2">
        <v>44411</v>
      </c>
      <c r="C1363">
        <v>1</v>
      </c>
      <c r="D1363" t="s">
        <v>58</v>
      </c>
      <c r="E1363" t="s">
        <v>17</v>
      </c>
      <c r="F1363" t="s">
        <v>18</v>
      </c>
      <c r="G1363" t="s">
        <v>2043</v>
      </c>
      <c r="H1363">
        <v>159</v>
      </c>
      <c r="I1363">
        <v>9</v>
      </c>
      <c r="J1363" t="str">
        <f>VLOOKUP(Data_Sales[[#This Row],[Sales Person]],Data_Persons!$C$1:$D$9,2,FALSE)</f>
        <v>Jeff</v>
      </c>
      <c r="K1363">
        <f>INDEX(Data_Persons!$B$2:$D$10,MATCH(Data_Sales[[#This Row],[Sales Person]],Data_Persons!$C$2:$C$9,0),1)</f>
        <v>2</v>
      </c>
      <c r="L1363">
        <f>VLOOKUP(Data_Sales[[#This Row],[Manager]],Data_Persons!$A$1:$C$9,2,FALSE)</f>
        <v>3</v>
      </c>
      <c r="M1363">
        <f>Data_Sales[[#This Row],[Price]]*Data_Sales[[#This Row],[Quantity]]</f>
        <v>1431</v>
      </c>
    </row>
    <row r="1364" spans="1:13" x14ac:dyDescent="0.35">
      <c r="A1364" t="s">
        <v>1401</v>
      </c>
      <c r="B1364" s="2">
        <v>44412</v>
      </c>
      <c r="C1364">
        <v>12</v>
      </c>
      <c r="D1364" t="s">
        <v>22</v>
      </c>
      <c r="E1364" t="s">
        <v>23</v>
      </c>
      <c r="F1364" t="s">
        <v>24</v>
      </c>
      <c r="G1364" t="s">
        <v>2043</v>
      </c>
      <c r="H1364">
        <v>159</v>
      </c>
      <c r="I1364">
        <v>0</v>
      </c>
      <c r="J1364" t="str">
        <f>VLOOKUP(Data_Sales[[#This Row],[Sales Person]],Data_Persons!$C$1:$D$9,2,FALSE)</f>
        <v>Sara</v>
      </c>
      <c r="K1364">
        <f>INDEX(Data_Persons!$B$2:$D$10,MATCH(Data_Sales[[#This Row],[Sales Person]],Data_Persons!$C$2:$C$9,0),1)</f>
        <v>5</v>
      </c>
      <c r="L1364">
        <f>VLOOKUP(Data_Sales[[#This Row],[Manager]],Data_Persons!$A$1:$C$9,2,FALSE)</f>
        <v>5</v>
      </c>
      <c r="M1364">
        <f>Data_Sales[[#This Row],[Price]]*Data_Sales[[#This Row],[Quantity]]</f>
        <v>0</v>
      </c>
    </row>
    <row r="1365" spans="1:13" x14ac:dyDescent="0.35">
      <c r="A1365" t="s">
        <v>1402</v>
      </c>
      <c r="B1365" s="2">
        <v>44412</v>
      </c>
      <c r="C1365">
        <v>19</v>
      </c>
      <c r="D1365" t="s">
        <v>29</v>
      </c>
      <c r="E1365" t="s">
        <v>35</v>
      </c>
      <c r="F1365" t="s">
        <v>10</v>
      </c>
      <c r="G1365" t="s">
        <v>2043</v>
      </c>
      <c r="H1365">
        <v>159</v>
      </c>
      <c r="I1365">
        <v>8</v>
      </c>
      <c r="J1365" t="str">
        <f>VLOOKUP(Data_Sales[[#This Row],[Sales Person]],Data_Persons!$C$1:$D$9,2,FALSE)</f>
        <v>Jeff</v>
      </c>
      <c r="K1365">
        <f>INDEX(Data_Persons!$B$2:$D$10,MATCH(Data_Sales[[#This Row],[Sales Person]],Data_Persons!$C$2:$C$9,0),1)</f>
        <v>5</v>
      </c>
      <c r="L1365">
        <f>VLOOKUP(Data_Sales[[#This Row],[Manager]],Data_Persons!$A$1:$C$9,2,FALSE)</f>
        <v>3</v>
      </c>
      <c r="M1365">
        <f>Data_Sales[[#This Row],[Price]]*Data_Sales[[#This Row],[Quantity]]</f>
        <v>1272</v>
      </c>
    </row>
    <row r="1366" spans="1:13" x14ac:dyDescent="0.35">
      <c r="A1366" t="s">
        <v>1403</v>
      </c>
      <c r="B1366" s="2">
        <v>44413</v>
      </c>
      <c r="C1366">
        <v>13</v>
      </c>
      <c r="D1366" t="s">
        <v>32</v>
      </c>
      <c r="E1366" t="s">
        <v>33</v>
      </c>
      <c r="F1366" t="s">
        <v>24</v>
      </c>
      <c r="G1366" t="s">
        <v>2043</v>
      </c>
      <c r="H1366">
        <v>159</v>
      </c>
      <c r="I1366">
        <v>5</v>
      </c>
      <c r="J1366" t="str">
        <f>VLOOKUP(Data_Sales[[#This Row],[Sales Person]],Data_Persons!$C$1:$D$9,2,FALSE)</f>
        <v>Steve</v>
      </c>
      <c r="K1366">
        <f>INDEX(Data_Persons!$B$2:$D$10,MATCH(Data_Sales[[#This Row],[Sales Person]],Data_Persons!$C$2:$C$9,0),1)</f>
        <v>6</v>
      </c>
      <c r="L1366">
        <f>VLOOKUP(Data_Sales[[#This Row],[Manager]],Data_Persons!$A$1:$C$9,2,FALSE)</f>
        <v>4</v>
      </c>
      <c r="M1366">
        <f>Data_Sales[[#This Row],[Price]]*Data_Sales[[#This Row],[Quantity]]</f>
        <v>795</v>
      </c>
    </row>
    <row r="1367" spans="1:13" x14ac:dyDescent="0.35">
      <c r="A1367" t="s">
        <v>1404</v>
      </c>
      <c r="B1367" s="2">
        <v>44414</v>
      </c>
      <c r="C1367">
        <v>13</v>
      </c>
      <c r="D1367" t="s">
        <v>32</v>
      </c>
      <c r="E1367" t="s">
        <v>33</v>
      </c>
      <c r="F1367" t="s">
        <v>24</v>
      </c>
      <c r="G1367" t="s">
        <v>2043</v>
      </c>
      <c r="H1367">
        <v>159</v>
      </c>
      <c r="I1367">
        <v>3</v>
      </c>
      <c r="J1367" t="str">
        <f>VLOOKUP(Data_Sales[[#This Row],[Sales Person]],Data_Persons!$C$1:$D$9,2,FALSE)</f>
        <v>Steve</v>
      </c>
      <c r="K1367">
        <f>INDEX(Data_Persons!$B$2:$D$10,MATCH(Data_Sales[[#This Row],[Sales Person]],Data_Persons!$C$2:$C$9,0),1)</f>
        <v>6</v>
      </c>
      <c r="L1367">
        <f>VLOOKUP(Data_Sales[[#This Row],[Manager]],Data_Persons!$A$1:$C$9,2,FALSE)</f>
        <v>4</v>
      </c>
      <c r="M1367">
        <f>Data_Sales[[#This Row],[Price]]*Data_Sales[[#This Row],[Quantity]]</f>
        <v>477</v>
      </c>
    </row>
    <row r="1368" spans="1:13" x14ac:dyDescent="0.35">
      <c r="A1368" t="s">
        <v>1405</v>
      </c>
      <c r="B1368" s="2">
        <v>44414</v>
      </c>
      <c r="C1368">
        <v>2</v>
      </c>
      <c r="D1368" t="s">
        <v>71</v>
      </c>
      <c r="E1368" t="s">
        <v>27</v>
      </c>
      <c r="F1368" t="s">
        <v>18</v>
      </c>
      <c r="G1368" t="s">
        <v>2043</v>
      </c>
      <c r="H1368">
        <v>159</v>
      </c>
      <c r="I1368">
        <v>4</v>
      </c>
      <c r="J1368" t="str">
        <f>VLOOKUP(Data_Sales[[#This Row],[Sales Person]],Data_Persons!$C$1:$D$9,2,FALSE)</f>
        <v>Sara</v>
      </c>
      <c r="K1368">
        <f>INDEX(Data_Persons!$B$2:$D$10,MATCH(Data_Sales[[#This Row],[Sales Person]],Data_Persons!$C$2:$C$9,0),1)</f>
        <v>2</v>
      </c>
      <c r="L1368">
        <f>VLOOKUP(Data_Sales[[#This Row],[Manager]],Data_Persons!$A$1:$C$9,2,FALSE)</f>
        <v>5</v>
      </c>
      <c r="M1368">
        <f>Data_Sales[[#This Row],[Price]]*Data_Sales[[#This Row],[Quantity]]</f>
        <v>636</v>
      </c>
    </row>
    <row r="1369" spans="1:13" x14ac:dyDescent="0.35">
      <c r="A1369" t="s">
        <v>1406</v>
      </c>
      <c r="B1369" s="2">
        <v>44415</v>
      </c>
      <c r="C1369">
        <v>7</v>
      </c>
      <c r="D1369" t="s">
        <v>40</v>
      </c>
      <c r="E1369" t="s">
        <v>13</v>
      </c>
      <c r="F1369" t="s">
        <v>14</v>
      </c>
      <c r="G1369" t="s">
        <v>2043</v>
      </c>
      <c r="H1369">
        <v>159</v>
      </c>
      <c r="I1369">
        <v>5</v>
      </c>
      <c r="J1369" t="str">
        <f>VLOOKUP(Data_Sales[[#This Row],[Sales Person]],Data_Persons!$C$1:$D$9,2,FALSE)</f>
        <v>Steve</v>
      </c>
      <c r="K1369">
        <f>INDEX(Data_Persons!$B$2:$D$10,MATCH(Data_Sales[[#This Row],[Sales Person]],Data_Persons!$C$2:$C$9,0),1)</f>
        <v>4</v>
      </c>
      <c r="L1369">
        <f>VLOOKUP(Data_Sales[[#This Row],[Manager]],Data_Persons!$A$1:$C$9,2,FALSE)</f>
        <v>4</v>
      </c>
      <c r="M1369">
        <f>Data_Sales[[#This Row],[Price]]*Data_Sales[[#This Row],[Quantity]]</f>
        <v>795</v>
      </c>
    </row>
    <row r="1370" spans="1:13" x14ac:dyDescent="0.35">
      <c r="A1370" t="s">
        <v>1407</v>
      </c>
      <c r="B1370" s="2">
        <v>44415</v>
      </c>
      <c r="C1370">
        <v>11</v>
      </c>
      <c r="D1370" t="s">
        <v>112</v>
      </c>
      <c r="E1370" t="s">
        <v>33</v>
      </c>
      <c r="F1370" t="s">
        <v>24</v>
      </c>
      <c r="G1370" t="s">
        <v>2043</v>
      </c>
      <c r="H1370">
        <v>159</v>
      </c>
      <c r="I1370">
        <v>4</v>
      </c>
      <c r="J1370" t="str">
        <f>VLOOKUP(Data_Sales[[#This Row],[Sales Person]],Data_Persons!$C$1:$D$9,2,FALSE)</f>
        <v>Steve</v>
      </c>
      <c r="K1370">
        <f>INDEX(Data_Persons!$B$2:$D$10,MATCH(Data_Sales[[#This Row],[Sales Person]],Data_Persons!$C$2:$C$9,0),1)</f>
        <v>6</v>
      </c>
      <c r="L1370">
        <f>VLOOKUP(Data_Sales[[#This Row],[Manager]],Data_Persons!$A$1:$C$9,2,FALSE)</f>
        <v>4</v>
      </c>
      <c r="M1370">
        <f>Data_Sales[[#This Row],[Price]]*Data_Sales[[#This Row],[Quantity]]</f>
        <v>636</v>
      </c>
    </row>
    <row r="1371" spans="1:13" x14ac:dyDescent="0.35">
      <c r="A1371" t="s">
        <v>1408</v>
      </c>
      <c r="B1371" s="2">
        <v>44418</v>
      </c>
      <c r="C1371">
        <v>17</v>
      </c>
      <c r="D1371" t="s">
        <v>60</v>
      </c>
      <c r="E1371" t="s">
        <v>9</v>
      </c>
      <c r="F1371" t="s">
        <v>10</v>
      </c>
      <c r="G1371" t="s">
        <v>2043</v>
      </c>
      <c r="H1371">
        <v>159</v>
      </c>
      <c r="I1371">
        <v>4</v>
      </c>
      <c r="J1371" t="str">
        <f>VLOOKUP(Data_Sales[[#This Row],[Sales Person]],Data_Persons!$C$1:$D$9,2,FALSE)</f>
        <v>Jeff</v>
      </c>
      <c r="K1371">
        <f>INDEX(Data_Persons!$B$2:$D$10,MATCH(Data_Sales[[#This Row],[Sales Person]],Data_Persons!$C$2:$C$9,0),1)</f>
        <v>3</v>
      </c>
      <c r="L1371">
        <f>VLOOKUP(Data_Sales[[#This Row],[Manager]],Data_Persons!$A$1:$C$9,2,FALSE)</f>
        <v>3</v>
      </c>
      <c r="M1371">
        <f>Data_Sales[[#This Row],[Price]]*Data_Sales[[#This Row],[Quantity]]</f>
        <v>636</v>
      </c>
    </row>
    <row r="1372" spans="1:13" x14ac:dyDescent="0.35">
      <c r="A1372" t="s">
        <v>1409</v>
      </c>
      <c r="B1372" s="2">
        <v>44419</v>
      </c>
      <c r="C1372">
        <v>14</v>
      </c>
      <c r="D1372" t="s">
        <v>62</v>
      </c>
      <c r="E1372" t="s">
        <v>23</v>
      </c>
      <c r="F1372" t="s">
        <v>24</v>
      </c>
      <c r="G1372" t="s">
        <v>2043</v>
      </c>
      <c r="H1372">
        <v>159</v>
      </c>
      <c r="I1372">
        <v>6</v>
      </c>
      <c r="J1372" t="str">
        <f>VLOOKUP(Data_Sales[[#This Row],[Sales Person]],Data_Persons!$C$1:$D$9,2,FALSE)</f>
        <v>Sara</v>
      </c>
      <c r="K1372">
        <f>INDEX(Data_Persons!$B$2:$D$10,MATCH(Data_Sales[[#This Row],[Sales Person]],Data_Persons!$C$2:$C$9,0),1)</f>
        <v>5</v>
      </c>
      <c r="L1372">
        <f>VLOOKUP(Data_Sales[[#This Row],[Manager]],Data_Persons!$A$1:$C$9,2,FALSE)</f>
        <v>5</v>
      </c>
      <c r="M1372">
        <f>Data_Sales[[#This Row],[Price]]*Data_Sales[[#This Row],[Quantity]]</f>
        <v>954</v>
      </c>
    </row>
    <row r="1373" spans="1:13" x14ac:dyDescent="0.35">
      <c r="A1373" t="s">
        <v>1410</v>
      </c>
      <c r="B1373" s="2">
        <v>44419</v>
      </c>
      <c r="C1373">
        <v>12</v>
      </c>
      <c r="D1373" t="s">
        <v>22</v>
      </c>
      <c r="E1373" t="s">
        <v>33</v>
      </c>
      <c r="F1373" t="s">
        <v>24</v>
      </c>
      <c r="G1373" t="s">
        <v>2043</v>
      </c>
      <c r="H1373">
        <v>159</v>
      </c>
      <c r="I1373">
        <v>5</v>
      </c>
      <c r="J1373" t="str">
        <f>VLOOKUP(Data_Sales[[#This Row],[Sales Person]],Data_Persons!$C$1:$D$9,2,FALSE)</f>
        <v>Steve</v>
      </c>
      <c r="K1373">
        <f>INDEX(Data_Persons!$B$2:$D$10,MATCH(Data_Sales[[#This Row],[Sales Person]],Data_Persons!$C$2:$C$9,0),1)</f>
        <v>6</v>
      </c>
      <c r="L1373">
        <f>VLOOKUP(Data_Sales[[#This Row],[Manager]],Data_Persons!$A$1:$C$9,2,FALSE)</f>
        <v>4</v>
      </c>
      <c r="M1373">
        <f>Data_Sales[[#This Row],[Price]]*Data_Sales[[#This Row],[Quantity]]</f>
        <v>795</v>
      </c>
    </row>
    <row r="1374" spans="1:13" x14ac:dyDescent="0.35">
      <c r="A1374" t="s">
        <v>1411</v>
      </c>
      <c r="B1374" s="2">
        <v>44425</v>
      </c>
      <c r="C1374">
        <v>2</v>
      </c>
      <c r="D1374" t="s">
        <v>71</v>
      </c>
      <c r="E1374" t="s">
        <v>27</v>
      </c>
      <c r="F1374" t="s">
        <v>18</v>
      </c>
      <c r="G1374" t="s">
        <v>2043</v>
      </c>
      <c r="H1374">
        <v>159</v>
      </c>
      <c r="I1374">
        <v>8</v>
      </c>
      <c r="J1374" t="str">
        <f>VLOOKUP(Data_Sales[[#This Row],[Sales Person]],Data_Persons!$C$1:$D$9,2,FALSE)</f>
        <v>Sara</v>
      </c>
      <c r="K1374">
        <f>INDEX(Data_Persons!$B$2:$D$10,MATCH(Data_Sales[[#This Row],[Sales Person]],Data_Persons!$C$2:$C$9,0),1)</f>
        <v>2</v>
      </c>
      <c r="L1374">
        <f>VLOOKUP(Data_Sales[[#This Row],[Manager]],Data_Persons!$A$1:$C$9,2,FALSE)</f>
        <v>5</v>
      </c>
      <c r="M1374">
        <f>Data_Sales[[#This Row],[Price]]*Data_Sales[[#This Row],[Quantity]]</f>
        <v>1272</v>
      </c>
    </row>
    <row r="1375" spans="1:13" x14ac:dyDescent="0.35">
      <c r="A1375" t="s">
        <v>1412</v>
      </c>
      <c r="B1375" s="2">
        <v>44426</v>
      </c>
      <c r="C1375">
        <v>20</v>
      </c>
      <c r="D1375" t="s">
        <v>8</v>
      </c>
      <c r="E1375" t="s">
        <v>9</v>
      </c>
      <c r="F1375" t="s">
        <v>10</v>
      </c>
      <c r="G1375" t="s">
        <v>2043</v>
      </c>
      <c r="H1375">
        <v>159</v>
      </c>
      <c r="I1375">
        <v>9</v>
      </c>
      <c r="J1375" t="str">
        <f>VLOOKUP(Data_Sales[[#This Row],[Sales Person]],Data_Persons!$C$1:$D$9,2,FALSE)</f>
        <v>Jeff</v>
      </c>
      <c r="K1375">
        <f>INDEX(Data_Persons!$B$2:$D$10,MATCH(Data_Sales[[#This Row],[Sales Person]],Data_Persons!$C$2:$C$9,0),1)</f>
        <v>3</v>
      </c>
      <c r="L1375">
        <f>VLOOKUP(Data_Sales[[#This Row],[Manager]],Data_Persons!$A$1:$C$9,2,FALSE)</f>
        <v>3</v>
      </c>
      <c r="M1375">
        <f>Data_Sales[[#This Row],[Price]]*Data_Sales[[#This Row],[Quantity]]</f>
        <v>1431</v>
      </c>
    </row>
    <row r="1376" spans="1:13" x14ac:dyDescent="0.35">
      <c r="A1376" t="s">
        <v>1413</v>
      </c>
      <c r="B1376" s="2">
        <v>44429</v>
      </c>
      <c r="C1376">
        <v>16</v>
      </c>
      <c r="D1376" t="s">
        <v>89</v>
      </c>
      <c r="E1376" t="s">
        <v>9</v>
      </c>
      <c r="F1376" t="s">
        <v>10</v>
      </c>
      <c r="G1376" t="s">
        <v>2043</v>
      </c>
      <c r="H1376">
        <v>159</v>
      </c>
      <c r="I1376">
        <v>6</v>
      </c>
      <c r="J1376" t="str">
        <f>VLOOKUP(Data_Sales[[#This Row],[Sales Person]],Data_Persons!$C$1:$D$9,2,FALSE)</f>
        <v>Jeff</v>
      </c>
      <c r="K1376">
        <f>INDEX(Data_Persons!$B$2:$D$10,MATCH(Data_Sales[[#This Row],[Sales Person]],Data_Persons!$C$2:$C$9,0),1)</f>
        <v>3</v>
      </c>
      <c r="L1376">
        <f>VLOOKUP(Data_Sales[[#This Row],[Manager]],Data_Persons!$A$1:$C$9,2,FALSE)</f>
        <v>3</v>
      </c>
      <c r="M1376">
        <f>Data_Sales[[#This Row],[Price]]*Data_Sales[[#This Row],[Quantity]]</f>
        <v>954</v>
      </c>
    </row>
    <row r="1377" spans="1:13" x14ac:dyDescent="0.35">
      <c r="A1377" t="s">
        <v>1414</v>
      </c>
      <c r="B1377" s="2">
        <v>44430</v>
      </c>
      <c r="C1377">
        <v>19</v>
      </c>
      <c r="D1377" t="s">
        <v>29</v>
      </c>
      <c r="E1377" t="s">
        <v>9</v>
      </c>
      <c r="F1377" t="s">
        <v>10</v>
      </c>
      <c r="G1377" t="s">
        <v>2043</v>
      </c>
      <c r="H1377">
        <v>159</v>
      </c>
      <c r="I1377">
        <v>8</v>
      </c>
      <c r="J1377" t="str">
        <f>VLOOKUP(Data_Sales[[#This Row],[Sales Person]],Data_Persons!$C$1:$D$9,2,FALSE)</f>
        <v>Jeff</v>
      </c>
      <c r="K1377">
        <f>INDEX(Data_Persons!$B$2:$D$10,MATCH(Data_Sales[[#This Row],[Sales Person]],Data_Persons!$C$2:$C$9,0),1)</f>
        <v>3</v>
      </c>
      <c r="L1377">
        <f>VLOOKUP(Data_Sales[[#This Row],[Manager]],Data_Persons!$A$1:$C$9,2,FALSE)</f>
        <v>3</v>
      </c>
      <c r="M1377">
        <f>Data_Sales[[#This Row],[Price]]*Data_Sales[[#This Row],[Quantity]]</f>
        <v>1272</v>
      </c>
    </row>
    <row r="1378" spans="1:13" x14ac:dyDescent="0.35">
      <c r="A1378" t="s">
        <v>1415</v>
      </c>
      <c r="B1378" s="2">
        <v>44432</v>
      </c>
      <c r="C1378">
        <v>15</v>
      </c>
      <c r="D1378" t="s">
        <v>46</v>
      </c>
      <c r="E1378" t="s">
        <v>33</v>
      </c>
      <c r="F1378" t="s">
        <v>24</v>
      </c>
      <c r="G1378" t="s">
        <v>2043</v>
      </c>
      <c r="H1378">
        <v>159</v>
      </c>
      <c r="I1378">
        <v>1</v>
      </c>
      <c r="J1378" t="str">
        <f>VLOOKUP(Data_Sales[[#This Row],[Sales Person]],Data_Persons!$C$1:$D$9,2,FALSE)</f>
        <v>Steve</v>
      </c>
      <c r="K1378">
        <f>INDEX(Data_Persons!$B$2:$D$10,MATCH(Data_Sales[[#This Row],[Sales Person]],Data_Persons!$C$2:$C$9,0),1)</f>
        <v>6</v>
      </c>
      <c r="L1378">
        <f>VLOOKUP(Data_Sales[[#This Row],[Manager]],Data_Persons!$A$1:$C$9,2,FALSE)</f>
        <v>4</v>
      </c>
      <c r="M1378">
        <f>Data_Sales[[#This Row],[Price]]*Data_Sales[[#This Row],[Quantity]]</f>
        <v>159</v>
      </c>
    </row>
    <row r="1379" spans="1:13" x14ac:dyDescent="0.35">
      <c r="A1379" t="s">
        <v>1416</v>
      </c>
      <c r="B1379" s="2">
        <v>44437</v>
      </c>
      <c r="C1379">
        <v>1</v>
      </c>
      <c r="D1379" t="s">
        <v>58</v>
      </c>
      <c r="E1379" t="s">
        <v>17</v>
      </c>
      <c r="F1379" t="s">
        <v>18</v>
      </c>
      <c r="G1379" t="s">
        <v>2043</v>
      </c>
      <c r="H1379">
        <v>159</v>
      </c>
      <c r="I1379">
        <v>9</v>
      </c>
      <c r="J1379" t="str">
        <f>VLOOKUP(Data_Sales[[#This Row],[Sales Person]],Data_Persons!$C$1:$D$9,2,FALSE)</f>
        <v>Jeff</v>
      </c>
      <c r="K1379">
        <f>INDEX(Data_Persons!$B$2:$D$10,MATCH(Data_Sales[[#This Row],[Sales Person]],Data_Persons!$C$2:$C$9,0),1)</f>
        <v>2</v>
      </c>
      <c r="L1379">
        <f>VLOOKUP(Data_Sales[[#This Row],[Manager]],Data_Persons!$A$1:$C$9,2,FALSE)</f>
        <v>3</v>
      </c>
      <c r="M1379">
        <f>Data_Sales[[#This Row],[Price]]*Data_Sales[[#This Row],[Quantity]]</f>
        <v>1431</v>
      </c>
    </row>
    <row r="1380" spans="1:13" x14ac:dyDescent="0.35">
      <c r="A1380" t="s">
        <v>1417</v>
      </c>
      <c r="B1380" s="2">
        <v>44438</v>
      </c>
      <c r="C1380">
        <v>6</v>
      </c>
      <c r="D1380" t="s">
        <v>12</v>
      </c>
      <c r="E1380" t="s">
        <v>13</v>
      </c>
      <c r="F1380" t="s">
        <v>14</v>
      </c>
      <c r="G1380" t="s">
        <v>2043</v>
      </c>
      <c r="H1380">
        <v>159</v>
      </c>
      <c r="I1380">
        <v>8</v>
      </c>
      <c r="J1380" t="str">
        <f>VLOOKUP(Data_Sales[[#This Row],[Sales Person]],Data_Persons!$C$1:$D$9,2,FALSE)</f>
        <v>Steve</v>
      </c>
      <c r="K1380">
        <f>INDEX(Data_Persons!$B$2:$D$10,MATCH(Data_Sales[[#This Row],[Sales Person]],Data_Persons!$C$2:$C$9,0),1)</f>
        <v>4</v>
      </c>
      <c r="L1380">
        <f>VLOOKUP(Data_Sales[[#This Row],[Manager]],Data_Persons!$A$1:$C$9,2,FALSE)</f>
        <v>4</v>
      </c>
      <c r="M1380">
        <f>Data_Sales[[#This Row],[Price]]*Data_Sales[[#This Row],[Quantity]]</f>
        <v>1272</v>
      </c>
    </row>
    <row r="1381" spans="1:13" x14ac:dyDescent="0.35">
      <c r="A1381" t="s">
        <v>1418</v>
      </c>
      <c r="B1381" s="2">
        <v>44438</v>
      </c>
      <c r="C1381">
        <v>13</v>
      </c>
      <c r="D1381" t="s">
        <v>32</v>
      </c>
      <c r="E1381" t="s">
        <v>33</v>
      </c>
      <c r="F1381" t="s">
        <v>24</v>
      </c>
      <c r="G1381" t="s">
        <v>2043</v>
      </c>
      <c r="H1381">
        <v>159</v>
      </c>
      <c r="I1381">
        <v>8</v>
      </c>
      <c r="J1381" t="str">
        <f>VLOOKUP(Data_Sales[[#This Row],[Sales Person]],Data_Persons!$C$1:$D$9,2,FALSE)</f>
        <v>Steve</v>
      </c>
      <c r="K1381">
        <f>INDEX(Data_Persons!$B$2:$D$10,MATCH(Data_Sales[[#This Row],[Sales Person]],Data_Persons!$C$2:$C$9,0),1)</f>
        <v>6</v>
      </c>
      <c r="L1381">
        <f>VLOOKUP(Data_Sales[[#This Row],[Manager]],Data_Persons!$A$1:$C$9,2,FALSE)</f>
        <v>4</v>
      </c>
      <c r="M1381">
        <f>Data_Sales[[#This Row],[Price]]*Data_Sales[[#This Row],[Quantity]]</f>
        <v>1272</v>
      </c>
    </row>
    <row r="1382" spans="1:13" x14ac:dyDescent="0.35">
      <c r="A1382" t="s">
        <v>1419</v>
      </c>
      <c r="B1382" s="2">
        <v>44439</v>
      </c>
      <c r="C1382">
        <v>16</v>
      </c>
      <c r="D1382" t="s">
        <v>89</v>
      </c>
      <c r="E1382" t="s">
        <v>35</v>
      </c>
      <c r="F1382" t="s">
        <v>10</v>
      </c>
      <c r="G1382" t="s">
        <v>2043</v>
      </c>
      <c r="H1382">
        <v>159</v>
      </c>
      <c r="I1382">
        <v>9</v>
      </c>
      <c r="J1382" t="str">
        <f>VLOOKUP(Data_Sales[[#This Row],[Sales Person]],Data_Persons!$C$1:$D$9,2,FALSE)</f>
        <v>Jeff</v>
      </c>
      <c r="K1382">
        <f>INDEX(Data_Persons!$B$2:$D$10,MATCH(Data_Sales[[#This Row],[Sales Person]],Data_Persons!$C$2:$C$9,0),1)</f>
        <v>5</v>
      </c>
      <c r="L1382">
        <f>VLOOKUP(Data_Sales[[#This Row],[Manager]],Data_Persons!$A$1:$C$9,2,FALSE)</f>
        <v>3</v>
      </c>
      <c r="M1382">
        <f>Data_Sales[[#This Row],[Price]]*Data_Sales[[#This Row],[Quantity]]</f>
        <v>1431</v>
      </c>
    </row>
    <row r="1383" spans="1:13" x14ac:dyDescent="0.35">
      <c r="A1383" t="s">
        <v>1420</v>
      </c>
      <c r="B1383" s="2">
        <v>44442</v>
      </c>
      <c r="C1383">
        <v>3</v>
      </c>
      <c r="D1383" t="s">
        <v>26</v>
      </c>
      <c r="E1383" t="s">
        <v>27</v>
      </c>
      <c r="F1383" t="s">
        <v>18</v>
      </c>
      <c r="G1383" t="s">
        <v>2043</v>
      </c>
      <c r="H1383">
        <v>159</v>
      </c>
      <c r="I1383">
        <v>4</v>
      </c>
      <c r="J1383" t="str">
        <f>VLOOKUP(Data_Sales[[#This Row],[Sales Person]],Data_Persons!$C$1:$D$9,2,FALSE)</f>
        <v>Sara</v>
      </c>
      <c r="K1383">
        <f>INDEX(Data_Persons!$B$2:$D$10,MATCH(Data_Sales[[#This Row],[Sales Person]],Data_Persons!$C$2:$C$9,0),1)</f>
        <v>2</v>
      </c>
      <c r="L1383">
        <f>VLOOKUP(Data_Sales[[#This Row],[Manager]],Data_Persons!$A$1:$C$9,2,FALSE)</f>
        <v>5</v>
      </c>
      <c r="M1383">
        <f>Data_Sales[[#This Row],[Price]]*Data_Sales[[#This Row],[Quantity]]</f>
        <v>636</v>
      </c>
    </row>
    <row r="1384" spans="1:13" x14ac:dyDescent="0.35">
      <c r="A1384" t="s">
        <v>1421</v>
      </c>
      <c r="B1384" s="2">
        <v>44444</v>
      </c>
      <c r="C1384">
        <v>11</v>
      </c>
      <c r="D1384" t="s">
        <v>112</v>
      </c>
      <c r="E1384" t="s">
        <v>23</v>
      </c>
      <c r="F1384" t="s">
        <v>24</v>
      </c>
      <c r="G1384" t="s">
        <v>2043</v>
      </c>
      <c r="H1384">
        <v>159</v>
      </c>
      <c r="I1384">
        <v>5</v>
      </c>
      <c r="J1384" t="str">
        <f>VLOOKUP(Data_Sales[[#This Row],[Sales Person]],Data_Persons!$C$1:$D$9,2,FALSE)</f>
        <v>Sara</v>
      </c>
      <c r="K1384">
        <f>INDEX(Data_Persons!$B$2:$D$10,MATCH(Data_Sales[[#This Row],[Sales Person]],Data_Persons!$C$2:$C$9,0),1)</f>
        <v>5</v>
      </c>
      <c r="L1384">
        <f>VLOOKUP(Data_Sales[[#This Row],[Manager]],Data_Persons!$A$1:$C$9,2,FALSE)</f>
        <v>5</v>
      </c>
      <c r="M1384">
        <f>Data_Sales[[#This Row],[Price]]*Data_Sales[[#This Row],[Quantity]]</f>
        <v>795</v>
      </c>
    </row>
    <row r="1385" spans="1:13" x14ac:dyDescent="0.35">
      <c r="A1385" t="s">
        <v>1422</v>
      </c>
      <c r="B1385" s="2">
        <v>44447</v>
      </c>
      <c r="C1385">
        <v>16</v>
      </c>
      <c r="D1385" t="s">
        <v>89</v>
      </c>
      <c r="E1385" t="s">
        <v>9</v>
      </c>
      <c r="F1385" t="s">
        <v>10</v>
      </c>
      <c r="G1385" t="s">
        <v>2043</v>
      </c>
      <c r="H1385">
        <v>159</v>
      </c>
      <c r="I1385">
        <v>8</v>
      </c>
      <c r="J1385" t="str">
        <f>VLOOKUP(Data_Sales[[#This Row],[Sales Person]],Data_Persons!$C$1:$D$9,2,FALSE)</f>
        <v>Jeff</v>
      </c>
      <c r="K1385">
        <f>INDEX(Data_Persons!$B$2:$D$10,MATCH(Data_Sales[[#This Row],[Sales Person]],Data_Persons!$C$2:$C$9,0),1)</f>
        <v>3</v>
      </c>
      <c r="L1385">
        <f>VLOOKUP(Data_Sales[[#This Row],[Manager]],Data_Persons!$A$1:$C$9,2,FALSE)</f>
        <v>3</v>
      </c>
      <c r="M1385">
        <f>Data_Sales[[#This Row],[Price]]*Data_Sales[[#This Row],[Quantity]]</f>
        <v>1272</v>
      </c>
    </row>
    <row r="1386" spans="1:13" x14ac:dyDescent="0.35">
      <c r="A1386" t="s">
        <v>1423</v>
      </c>
      <c r="B1386" s="2">
        <v>44447</v>
      </c>
      <c r="C1386">
        <v>16</v>
      </c>
      <c r="D1386" t="s">
        <v>89</v>
      </c>
      <c r="E1386" t="s">
        <v>35</v>
      </c>
      <c r="F1386" t="s">
        <v>10</v>
      </c>
      <c r="G1386" t="s">
        <v>2043</v>
      </c>
      <c r="H1386">
        <v>159</v>
      </c>
      <c r="I1386">
        <v>4</v>
      </c>
      <c r="J1386" t="str">
        <f>VLOOKUP(Data_Sales[[#This Row],[Sales Person]],Data_Persons!$C$1:$D$9,2,FALSE)</f>
        <v>Jeff</v>
      </c>
      <c r="K1386">
        <f>INDEX(Data_Persons!$B$2:$D$10,MATCH(Data_Sales[[#This Row],[Sales Person]],Data_Persons!$C$2:$C$9,0),1)</f>
        <v>5</v>
      </c>
      <c r="L1386">
        <f>VLOOKUP(Data_Sales[[#This Row],[Manager]],Data_Persons!$A$1:$C$9,2,FALSE)</f>
        <v>3</v>
      </c>
      <c r="M1386">
        <f>Data_Sales[[#This Row],[Price]]*Data_Sales[[#This Row],[Quantity]]</f>
        <v>636</v>
      </c>
    </row>
    <row r="1387" spans="1:13" x14ac:dyDescent="0.35">
      <c r="A1387" t="s">
        <v>1424</v>
      </c>
      <c r="B1387" s="2">
        <v>44447</v>
      </c>
      <c r="C1387">
        <v>3</v>
      </c>
      <c r="D1387" t="s">
        <v>26</v>
      </c>
      <c r="E1387" t="s">
        <v>17</v>
      </c>
      <c r="F1387" t="s">
        <v>18</v>
      </c>
      <c r="G1387" t="s">
        <v>2043</v>
      </c>
      <c r="H1387">
        <v>159</v>
      </c>
      <c r="I1387">
        <v>8</v>
      </c>
      <c r="J1387" t="str">
        <f>VLOOKUP(Data_Sales[[#This Row],[Sales Person]],Data_Persons!$C$1:$D$9,2,FALSE)</f>
        <v>Jeff</v>
      </c>
      <c r="K1387">
        <f>INDEX(Data_Persons!$B$2:$D$10,MATCH(Data_Sales[[#This Row],[Sales Person]],Data_Persons!$C$2:$C$9,0),1)</f>
        <v>2</v>
      </c>
      <c r="L1387">
        <f>VLOOKUP(Data_Sales[[#This Row],[Manager]],Data_Persons!$A$1:$C$9,2,FALSE)</f>
        <v>3</v>
      </c>
      <c r="M1387">
        <f>Data_Sales[[#This Row],[Price]]*Data_Sales[[#This Row],[Quantity]]</f>
        <v>1272</v>
      </c>
    </row>
    <row r="1388" spans="1:13" x14ac:dyDescent="0.35">
      <c r="A1388" t="s">
        <v>1425</v>
      </c>
      <c r="B1388" s="2">
        <v>44449</v>
      </c>
      <c r="C1388">
        <v>11</v>
      </c>
      <c r="D1388" t="s">
        <v>112</v>
      </c>
      <c r="E1388" t="s">
        <v>33</v>
      </c>
      <c r="F1388" t="s">
        <v>24</v>
      </c>
      <c r="G1388" t="s">
        <v>2043</v>
      </c>
      <c r="H1388">
        <v>159</v>
      </c>
      <c r="I1388">
        <v>4</v>
      </c>
      <c r="J1388" t="str">
        <f>VLOOKUP(Data_Sales[[#This Row],[Sales Person]],Data_Persons!$C$1:$D$9,2,FALSE)</f>
        <v>Steve</v>
      </c>
      <c r="K1388">
        <f>INDEX(Data_Persons!$B$2:$D$10,MATCH(Data_Sales[[#This Row],[Sales Person]],Data_Persons!$C$2:$C$9,0),1)</f>
        <v>6</v>
      </c>
      <c r="L1388">
        <f>VLOOKUP(Data_Sales[[#This Row],[Manager]],Data_Persons!$A$1:$C$9,2,FALSE)</f>
        <v>4</v>
      </c>
      <c r="M1388">
        <f>Data_Sales[[#This Row],[Price]]*Data_Sales[[#This Row],[Quantity]]</f>
        <v>636</v>
      </c>
    </row>
    <row r="1389" spans="1:13" x14ac:dyDescent="0.35">
      <c r="A1389" t="s">
        <v>1426</v>
      </c>
      <c r="B1389" s="2">
        <v>44449</v>
      </c>
      <c r="C1389">
        <v>12</v>
      </c>
      <c r="D1389" t="s">
        <v>22</v>
      </c>
      <c r="E1389" t="s">
        <v>23</v>
      </c>
      <c r="F1389" t="s">
        <v>24</v>
      </c>
      <c r="G1389" t="s">
        <v>2043</v>
      </c>
      <c r="H1389">
        <v>159</v>
      </c>
      <c r="I1389">
        <v>4</v>
      </c>
      <c r="J1389" t="str">
        <f>VLOOKUP(Data_Sales[[#This Row],[Sales Person]],Data_Persons!$C$1:$D$9,2,FALSE)</f>
        <v>Sara</v>
      </c>
      <c r="K1389">
        <f>INDEX(Data_Persons!$B$2:$D$10,MATCH(Data_Sales[[#This Row],[Sales Person]],Data_Persons!$C$2:$C$9,0),1)</f>
        <v>5</v>
      </c>
      <c r="L1389">
        <f>VLOOKUP(Data_Sales[[#This Row],[Manager]],Data_Persons!$A$1:$C$9,2,FALSE)</f>
        <v>5</v>
      </c>
      <c r="M1389">
        <f>Data_Sales[[#This Row],[Price]]*Data_Sales[[#This Row],[Quantity]]</f>
        <v>636</v>
      </c>
    </row>
    <row r="1390" spans="1:13" x14ac:dyDescent="0.35">
      <c r="A1390" t="s">
        <v>1427</v>
      </c>
      <c r="B1390" s="2">
        <v>44450</v>
      </c>
      <c r="C1390">
        <v>1</v>
      </c>
      <c r="D1390" t="s">
        <v>58</v>
      </c>
      <c r="E1390" t="s">
        <v>17</v>
      </c>
      <c r="F1390" t="s">
        <v>18</v>
      </c>
      <c r="G1390" t="s">
        <v>2043</v>
      </c>
      <c r="H1390">
        <v>159</v>
      </c>
      <c r="I1390">
        <v>3</v>
      </c>
      <c r="J1390" t="str">
        <f>VLOOKUP(Data_Sales[[#This Row],[Sales Person]],Data_Persons!$C$1:$D$9,2,FALSE)</f>
        <v>Jeff</v>
      </c>
      <c r="K1390">
        <f>INDEX(Data_Persons!$B$2:$D$10,MATCH(Data_Sales[[#This Row],[Sales Person]],Data_Persons!$C$2:$C$9,0),1)</f>
        <v>2</v>
      </c>
      <c r="L1390">
        <f>VLOOKUP(Data_Sales[[#This Row],[Manager]],Data_Persons!$A$1:$C$9,2,FALSE)</f>
        <v>3</v>
      </c>
      <c r="M1390">
        <f>Data_Sales[[#This Row],[Price]]*Data_Sales[[#This Row],[Quantity]]</f>
        <v>477</v>
      </c>
    </row>
    <row r="1391" spans="1:13" x14ac:dyDescent="0.35">
      <c r="A1391" t="s">
        <v>1428</v>
      </c>
      <c r="B1391" s="2">
        <v>44459</v>
      </c>
      <c r="C1391">
        <v>6</v>
      </c>
      <c r="D1391" t="s">
        <v>12</v>
      </c>
      <c r="E1391" t="s">
        <v>13</v>
      </c>
      <c r="F1391" t="s">
        <v>14</v>
      </c>
      <c r="G1391" t="s">
        <v>2043</v>
      </c>
      <c r="H1391">
        <v>159</v>
      </c>
      <c r="I1391">
        <v>8</v>
      </c>
      <c r="J1391" t="str">
        <f>VLOOKUP(Data_Sales[[#This Row],[Sales Person]],Data_Persons!$C$1:$D$9,2,FALSE)</f>
        <v>Steve</v>
      </c>
      <c r="K1391">
        <f>INDEX(Data_Persons!$B$2:$D$10,MATCH(Data_Sales[[#This Row],[Sales Person]],Data_Persons!$C$2:$C$9,0),1)</f>
        <v>4</v>
      </c>
      <c r="L1391">
        <f>VLOOKUP(Data_Sales[[#This Row],[Manager]],Data_Persons!$A$1:$C$9,2,FALSE)</f>
        <v>4</v>
      </c>
      <c r="M1391">
        <f>Data_Sales[[#This Row],[Price]]*Data_Sales[[#This Row],[Quantity]]</f>
        <v>1272</v>
      </c>
    </row>
    <row r="1392" spans="1:13" x14ac:dyDescent="0.35">
      <c r="A1392" t="s">
        <v>1429</v>
      </c>
      <c r="B1392" s="2">
        <v>44460</v>
      </c>
      <c r="C1392">
        <v>8</v>
      </c>
      <c r="D1392" t="s">
        <v>73</v>
      </c>
      <c r="E1392" t="s">
        <v>13</v>
      </c>
      <c r="F1392" t="s">
        <v>14</v>
      </c>
      <c r="G1392" t="s">
        <v>2043</v>
      </c>
      <c r="H1392">
        <v>159</v>
      </c>
      <c r="I1392">
        <v>7</v>
      </c>
      <c r="J1392" t="str">
        <f>VLOOKUP(Data_Sales[[#This Row],[Sales Person]],Data_Persons!$C$1:$D$9,2,FALSE)</f>
        <v>Steve</v>
      </c>
      <c r="K1392">
        <f>INDEX(Data_Persons!$B$2:$D$10,MATCH(Data_Sales[[#This Row],[Sales Person]],Data_Persons!$C$2:$C$9,0),1)</f>
        <v>4</v>
      </c>
      <c r="L1392">
        <f>VLOOKUP(Data_Sales[[#This Row],[Manager]],Data_Persons!$A$1:$C$9,2,FALSE)</f>
        <v>4</v>
      </c>
      <c r="M1392">
        <f>Data_Sales[[#This Row],[Price]]*Data_Sales[[#This Row],[Quantity]]</f>
        <v>1113</v>
      </c>
    </row>
    <row r="1393" spans="1:13" x14ac:dyDescent="0.35">
      <c r="A1393" t="s">
        <v>1430</v>
      </c>
      <c r="B1393" s="2">
        <v>44461</v>
      </c>
      <c r="C1393">
        <v>5</v>
      </c>
      <c r="D1393" t="s">
        <v>20</v>
      </c>
      <c r="E1393" t="s">
        <v>17</v>
      </c>
      <c r="F1393" t="s">
        <v>18</v>
      </c>
      <c r="G1393" t="s">
        <v>2043</v>
      </c>
      <c r="H1393">
        <v>159</v>
      </c>
      <c r="I1393">
        <v>0</v>
      </c>
      <c r="J1393" t="str">
        <f>VLOOKUP(Data_Sales[[#This Row],[Sales Person]],Data_Persons!$C$1:$D$9,2,FALSE)</f>
        <v>Jeff</v>
      </c>
      <c r="K1393">
        <f>INDEX(Data_Persons!$B$2:$D$10,MATCH(Data_Sales[[#This Row],[Sales Person]],Data_Persons!$C$2:$C$9,0),1)</f>
        <v>2</v>
      </c>
      <c r="L1393">
        <f>VLOOKUP(Data_Sales[[#This Row],[Manager]],Data_Persons!$A$1:$C$9,2,FALSE)</f>
        <v>3</v>
      </c>
      <c r="M1393">
        <f>Data_Sales[[#This Row],[Price]]*Data_Sales[[#This Row],[Quantity]]</f>
        <v>0</v>
      </c>
    </row>
    <row r="1394" spans="1:13" x14ac:dyDescent="0.35">
      <c r="A1394" t="s">
        <v>1431</v>
      </c>
      <c r="B1394" s="2">
        <v>44461</v>
      </c>
      <c r="C1394">
        <v>19</v>
      </c>
      <c r="D1394" t="s">
        <v>29</v>
      </c>
      <c r="E1394" t="s">
        <v>9</v>
      </c>
      <c r="F1394" t="s">
        <v>10</v>
      </c>
      <c r="G1394" t="s">
        <v>2043</v>
      </c>
      <c r="H1394">
        <v>159</v>
      </c>
      <c r="I1394">
        <v>3</v>
      </c>
      <c r="J1394" t="str">
        <f>VLOOKUP(Data_Sales[[#This Row],[Sales Person]],Data_Persons!$C$1:$D$9,2,FALSE)</f>
        <v>Jeff</v>
      </c>
      <c r="K1394">
        <f>INDEX(Data_Persons!$B$2:$D$10,MATCH(Data_Sales[[#This Row],[Sales Person]],Data_Persons!$C$2:$C$9,0),1)</f>
        <v>3</v>
      </c>
      <c r="L1394">
        <f>VLOOKUP(Data_Sales[[#This Row],[Manager]],Data_Persons!$A$1:$C$9,2,FALSE)</f>
        <v>3</v>
      </c>
      <c r="M1394">
        <f>Data_Sales[[#This Row],[Price]]*Data_Sales[[#This Row],[Quantity]]</f>
        <v>477</v>
      </c>
    </row>
    <row r="1395" spans="1:13" x14ac:dyDescent="0.35">
      <c r="A1395" t="s">
        <v>1432</v>
      </c>
      <c r="B1395" s="2">
        <v>44467</v>
      </c>
      <c r="C1395">
        <v>3</v>
      </c>
      <c r="D1395" t="s">
        <v>26</v>
      </c>
      <c r="E1395" t="s">
        <v>27</v>
      </c>
      <c r="F1395" t="s">
        <v>18</v>
      </c>
      <c r="G1395" t="s">
        <v>2043</v>
      </c>
      <c r="H1395">
        <v>159</v>
      </c>
      <c r="I1395">
        <v>5</v>
      </c>
      <c r="J1395" t="str">
        <f>VLOOKUP(Data_Sales[[#This Row],[Sales Person]],Data_Persons!$C$1:$D$9,2,FALSE)</f>
        <v>Sara</v>
      </c>
      <c r="K1395">
        <f>INDEX(Data_Persons!$B$2:$D$10,MATCH(Data_Sales[[#This Row],[Sales Person]],Data_Persons!$C$2:$C$9,0),1)</f>
        <v>2</v>
      </c>
      <c r="L1395">
        <f>VLOOKUP(Data_Sales[[#This Row],[Manager]],Data_Persons!$A$1:$C$9,2,FALSE)</f>
        <v>5</v>
      </c>
      <c r="M1395">
        <f>Data_Sales[[#This Row],[Price]]*Data_Sales[[#This Row],[Quantity]]</f>
        <v>795</v>
      </c>
    </row>
    <row r="1396" spans="1:13" x14ac:dyDescent="0.35">
      <c r="A1396" t="s">
        <v>1433</v>
      </c>
      <c r="B1396" s="2">
        <v>44467</v>
      </c>
      <c r="C1396">
        <v>1</v>
      </c>
      <c r="D1396" t="s">
        <v>58</v>
      </c>
      <c r="E1396" t="s">
        <v>17</v>
      </c>
      <c r="F1396" t="s">
        <v>18</v>
      </c>
      <c r="G1396" t="s">
        <v>2043</v>
      </c>
      <c r="H1396">
        <v>159</v>
      </c>
      <c r="I1396">
        <v>5</v>
      </c>
      <c r="J1396" t="str">
        <f>VLOOKUP(Data_Sales[[#This Row],[Sales Person]],Data_Persons!$C$1:$D$9,2,FALSE)</f>
        <v>Jeff</v>
      </c>
      <c r="K1396">
        <f>INDEX(Data_Persons!$B$2:$D$10,MATCH(Data_Sales[[#This Row],[Sales Person]],Data_Persons!$C$2:$C$9,0),1)</f>
        <v>2</v>
      </c>
      <c r="L1396">
        <f>VLOOKUP(Data_Sales[[#This Row],[Manager]],Data_Persons!$A$1:$C$9,2,FALSE)</f>
        <v>3</v>
      </c>
      <c r="M1396">
        <f>Data_Sales[[#This Row],[Price]]*Data_Sales[[#This Row],[Quantity]]</f>
        <v>795</v>
      </c>
    </row>
    <row r="1397" spans="1:13" x14ac:dyDescent="0.35">
      <c r="A1397" t="s">
        <v>1434</v>
      </c>
      <c r="B1397" s="2">
        <v>44469</v>
      </c>
      <c r="C1397">
        <v>15</v>
      </c>
      <c r="D1397" t="s">
        <v>46</v>
      </c>
      <c r="E1397" t="s">
        <v>33</v>
      </c>
      <c r="F1397" t="s">
        <v>24</v>
      </c>
      <c r="G1397" t="s">
        <v>2043</v>
      </c>
      <c r="H1397">
        <v>159</v>
      </c>
      <c r="I1397">
        <v>0</v>
      </c>
      <c r="J1397" t="str">
        <f>VLOOKUP(Data_Sales[[#This Row],[Sales Person]],Data_Persons!$C$1:$D$9,2,FALSE)</f>
        <v>Steve</v>
      </c>
      <c r="K1397">
        <f>INDEX(Data_Persons!$B$2:$D$10,MATCH(Data_Sales[[#This Row],[Sales Person]],Data_Persons!$C$2:$C$9,0),1)</f>
        <v>6</v>
      </c>
      <c r="L1397">
        <f>VLOOKUP(Data_Sales[[#This Row],[Manager]],Data_Persons!$A$1:$C$9,2,FALSE)</f>
        <v>4</v>
      </c>
      <c r="M1397">
        <f>Data_Sales[[#This Row],[Price]]*Data_Sales[[#This Row],[Quantity]]</f>
        <v>0</v>
      </c>
    </row>
    <row r="1398" spans="1:13" x14ac:dyDescent="0.35">
      <c r="A1398" t="s">
        <v>1435</v>
      </c>
      <c r="B1398" s="2">
        <v>44470</v>
      </c>
      <c r="C1398">
        <v>7</v>
      </c>
      <c r="D1398" t="s">
        <v>40</v>
      </c>
      <c r="E1398" t="s">
        <v>13</v>
      </c>
      <c r="F1398" t="s">
        <v>14</v>
      </c>
      <c r="G1398" t="s">
        <v>2043</v>
      </c>
      <c r="H1398">
        <v>159</v>
      </c>
      <c r="I1398">
        <v>2</v>
      </c>
      <c r="J1398" t="str">
        <f>VLOOKUP(Data_Sales[[#This Row],[Sales Person]],Data_Persons!$C$1:$D$9,2,FALSE)</f>
        <v>Steve</v>
      </c>
      <c r="K1398">
        <f>INDEX(Data_Persons!$B$2:$D$10,MATCH(Data_Sales[[#This Row],[Sales Person]],Data_Persons!$C$2:$C$9,0),1)</f>
        <v>4</v>
      </c>
      <c r="L1398">
        <f>VLOOKUP(Data_Sales[[#This Row],[Manager]],Data_Persons!$A$1:$C$9,2,FALSE)</f>
        <v>4</v>
      </c>
      <c r="M1398">
        <f>Data_Sales[[#This Row],[Price]]*Data_Sales[[#This Row],[Quantity]]</f>
        <v>318</v>
      </c>
    </row>
    <row r="1399" spans="1:13" x14ac:dyDescent="0.35">
      <c r="A1399" t="s">
        <v>1436</v>
      </c>
      <c r="B1399" s="2">
        <v>44471</v>
      </c>
      <c r="C1399">
        <v>15</v>
      </c>
      <c r="D1399" t="s">
        <v>46</v>
      </c>
      <c r="E1399" t="s">
        <v>33</v>
      </c>
      <c r="F1399" t="s">
        <v>24</v>
      </c>
      <c r="G1399" t="s">
        <v>2043</v>
      </c>
      <c r="H1399">
        <v>159</v>
      </c>
      <c r="I1399">
        <v>8</v>
      </c>
      <c r="J1399" t="str">
        <f>VLOOKUP(Data_Sales[[#This Row],[Sales Person]],Data_Persons!$C$1:$D$9,2,FALSE)</f>
        <v>Steve</v>
      </c>
      <c r="K1399">
        <f>INDEX(Data_Persons!$B$2:$D$10,MATCH(Data_Sales[[#This Row],[Sales Person]],Data_Persons!$C$2:$C$9,0),1)</f>
        <v>6</v>
      </c>
      <c r="L1399">
        <f>VLOOKUP(Data_Sales[[#This Row],[Manager]],Data_Persons!$A$1:$C$9,2,FALSE)</f>
        <v>4</v>
      </c>
      <c r="M1399">
        <f>Data_Sales[[#This Row],[Price]]*Data_Sales[[#This Row],[Quantity]]</f>
        <v>1272</v>
      </c>
    </row>
    <row r="1400" spans="1:13" x14ac:dyDescent="0.35">
      <c r="A1400" t="s">
        <v>1437</v>
      </c>
      <c r="B1400" s="2">
        <v>44472</v>
      </c>
      <c r="C1400">
        <v>20</v>
      </c>
      <c r="D1400" t="s">
        <v>8</v>
      </c>
      <c r="E1400" t="s">
        <v>35</v>
      </c>
      <c r="F1400" t="s">
        <v>10</v>
      </c>
      <c r="G1400" t="s">
        <v>2043</v>
      </c>
      <c r="H1400">
        <v>159</v>
      </c>
      <c r="I1400">
        <v>1</v>
      </c>
      <c r="J1400" t="str">
        <f>VLOOKUP(Data_Sales[[#This Row],[Sales Person]],Data_Persons!$C$1:$D$9,2,FALSE)</f>
        <v>Jeff</v>
      </c>
      <c r="K1400">
        <f>INDEX(Data_Persons!$B$2:$D$10,MATCH(Data_Sales[[#This Row],[Sales Person]],Data_Persons!$C$2:$C$9,0),1)</f>
        <v>5</v>
      </c>
      <c r="L1400">
        <f>VLOOKUP(Data_Sales[[#This Row],[Manager]],Data_Persons!$A$1:$C$9,2,FALSE)</f>
        <v>3</v>
      </c>
      <c r="M1400">
        <f>Data_Sales[[#This Row],[Price]]*Data_Sales[[#This Row],[Quantity]]</f>
        <v>159</v>
      </c>
    </row>
    <row r="1401" spans="1:13" x14ac:dyDescent="0.35">
      <c r="A1401" t="s">
        <v>1438</v>
      </c>
      <c r="B1401" s="2">
        <v>44474</v>
      </c>
      <c r="C1401">
        <v>16</v>
      </c>
      <c r="D1401" t="s">
        <v>89</v>
      </c>
      <c r="E1401" t="s">
        <v>9</v>
      </c>
      <c r="F1401" t="s">
        <v>10</v>
      </c>
      <c r="G1401" t="s">
        <v>2043</v>
      </c>
      <c r="H1401">
        <v>159</v>
      </c>
      <c r="I1401">
        <v>7</v>
      </c>
      <c r="J1401" t="str">
        <f>VLOOKUP(Data_Sales[[#This Row],[Sales Person]],Data_Persons!$C$1:$D$9,2,FALSE)</f>
        <v>Jeff</v>
      </c>
      <c r="K1401">
        <f>INDEX(Data_Persons!$B$2:$D$10,MATCH(Data_Sales[[#This Row],[Sales Person]],Data_Persons!$C$2:$C$9,0),1)</f>
        <v>3</v>
      </c>
      <c r="L1401">
        <f>VLOOKUP(Data_Sales[[#This Row],[Manager]],Data_Persons!$A$1:$C$9,2,FALSE)</f>
        <v>3</v>
      </c>
      <c r="M1401">
        <f>Data_Sales[[#This Row],[Price]]*Data_Sales[[#This Row],[Quantity]]</f>
        <v>1113</v>
      </c>
    </row>
    <row r="1402" spans="1:13" x14ac:dyDescent="0.35">
      <c r="A1402" t="s">
        <v>1439</v>
      </c>
      <c r="B1402" s="2">
        <v>44475</v>
      </c>
      <c r="C1402">
        <v>11</v>
      </c>
      <c r="D1402" t="s">
        <v>112</v>
      </c>
      <c r="E1402" t="s">
        <v>33</v>
      </c>
      <c r="F1402" t="s">
        <v>24</v>
      </c>
      <c r="G1402" t="s">
        <v>2043</v>
      </c>
      <c r="H1402">
        <v>159</v>
      </c>
      <c r="I1402">
        <v>6</v>
      </c>
      <c r="J1402" t="str">
        <f>VLOOKUP(Data_Sales[[#This Row],[Sales Person]],Data_Persons!$C$1:$D$9,2,FALSE)</f>
        <v>Steve</v>
      </c>
      <c r="K1402">
        <f>INDEX(Data_Persons!$B$2:$D$10,MATCH(Data_Sales[[#This Row],[Sales Person]],Data_Persons!$C$2:$C$9,0),1)</f>
        <v>6</v>
      </c>
      <c r="L1402">
        <f>VLOOKUP(Data_Sales[[#This Row],[Manager]],Data_Persons!$A$1:$C$9,2,FALSE)</f>
        <v>4</v>
      </c>
      <c r="M1402">
        <f>Data_Sales[[#This Row],[Price]]*Data_Sales[[#This Row],[Quantity]]</f>
        <v>954</v>
      </c>
    </row>
    <row r="1403" spans="1:13" x14ac:dyDescent="0.35">
      <c r="A1403" t="s">
        <v>1440</v>
      </c>
      <c r="B1403" s="2">
        <v>44476</v>
      </c>
      <c r="C1403">
        <v>4</v>
      </c>
      <c r="D1403" t="s">
        <v>16</v>
      </c>
      <c r="E1403" t="s">
        <v>17</v>
      </c>
      <c r="F1403" t="s">
        <v>18</v>
      </c>
      <c r="G1403" t="s">
        <v>2043</v>
      </c>
      <c r="H1403">
        <v>159</v>
      </c>
      <c r="I1403">
        <v>5</v>
      </c>
      <c r="J1403" t="str">
        <f>VLOOKUP(Data_Sales[[#This Row],[Sales Person]],Data_Persons!$C$1:$D$9,2,FALSE)</f>
        <v>Jeff</v>
      </c>
      <c r="K1403">
        <f>INDEX(Data_Persons!$B$2:$D$10,MATCH(Data_Sales[[#This Row],[Sales Person]],Data_Persons!$C$2:$C$9,0),1)</f>
        <v>2</v>
      </c>
      <c r="L1403">
        <f>VLOOKUP(Data_Sales[[#This Row],[Manager]],Data_Persons!$A$1:$C$9,2,FALSE)</f>
        <v>3</v>
      </c>
      <c r="M1403">
        <f>Data_Sales[[#This Row],[Price]]*Data_Sales[[#This Row],[Quantity]]</f>
        <v>795</v>
      </c>
    </row>
    <row r="1404" spans="1:13" x14ac:dyDescent="0.35">
      <c r="A1404" t="s">
        <v>1441</v>
      </c>
      <c r="B1404" s="2">
        <v>44482</v>
      </c>
      <c r="C1404">
        <v>7</v>
      </c>
      <c r="D1404" t="s">
        <v>40</v>
      </c>
      <c r="E1404" t="s">
        <v>13</v>
      </c>
      <c r="F1404" t="s">
        <v>14</v>
      </c>
      <c r="G1404" t="s">
        <v>2043</v>
      </c>
      <c r="H1404">
        <v>159</v>
      </c>
      <c r="I1404">
        <v>8</v>
      </c>
      <c r="J1404" t="str">
        <f>VLOOKUP(Data_Sales[[#This Row],[Sales Person]],Data_Persons!$C$1:$D$9,2,FALSE)</f>
        <v>Steve</v>
      </c>
      <c r="K1404">
        <f>INDEX(Data_Persons!$B$2:$D$10,MATCH(Data_Sales[[#This Row],[Sales Person]],Data_Persons!$C$2:$C$9,0),1)</f>
        <v>4</v>
      </c>
      <c r="L1404">
        <f>VLOOKUP(Data_Sales[[#This Row],[Manager]],Data_Persons!$A$1:$C$9,2,FALSE)</f>
        <v>4</v>
      </c>
      <c r="M1404">
        <f>Data_Sales[[#This Row],[Price]]*Data_Sales[[#This Row],[Quantity]]</f>
        <v>1272</v>
      </c>
    </row>
    <row r="1405" spans="1:13" x14ac:dyDescent="0.35">
      <c r="A1405" t="s">
        <v>1442</v>
      </c>
      <c r="B1405" s="2">
        <v>44482</v>
      </c>
      <c r="C1405">
        <v>14</v>
      </c>
      <c r="D1405" t="s">
        <v>62</v>
      </c>
      <c r="E1405" t="s">
        <v>23</v>
      </c>
      <c r="F1405" t="s">
        <v>24</v>
      </c>
      <c r="G1405" t="s">
        <v>2043</v>
      </c>
      <c r="H1405">
        <v>159</v>
      </c>
      <c r="I1405">
        <v>7</v>
      </c>
      <c r="J1405" t="str">
        <f>VLOOKUP(Data_Sales[[#This Row],[Sales Person]],Data_Persons!$C$1:$D$9,2,FALSE)</f>
        <v>Sara</v>
      </c>
      <c r="K1405">
        <f>INDEX(Data_Persons!$B$2:$D$10,MATCH(Data_Sales[[#This Row],[Sales Person]],Data_Persons!$C$2:$C$9,0),1)</f>
        <v>5</v>
      </c>
      <c r="L1405">
        <f>VLOOKUP(Data_Sales[[#This Row],[Manager]],Data_Persons!$A$1:$C$9,2,FALSE)</f>
        <v>5</v>
      </c>
      <c r="M1405">
        <f>Data_Sales[[#This Row],[Price]]*Data_Sales[[#This Row],[Quantity]]</f>
        <v>1113</v>
      </c>
    </row>
    <row r="1406" spans="1:13" x14ac:dyDescent="0.35">
      <c r="A1406" t="s">
        <v>1443</v>
      </c>
      <c r="B1406" s="2">
        <v>44484</v>
      </c>
      <c r="C1406">
        <v>18</v>
      </c>
      <c r="D1406" t="s">
        <v>49</v>
      </c>
      <c r="E1406" t="s">
        <v>9</v>
      </c>
      <c r="F1406" t="s">
        <v>10</v>
      </c>
      <c r="G1406" t="s">
        <v>2043</v>
      </c>
      <c r="H1406">
        <v>159</v>
      </c>
      <c r="I1406">
        <v>5</v>
      </c>
      <c r="J1406" t="str">
        <f>VLOOKUP(Data_Sales[[#This Row],[Sales Person]],Data_Persons!$C$1:$D$9,2,FALSE)</f>
        <v>Jeff</v>
      </c>
      <c r="K1406">
        <f>INDEX(Data_Persons!$B$2:$D$10,MATCH(Data_Sales[[#This Row],[Sales Person]],Data_Persons!$C$2:$C$9,0),1)</f>
        <v>3</v>
      </c>
      <c r="L1406">
        <f>VLOOKUP(Data_Sales[[#This Row],[Manager]],Data_Persons!$A$1:$C$9,2,FALSE)</f>
        <v>3</v>
      </c>
      <c r="M1406">
        <f>Data_Sales[[#This Row],[Price]]*Data_Sales[[#This Row],[Quantity]]</f>
        <v>795</v>
      </c>
    </row>
    <row r="1407" spans="1:13" x14ac:dyDescent="0.35">
      <c r="A1407" t="s">
        <v>1444</v>
      </c>
      <c r="B1407" s="2">
        <v>44485</v>
      </c>
      <c r="C1407">
        <v>15</v>
      </c>
      <c r="D1407" t="s">
        <v>46</v>
      </c>
      <c r="E1407" t="s">
        <v>33</v>
      </c>
      <c r="F1407" t="s">
        <v>24</v>
      </c>
      <c r="G1407" t="s">
        <v>2043</v>
      </c>
      <c r="H1407">
        <v>159</v>
      </c>
      <c r="I1407">
        <v>3</v>
      </c>
      <c r="J1407" t="str">
        <f>VLOOKUP(Data_Sales[[#This Row],[Sales Person]],Data_Persons!$C$1:$D$9,2,FALSE)</f>
        <v>Steve</v>
      </c>
      <c r="K1407">
        <f>INDEX(Data_Persons!$B$2:$D$10,MATCH(Data_Sales[[#This Row],[Sales Person]],Data_Persons!$C$2:$C$9,0),1)</f>
        <v>6</v>
      </c>
      <c r="L1407">
        <f>VLOOKUP(Data_Sales[[#This Row],[Manager]],Data_Persons!$A$1:$C$9,2,FALSE)</f>
        <v>4</v>
      </c>
      <c r="M1407">
        <f>Data_Sales[[#This Row],[Price]]*Data_Sales[[#This Row],[Quantity]]</f>
        <v>477</v>
      </c>
    </row>
    <row r="1408" spans="1:13" x14ac:dyDescent="0.35">
      <c r="A1408" t="s">
        <v>1445</v>
      </c>
      <c r="B1408" s="2">
        <v>44486</v>
      </c>
      <c r="C1408">
        <v>20</v>
      </c>
      <c r="D1408" t="s">
        <v>8</v>
      </c>
      <c r="E1408" t="s">
        <v>9</v>
      </c>
      <c r="F1408" t="s">
        <v>10</v>
      </c>
      <c r="G1408" t="s">
        <v>2043</v>
      </c>
      <c r="H1408">
        <v>159</v>
      </c>
      <c r="I1408">
        <v>8</v>
      </c>
      <c r="J1408" t="str">
        <f>VLOOKUP(Data_Sales[[#This Row],[Sales Person]],Data_Persons!$C$1:$D$9,2,FALSE)</f>
        <v>Jeff</v>
      </c>
      <c r="K1408">
        <f>INDEX(Data_Persons!$B$2:$D$10,MATCH(Data_Sales[[#This Row],[Sales Person]],Data_Persons!$C$2:$C$9,0),1)</f>
        <v>3</v>
      </c>
      <c r="L1408">
        <f>VLOOKUP(Data_Sales[[#This Row],[Manager]],Data_Persons!$A$1:$C$9,2,FALSE)</f>
        <v>3</v>
      </c>
      <c r="M1408">
        <f>Data_Sales[[#This Row],[Price]]*Data_Sales[[#This Row],[Quantity]]</f>
        <v>1272</v>
      </c>
    </row>
    <row r="1409" spans="1:13" x14ac:dyDescent="0.35">
      <c r="A1409" t="s">
        <v>1446</v>
      </c>
      <c r="B1409" s="2">
        <v>44486</v>
      </c>
      <c r="C1409">
        <v>14</v>
      </c>
      <c r="D1409" t="s">
        <v>62</v>
      </c>
      <c r="E1409" t="s">
        <v>33</v>
      </c>
      <c r="F1409" t="s">
        <v>24</v>
      </c>
      <c r="G1409" t="s">
        <v>2043</v>
      </c>
      <c r="H1409">
        <v>159</v>
      </c>
      <c r="I1409">
        <v>5</v>
      </c>
      <c r="J1409" t="str">
        <f>VLOOKUP(Data_Sales[[#This Row],[Sales Person]],Data_Persons!$C$1:$D$9,2,FALSE)</f>
        <v>Steve</v>
      </c>
      <c r="K1409">
        <f>INDEX(Data_Persons!$B$2:$D$10,MATCH(Data_Sales[[#This Row],[Sales Person]],Data_Persons!$C$2:$C$9,0),1)</f>
        <v>6</v>
      </c>
      <c r="L1409">
        <f>VLOOKUP(Data_Sales[[#This Row],[Manager]],Data_Persons!$A$1:$C$9,2,FALSE)</f>
        <v>4</v>
      </c>
      <c r="M1409">
        <f>Data_Sales[[#This Row],[Price]]*Data_Sales[[#This Row],[Quantity]]</f>
        <v>795</v>
      </c>
    </row>
    <row r="1410" spans="1:13" x14ac:dyDescent="0.35">
      <c r="A1410" t="s">
        <v>1447</v>
      </c>
      <c r="B1410" s="2">
        <v>44488</v>
      </c>
      <c r="C1410">
        <v>10</v>
      </c>
      <c r="D1410" t="s">
        <v>65</v>
      </c>
      <c r="E1410" t="s">
        <v>13</v>
      </c>
      <c r="F1410" t="s">
        <v>14</v>
      </c>
      <c r="G1410" t="s">
        <v>2043</v>
      </c>
      <c r="H1410">
        <v>159</v>
      </c>
      <c r="I1410">
        <v>6</v>
      </c>
      <c r="J1410" t="str">
        <f>VLOOKUP(Data_Sales[[#This Row],[Sales Person]],Data_Persons!$C$1:$D$9,2,FALSE)</f>
        <v>Steve</v>
      </c>
      <c r="K1410">
        <f>INDEX(Data_Persons!$B$2:$D$10,MATCH(Data_Sales[[#This Row],[Sales Person]],Data_Persons!$C$2:$C$9,0),1)</f>
        <v>4</v>
      </c>
      <c r="L1410">
        <f>VLOOKUP(Data_Sales[[#This Row],[Manager]],Data_Persons!$A$1:$C$9,2,FALSE)</f>
        <v>4</v>
      </c>
      <c r="M1410">
        <f>Data_Sales[[#This Row],[Price]]*Data_Sales[[#This Row],[Quantity]]</f>
        <v>954</v>
      </c>
    </row>
    <row r="1411" spans="1:13" x14ac:dyDescent="0.35">
      <c r="A1411" t="s">
        <v>1448</v>
      </c>
      <c r="B1411" s="2">
        <v>44489</v>
      </c>
      <c r="C1411">
        <v>17</v>
      </c>
      <c r="D1411" t="s">
        <v>60</v>
      </c>
      <c r="E1411" t="s">
        <v>9</v>
      </c>
      <c r="F1411" t="s">
        <v>10</v>
      </c>
      <c r="G1411" t="s">
        <v>2043</v>
      </c>
      <c r="H1411">
        <v>159</v>
      </c>
      <c r="I1411">
        <v>1</v>
      </c>
      <c r="J1411" t="str">
        <f>VLOOKUP(Data_Sales[[#This Row],[Sales Person]],Data_Persons!$C$1:$D$9,2,FALSE)</f>
        <v>Jeff</v>
      </c>
      <c r="K1411">
        <f>INDEX(Data_Persons!$B$2:$D$10,MATCH(Data_Sales[[#This Row],[Sales Person]],Data_Persons!$C$2:$C$9,0),1)</f>
        <v>3</v>
      </c>
      <c r="L1411">
        <f>VLOOKUP(Data_Sales[[#This Row],[Manager]],Data_Persons!$A$1:$C$9,2,FALSE)</f>
        <v>3</v>
      </c>
      <c r="M1411">
        <f>Data_Sales[[#This Row],[Price]]*Data_Sales[[#This Row],[Quantity]]</f>
        <v>159</v>
      </c>
    </row>
    <row r="1412" spans="1:13" x14ac:dyDescent="0.35">
      <c r="A1412" t="s">
        <v>1449</v>
      </c>
      <c r="B1412" s="2">
        <v>44491</v>
      </c>
      <c r="C1412">
        <v>20</v>
      </c>
      <c r="D1412" t="s">
        <v>8</v>
      </c>
      <c r="E1412" t="s">
        <v>35</v>
      </c>
      <c r="F1412" t="s">
        <v>10</v>
      </c>
      <c r="G1412" t="s">
        <v>2043</v>
      </c>
      <c r="H1412">
        <v>159</v>
      </c>
      <c r="I1412">
        <v>5</v>
      </c>
      <c r="J1412" t="str">
        <f>VLOOKUP(Data_Sales[[#This Row],[Sales Person]],Data_Persons!$C$1:$D$9,2,FALSE)</f>
        <v>Jeff</v>
      </c>
      <c r="K1412">
        <f>INDEX(Data_Persons!$B$2:$D$10,MATCH(Data_Sales[[#This Row],[Sales Person]],Data_Persons!$C$2:$C$9,0),1)</f>
        <v>5</v>
      </c>
      <c r="L1412">
        <f>VLOOKUP(Data_Sales[[#This Row],[Manager]],Data_Persons!$A$1:$C$9,2,FALSE)</f>
        <v>3</v>
      </c>
      <c r="M1412">
        <f>Data_Sales[[#This Row],[Price]]*Data_Sales[[#This Row],[Quantity]]</f>
        <v>795</v>
      </c>
    </row>
    <row r="1413" spans="1:13" x14ac:dyDescent="0.35">
      <c r="A1413" t="s">
        <v>1450</v>
      </c>
      <c r="B1413" s="2">
        <v>44491</v>
      </c>
      <c r="C1413">
        <v>6</v>
      </c>
      <c r="D1413" t="s">
        <v>12</v>
      </c>
      <c r="E1413" t="s">
        <v>38</v>
      </c>
      <c r="F1413" t="s">
        <v>14</v>
      </c>
      <c r="G1413" t="s">
        <v>2043</v>
      </c>
      <c r="H1413">
        <v>159</v>
      </c>
      <c r="I1413">
        <v>6</v>
      </c>
      <c r="J1413" t="str">
        <f>VLOOKUP(Data_Sales[[#This Row],[Sales Person]],Data_Persons!$C$1:$D$9,2,FALSE)</f>
        <v>Philip</v>
      </c>
      <c r="K1413">
        <f>INDEX(Data_Persons!$B$2:$D$10,MATCH(Data_Sales[[#This Row],[Sales Person]],Data_Persons!$C$2:$C$9,0),1)</f>
        <v>8</v>
      </c>
      <c r="L1413">
        <f>VLOOKUP(Data_Sales[[#This Row],[Manager]],Data_Persons!$A$1:$C$9,2,FALSE)</f>
        <v>8</v>
      </c>
      <c r="M1413">
        <f>Data_Sales[[#This Row],[Price]]*Data_Sales[[#This Row],[Quantity]]</f>
        <v>954</v>
      </c>
    </row>
    <row r="1414" spans="1:13" x14ac:dyDescent="0.35">
      <c r="A1414" t="s">
        <v>1451</v>
      </c>
      <c r="B1414" s="2">
        <v>44498</v>
      </c>
      <c r="C1414">
        <v>6</v>
      </c>
      <c r="D1414" t="s">
        <v>12</v>
      </c>
      <c r="E1414" t="s">
        <v>38</v>
      </c>
      <c r="F1414" t="s">
        <v>14</v>
      </c>
      <c r="G1414" t="s">
        <v>2043</v>
      </c>
      <c r="H1414">
        <v>159</v>
      </c>
      <c r="I1414">
        <v>4</v>
      </c>
      <c r="J1414" t="str">
        <f>VLOOKUP(Data_Sales[[#This Row],[Sales Person]],Data_Persons!$C$1:$D$9,2,FALSE)</f>
        <v>Philip</v>
      </c>
      <c r="K1414">
        <f>INDEX(Data_Persons!$B$2:$D$10,MATCH(Data_Sales[[#This Row],[Sales Person]],Data_Persons!$C$2:$C$9,0),1)</f>
        <v>8</v>
      </c>
      <c r="L1414">
        <f>VLOOKUP(Data_Sales[[#This Row],[Manager]],Data_Persons!$A$1:$C$9,2,FALSE)</f>
        <v>8</v>
      </c>
      <c r="M1414">
        <f>Data_Sales[[#This Row],[Price]]*Data_Sales[[#This Row],[Quantity]]</f>
        <v>636</v>
      </c>
    </row>
    <row r="1415" spans="1:13" x14ac:dyDescent="0.35">
      <c r="A1415" t="s">
        <v>1452</v>
      </c>
      <c r="B1415" s="2">
        <v>44498</v>
      </c>
      <c r="C1415">
        <v>14</v>
      </c>
      <c r="D1415" t="s">
        <v>62</v>
      </c>
      <c r="E1415" t="s">
        <v>23</v>
      </c>
      <c r="F1415" t="s">
        <v>24</v>
      </c>
      <c r="G1415" t="s">
        <v>2043</v>
      </c>
      <c r="H1415">
        <v>159</v>
      </c>
      <c r="I1415">
        <v>1</v>
      </c>
      <c r="J1415" t="str">
        <f>VLOOKUP(Data_Sales[[#This Row],[Sales Person]],Data_Persons!$C$1:$D$9,2,FALSE)</f>
        <v>Sara</v>
      </c>
      <c r="K1415">
        <f>INDEX(Data_Persons!$B$2:$D$10,MATCH(Data_Sales[[#This Row],[Sales Person]],Data_Persons!$C$2:$C$9,0),1)</f>
        <v>5</v>
      </c>
      <c r="L1415">
        <f>VLOOKUP(Data_Sales[[#This Row],[Manager]],Data_Persons!$A$1:$C$9,2,FALSE)</f>
        <v>5</v>
      </c>
      <c r="M1415">
        <f>Data_Sales[[#This Row],[Price]]*Data_Sales[[#This Row],[Quantity]]</f>
        <v>159</v>
      </c>
    </row>
    <row r="1416" spans="1:13" x14ac:dyDescent="0.35">
      <c r="A1416" t="s">
        <v>1453</v>
      </c>
      <c r="B1416" s="2">
        <v>44498</v>
      </c>
      <c r="C1416">
        <v>18</v>
      </c>
      <c r="D1416" t="s">
        <v>49</v>
      </c>
      <c r="E1416" t="s">
        <v>9</v>
      </c>
      <c r="F1416" t="s">
        <v>10</v>
      </c>
      <c r="G1416" t="s">
        <v>2043</v>
      </c>
      <c r="H1416">
        <v>159</v>
      </c>
      <c r="I1416">
        <v>7</v>
      </c>
      <c r="J1416" t="str">
        <f>VLOOKUP(Data_Sales[[#This Row],[Sales Person]],Data_Persons!$C$1:$D$9,2,FALSE)</f>
        <v>Jeff</v>
      </c>
      <c r="K1416">
        <f>INDEX(Data_Persons!$B$2:$D$10,MATCH(Data_Sales[[#This Row],[Sales Person]],Data_Persons!$C$2:$C$9,0),1)</f>
        <v>3</v>
      </c>
      <c r="L1416">
        <f>VLOOKUP(Data_Sales[[#This Row],[Manager]],Data_Persons!$A$1:$C$9,2,FALSE)</f>
        <v>3</v>
      </c>
      <c r="M1416">
        <f>Data_Sales[[#This Row],[Price]]*Data_Sales[[#This Row],[Quantity]]</f>
        <v>1113</v>
      </c>
    </row>
    <row r="1417" spans="1:13" x14ac:dyDescent="0.35">
      <c r="A1417" t="s">
        <v>1454</v>
      </c>
      <c r="B1417" s="2">
        <v>44499</v>
      </c>
      <c r="C1417">
        <v>7</v>
      </c>
      <c r="D1417" t="s">
        <v>40</v>
      </c>
      <c r="E1417" t="s">
        <v>13</v>
      </c>
      <c r="F1417" t="s">
        <v>14</v>
      </c>
      <c r="G1417" t="s">
        <v>2043</v>
      </c>
      <c r="H1417">
        <v>159</v>
      </c>
      <c r="I1417">
        <v>1</v>
      </c>
      <c r="J1417" t="str">
        <f>VLOOKUP(Data_Sales[[#This Row],[Sales Person]],Data_Persons!$C$1:$D$9,2,FALSE)</f>
        <v>Steve</v>
      </c>
      <c r="K1417">
        <f>INDEX(Data_Persons!$B$2:$D$10,MATCH(Data_Sales[[#This Row],[Sales Person]],Data_Persons!$C$2:$C$9,0),1)</f>
        <v>4</v>
      </c>
      <c r="L1417">
        <f>VLOOKUP(Data_Sales[[#This Row],[Manager]],Data_Persons!$A$1:$C$9,2,FALSE)</f>
        <v>4</v>
      </c>
      <c r="M1417">
        <f>Data_Sales[[#This Row],[Price]]*Data_Sales[[#This Row],[Quantity]]</f>
        <v>159</v>
      </c>
    </row>
    <row r="1418" spans="1:13" x14ac:dyDescent="0.35">
      <c r="A1418" t="s">
        <v>1455</v>
      </c>
      <c r="B1418" s="2">
        <v>44502</v>
      </c>
      <c r="C1418">
        <v>19</v>
      </c>
      <c r="D1418" t="s">
        <v>29</v>
      </c>
      <c r="E1418" t="s">
        <v>35</v>
      </c>
      <c r="F1418" t="s">
        <v>10</v>
      </c>
      <c r="G1418" t="s">
        <v>2043</v>
      </c>
      <c r="H1418">
        <v>159</v>
      </c>
      <c r="I1418">
        <v>4</v>
      </c>
      <c r="J1418" t="str">
        <f>VLOOKUP(Data_Sales[[#This Row],[Sales Person]],Data_Persons!$C$1:$D$9,2,FALSE)</f>
        <v>Jeff</v>
      </c>
      <c r="K1418">
        <f>INDEX(Data_Persons!$B$2:$D$10,MATCH(Data_Sales[[#This Row],[Sales Person]],Data_Persons!$C$2:$C$9,0),1)</f>
        <v>5</v>
      </c>
      <c r="L1418">
        <f>VLOOKUP(Data_Sales[[#This Row],[Manager]],Data_Persons!$A$1:$C$9,2,FALSE)</f>
        <v>3</v>
      </c>
      <c r="M1418">
        <f>Data_Sales[[#This Row],[Price]]*Data_Sales[[#This Row],[Quantity]]</f>
        <v>636</v>
      </c>
    </row>
    <row r="1419" spans="1:13" x14ac:dyDescent="0.35">
      <c r="A1419" t="s">
        <v>1456</v>
      </c>
      <c r="B1419" s="2">
        <v>44504</v>
      </c>
      <c r="C1419">
        <v>13</v>
      </c>
      <c r="D1419" t="s">
        <v>32</v>
      </c>
      <c r="E1419" t="s">
        <v>33</v>
      </c>
      <c r="F1419" t="s">
        <v>24</v>
      </c>
      <c r="G1419" t="s">
        <v>2043</v>
      </c>
      <c r="H1419">
        <v>159</v>
      </c>
      <c r="I1419">
        <v>2</v>
      </c>
      <c r="J1419" t="str">
        <f>VLOOKUP(Data_Sales[[#This Row],[Sales Person]],Data_Persons!$C$1:$D$9,2,FALSE)</f>
        <v>Steve</v>
      </c>
      <c r="K1419">
        <f>INDEX(Data_Persons!$B$2:$D$10,MATCH(Data_Sales[[#This Row],[Sales Person]],Data_Persons!$C$2:$C$9,0),1)</f>
        <v>6</v>
      </c>
      <c r="L1419">
        <f>VLOOKUP(Data_Sales[[#This Row],[Manager]],Data_Persons!$A$1:$C$9,2,FALSE)</f>
        <v>4</v>
      </c>
      <c r="M1419">
        <f>Data_Sales[[#This Row],[Price]]*Data_Sales[[#This Row],[Quantity]]</f>
        <v>318</v>
      </c>
    </row>
    <row r="1420" spans="1:13" x14ac:dyDescent="0.35">
      <c r="A1420" t="s">
        <v>1457</v>
      </c>
      <c r="B1420" s="2">
        <v>44506</v>
      </c>
      <c r="C1420">
        <v>20</v>
      </c>
      <c r="D1420" t="s">
        <v>8</v>
      </c>
      <c r="E1420" t="s">
        <v>35</v>
      </c>
      <c r="F1420" t="s">
        <v>10</v>
      </c>
      <c r="G1420" t="s">
        <v>2043</v>
      </c>
      <c r="H1420">
        <v>159</v>
      </c>
      <c r="I1420">
        <v>0</v>
      </c>
      <c r="J1420" t="str">
        <f>VLOOKUP(Data_Sales[[#This Row],[Sales Person]],Data_Persons!$C$1:$D$9,2,FALSE)</f>
        <v>Jeff</v>
      </c>
      <c r="K1420">
        <f>INDEX(Data_Persons!$B$2:$D$10,MATCH(Data_Sales[[#This Row],[Sales Person]],Data_Persons!$C$2:$C$9,0),1)</f>
        <v>5</v>
      </c>
      <c r="L1420">
        <f>VLOOKUP(Data_Sales[[#This Row],[Manager]],Data_Persons!$A$1:$C$9,2,FALSE)</f>
        <v>3</v>
      </c>
      <c r="M1420">
        <f>Data_Sales[[#This Row],[Price]]*Data_Sales[[#This Row],[Quantity]]</f>
        <v>0</v>
      </c>
    </row>
    <row r="1421" spans="1:13" x14ac:dyDescent="0.35">
      <c r="A1421" t="s">
        <v>1458</v>
      </c>
      <c r="B1421" s="2">
        <v>44508</v>
      </c>
      <c r="C1421">
        <v>10</v>
      </c>
      <c r="D1421" t="s">
        <v>65</v>
      </c>
      <c r="E1421" t="s">
        <v>38</v>
      </c>
      <c r="F1421" t="s">
        <v>14</v>
      </c>
      <c r="G1421" t="s">
        <v>2043</v>
      </c>
      <c r="H1421">
        <v>159</v>
      </c>
      <c r="I1421">
        <v>9</v>
      </c>
      <c r="J1421" t="str">
        <f>VLOOKUP(Data_Sales[[#This Row],[Sales Person]],Data_Persons!$C$1:$D$9,2,FALSE)</f>
        <v>Philip</v>
      </c>
      <c r="K1421">
        <f>INDEX(Data_Persons!$B$2:$D$10,MATCH(Data_Sales[[#This Row],[Sales Person]],Data_Persons!$C$2:$C$9,0),1)</f>
        <v>8</v>
      </c>
      <c r="L1421">
        <f>VLOOKUP(Data_Sales[[#This Row],[Manager]],Data_Persons!$A$1:$C$9,2,FALSE)</f>
        <v>8</v>
      </c>
      <c r="M1421">
        <f>Data_Sales[[#This Row],[Price]]*Data_Sales[[#This Row],[Quantity]]</f>
        <v>1431</v>
      </c>
    </row>
    <row r="1422" spans="1:13" x14ac:dyDescent="0.35">
      <c r="A1422" t="s">
        <v>1459</v>
      </c>
      <c r="B1422" s="2">
        <v>44508</v>
      </c>
      <c r="C1422">
        <v>9</v>
      </c>
      <c r="D1422" t="s">
        <v>37</v>
      </c>
      <c r="E1422" t="s">
        <v>13</v>
      </c>
      <c r="F1422" t="s">
        <v>14</v>
      </c>
      <c r="G1422" t="s">
        <v>2043</v>
      </c>
      <c r="H1422">
        <v>159</v>
      </c>
      <c r="I1422">
        <v>7</v>
      </c>
      <c r="J1422" t="str">
        <f>VLOOKUP(Data_Sales[[#This Row],[Sales Person]],Data_Persons!$C$1:$D$9,2,FALSE)</f>
        <v>Steve</v>
      </c>
      <c r="K1422">
        <f>INDEX(Data_Persons!$B$2:$D$10,MATCH(Data_Sales[[#This Row],[Sales Person]],Data_Persons!$C$2:$C$9,0),1)</f>
        <v>4</v>
      </c>
      <c r="L1422">
        <f>VLOOKUP(Data_Sales[[#This Row],[Manager]],Data_Persons!$A$1:$C$9,2,FALSE)</f>
        <v>4</v>
      </c>
      <c r="M1422">
        <f>Data_Sales[[#This Row],[Price]]*Data_Sales[[#This Row],[Quantity]]</f>
        <v>1113</v>
      </c>
    </row>
    <row r="1423" spans="1:13" x14ac:dyDescent="0.35">
      <c r="A1423" t="s">
        <v>1460</v>
      </c>
      <c r="B1423" s="2">
        <v>44509</v>
      </c>
      <c r="C1423">
        <v>4</v>
      </c>
      <c r="D1423" t="s">
        <v>16</v>
      </c>
      <c r="E1423" t="s">
        <v>17</v>
      </c>
      <c r="F1423" t="s">
        <v>18</v>
      </c>
      <c r="G1423" t="s">
        <v>2043</v>
      </c>
      <c r="H1423">
        <v>159</v>
      </c>
      <c r="I1423">
        <v>9</v>
      </c>
      <c r="J1423" t="str">
        <f>VLOOKUP(Data_Sales[[#This Row],[Sales Person]],Data_Persons!$C$1:$D$9,2,FALSE)</f>
        <v>Jeff</v>
      </c>
      <c r="K1423">
        <f>INDEX(Data_Persons!$B$2:$D$10,MATCH(Data_Sales[[#This Row],[Sales Person]],Data_Persons!$C$2:$C$9,0),1)</f>
        <v>2</v>
      </c>
      <c r="L1423">
        <f>VLOOKUP(Data_Sales[[#This Row],[Manager]],Data_Persons!$A$1:$C$9,2,FALSE)</f>
        <v>3</v>
      </c>
      <c r="M1423">
        <f>Data_Sales[[#This Row],[Price]]*Data_Sales[[#This Row],[Quantity]]</f>
        <v>1431</v>
      </c>
    </row>
    <row r="1424" spans="1:13" x14ac:dyDescent="0.35">
      <c r="A1424" t="s">
        <v>1461</v>
      </c>
      <c r="B1424" s="2">
        <v>44510</v>
      </c>
      <c r="C1424">
        <v>5</v>
      </c>
      <c r="D1424" t="s">
        <v>20</v>
      </c>
      <c r="E1424" t="s">
        <v>17</v>
      </c>
      <c r="F1424" t="s">
        <v>18</v>
      </c>
      <c r="G1424" t="s">
        <v>2043</v>
      </c>
      <c r="H1424">
        <v>159</v>
      </c>
      <c r="I1424">
        <v>4</v>
      </c>
      <c r="J1424" t="str">
        <f>VLOOKUP(Data_Sales[[#This Row],[Sales Person]],Data_Persons!$C$1:$D$9,2,FALSE)</f>
        <v>Jeff</v>
      </c>
      <c r="K1424">
        <f>INDEX(Data_Persons!$B$2:$D$10,MATCH(Data_Sales[[#This Row],[Sales Person]],Data_Persons!$C$2:$C$9,0),1)</f>
        <v>2</v>
      </c>
      <c r="L1424">
        <f>VLOOKUP(Data_Sales[[#This Row],[Manager]],Data_Persons!$A$1:$C$9,2,FALSE)</f>
        <v>3</v>
      </c>
      <c r="M1424">
        <f>Data_Sales[[#This Row],[Price]]*Data_Sales[[#This Row],[Quantity]]</f>
        <v>636</v>
      </c>
    </row>
    <row r="1425" spans="1:13" x14ac:dyDescent="0.35">
      <c r="A1425" t="s">
        <v>1462</v>
      </c>
      <c r="B1425" s="2">
        <v>44515</v>
      </c>
      <c r="C1425">
        <v>10</v>
      </c>
      <c r="D1425" t="s">
        <v>65</v>
      </c>
      <c r="E1425" t="s">
        <v>13</v>
      </c>
      <c r="F1425" t="s">
        <v>14</v>
      </c>
      <c r="G1425" t="s">
        <v>2043</v>
      </c>
      <c r="H1425">
        <v>159</v>
      </c>
      <c r="I1425">
        <v>4</v>
      </c>
      <c r="J1425" t="str">
        <f>VLOOKUP(Data_Sales[[#This Row],[Sales Person]],Data_Persons!$C$1:$D$9,2,FALSE)</f>
        <v>Steve</v>
      </c>
      <c r="K1425">
        <f>INDEX(Data_Persons!$B$2:$D$10,MATCH(Data_Sales[[#This Row],[Sales Person]],Data_Persons!$C$2:$C$9,0),1)</f>
        <v>4</v>
      </c>
      <c r="L1425">
        <f>VLOOKUP(Data_Sales[[#This Row],[Manager]],Data_Persons!$A$1:$C$9,2,FALSE)</f>
        <v>4</v>
      </c>
      <c r="M1425">
        <f>Data_Sales[[#This Row],[Price]]*Data_Sales[[#This Row],[Quantity]]</f>
        <v>636</v>
      </c>
    </row>
    <row r="1426" spans="1:13" x14ac:dyDescent="0.35">
      <c r="A1426" t="s">
        <v>1463</v>
      </c>
      <c r="B1426" s="2">
        <v>44515</v>
      </c>
      <c r="C1426">
        <v>19</v>
      </c>
      <c r="D1426" t="s">
        <v>29</v>
      </c>
      <c r="E1426" t="s">
        <v>35</v>
      </c>
      <c r="F1426" t="s">
        <v>10</v>
      </c>
      <c r="G1426" t="s">
        <v>2043</v>
      </c>
      <c r="H1426">
        <v>159</v>
      </c>
      <c r="I1426">
        <v>2</v>
      </c>
      <c r="J1426" t="str">
        <f>VLOOKUP(Data_Sales[[#This Row],[Sales Person]],Data_Persons!$C$1:$D$9,2,FALSE)</f>
        <v>Jeff</v>
      </c>
      <c r="K1426">
        <f>INDEX(Data_Persons!$B$2:$D$10,MATCH(Data_Sales[[#This Row],[Sales Person]],Data_Persons!$C$2:$C$9,0),1)</f>
        <v>5</v>
      </c>
      <c r="L1426">
        <f>VLOOKUP(Data_Sales[[#This Row],[Manager]],Data_Persons!$A$1:$C$9,2,FALSE)</f>
        <v>3</v>
      </c>
      <c r="M1426">
        <f>Data_Sales[[#This Row],[Price]]*Data_Sales[[#This Row],[Quantity]]</f>
        <v>318</v>
      </c>
    </row>
    <row r="1427" spans="1:13" x14ac:dyDescent="0.35">
      <c r="A1427" t="s">
        <v>1464</v>
      </c>
      <c r="B1427" s="2">
        <v>44522</v>
      </c>
      <c r="C1427">
        <v>1</v>
      </c>
      <c r="D1427" t="s">
        <v>58</v>
      </c>
      <c r="E1427" t="s">
        <v>27</v>
      </c>
      <c r="F1427" t="s">
        <v>18</v>
      </c>
      <c r="G1427" t="s">
        <v>2043</v>
      </c>
      <c r="H1427">
        <v>159</v>
      </c>
      <c r="I1427">
        <v>6</v>
      </c>
      <c r="J1427" t="str">
        <f>VLOOKUP(Data_Sales[[#This Row],[Sales Person]],Data_Persons!$C$1:$D$9,2,FALSE)</f>
        <v>Sara</v>
      </c>
      <c r="K1427">
        <f>INDEX(Data_Persons!$B$2:$D$10,MATCH(Data_Sales[[#This Row],[Sales Person]],Data_Persons!$C$2:$C$9,0),1)</f>
        <v>2</v>
      </c>
      <c r="L1427">
        <f>VLOOKUP(Data_Sales[[#This Row],[Manager]],Data_Persons!$A$1:$C$9,2,FALSE)</f>
        <v>5</v>
      </c>
      <c r="M1427">
        <f>Data_Sales[[#This Row],[Price]]*Data_Sales[[#This Row],[Quantity]]</f>
        <v>954</v>
      </c>
    </row>
    <row r="1428" spans="1:13" x14ac:dyDescent="0.35">
      <c r="A1428" t="s">
        <v>1465</v>
      </c>
      <c r="B1428" s="2">
        <v>44522</v>
      </c>
      <c r="C1428">
        <v>8</v>
      </c>
      <c r="D1428" t="s">
        <v>73</v>
      </c>
      <c r="E1428" t="s">
        <v>38</v>
      </c>
      <c r="F1428" t="s">
        <v>14</v>
      </c>
      <c r="G1428" t="s">
        <v>2043</v>
      </c>
      <c r="H1428">
        <v>159</v>
      </c>
      <c r="I1428">
        <v>6</v>
      </c>
      <c r="J1428" t="str">
        <f>VLOOKUP(Data_Sales[[#This Row],[Sales Person]],Data_Persons!$C$1:$D$9,2,FALSE)</f>
        <v>Philip</v>
      </c>
      <c r="K1428">
        <f>INDEX(Data_Persons!$B$2:$D$10,MATCH(Data_Sales[[#This Row],[Sales Person]],Data_Persons!$C$2:$C$9,0),1)</f>
        <v>8</v>
      </c>
      <c r="L1428">
        <f>VLOOKUP(Data_Sales[[#This Row],[Manager]],Data_Persons!$A$1:$C$9,2,FALSE)</f>
        <v>8</v>
      </c>
      <c r="M1428">
        <f>Data_Sales[[#This Row],[Price]]*Data_Sales[[#This Row],[Quantity]]</f>
        <v>954</v>
      </c>
    </row>
    <row r="1429" spans="1:13" x14ac:dyDescent="0.35">
      <c r="A1429" t="s">
        <v>1466</v>
      </c>
      <c r="B1429" s="2">
        <v>44522</v>
      </c>
      <c r="C1429">
        <v>20</v>
      </c>
      <c r="D1429" t="s">
        <v>8</v>
      </c>
      <c r="E1429" t="s">
        <v>35</v>
      </c>
      <c r="F1429" t="s">
        <v>10</v>
      </c>
      <c r="G1429" t="s">
        <v>2043</v>
      </c>
      <c r="H1429">
        <v>159</v>
      </c>
      <c r="I1429">
        <v>0</v>
      </c>
      <c r="J1429" t="str">
        <f>VLOOKUP(Data_Sales[[#This Row],[Sales Person]],Data_Persons!$C$1:$D$9,2,FALSE)</f>
        <v>Jeff</v>
      </c>
      <c r="K1429">
        <f>INDEX(Data_Persons!$B$2:$D$10,MATCH(Data_Sales[[#This Row],[Sales Person]],Data_Persons!$C$2:$C$9,0),1)</f>
        <v>5</v>
      </c>
      <c r="L1429">
        <f>VLOOKUP(Data_Sales[[#This Row],[Manager]],Data_Persons!$A$1:$C$9,2,FALSE)</f>
        <v>3</v>
      </c>
      <c r="M1429">
        <f>Data_Sales[[#This Row],[Price]]*Data_Sales[[#This Row],[Quantity]]</f>
        <v>0</v>
      </c>
    </row>
    <row r="1430" spans="1:13" x14ac:dyDescent="0.35">
      <c r="A1430" t="s">
        <v>1467</v>
      </c>
      <c r="B1430" s="2">
        <v>44524</v>
      </c>
      <c r="C1430">
        <v>18</v>
      </c>
      <c r="D1430" t="s">
        <v>49</v>
      </c>
      <c r="E1430" t="s">
        <v>9</v>
      </c>
      <c r="F1430" t="s">
        <v>10</v>
      </c>
      <c r="G1430" t="s">
        <v>2043</v>
      </c>
      <c r="H1430">
        <v>159</v>
      </c>
      <c r="I1430">
        <v>2</v>
      </c>
      <c r="J1430" t="str">
        <f>VLOOKUP(Data_Sales[[#This Row],[Sales Person]],Data_Persons!$C$1:$D$9,2,FALSE)</f>
        <v>Jeff</v>
      </c>
      <c r="K1430">
        <f>INDEX(Data_Persons!$B$2:$D$10,MATCH(Data_Sales[[#This Row],[Sales Person]],Data_Persons!$C$2:$C$9,0),1)</f>
        <v>3</v>
      </c>
      <c r="L1430">
        <f>VLOOKUP(Data_Sales[[#This Row],[Manager]],Data_Persons!$A$1:$C$9,2,FALSE)</f>
        <v>3</v>
      </c>
      <c r="M1430">
        <f>Data_Sales[[#This Row],[Price]]*Data_Sales[[#This Row],[Quantity]]</f>
        <v>318</v>
      </c>
    </row>
    <row r="1431" spans="1:13" x14ac:dyDescent="0.35">
      <c r="A1431" t="s">
        <v>1468</v>
      </c>
      <c r="B1431" s="2">
        <v>44528</v>
      </c>
      <c r="C1431">
        <v>6</v>
      </c>
      <c r="D1431" t="s">
        <v>12</v>
      </c>
      <c r="E1431" t="s">
        <v>13</v>
      </c>
      <c r="F1431" t="s">
        <v>14</v>
      </c>
      <c r="G1431" t="s">
        <v>2043</v>
      </c>
      <c r="H1431">
        <v>159</v>
      </c>
      <c r="I1431">
        <v>2</v>
      </c>
      <c r="J1431" t="str">
        <f>VLOOKUP(Data_Sales[[#This Row],[Sales Person]],Data_Persons!$C$1:$D$9,2,FALSE)</f>
        <v>Steve</v>
      </c>
      <c r="K1431">
        <f>INDEX(Data_Persons!$B$2:$D$10,MATCH(Data_Sales[[#This Row],[Sales Person]],Data_Persons!$C$2:$C$9,0),1)</f>
        <v>4</v>
      </c>
      <c r="L1431">
        <f>VLOOKUP(Data_Sales[[#This Row],[Manager]],Data_Persons!$A$1:$C$9,2,FALSE)</f>
        <v>4</v>
      </c>
      <c r="M1431">
        <f>Data_Sales[[#This Row],[Price]]*Data_Sales[[#This Row],[Quantity]]</f>
        <v>318</v>
      </c>
    </row>
    <row r="1432" spans="1:13" x14ac:dyDescent="0.35">
      <c r="A1432" t="s">
        <v>1469</v>
      </c>
      <c r="B1432" s="2">
        <v>44530</v>
      </c>
      <c r="C1432">
        <v>2</v>
      </c>
      <c r="D1432" t="s">
        <v>71</v>
      </c>
      <c r="E1432" t="s">
        <v>17</v>
      </c>
      <c r="F1432" t="s">
        <v>18</v>
      </c>
      <c r="G1432" t="s">
        <v>2043</v>
      </c>
      <c r="H1432">
        <v>159</v>
      </c>
      <c r="I1432">
        <v>1</v>
      </c>
      <c r="J1432" t="str">
        <f>VLOOKUP(Data_Sales[[#This Row],[Sales Person]],Data_Persons!$C$1:$D$9,2,FALSE)</f>
        <v>Jeff</v>
      </c>
      <c r="K1432">
        <f>INDEX(Data_Persons!$B$2:$D$10,MATCH(Data_Sales[[#This Row],[Sales Person]],Data_Persons!$C$2:$C$9,0),1)</f>
        <v>2</v>
      </c>
      <c r="L1432">
        <f>VLOOKUP(Data_Sales[[#This Row],[Manager]],Data_Persons!$A$1:$C$9,2,FALSE)</f>
        <v>3</v>
      </c>
      <c r="M1432">
        <f>Data_Sales[[#This Row],[Price]]*Data_Sales[[#This Row],[Quantity]]</f>
        <v>159</v>
      </c>
    </row>
    <row r="1433" spans="1:13" x14ac:dyDescent="0.35">
      <c r="A1433" t="s">
        <v>1470</v>
      </c>
      <c r="B1433" s="2">
        <v>44543</v>
      </c>
      <c r="C1433">
        <v>16</v>
      </c>
      <c r="D1433" t="s">
        <v>89</v>
      </c>
      <c r="E1433" t="s">
        <v>35</v>
      </c>
      <c r="F1433" t="s">
        <v>10</v>
      </c>
      <c r="G1433" t="s">
        <v>2043</v>
      </c>
      <c r="H1433">
        <v>159</v>
      </c>
      <c r="I1433">
        <v>0</v>
      </c>
      <c r="J1433" t="str">
        <f>VLOOKUP(Data_Sales[[#This Row],[Sales Person]],Data_Persons!$C$1:$D$9,2,FALSE)</f>
        <v>Jeff</v>
      </c>
      <c r="K1433">
        <f>INDEX(Data_Persons!$B$2:$D$10,MATCH(Data_Sales[[#This Row],[Sales Person]],Data_Persons!$C$2:$C$9,0),1)</f>
        <v>5</v>
      </c>
      <c r="L1433">
        <f>VLOOKUP(Data_Sales[[#This Row],[Manager]],Data_Persons!$A$1:$C$9,2,FALSE)</f>
        <v>3</v>
      </c>
      <c r="M1433">
        <f>Data_Sales[[#This Row],[Price]]*Data_Sales[[#This Row],[Quantity]]</f>
        <v>0</v>
      </c>
    </row>
    <row r="1434" spans="1:13" x14ac:dyDescent="0.35">
      <c r="A1434" t="s">
        <v>1471</v>
      </c>
      <c r="B1434" s="2">
        <v>44543</v>
      </c>
      <c r="C1434">
        <v>11</v>
      </c>
      <c r="D1434" t="s">
        <v>112</v>
      </c>
      <c r="E1434" t="s">
        <v>33</v>
      </c>
      <c r="F1434" t="s">
        <v>24</v>
      </c>
      <c r="G1434" t="s">
        <v>2043</v>
      </c>
      <c r="H1434">
        <v>159</v>
      </c>
      <c r="I1434">
        <v>3</v>
      </c>
      <c r="J1434" t="str">
        <f>VLOOKUP(Data_Sales[[#This Row],[Sales Person]],Data_Persons!$C$1:$D$9,2,FALSE)</f>
        <v>Steve</v>
      </c>
      <c r="K1434">
        <f>INDEX(Data_Persons!$B$2:$D$10,MATCH(Data_Sales[[#This Row],[Sales Person]],Data_Persons!$C$2:$C$9,0),1)</f>
        <v>6</v>
      </c>
      <c r="L1434">
        <f>VLOOKUP(Data_Sales[[#This Row],[Manager]],Data_Persons!$A$1:$C$9,2,FALSE)</f>
        <v>4</v>
      </c>
      <c r="M1434">
        <f>Data_Sales[[#This Row],[Price]]*Data_Sales[[#This Row],[Quantity]]</f>
        <v>477</v>
      </c>
    </row>
    <row r="1435" spans="1:13" x14ac:dyDescent="0.35">
      <c r="A1435" t="s">
        <v>1472</v>
      </c>
      <c r="B1435" s="2">
        <v>44546</v>
      </c>
      <c r="C1435">
        <v>18</v>
      </c>
      <c r="D1435" t="s">
        <v>49</v>
      </c>
      <c r="E1435" t="s">
        <v>35</v>
      </c>
      <c r="F1435" t="s">
        <v>10</v>
      </c>
      <c r="G1435" t="s">
        <v>2043</v>
      </c>
      <c r="H1435">
        <v>159</v>
      </c>
      <c r="I1435">
        <v>4</v>
      </c>
      <c r="J1435" t="str">
        <f>VLOOKUP(Data_Sales[[#This Row],[Sales Person]],Data_Persons!$C$1:$D$9,2,FALSE)</f>
        <v>Jeff</v>
      </c>
      <c r="K1435">
        <f>INDEX(Data_Persons!$B$2:$D$10,MATCH(Data_Sales[[#This Row],[Sales Person]],Data_Persons!$C$2:$C$9,0),1)</f>
        <v>5</v>
      </c>
      <c r="L1435">
        <f>VLOOKUP(Data_Sales[[#This Row],[Manager]],Data_Persons!$A$1:$C$9,2,FALSE)</f>
        <v>3</v>
      </c>
      <c r="M1435">
        <f>Data_Sales[[#This Row],[Price]]*Data_Sales[[#This Row],[Quantity]]</f>
        <v>636</v>
      </c>
    </row>
    <row r="1436" spans="1:13" x14ac:dyDescent="0.35">
      <c r="A1436" t="s">
        <v>1473</v>
      </c>
      <c r="B1436" s="2">
        <v>44548</v>
      </c>
      <c r="C1436">
        <v>8</v>
      </c>
      <c r="D1436" t="s">
        <v>73</v>
      </c>
      <c r="E1436" t="s">
        <v>13</v>
      </c>
      <c r="F1436" t="s">
        <v>14</v>
      </c>
      <c r="G1436" t="s">
        <v>2043</v>
      </c>
      <c r="H1436">
        <v>159</v>
      </c>
      <c r="I1436">
        <v>3</v>
      </c>
      <c r="J1436" t="str">
        <f>VLOOKUP(Data_Sales[[#This Row],[Sales Person]],Data_Persons!$C$1:$D$9,2,FALSE)</f>
        <v>Steve</v>
      </c>
      <c r="K1436">
        <f>INDEX(Data_Persons!$B$2:$D$10,MATCH(Data_Sales[[#This Row],[Sales Person]],Data_Persons!$C$2:$C$9,0),1)</f>
        <v>4</v>
      </c>
      <c r="L1436">
        <f>VLOOKUP(Data_Sales[[#This Row],[Manager]],Data_Persons!$A$1:$C$9,2,FALSE)</f>
        <v>4</v>
      </c>
      <c r="M1436">
        <f>Data_Sales[[#This Row],[Price]]*Data_Sales[[#This Row],[Quantity]]</f>
        <v>477</v>
      </c>
    </row>
    <row r="1437" spans="1:13" x14ac:dyDescent="0.35">
      <c r="A1437" t="s">
        <v>1474</v>
      </c>
      <c r="B1437" s="2">
        <v>44548</v>
      </c>
      <c r="C1437">
        <v>12</v>
      </c>
      <c r="D1437" t="s">
        <v>22</v>
      </c>
      <c r="E1437" t="s">
        <v>23</v>
      </c>
      <c r="F1437" t="s">
        <v>24</v>
      </c>
      <c r="G1437" t="s">
        <v>2043</v>
      </c>
      <c r="H1437">
        <v>159</v>
      </c>
      <c r="I1437">
        <v>7</v>
      </c>
      <c r="J1437" t="str">
        <f>VLOOKUP(Data_Sales[[#This Row],[Sales Person]],Data_Persons!$C$1:$D$9,2,FALSE)</f>
        <v>Sara</v>
      </c>
      <c r="K1437">
        <f>INDEX(Data_Persons!$B$2:$D$10,MATCH(Data_Sales[[#This Row],[Sales Person]],Data_Persons!$C$2:$C$9,0),1)</f>
        <v>5</v>
      </c>
      <c r="L1437">
        <f>VLOOKUP(Data_Sales[[#This Row],[Manager]],Data_Persons!$A$1:$C$9,2,FALSE)</f>
        <v>5</v>
      </c>
      <c r="M1437">
        <f>Data_Sales[[#This Row],[Price]]*Data_Sales[[#This Row],[Quantity]]</f>
        <v>1113</v>
      </c>
    </row>
    <row r="1438" spans="1:13" x14ac:dyDescent="0.35">
      <c r="A1438" t="s">
        <v>1475</v>
      </c>
      <c r="B1438" s="2">
        <v>44549</v>
      </c>
      <c r="C1438">
        <v>11</v>
      </c>
      <c r="D1438" t="s">
        <v>112</v>
      </c>
      <c r="E1438" t="s">
        <v>23</v>
      </c>
      <c r="F1438" t="s">
        <v>24</v>
      </c>
      <c r="G1438" t="s">
        <v>2043</v>
      </c>
      <c r="H1438">
        <v>159</v>
      </c>
      <c r="I1438">
        <v>2</v>
      </c>
      <c r="J1438" t="str">
        <f>VLOOKUP(Data_Sales[[#This Row],[Sales Person]],Data_Persons!$C$1:$D$9,2,FALSE)</f>
        <v>Sara</v>
      </c>
      <c r="K1438">
        <f>INDEX(Data_Persons!$B$2:$D$10,MATCH(Data_Sales[[#This Row],[Sales Person]],Data_Persons!$C$2:$C$9,0),1)</f>
        <v>5</v>
      </c>
      <c r="L1438">
        <f>VLOOKUP(Data_Sales[[#This Row],[Manager]],Data_Persons!$A$1:$C$9,2,FALSE)</f>
        <v>5</v>
      </c>
      <c r="M1438">
        <f>Data_Sales[[#This Row],[Price]]*Data_Sales[[#This Row],[Quantity]]</f>
        <v>318</v>
      </c>
    </row>
    <row r="1439" spans="1:13" x14ac:dyDescent="0.35">
      <c r="A1439" t="s">
        <v>1476</v>
      </c>
      <c r="B1439" s="2">
        <v>44549</v>
      </c>
      <c r="C1439">
        <v>10</v>
      </c>
      <c r="D1439" t="s">
        <v>65</v>
      </c>
      <c r="E1439" t="s">
        <v>13</v>
      </c>
      <c r="F1439" t="s">
        <v>14</v>
      </c>
      <c r="G1439" t="s">
        <v>2043</v>
      </c>
      <c r="H1439">
        <v>159</v>
      </c>
      <c r="I1439">
        <v>9</v>
      </c>
      <c r="J1439" t="str">
        <f>VLOOKUP(Data_Sales[[#This Row],[Sales Person]],Data_Persons!$C$1:$D$9,2,FALSE)</f>
        <v>Steve</v>
      </c>
      <c r="K1439">
        <f>INDEX(Data_Persons!$B$2:$D$10,MATCH(Data_Sales[[#This Row],[Sales Person]],Data_Persons!$C$2:$C$9,0),1)</f>
        <v>4</v>
      </c>
      <c r="L1439">
        <f>VLOOKUP(Data_Sales[[#This Row],[Manager]],Data_Persons!$A$1:$C$9,2,FALSE)</f>
        <v>4</v>
      </c>
      <c r="M1439">
        <f>Data_Sales[[#This Row],[Price]]*Data_Sales[[#This Row],[Quantity]]</f>
        <v>1431</v>
      </c>
    </row>
    <row r="1440" spans="1:13" x14ac:dyDescent="0.35">
      <c r="A1440" t="s">
        <v>1477</v>
      </c>
      <c r="B1440" s="2">
        <v>44550</v>
      </c>
      <c r="C1440">
        <v>14</v>
      </c>
      <c r="D1440" t="s">
        <v>62</v>
      </c>
      <c r="E1440" t="s">
        <v>23</v>
      </c>
      <c r="F1440" t="s">
        <v>24</v>
      </c>
      <c r="G1440" t="s">
        <v>2043</v>
      </c>
      <c r="H1440">
        <v>159</v>
      </c>
      <c r="I1440">
        <v>9</v>
      </c>
      <c r="J1440" t="str">
        <f>VLOOKUP(Data_Sales[[#This Row],[Sales Person]],Data_Persons!$C$1:$D$9,2,FALSE)</f>
        <v>Sara</v>
      </c>
      <c r="K1440">
        <f>INDEX(Data_Persons!$B$2:$D$10,MATCH(Data_Sales[[#This Row],[Sales Person]],Data_Persons!$C$2:$C$9,0),1)</f>
        <v>5</v>
      </c>
      <c r="L1440">
        <f>VLOOKUP(Data_Sales[[#This Row],[Manager]],Data_Persons!$A$1:$C$9,2,FALSE)</f>
        <v>5</v>
      </c>
      <c r="M1440">
        <f>Data_Sales[[#This Row],[Price]]*Data_Sales[[#This Row],[Quantity]]</f>
        <v>1431</v>
      </c>
    </row>
    <row r="1441" spans="1:13" x14ac:dyDescent="0.35">
      <c r="A1441" t="s">
        <v>1478</v>
      </c>
      <c r="B1441" s="2">
        <v>44551</v>
      </c>
      <c r="C1441">
        <v>1</v>
      </c>
      <c r="D1441" t="s">
        <v>58</v>
      </c>
      <c r="E1441" t="s">
        <v>27</v>
      </c>
      <c r="F1441" t="s">
        <v>18</v>
      </c>
      <c r="G1441" t="s">
        <v>2043</v>
      </c>
      <c r="H1441">
        <v>159</v>
      </c>
      <c r="I1441">
        <v>8</v>
      </c>
      <c r="J1441" t="str">
        <f>VLOOKUP(Data_Sales[[#This Row],[Sales Person]],Data_Persons!$C$1:$D$9,2,FALSE)</f>
        <v>Sara</v>
      </c>
      <c r="K1441">
        <f>INDEX(Data_Persons!$B$2:$D$10,MATCH(Data_Sales[[#This Row],[Sales Person]],Data_Persons!$C$2:$C$9,0),1)</f>
        <v>2</v>
      </c>
      <c r="L1441">
        <f>VLOOKUP(Data_Sales[[#This Row],[Manager]],Data_Persons!$A$1:$C$9,2,FALSE)</f>
        <v>5</v>
      </c>
      <c r="M1441">
        <f>Data_Sales[[#This Row],[Price]]*Data_Sales[[#This Row],[Quantity]]</f>
        <v>1272</v>
      </c>
    </row>
    <row r="1442" spans="1:13" x14ac:dyDescent="0.35">
      <c r="A1442" t="s">
        <v>1479</v>
      </c>
      <c r="B1442" s="2">
        <v>44553</v>
      </c>
      <c r="C1442">
        <v>6</v>
      </c>
      <c r="D1442" t="s">
        <v>12</v>
      </c>
      <c r="E1442" t="s">
        <v>13</v>
      </c>
      <c r="F1442" t="s">
        <v>14</v>
      </c>
      <c r="G1442" t="s">
        <v>2043</v>
      </c>
      <c r="H1442">
        <v>159</v>
      </c>
      <c r="I1442">
        <v>2</v>
      </c>
      <c r="J1442" t="str">
        <f>VLOOKUP(Data_Sales[[#This Row],[Sales Person]],Data_Persons!$C$1:$D$9,2,FALSE)</f>
        <v>Steve</v>
      </c>
      <c r="K1442">
        <f>INDEX(Data_Persons!$B$2:$D$10,MATCH(Data_Sales[[#This Row],[Sales Person]],Data_Persons!$C$2:$C$9,0),1)</f>
        <v>4</v>
      </c>
      <c r="L1442">
        <f>VLOOKUP(Data_Sales[[#This Row],[Manager]],Data_Persons!$A$1:$C$9,2,FALSE)</f>
        <v>4</v>
      </c>
      <c r="M1442">
        <f>Data_Sales[[#This Row],[Price]]*Data_Sales[[#This Row],[Quantity]]</f>
        <v>318</v>
      </c>
    </row>
    <row r="1443" spans="1:13" x14ac:dyDescent="0.35">
      <c r="A1443" t="s">
        <v>1480</v>
      </c>
      <c r="B1443" s="2">
        <v>44553</v>
      </c>
      <c r="C1443">
        <v>9</v>
      </c>
      <c r="D1443" t="s">
        <v>37</v>
      </c>
      <c r="E1443" t="s">
        <v>38</v>
      </c>
      <c r="F1443" t="s">
        <v>14</v>
      </c>
      <c r="G1443" t="s">
        <v>2043</v>
      </c>
      <c r="H1443">
        <v>159</v>
      </c>
      <c r="I1443">
        <v>9</v>
      </c>
      <c r="J1443" t="str">
        <f>VLOOKUP(Data_Sales[[#This Row],[Sales Person]],Data_Persons!$C$1:$D$9,2,FALSE)</f>
        <v>Philip</v>
      </c>
      <c r="K1443">
        <f>INDEX(Data_Persons!$B$2:$D$10,MATCH(Data_Sales[[#This Row],[Sales Person]],Data_Persons!$C$2:$C$9,0),1)</f>
        <v>8</v>
      </c>
      <c r="L1443">
        <f>VLOOKUP(Data_Sales[[#This Row],[Manager]],Data_Persons!$A$1:$C$9,2,FALSE)</f>
        <v>8</v>
      </c>
      <c r="M1443">
        <f>Data_Sales[[#This Row],[Price]]*Data_Sales[[#This Row],[Quantity]]</f>
        <v>1431</v>
      </c>
    </row>
    <row r="1444" spans="1:13" x14ac:dyDescent="0.35">
      <c r="A1444" t="s">
        <v>1481</v>
      </c>
      <c r="B1444" s="2">
        <v>44553</v>
      </c>
      <c r="C1444">
        <v>14</v>
      </c>
      <c r="D1444" t="s">
        <v>62</v>
      </c>
      <c r="E1444" t="s">
        <v>23</v>
      </c>
      <c r="F1444" t="s">
        <v>24</v>
      </c>
      <c r="G1444" t="s">
        <v>2043</v>
      </c>
      <c r="H1444">
        <v>159</v>
      </c>
      <c r="I1444">
        <v>2</v>
      </c>
      <c r="J1444" t="str">
        <f>VLOOKUP(Data_Sales[[#This Row],[Sales Person]],Data_Persons!$C$1:$D$9,2,FALSE)</f>
        <v>Sara</v>
      </c>
      <c r="K1444">
        <f>INDEX(Data_Persons!$B$2:$D$10,MATCH(Data_Sales[[#This Row],[Sales Person]],Data_Persons!$C$2:$C$9,0),1)</f>
        <v>5</v>
      </c>
      <c r="L1444">
        <f>VLOOKUP(Data_Sales[[#This Row],[Manager]],Data_Persons!$A$1:$C$9,2,FALSE)</f>
        <v>5</v>
      </c>
      <c r="M1444">
        <f>Data_Sales[[#This Row],[Price]]*Data_Sales[[#This Row],[Quantity]]</f>
        <v>318</v>
      </c>
    </row>
    <row r="1445" spans="1:13" x14ac:dyDescent="0.35">
      <c r="A1445" t="s">
        <v>1482</v>
      </c>
      <c r="B1445" s="2">
        <v>44554</v>
      </c>
      <c r="C1445">
        <v>13</v>
      </c>
      <c r="D1445" t="s">
        <v>32</v>
      </c>
      <c r="E1445" t="s">
        <v>23</v>
      </c>
      <c r="F1445" t="s">
        <v>24</v>
      </c>
      <c r="G1445" t="s">
        <v>2043</v>
      </c>
      <c r="H1445">
        <v>159</v>
      </c>
      <c r="I1445">
        <v>2</v>
      </c>
      <c r="J1445" t="str">
        <f>VLOOKUP(Data_Sales[[#This Row],[Sales Person]],Data_Persons!$C$1:$D$9,2,FALSE)</f>
        <v>Sara</v>
      </c>
      <c r="K1445">
        <f>INDEX(Data_Persons!$B$2:$D$10,MATCH(Data_Sales[[#This Row],[Sales Person]],Data_Persons!$C$2:$C$9,0),1)</f>
        <v>5</v>
      </c>
      <c r="L1445">
        <f>VLOOKUP(Data_Sales[[#This Row],[Manager]],Data_Persons!$A$1:$C$9,2,FALSE)</f>
        <v>5</v>
      </c>
      <c r="M1445">
        <f>Data_Sales[[#This Row],[Price]]*Data_Sales[[#This Row],[Quantity]]</f>
        <v>318</v>
      </c>
    </row>
    <row r="1446" spans="1:13" x14ac:dyDescent="0.35">
      <c r="A1446" t="s">
        <v>1483</v>
      </c>
      <c r="B1446" s="2">
        <v>44555</v>
      </c>
      <c r="C1446">
        <v>12</v>
      </c>
      <c r="D1446" t="s">
        <v>22</v>
      </c>
      <c r="E1446" t="s">
        <v>33</v>
      </c>
      <c r="F1446" t="s">
        <v>24</v>
      </c>
      <c r="G1446" t="s">
        <v>2043</v>
      </c>
      <c r="H1446">
        <v>159</v>
      </c>
      <c r="I1446">
        <v>5</v>
      </c>
      <c r="J1446" t="str">
        <f>VLOOKUP(Data_Sales[[#This Row],[Sales Person]],Data_Persons!$C$1:$D$9,2,FALSE)</f>
        <v>Steve</v>
      </c>
      <c r="K1446">
        <f>INDEX(Data_Persons!$B$2:$D$10,MATCH(Data_Sales[[#This Row],[Sales Person]],Data_Persons!$C$2:$C$9,0),1)</f>
        <v>6</v>
      </c>
      <c r="L1446">
        <f>VLOOKUP(Data_Sales[[#This Row],[Manager]],Data_Persons!$A$1:$C$9,2,FALSE)</f>
        <v>4</v>
      </c>
      <c r="M1446">
        <f>Data_Sales[[#This Row],[Price]]*Data_Sales[[#This Row],[Quantity]]</f>
        <v>795</v>
      </c>
    </row>
    <row r="1447" spans="1:13" x14ac:dyDescent="0.35">
      <c r="A1447" t="s">
        <v>1484</v>
      </c>
      <c r="B1447" s="2">
        <v>44555</v>
      </c>
      <c r="C1447">
        <v>16</v>
      </c>
      <c r="D1447" t="s">
        <v>89</v>
      </c>
      <c r="E1447" t="s">
        <v>35</v>
      </c>
      <c r="F1447" t="s">
        <v>10</v>
      </c>
      <c r="G1447" t="s">
        <v>2043</v>
      </c>
      <c r="H1447">
        <v>159</v>
      </c>
      <c r="I1447">
        <v>4</v>
      </c>
      <c r="J1447" t="str">
        <f>VLOOKUP(Data_Sales[[#This Row],[Sales Person]],Data_Persons!$C$1:$D$9,2,FALSE)</f>
        <v>Jeff</v>
      </c>
      <c r="K1447">
        <f>INDEX(Data_Persons!$B$2:$D$10,MATCH(Data_Sales[[#This Row],[Sales Person]],Data_Persons!$C$2:$C$9,0),1)</f>
        <v>5</v>
      </c>
      <c r="L1447">
        <f>VLOOKUP(Data_Sales[[#This Row],[Manager]],Data_Persons!$A$1:$C$9,2,FALSE)</f>
        <v>3</v>
      </c>
      <c r="M1447">
        <f>Data_Sales[[#This Row],[Price]]*Data_Sales[[#This Row],[Quantity]]</f>
        <v>636</v>
      </c>
    </row>
    <row r="1448" spans="1:13" x14ac:dyDescent="0.35">
      <c r="A1448" t="s">
        <v>1485</v>
      </c>
      <c r="B1448" s="2">
        <v>44555</v>
      </c>
      <c r="C1448">
        <v>14</v>
      </c>
      <c r="D1448" t="s">
        <v>62</v>
      </c>
      <c r="E1448" t="s">
        <v>23</v>
      </c>
      <c r="F1448" t="s">
        <v>24</v>
      </c>
      <c r="G1448" t="s">
        <v>2043</v>
      </c>
      <c r="H1448">
        <v>159</v>
      </c>
      <c r="I1448">
        <v>0</v>
      </c>
      <c r="J1448" t="str">
        <f>VLOOKUP(Data_Sales[[#This Row],[Sales Person]],Data_Persons!$C$1:$D$9,2,FALSE)</f>
        <v>Sara</v>
      </c>
      <c r="K1448">
        <f>INDEX(Data_Persons!$B$2:$D$10,MATCH(Data_Sales[[#This Row],[Sales Person]],Data_Persons!$C$2:$C$9,0),1)</f>
        <v>5</v>
      </c>
      <c r="L1448">
        <f>VLOOKUP(Data_Sales[[#This Row],[Manager]],Data_Persons!$A$1:$C$9,2,FALSE)</f>
        <v>5</v>
      </c>
      <c r="M1448">
        <f>Data_Sales[[#This Row],[Price]]*Data_Sales[[#This Row],[Quantity]]</f>
        <v>0</v>
      </c>
    </row>
    <row r="1449" spans="1:13" x14ac:dyDescent="0.35">
      <c r="A1449" t="s">
        <v>1486</v>
      </c>
      <c r="B1449" s="2">
        <v>44557</v>
      </c>
      <c r="C1449">
        <v>6</v>
      </c>
      <c r="D1449" t="s">
        <v>12</v>
      </c>
      <c r="E1449" t="s">
        <v>13</v>
      </c>
      <c r="F1449" t="s">
        <v>14</v>
      </c>
      <c r="G1449" t="s">
        <v>2043</v>
      </c>
      <c r="H1449">
        <v>159</v>
      </c>
      <c r="I1449">
        <v>1</v>
      </c>
      <c r="J1449" t="str">
        <f>VLOOKUP(Data_Sales[[#This Row],[Sales Person]],Data_Persons!$C$1:$D$9,2,FALSE)</f>
        <v>Steve</v>
      </c>
      <c r="K1449">
        <f>INDEX(Data_Persons!$B$2:$D$10,MATCH(Data_Sales[[#This Row],[Sales Person]],Data_Persons!$C$2:$C$9,0),1)</f>
        <v>4</v>
      </c>
      <c r="L1449">
        <f>VLOOKUP(Data_Sales[[#This Row],[Manager]],Data_Persons!$A$1:$C$9,2,FALSE)</f>
        <v>4</v>
      </c>
      <c r="M1449">
        <f>Data_Sales[[#This Row],[Price]]*Data_Sales[[#This Row],[Quantity]]</f>
        <v>159</v>
      </c>
    </row>
    <row r="1450" spans="1:13" x14ac:dyDescent="0.35">
      <c r="A1450" t="s">
        <v>1487</v>
      </c>
      <c r="B1450" s="2">
        <v>44557</v>
      </c>
      <c r="C1450">
        <v>15</v>
      </c>
      <c r="D1450" t="s">
        <v>46</v>
      </c>
      <c r="E1450" t="s">
        <v>23</v>
      </c>
      <c r="F1450" t="s">
        <v>24</v>
      </c>
      <c r="G1450" t="s">
        <v>2043</v>
      </c>
      <c r="H1450">
        <v>159</v>
      </c>
      <c r="I1450">
        <v>0</v>
      </c>
      <c r="J1450" t="str">
        <f>VLOOKUP(Data_Sales[[#This Row],[Sales Person]],Data_Persons!$C$1:$D$9,2,FALSE)</f>
        <v>Sara</v>
      </c>
      <c r="K1450">
        <f>INDEX(Data_Persons!$B$2:$D$10,MATCH(Data_Sales[[#This Row],[Sales Person]],Data_Persons!$C$2:$C$9,0),1)</f>
        <v>5</v>
      </c>
      <c r="L1450">
        <f>VLOOKUP(Data_Sales[[#This Row],[Manager]],Data_Persons!$A$1:$C$9,2,FALSE)</f>
        <v>5</v>
      </c>
      <c r="M1450">
        <f>Data_Sales[[#This Row],[Price]]*Data_Sales[[#This Row],[Quantity]]</f>
        <v>0</v>
      </c>
    </row>
    <row r="1451" spans="1:13" x14ac:dyDescent="0.35">
      <c r="A1451" t="s">
        <v>1488</v>
      </c>
      <c r="B1451" s="2">
        <v>44563</v>
      </c>
      <c r="C1451">
        <v>10</v>
      </c>
      <c r="D1451" t="s">
        <v>65</v>
      </c>
      <c r="E1451" t="s">
        <v>38</v>
      </c>
      <c r="F1451" t="s">
        <v>14</v>
      </c>
      <c r="G1451" t="s">
        <v>2043</v>
      </c>
      <c r="H1451">
        <v>159</v>
      </c>
      <c r="I1451">
        <v>7</v>
      </c>
      <c r="J1451" t="str">
        <f>VLOOKUP(Data_Sales[[#This Row],[Sales Person]],Data_Persons!$C$1:$D$9,2,FALSE)</f>
        <v>Philip</v>
      </c>
      <c r="K1451">
        <f>INDEX(Data_Persons!$B$2:$D$10,MATCH(Data_Sales[[#This Row],[Sales Person]],Data_Persons!$C$2:$C$9,0),1)</f>
        <v>8</v>
      </c>
      <c r="L1451">
        <f>VLOOKUP(Data_Sales[[#This Row],[Manager]],Data_Persons!$A$1:$C$9,2,FALSE)</f>
        <v>8</v>
      </c>
      <c r="M1451">
        <f>Data_Sales[[#This Row],[Price]]*Data_Sales[[#This Row],[Quantity]]</f>
        <v>1113</v>
      </c>
    </row>
    <row r="1452" spans="1:13" x14ac:dyDescent="0.35">
      <c r="A1452" t="s">
        <v>1489</v>
      </c>
      <c r="B1452" s="2">
        <v>44563</v>
      </c>
      <c r="C1452">
        <v>5</v>
      </c>
      <c r="D1452" t="s">
        <v>20</v>
      </c>
      <c r="E1452" t="s">
        <v>27</v>
      </c>
      <c r="F1452" t="s">
        <v>18</v>
      </c>
      <c r="G1452" t="s">
        <v>2043</v>
      </c>
      <c r="H1452">
        <v>159</v>
      </c>
      <c r="I1452">
        <v>0</v>
      </c>
      <c r="J1452" t="str">
        <f>VLOOKUP(Data_Sales[[#This Row],[Sales Person]],Data_Persons!$C$1:$D$9,2,FALSE)</f>
        <v>Sara</v>
      </c>
      <c r="K1452">
        <f>INDEX(Data_Persons!$B$2:$D$10,MATCH(Data_Sales[[#This Row],[Sales Person]],Data_Persons!$C$2:$C$9,0),1)</f>
        <v>2</v>
      </c>
      <c r="L1452">
        <f>VLOOKUP(Data_Sales[[#This Row],[Manager]],Data_Persons!$A$1:$C$9,2,FALSE)</f>
        <v>5</v>
      </c>
      <c r="M1452">
        <f>Data_Sales[[#This Row],[Price]]*Data_Sales[[#This Row],[Quantity]]</f>
        <v>0</v>
      </c>
    </row>
    <row r="1453" spans="1:13" x14ac:dyDescent="0.35">
      <c r="A1453" t="s">
        <v>1490</v>
      </c>
      <c r="B1453" s="2">
        <v>44565</v>
      </c>
      <c r="C1453">
        <v>20</v>
      </c>
      <c r="D1453" t="s">
        <v>8</v>
      </c>
      <c r="E1453" t="s">
        <v>9</v>
      </c>
      <c r="F1453" t="s">
        <v>10</v>
      </c>
      <c r="G1453" t="s">
        <v>2043</v>
      </c>
      <c r="H1453">
        <v>159</v>
      </c>
      <c r="I1453">
        <v>2</v>
      </c>
      <c r="J1453" t="str">
        <f>VLOOKUP(Data_Sales[[#This Row],[Sales Person]],Data_Persons!$C$1:$D$9,2,FALSE)</f>
        <v>Jeff</v>
      </c>
      <c r="K1453">
        <f>INDEX(Data_Persons!$B$2:$D$10,MATCH(Data_Sales[[#This Row],[Sales Person]],Data_Persons!$C$2:$C$9,0),1)</f>
        <v>3</v>
      </c>
      <c r="L1453">
        <f>VLOOKUP(Data_Sales[[#This Row],[Manager]],Data_Persons!$A$1:$C$9,2,FALSE)</f>
        <v>3</v>
      </c>
      <c r="M1453">
        <f>Data_Sales[[#This Row],[Price]]*Data_Sales[[#This Row],[Quantity]]</f>
        <v>318</v>
      </c>
    </row>
    <row r="1454" spans="1:13" x14ac:dyDescent="0.35">
      <c r="A1454" t="s">
        <v>1491</v>
      </c>
      <c r="B1454" s="2">
        <v>44567</v>
      </c>
      <c r="C1454">
        <v>7</v>
      </c>
      <c r="D1454" t="s">
        <v>40</v>
      </c>
      <c r="E1454" t="s">
        <v>13</v>
      </c>
      <c r="F1454" t="s">
        <v>14</v>
      </c>
      <c r="G1454" t="s">
        <v>2043</v>
      </c>
      <c r="H1454">
        <v>159</v>
      </c>
      <c r="I1454">
        <v>1</v>
      </c>
      <c r="J1454" t="str">
        <f>VLOOKUP(Data_Sales[[#This Row],[Sales Person]],Data_Persons!$C$1:$D$9,2,FALSE)</f>
        <v>Steve</v>
      </c>
      <c r="K1454">
        <f>INDEX(Data_Persons!$B$2:$D$10,MATCH(Data_Sales[[#This Row],[Sales Person]],Data_Persons!$C$2:$C$9,0),1)</f>
        <v>4</v>
      </c>
      <c r="L1454">
        <f>VLOOKUP(Data_Sales[[#This Row],[Manager]],Data_Persons!$A$1:$C$9,2,FALSE)</f>
        <v>4</v>
      </c>
      <c r="M1454">
        <f>Data_Sales[[#This Row],[Price]]*Data_Sales[[#This Row],[Quantity]]</f>
        <v>159</v>
      </c>
    </row>
    <row r="1455" spans="1:13" x14ac:dyDescent="0.35">
      <c r="A1455" t="s">
        <v>1492</v>
      </c>
      <c r="B1455" s="2">
        <v>44569</v>
      </c>
      <c r="C1455">
        <v>3</v>
      </c>
      <c r="D1455" t="s">
        <v>26</v>
      </c>
      <c r="E1455" t="s">
        <v>27</v>
      </c>
      <c r="F1455" t="s">
        <v>18</v>
      </c>
      <c r="G1455" t="s">
        <v>2043</v>
      </c>
      <c r="H1455">
        <v>159</v>
      </c>
      <c r="I1455">
        <v>6</v>
      </c>
      <c r="J1455" t="str">
        <f>VLOOKUP(Data_Sales[[#This Row],[Sales Person]],Data_Persons!$C$1:$D$9,2,FALSE)</f>
        <v>Sara</v>
      </c>
      <c r="K1455">
        <f>INDEX(Data_Persons!$B$2:$D$10,MATCH(Data_Sales[[#This Row],[Sales Person]],Data_Persons!$C$2:$C$9,0),1)</f>
        <v>2</v>
      </c>
      <c r="L1455">
        <f>VLOOKUP(Data_Sales[[#This Row],[Manager]],Data_Persons!$A$1:$C$9,2,FALSE)</f>
        <v>5</v>
      </c>
      <c r="M1455">
        <f>Data_Sales[[#This Row],[Price]]*Data_Sales[[#This Row],[Quantity]]</f>
        <v>954</v>
      </c>
    </row>
    <row r="1456" spans="1:13" x14ac:dyDescent="0.35">
      <c r="A1456" t="s">
        <v>1493</v>
      </c>
      <c r="B1456" s="2">
        <v>44570</v>
      </c>
      <c r="C1456">
        <v>3</v>
      </c>
      <c r="D1456" t="s">
        <v>26</v>
      </c>
      <c r="E1456" t="s">
        <v>27</v>
      </c>
      <c r="F1456" t="s">
        <v>18</v>
      </c>
      <c r="G1456" t="s">
        <v>2043</v>
      </c>
      <c r="H1456">
        <v>159</v>
      </c>
      <c r="I1456">
        <v>0</v>
      </c>
      <c r="J1456" t="str">
        <f>VLOOKUP(Data_Sales[[#This Row],[Sales Person]],Data_Persons!$C$1:$D$9,2,FALSE)</f>
        <v>Sara</v>
      </c>
      <c r="K1456">
        <f>INDEX(Data_Persons!$B$2:$D$10,MATCH(Data_Sales[[#This Row],[Sales Person]],Data_Persons!$C$2:$C$9,0),1)</f>
        <v>2</v>
      </c>
      <c r="L1456">
        <f>VLOOKUP(Data_Sales[[#This Row],[Manager]],Data_Persons!$A$1:$C$9,2,FALSE)</f>
        <v>5</v>
      </c>
      <c r="M1456">
        <f>Data_Sales[[#This Row],[Price]]*Data_Sales[[#This Row],[Quantity]]</f>
        <v>0</v>
      </c>
    </row>
    <row r="1457" spans="1:13" x14ac:dyDescent="0.35">
      <c r="A1457" t="s">
        <v>1494</v>
      </c>
      <c r="B1457" s="2">
        <v>44571</v>
      </c>
      <c r="C1457">
        <v>11</v>
      </c>
      <c r="D1457" t="s">
        <v>112</v>
      </c>
      <c r="E1457" t="s">
        <v>33</v>
      </c>
      <c r="F1457" t="s">
        <v>24</v>
      </c>
      <c r="G1457" t="s">
        <v>2043</v>
      </c>
      <c r="H1457">
        <v>159</v>
      </c>
      <c r="I1457">
        <v>4</v>
      </c>
      <c r="J1457" t="str">
        <f>VLOOKUP(Data_Sales[[#This Row],[Sales Person]],Data_Persons!$C$1:$D$9,2,FALSE)</f>
        <v>Steve</v>
      </c>
      <c r="K1457">
        <f>INDEX(Data_Persons!$B$2:$D$10,MATCH(Data_Sales[[#This Row],[Sales Person]],Data_Persons!$C$2:$C$9,0),1)</f>
        <v>6</v>
      </c>
      <c r="L1457">
        <f>VLOOKUP(Data_Sales[[#This Row],[Manager]],Data_Persons!$A$1:$C$9,2,FALSE)</f>
        <v>4</v>
      </c>
      <c r="M1457">
        <f>Data_Sales[[#This Row],[Price]]*Data_Sales[[#This Row],[Quantity]]</f>
        <v>636</v>
      </c>
    </row>
    <row r="1458" spans="1:13" x14ac:dyDescent="0.35">
      <c r="A1458" t="s">
        <v>1495</v>
      </c>
      <c r="B1458" s="2">
        <v>44574</v>
      </c>
      <c r="C1458">
        <v>13</v>
      </c>
      <c r="D1458" t="s">
        <v>32</v>
      </c>
      <c r="E1458" t="s">
        <v>23</v>
      </c>
      <c r="F1458" t="s">
        <v>24</v>
      </c>
      <c r="G1458" t="s">
        <v>2043</v>
      </c>
      <c r="H1458">
        <v>159</v>
      </c>
      <c r="I1458">
        <v>0</v>
      </c>
      <c r="J1458" t="str">
        <f>VLOOKUP(Data_Sales[[#This Row],[Sales Person]],Data_Persons!$C$1:$D$9,2,FALSE)</f>
        <v>Sara</v>
      </c>
      <c r="K1458">
        <f>INDEX(Data_Persons!$B$2:$D$10,MATCH(Data_Sales[[#This Row],[Sales Person]],Data_Persons!$C$2:$C$9,0),1)</f>
        <v>5</v>
      </c>
      <c r="L1458">
        <f>VLOOKUP(Data_Sales[[#This Row],[Manager]],Data_Persons!$A$1:$C$9,2,FALSE)</f>
        <v>5</v>
      </c>
      <c r="M1458">
        <f>Data_Sales[[#This Row],[Price]]*Data_Sales[[#This Row],[Quantity]]</f>
        <v>0</v>
      </c>
    </row>
    <row r="1459" spans="1:13" x14ac:dyDescent="0.35">
      <c r="A1459" t="s">
        <v>1496</v>
      </c>
      <c r="B1459" s="2">
        <v>44574</v>
      </c>
      <c r="C1459">
        <v>3</v>
      </c>
      <c r="D1459" t="s">
        <v>26</v>
      </c>
      <c r="E1459" t="s">
        <v>27</v>
      </c>
      <c r="F1459" t="s">
        <v>18</v>
      </c>
      <c r="G1459" t="s">
        <v>2043</v>
      </c>
      <c r="H1459">
        <v>159</v>
      </c>
      <c r="I1459">
        <v>4</v>
      </c>
      <c r="J1459" t="str">
        <f>VLOOKUP(Data_Sales[[#This Row],[Sales Person]],Data_Persons!$C$1:$D$9,2,FALSE)</f>
        <v>Sara</v>
      </c>
      <c r="K1459">
        <f>INDEX(Data_Persons!$B$2:$D$10,MATCH(Data_Sales[[#This Row],[Sales Person]],Data_Persons!$C$2:$C$9,0),1)</f>
        <v>2</v>
      </c>
      <c r="L1459">
        <f>VLOOKUP(Data_Sales[[#This Row],[Manager]],Data_Persons!$A$1:$C$9,2,FALSE)</f>
        <v>5</v>
      </c>
      <c r="M1459">
        <f>Data_Sales[[#This Row],[Price]]*Data_Sales[[#This Row],[Quantity]]</f>
        <v>636</v>
      </c>
    </row>
    <row r="1460" spans="1:13" x14ac:dyDescent="0.35">
      <c r="A1460" t="s">
        <v>1497</v>
      </c>
      <c r="B1460" s="2">
        <v>44574</v>
      </c>
      <c r="C1460">
        <v>8</v>
      </c>
      <c r="D1460" t="s">
        <v>73</v>
      </c>
      <c r="E1460" t="s">
        <v>38</v>
      </c>
      <c r="F1460" t="s">
        <v>14</v>
      </c>
      <c r="G1460" t="s">
        <v>2043</v>
      </c>
      <c r="H1460">
        <v>159</v>
      </c>
      <c r="I1460">
        <v>6</v>
      </c>
      <c r="J1460" t="str">
        <f>VLOOKUP(Data_Sales[[#This Row],[Sales Person]],Data_Persons!$C$1:$D$9,2,FALSE)</f>
        <v>Philip</v>
      </c>
      <c r="K1460">
        <f>INDEX(Data_Persons!$B$2:$D$10,MATCH(Data_Sales[[#This Row],[Sales Person]],Data_Persons!$C$2:$C$9,0),1)</f>
        <v>8</v>
      </c>
      <c r="L1460">
        <f>VLOOKUP(Data_Sales[[#This Row],[Manager]],Data_Persons!$A$1:$C$9,2,FALSE)</f>
        <v>8</v>
      </c>
      <c r="M1460">
        <f>Data_Sales[[#This Row],[Price]]*Data_Sales[[#This Row],[Quantity]]</f>
        <v>954</v>
      </c>
    </row>
    <row r="1461" spans="1:13" x14ac:dyDescent="0.35">
      <c r="A1461" t="s">
        <v>1498</v>
      </c>
      <c r="B1461" s="2">
        <v>44575</v>
      </c>
      <c r="C1461">
        <v>10</v>
      </c>
      <c r="D1461" t="s">
        <v>65</v>
      </c>
      <c r="E1461" t="s">
        <v>13</v>
      </c>
      <c r="F1461" t="s">
        <v>14</v>
      </c>
      <c r="G1461" t="s">
        <v>2043</v>
      </c>
      <c r="H1461">
        <v>159</v>
      </c>
      <c r="I1461">
        <v>3</v>
      </c>
      <c r="J1461" t="str">
        <f>VLOOKUP(Data_Sales[[#This Row],[Sales Person]],Data_Persons!$C$1:$D$9,2,FALSE)</f>
        <v>Steve</v>
      </c>
      <c r="K1461">
        <f>INDEX(Data_Persons!$B$2:$D$10,MATCH(Data_Sales[[#This Row],[Sales Person]],Data_Persons!$C$2:$C$9,0),1)</f>
        <v>4</v>
      </c>
      <c r="L1461">
        <f>VLOOKUP(Data_Sales[[#This Row],[Manager]],Data_Persons!$A$1:$C$9,2,FALSE)</f>
        <v>4</v>
      </c>
      <c r="M1461">
        <f>Data_Sales[[#This Row],[Price]]*Data_Sales[[#This Row],[Quantity]]</f>
        <v>477</v>
      </c>
    </row>
    <row r="1462" spans="1:13" x14ac:dyDescent="0.35">
      <c r="A1462" t="s">
        <v>1499</v>
      </c>
      <c r="B1462" s="2">
        <v>44578</v>
      </c>
      <c r="C1462">
        <v>10</v>
      </c>
      <c r="D1462" t="s">
        <v>65</v>
      </c>
      <c r="E1462" t="s">
        <v>13</v>
      </c>
      <c r="F1462" t="s">
        <v>14</v>
      </c>
      <c r="G1462" t="s">
        <v>2043</v>
      </c>
      <c r="H1462">
        <v>159</v>
      </c>
      <c r="I1462">
        <v>3</v>
      </c>
      <c r="J1462" t="str">
        <f>VLOOKUP(Data_Sales[[#This Row],[Sales Person]],Data_Persons!$C$1:$D$9,2,FALSE)</f>
        <v>Steve</v>
      </c>
      <c r="K1462">
        <f>INDEX(Data_Persons!$B$2:$D$10,MATCH(Data_Sales[[#This Row],[Sales Person]],Data_Persons!$C$2:$C$9,0),1)</f>
        <v>4</v>
      </c>
      <c r="L1462">
        <f>VLOOKUP(Data_Sales[[#This Row],[Manager]],Data_Persons!$A$1:$C$9,2,FALSE)</f>
        <v>4</v>
      </c>
      <c r="M1462">
        <f>Data_Sales[[#This Row],[Price]]*Data_Sales[[#This Row],[Quantity]]</f>
        <v>477</v>
      </c>
    </row>
    <row r="1463" spans="1:13" x14ac:dyDescent="0.35">
      <c r="A1463" t="s">
        <v>1500</v>
      </c>
      <c r="B1463" s="2">
        <v>44580</v>
      </c>
      <c r="C1463">
        <v>9</v>
      </c>
      <c r="D1463" t="s">
        <v>37</v>
      </c>
      <c r="E1463" t="s">
        <v>13</v>
      </c>
      <c r="F1463" t="s">
        <v>14</v>
      </c>
      <c r="G1463" t="s">
        <v>2043</v>
      </c>
      <c r="H1463">
        <v>159</v>
      </c>
      <c r="I1463">
        <v>7</v>
      </c>
      <c r="J1463" t="str">
        <f>VLOOKUP(Data_Sales[[#This Row],[Sales Person]],Data_Persons!$C$1:$D$9,2,FALSE)</f>
        <v>Steve</v>
      </c>
      <c r="K1463">
        <f>INDEX(Data_Persons!$B$2:$D$10,MATCH(Data_Sales[[#This Row],[Sales Person]],Data_Persons!$C$2:$C$9,0),1)</f>
        <v>4</v>
      </c>
      <c r="L1463">
        <f>VLOOKUP(Data_Sales[[#This Row],[Manager]],Data_Persons!$A$1:$C$9,2,FALSE)</f>
        <v>4</v>
      </c>
      <c r="M1463">
        <f>Data_Sales[[#This Row],[Price]]*Data_Sales[[#This Row],[Quantity]]</f>
        <v>1113</v>
      </c>
    </row>
    <row r="1464" spans="1:13" x14ac:dyDescent="0.35">
      <c r="A1464" t="s">
        <v>1501</v>
      </c>
      <c r="B1464" s="2">
        <v>44581</v>
      </c>
      <c r="C1464">
        <v>14</v>
      </c>
      <c r="D1464" t="s">
        <v>62</v>
      </c>
      <c r="E1464" t="s">
        <v>23</v>
      </c>
      <c r="F1464" t="s">
        <v>24</v>
      </c>
      <c r="G1464" t="s">
        <v>2043</v>
      </c>
      <c r="H1464">
        <v>159</v>
      </c>
      <c r="I1464">
        <v>1</v>
      </c>
      <c r="J1464" t="str">
        <f>VLOOKUP(Data_Sales[[#This Row],[Sales Person]],Data_Persons!$C$1:$D$9,2,FALSE)</f>
        <v>Sara</v>
      </c>
      <c r="K1464">
        <f>INDEX(Data_Persons!$B$2:$D$10,MATCH(Data_Sales[[#This Row],[Sales Person]],Data_Persons!$C$2:$C$9,0),1)</f>
        <v>5</v>
      </c>
      <c r="L1464">
        <f>VLOOKUP(Data_Sales[[#This Row],[Manager]],Data_Persons!$A$1:$C$9,2,FALSE)</f>
        <v>5</v>
      </c>
      <c r="M1464">
        <f>Data_Sales[[#This Row],[Price]]*Data_Sales[[#This Row],[Quantity]]</f>
        <v>159</v>
      </c>
    </row>
    <row r="1465" spans="1:13" x14ac:dyDescent="0.35">
      <c r="A1465" t="s">
        <v>1502</v>
      </c>
      <c r="B1465" s="2">
        <v>44582</v>
      </c>
      <c r="C1465">
        <v>10</v>
      </c>
      <c r="D1465" t="s">
        <v>65</v>
      </c>
      <c r="E1465" t="s">
        <v>13</v>
      </c>
      <c r="F1465" t="s">
        <v>14</v>
      </c>
      <c r="G1465" t="s">
        <v>2043</v>
      </c>
      <c r="H1465">
        <v>159</v>
      </c>
      <c r="I1465">
        <v>1</v>
      </c>
      <c r="J1465" t="str">
        <f>VLOOKUP(Data_Sales[[#This Row],[Sales Person]],Data_Persons!$C$1:$D$9,2,FALSE)</f>
        <v>Steve</v>
      </c>
      <c r="K1465">
        <f>INDEX(Data_Persons!$B$2:$D$10,MATCH(Data_Sales[[#This Row],[Sales Person]],Data_Persons!$C$2:$C$9,0),1)</f>
        <v>4</v>
      </c>
      <c r="L1465">
        <f>VLOOKUP(Data_Sales[[#This Row],[Manager]],Data_Persons!$A$1:$C$9,2,FALSE)</f>
        <v>4</v>
      </c>
      <c r="M1465">
        <f>Data_Sales[[#This Row],[Price]]*Data_Sales[[#This Row],[Quantity]]</f>
        <v>159</v>
      </c>
    </row>
    <row r="1466" spans="1:13" x14ac:dyDescent="0.35">
      <c r="A1466" t="s">
        <v>1503</v>
      </c>
      <c r="B1466" s="2">
        <v>44582</v>
      </c>
      <c r="C1466">
        <v>4</v>
      </c>
      <c r="D1466" t="s">
        <v>16</v>
      </c>
      <c r="E1466" t="s">
        <v>27</v>
      </c>
      <c r="F1466" t="s">
        <v>18</v>
      </c>
      <c r="G1466" t="s">
        <v>2043</v>
      </c>
      <c r="H1466">
        <v>159</v>
      </c>
      <c r="I1466">
        <v>4</v>
      </c>
      <c r="J1466" t="str">
        <f>VLOOKUP(Data_Sales[[#This Row],[Sales Person]],Data_Persons!$C$1:$D$9,2,FALSE)</f>
        <v>Sara</v>
      </c>
      <c r="K1466">
        <f>INDEX(Data_Persons!$B$2:$D$10,MATCH(Data_Sales[[#This Row],[Sales Person]],Data_Persons!$C$2:$C$9,0),1)</f>
        <v>2</v>
      </c>
      <c r="L1466">
        <f>VLOOKUP(Data_Sales[[#This Row],[Manager]],Data_Persons!$A$1:$C$9,2,FALSE)</f>
        <v>5</v>
      </c>
      <c r="M1466">
        <f>Data_Sales[[#This Row],[Price]]*Data_Sales[[#This Row],[Quantity]]</f>
        <v>636</v>
      </c>
    </row>
    <row r="1467" spans="1:13" x14ac:dyDescent="0.35">
      <c r="A1467" t="s">
        <v>1504</v>
      </c>
      <c r="B1467" s="2">
        <v>44584</v>
      </c>
      <c r="C1467">
        <v>10</v>
      </c>
      <c r="D1467" t="s">
        <v>65</v>
      </c>
      <c r="E1467" t="s">
        <v>13</v>
      </c>
      <c r="F1467" t="s">
        <v>14</v>
      </c>
      <c r="G1467" t="s">
        <v>2043</v>
      </c>
      <c r="H1467">
        <v>159</v>
      </c>
      <c r="I1467">
        <v>6</v>
      </c>
      <c r="J1467" t="str">
        <f>VLOOKUP(Data_Sales[[#This Row],[Sales Person]],Data_Persons!$C$1:$D$9,2,FALSE)</f>
        <v>Steve</v>
      </c>
      <c r="K1467">
        <f>INDEX(Data_Persons!$B$2:$D$10,MATCH(Data_Sales[[#This Row],[Sales Person]],Data_Persons!$C$2:$C$9,0),1)</f>
        <v>4</v>
      </c>
      <c r="L1467">
        <f>VLOOKUP(Data_Sales[[#This Row],[Manager]],Data_Persons!$A$1:$C$9,2,FALSE)</f>
        <v>4</v>
      </c>
      <c r="M1467">
        <f>Data_Sales[[#This Row],[Price]]*Data_Sales[[#This Row],[Quantity]]</f>
        <v>954</v>
      </c>
    </row>
    <row r="1468" spans="1:13" x14ac:dyDescent="0.35">
      <c r="A1468" t="s">
        <v>1505</v>
      </c>
      <c r="B1468" s="2">
        <v>44585</v>
      </c>
      <c r="C1468">
        <v>8</v>
      </c>
      <c r="D1468" t="s">
        <v>73</v>
      </c>
      <c r="E1468" t="s">
        <v>38</v>
      </c>
      <c r="F1468" t="s">
        <v>14</v>
      </c>
      <c r="G1468" t="s">
        <v>2043</v>
      </c>
      <c r="H1468">
        <v>159</v>
      </c>
      <c r="I1468">
        <v>4</v>
      </c>
      <c r="J1468" t="str">
        <f>VLOOKUP(Data_Sales[[#This Row],[Sales Person]],Data_Persons!$C$1:$D$9,2,FALSE)</f>
        <v>Philip</v>
      </c>
      <c r="K1468">
        <f>INDEX(Data_Persons!$B$2:$D$10,MATCH(Data_Sales[[#This Row],[Sales Person]],Data_Persons!$C$2:$C$9,0),1)</f>
        <v>8</v>
      </c>
      <c r="L1468">
        <f>VLOOKUP(Data_Sales[[#This Row],[Manager]],Data_Persons!$A$1:$C$9,2,FALSE)</f>
        <v>8</v>
      </c>
      <c r="M1468">
        <f>Data_Sales[[#This Row],[Price]]*Data_Sales[[#This Row],[Quantity]]</f>
        <v>636</v>
      </c>
    </row>
    <row r="1469" spans="1:13" x14ac:dyDescent="0.35">
      <c r="A1469" t="s">
        <v>1506</v>
      </c>
      <c r="B1469" s="2">
        <v>44589</v>
      </c>
      <c r="C1469">
        <v>4</v>
      </c>
      <c r="D1469" t="s">
        <v>16</v>
      </c>
      <c r="E1469" t="s">
        <v>17</v>
      </c>
      <c r="F1469" t="s">
        <v>18</v>
      </c>
      <c r="G1469" t="s">
        <v>2043</v>
      </c>
      <c r="H1469">
        <v>159</v>
      </c>
      <c r="I1469">
        <v>7</v>
      </c>
      <c r="J1469" t="str">
        <f>VLOOKUP(Data_Sales[[#This Row],[Sales Person]],Data_Persons!$C$1:$D$9,2,FALSE)</f>
        <v>Jeff</v>
      </c>
      <c r="K1469">
        <f>INDEX(Data_Persons!$B$2:$D$10,MATCH(Data_Sales[[#This Row],[Sales Person]],Data_Persons!$C$2:$C$9,0),1)</f>
        <v>2</v>
      </c>
      <c r="L1469">
        <f>VLOOKUP(Data_Sales[[#This Row],[Manager]],Data_Persons!$A$1:$C$9,2,FALSE)</f>
        <v>3</v>
      </c>
      <c r="M1469">
        <f>Data_Sales[[#This Row],[Price]]*Data_Sales[[#This Row],[Quantity]]</f>
        <v>1113</v>
      </c>
    </row>
    <row r="1470" spans="1:13" x14ac:dyDescent="0.35">
      <c r="A1470" t="s">
        <v>1507</v>
      </c>
      <c r="B1470" s="2">
        <v>44590</v>
      </c>
      <c r="C1470">
        <v>9</v>
      </c>
      <c r="D1470" t="s">
        <v>37</v>
      </c>
      <c r="E1470" t="s">
        <v>13</v>
      </c>
      <c r="F1470" t="s">
        <v>14</v>
      </c>
      <c r="G1470" t="s">
        <v>2043</v>
      </c>
      <c r="H1470">
        <v>159</v>
      </c>
      <c r="I1470">
        <v>3</v>
      </c>
      <c r="J1470" t="str">
        <f>VLOOKUP(Data_Sales[[#This Row],[Sales Person]],Data_Persons!$C$1:$D$9,2,FALSE)</f>
        <v>Steve</v>
      </c>
      <c r="K1470">
        <f>INDEX(Data_Persons!$B$2:$D$10,MATCH(Data_Sales[[#This Row],[Sales Person]],Data_Persons!$C$2:$C$9,0),1)</f>
        <v>4</v>
      </c>
      <c r="L1470">
        <f>VLOOKUP(Data_Sales[[#This Row],[Manager]],Data_Persons!$A$1:$C$9,2,FALSE)</f>
        <v>4</v>
      </c>
      <c r="M1470">
        <f>Data_Sales[[#This Row],[Price]]*Data_Sales[[#This Row],[Quantity]]</f>
        <v>477</v>
      </c>
    </row>
    <row r="1471" spans="1:13" x14ac:dyDescent="0.35">
      <c r="A1471" t="s">
        <v>1508</v>
      </c>
      <c r="B1471" s="2">
        <v>44591</v>
      </c>
      <c r="C1471">
        <v>3</v>
      </c>
      <c r="D1471" t="s">
        <v>26</v>
      </c>
      <c r="E1471" t="s">
        <v>27</v>
      </c>
      <c r="F1471" t="s">
        <v>18</v>
      </c>
      <c r="G1471" t="s">
        <v>2043</v>
      </c>
      <c r="H1471">
        <v>159</v>
      </c>
      <c r="I1471">
        <v>9</v>
      </c>
      <c r="J1471" t="str">
        <f>VLOOKUP(Data_Sales[[#This Row],[Sales Person]],Data_Persons!$C$1:$D$9,2,FALSE)</f>
        <v>Sara</v>
      </c>
      <c r="K1471">
        <f>INDEX(Data_Persons!$B$2:$D$10,MATCH(Data_Sales[[#This Row],[Sales Person]],Data_Persons!$C$2:$C$9,0),1)</f>
        <v>2</v>
      </c>
      <c r="L1471">
        <f>VLOOKUP(Data_Sales[[#This Row],[Manager]],Data_Persons!$A$1:$C$9,2,FALSE)</f>
        <v>5</v>
      </c>
      <c r="M1471">
        <f>Data_Sales[[#This Row],[Price]]*Data_Sales[[#This Row],[Quantity]]</f>
        <v>1431</v>
      </c>
    </row>
    <row r="1472" spans="1:13" x14ac:dyDescent="0.35">
      <c r="A1472" t="s">
        <v>1509</v>
      </c>
      <c r="B1472" s="2">
        <v>44597</v>
      </c>
      <c r="C1472">
        <v>12</v>
      </c>
      <c r="D1472" t="s">
        <v>22</v>
      </c>
      <c r="E1472" t="s">
        <v>23</v>
      </c>
      <c r="F1472" t="s">
        <v>24</v>
      </c>
      <c r="G1472" t="s">
        <v>2043</v>
      </c>
      <c r="H1472">
        <v>159</v>
      </c>
      <c r="I1472">
        <v>2</v>
      </c>
      <c r="J1472" t="str">
        <f>VLOOKUP(Data_Sales[[#This Row],[Sales Person]],Data_Persons!$C$1:$D$9,2,FALSE)</f>
        <v>Sara</v>
      </c>
      <c r="K1472">
        <f>INDEX(Data_Persons!$B$2:$D$10,MATCH(Data_Sales[[#This Row],[Sales Person]],Data_Persons!$C$2:$C$9,0),1)</f>
        <v>5</v>
      </c>
      <c r="L1472">
        <f>VLOOKUP(Data_Sales[[#This Row],[Manager]],Data_Persons!$A$1:$C$9,2,FALSE)</f>
        <v>5</v>
      </c>
      <c r="M1472">
        <f>Data_Sales[[#This Row],[Price]]*Data_Sales[[#This Row],[Quantity]]</f>
        <v>318</v>
      </c>
    </row>
    <row r="1473" spans="1:13" x14ac:dyDescent="0.35">
      <c r="A1473" t="s">
        <v>1510</v>
      </c>
      <c r="B1473" s="2">
        <v>44598</v>
      </c>
      <c r="C1473">
        <v>12</v>
      </c>
      <c r="D1473" t="s">
        <v>22</v>
      </c>
      <c r="E1473" t="s">
        <v>33</v>
      </c>
      <c r="F1473" t="s">
        <v>24</v>
      </c>
      <c r="G1473" t="s">
        <v>2043</v>
      </c>
      <c r="H1473">
        <v>159</v>
      </c>
      <c r="I1473">
        <v>2</v>
      </c>
      <c r="J1473" t="str">
        <f>VLOOKUP(Data_Sales[[#This Row],[Sales Person]],Data_Persons!$C$1:$D$9,2,FALSE)</f>
        <v>Steve</v>
      </c>
      <c r="K1473">
        <f>INDEX(Data_Persons!$B$2:$D$10,MATCH(Data_Sales[[#This Row],[Sales Person]],Data_Persons!$C$2:$C$9,0),1)</f>
        <v>6</v>
      </c>
      <c r="L1473">
        <f>VLOOKUP(Data_Sales[[#This Row],[Manager]],Data_Persons!$A$1:$C$9,2,FALSE)</f>
        <v>4</v>
      </c>
      <c r="M1473">
        <f>Data_Sales[[#This Row],[Price]]*Data_Sales[[#This Row],[Quantity]]</f>
        <v>318</v>
      </c>
    </row>
    <row r="1474" spans="1:13" x14ac:dyDescent="0.35">
      <c r="A1474" t="s">
        <v>1511</v>
      </c>
      <c r="B1474" s="2">
        <v>44600</v>
      </c>
      <c r="C1474">
        <v>14</v>
      </c>
      <c r="D1474" t="s">
        <v>62</v>
      </c>
      <c r="E1474" t="s">
        <v>33</v>
      </c>
      <c r="F1474" t="s">
        <v>24</v>
      </c>
      <c r="G1474" t="s">
        <v>2043</v>
      </c>
      <c r="H1474">
        <v>159</v>
      </c>
      <c r="I1474">
        <v>8</v>
      </c>
      <c r="J1474" t="str">
        <f>VLOOKUP(Data_Sales[[#This Row],[Sales Person]],Data_Persons!$C$1:$D$9,2,FALSE)</f>
        <v>Steve</v>
      </c>
      <c r="K1474">
        <f>INDEX(Data_Persons!$B$2:$D$10,MATCH(Data_Sales[[#This Row],[Sales Person]],Data_Persons!$C$2:$C$9,0),1)</f>
        <v>6</v>
      </c>
      <c r="L1474">
        <f>VLOOKUP(Data_Sales[[#This Row],[Manager]],Data_Persons!$A$1:$C$9,2,FALSE)</f>
        <v>4</v>
      </c>
      <c r="M1474">
        <f>Data_Sales[[#This Row],[Price]]*Data_Sales[[#This Row],[Quantity]]</f>
        <v>1272</v>
      </c>
    </row>
    <row r="1475" spans="1:13" x14ac:dyDescent="0.35">
      <c r="A1475" t="s">
        <v>1512</v>
      </c>
      <c r="B1475" s="2">
        <v>44602</v>
      </c>
      <c r="C1475">
        <v>13</v>
      </c>
      <c r="D1475" t="s">
        <v>32</v>
      </c>
      <c r="E1475" t="s">
        <v>33</v>
      </c>
      <c r="F1475" t="s">
        <v>24</v>
      </c>
      <c r="G1475" t="s">
        <v>2043</v>
      </c>
      <c r="H1475">
        <v>159</v>
      </c>
      <c r="I1475">
        <v>8</v>
      </c>
      <c r="J1475" t="str">
        <f>VLOOKUP(Data_Sales[[#This Row],[Sales Person]],Data_Persons!$C$1:$D$9,2,FALSE)</f>
        <v>Steve</v>
      </c>
      <c r="K1475">
        <f>INDEX(Data_Persons!$B$2:$D$10,MATCH(Data_Sales[[#This Row],[Sales Person]],Data_Persons!$C$2:$C$9,0),1)</f>
        <v>6</v>
      </c>
      <c r="L1475">
        <f>VLOOKUP(Data_Sales[[#This Row],[Manager]],Data_Persons!$A$1:$C$9,2,FALSE)</f>
        <v>4</v>
      </c>
      <c r="M1475">
        <f>Data_Sales[[#This Row],[Price]]*Data_Sales[[#This Row],[Quantity]]</f>
        <v>1272</v>
      </c>
    </row>
    <row r="1476" spans="1:13" x14ac:dyDescent="0.35">
      <c r="A1476" t="s">
        <v>1513</v>
      </c>
      <c r="B1476" s="2">
        <v>44605</v>
      </c>
      <c r="C1476">
        <v>13</v>
      </c>
      <c r="D1476" t="s">
        <v>32</v>
      </c>
      <c r="E1476" t="s">
        <v>23</v>
      </c>
      <c r="F1476" t="s">
        <v>24</v>
      </c>
      <c r="G1476" t="s">
        <v>2043</v>
      </c>
      <c r="H1476">
        <v>159</v>
      </c>
      <c r="I1476">
        <v>3</v>
      </c>
      <c r="J1476" t="str">
        <f>VLOOKUP(Data_Sales[[#This Row],[Sales Person]],Data_Persons!$C$1:$D$9,2,FALSE)</f>
        <v>Sara</v>
      </c>
      <c r="K1476">
        <f>INDEX(Data_Persons!$B$2:$D$10,MATCH(Data_Sales[[#This Row],[Sales Person]],Data_Persons!$C$2:$C$9,0),1)</f>
        <v>5</v>
      </c>
      <c r="L1476">
        <f>VLOOKUP(Data_Sales[[#This Row],[Manager]],Data_Persons!$A$1:$C$9,2,FALSE)</f>
        <v>5</v>
      </c>
      <c r="M1476">
        <f>Data_Sales[[#This Row],[Price]]*Data_Sales[[#This Row],[Quantity]]</f>
        <v>477</v>
      </c>
    </row>
    <row r="1477" spans="1:13" x14ac:dyDescent="0.35">
      <c r="A1477" t="s">
        <v>1514</v>
      </c>
      <c r="B1477" s="2">
        <v>44612</v>
      </c>
      <c r="C1477">
        <v>9</v>
      </c>
      <c r="D1477" t="s">
        <v>37</v>
      </c>
      <c r="E1477" t="s">
        <v>13</v>
      </c>
      <c r="F1477" t="s">
        <v>14</v>
      </c>
      <c r="G1477" t="s">
        <v>2043</v>
      </c>
      <c r="H1477">
        <v>159</v>
      </c>
      <c r="I1477">
        <v>2</v>
      </c>
      <c r="J1477" t="str">
        <f>VLOOKUP(Data_Sales[[#This Row],[Sales Person]],Data_Persons!$C$1:$D$9,2,FALSE)</f>
        <v>Steve</v>
      </c>
      <c r="K1477">
        <f>INDEX(Data_Persons!$B$2:$D$10,MATCH(Data_Sales[[#This Row],[Sales Person]],Data_Persons!$C$2:$C$9,0),1)</f>
        <v>4</v>
      </c>
      <c r="L1477">
        <f>VLOOKUP(Data_Sales[[#This Row],[Manager]],Data_Persons!$A$1:$C$9,2,FALSE)</f>
        <v>4</v>
      </c>
      <c r="M1477">
        <f>Data_Sales[[#This Row],[Price]]*Data_Sales[[#This Row],[Quantity]]</f>
        <v>318</v>
      </c>
    </row>
    <row r="1478" spans="1:13" x14ac:dyDescent="0.35">
      <c r="A1478" t="s">
        <v>1515</v>
      </c>
      <c r="B1478" s="2">
        <v>44618</v>
      </c>
      <c r="C1478">
        <v>13</v>
      </c>
      <c r="D1478" t="s">
        <v>32</v>
      </c>
      <c r="E1478" t="s">
        <v>33</v>
      </c>
      <c r="F1478" t="s">
        <v>24</v>
      </c>
      <c r="G1478" t="s">
        <v>2043</v>
      </c>
      <c r="H1478">
        <v>159</v>
      </c>
      <c r="I1478">
        <v>5</v>
      </c>
      <c r="J1478" t="str">
        <f>VLOOKUP(Data_Sales[[#This Row],[Sales Person]],Data_Persons!$C$1:$D$9,2,FALSE)</f>
        <v>Steve</v>
      </c>
      <c r="K1478">
        <f>INDEX(Data_Persons!$B$2:$D$10,MATCH(Data_Sales[[#This Row],[Sales Person]],Data_Persons!$C$2:$C$9,0),1)</f>
        <v>6</v>
      </c>
      <c r="L1478">
        <f>VLOOKUP(Data_Sales[[#This Row],[Manager]],Data_Persons!$A$1:$C$9,2,FALSE)</f>
        <v>4</v>
      </c>
      <c r="M1478">
        <f>Data_Sales[[#This Row],[Price]]*Data_Sales[[#This Row],[Quantity]]</f>
        <v>795</v>
      </c>
    </row>
    <row r="1479" spans="1:13" x14ac:dyDescent="0.35">
      <c r="A1479" t="s">
        <v>1516</v>
      </c>
      <c r="B1479" s="2">
        <v>44618</v>
      </c>
      <c r="C1479">
        <v>8</v>
      </c>
      <c r="D1479" t="s">
        <v>73</v>
      </c>
      <c r="E1479" t="s">
        <v>38</v>
      </c>
      <c r="F1479" t="s">
        <v>14</v>
      </c>
      <c r="G1479" t="s">
        <v>2043</v>
      </c>
      <c r="H1479">
        <v>159</v>
      </c>
      <c r="I1479">
        <v>8</v>
      </c>
      <c r="J1479" t="str">
        <f>VLOOKUP(Data_Sales[[#This Row],[Sales Person]],Data_Persons!$C$1:$D$9,2,FALSE)</f>
        <v>Philip</v>
      </c>
      <c r="K1479">
        <f>INDEX(Data_Persons!$B$2:$D$10,MATCH(Data_Sales[[#This Row],[Sales Person]],Data_Persons!$C$2:$C$9,0),1)</f>
        <v>8</v>
      </c>
      <c r="L1479">
        <f>VLOOKUP(Data_Sales[[#This Row],[Manager]],Data_Persons!$A$1:$C$9,2,FALSE)</f>
        <v>8</v>
      </c>
      <c r="M1479">
        <f>Data_Sales[[#This Row],[Price]]*Data_Sales[[#This Row],[Quantity]]</f>
        <v>1272</v>
      </c>
    </row>
    <row r="1480" spans="1:13" x14ac:dyDescent="0.35">
      <c r="A1480" t="s">
        <v>1517</v>
      </c>
      <c r="B1480" s="2">
        <v>44621</v>
      </c>
      <c r="C1480">
        <v>17</v>
      </c>
      <c r="D1480" t="s">
        <v>60</v>
      </c>
      <c r="E1480" t="s">
        <v>9</v>
      </c>
      <c r="F1480" t="s">
        <v>10</v>
      </c>
      <c r="G1480" t="s">
        <v>2043</v>
      </c>
      <c r="H1480">
        <v>159</v>
      </c>
      <c r="I1480">
        <v>9</v>
      </c>
      <c r="J1480" t="str">
        <f>VLOOKUP(Data_Sales[[#This Row],[Sales Person]],Data_Persons!$C$1:$D$9,2,FALSE)</f>
        <v>Jeff</v>
      </c>
      <c r="K1480">
        <f>INDEX(Data_Persons!$B$2:$D$10,MATCH(Data_Sales[[#This Row],[Sales Person]],Data_Persons!$C$2:$C$9,0),1)</f>
        <v>3</v>
      </c>
      <c r="L1480">
        <f>VLOOKUP(Data_Sales[[#This Row],[Manager]],Data_Persons!$A$1:$C$9,2,FALSE)</f>
        <v>3</v>
      </c>
      <c r="M1480">
        <f>Data_Sales[[#This Row],[Price]]*Data_Sales[[#This Row],[Quantity]]</f>
        <v>1431</v>
      </c>
    </row>
    <row r="1481" spans="1:13" x14ac:dyDescent="0.35">
      <c r="A1481" t="s">
        <v>1518</v>
      </c>
      <c r="B1481" s="2">
        <v>44621</v>
      </c>
      <c r="C1481">
        <v>8</v>
      </c>
      <c r="D1481" t="s">
        <v>73</v>
      </c>
      <c r="E1481" t="s">
        <v>13</v>
      </c>
      <c r="F1481" t="s">
        <v>14</v>
      </c>
      <c r="G1481" t="s">
        <v>2043</v>
      </c>
      <c r="H1481">
        <v>159</v>
      </c>
      <c r="I1481">
        <v>5</v>
      </c>
      <c r="J1481" t="str">
        <f>VLOOKUP(Data_Sales[[#This Row],[Sales Person]],Data_Persons!$C$1:$D$9,2,FALSE)</f>
        <v>Steve</v>
      </c>
      <c r="K1481">
        <f>INDEX(Data_Persons!$B$2:$D$10,MATCH(Data_Sales[[#This Row],[Sales Person]],Data_Persons!$C$2:$C$9,0),1)</f>
        <v>4</v>
      </c>
      <c r="L1481">
        <f>VLOOKUP(Data_Sales[[#This Row],[Manager]],Data_Persons!$A$1:$C$9,2,FALSE)</f>
        <v>4</v>
      </c>
      <c r="M1481">
        <f>Data_Sales[[#This Row],[Price]]*Data_Sales[[#This Row],[Quantity]]</f>
        <v>795</v>
      </c>
    </row>
    <row r="1482" spans="1:13" x14ac:dyDescent="0.35">
      <c r="A1482" t="s">
        <v>1519</v>
      </c>
      <c r="B1482" s="2">
        <v>44622</v>
      </c>
      <c r="C1482">
        <v>1</v>
      </c>
      <c r="D1482" t="s">
        <v>58</v>
      </c>
      <c r="E1482" t="s">
        <v>27</v>
      </c>
      <c r="F1482" t="s">
        <v>18</v>
      </c>
      <c r="G1482" t="s">
        <v>2043</v>
      </c>
      <c r="H1482">
        <v>159</v>
      </c>
      <c r="I1482">
        <v>6</v>
      </c>
      <c r="J1482" t="str">
        <f>VLOOKUP(Data_Sales[[#This Row],[Sales Person]],Data_Persons!$C$1:$D$9,2,FALSE)</f>
        <v>Sara</v>
      </c>
      <c r="K1482">
        <f>INDEX(Data_Persons!$B$2:$D$10,MATCH(Data_Sales[[#This Row],[Sales Person]],Data_Persons!$C$2:$C$9,0),1)</f>
        <v>2</v>
      </c>
      <c r="L1482">
        <f>VLOOKUP(Data_Sales[[#This Row],[Manager]],Data_Persons!$A$1:$C$9,2,FALSE)</f>
        <v>5</v>
      </c>
      <c r="M1482">
        <f>Data_Sales[[#This Row],[Price]]*Data_Sales[[#This Row],[Quantity]]</f>
        <v>954</v>
      </c>
    </row>
    <row r="1483" spans="1:13" x14ac:dyDescent="0.35">
      <c r="A1483" t="s">
        <v>1520</v>
      </c>
      <c r="B1483" s="2">
        <v>44626</v>
      </c>
      <c r="C1483">
        <v>8</v>
      </c>
      <c r="D1483" t="s">
        <v>73</v>
      </c>
      <c r="E1483" t="s">
        <v>13</v>
      </c>
      <c r="F1483" t="s">
        <v>14</v>
      </c>
      <c r="G1483" t="s">
        <v>2043</v>
      </c>
      <c r="H1483">
        <v>159</v>
      </c>
      <c r="I1483">
        <v>8</v>
      </c>
      <c r="J1483" t="str">
        <f>VLOOKUP(Data_Sales[[#This Row],[Sales Person]],Data_Persons!$C$1:$D$9,2,FALSE)</f>
        <v>Steve</v>
      </c>
      <c r="K1483">
        <f>INDEX(Data_Persons!$B$2:$D$10,MATCH(Data_Sales[[#This Row],[Sales Person]],Data_Persons!$C$2:$C$9,0),1)</f>
        <v>4</v>
      </c>
      <c r="L1483">
        <f>VLOOKUP(Data_Sales[[#This Row],[Manager]],Data_Persons!$A$1:$C$9,2,FALSE)</f>
        <v>4</v>
      </c>
      <c r="M1483">
        <f>Data_Sales[[#This Row],[Price]]*Data_Sales[[#This Row],[Quantity]]</f>
        <v>1272</v>
      </c>
    </row>
    <row r="1484" spans="1:13" x14ac:dyDescent="0.35">
      <c r="A1484" t="s">
        <v>1521</v>
      </c>
      <c r="B1484" s="2">
        <v>44626</v>
      </c>
      <c r="C1484">
        <v>19</v>
      </c>
      <c r="D1484" t="s">
        <v>29</v>
      </c>
      <c r="E1484" t="s">
        <v>35</v>
      </c>
      <c r="F1484" t="s">
        <v>10</v>
      </c>
      <c r="G1484" t="s">
        <v>2043</v>
      </c>
      <c r="H1484">
        <v>159</v>
      </c>
      <c r="I1484">
        <v>5</v>
      </c>
      <c r="J1484" t="str">
        <f>VLOOKUP(Data_Sales[[#This Row],[Sales Person]],Data_Persons!$C$1:$D$9,2,FALSE)</f>
        <v>Jeff</v>
      </c>
      <c r="K1484">
        <f>INDEX(Data_Persons!$B$2:$D$10,MATCH(Data_Sales[[#This Row],[Sales Person]],Data_Persons!$C$2:$C$9,0),1)</f>
        <v>5</v>
      </c>
      <c r="L1484">
        <f>VLOOKUP(Data_Sales[[#This Row],[Manager]],Data_Persons!$A$1:$C$9,2,FALSE)</f>
        <v>3</v>
      </c>
      <c r="M1484">
        <f>Data_Sales[[#This Row],[Price]]*Data_Sales[[#This Row],[Quantity]]</f>
        <v>795</v>
      </c>
    </row>
    <row r="1485" spans="1:13" x14ac:dyDescent="0.35">
      <c r="A1485" t="s">
        <v>1522</v>
      </c>
      <c r="B1485" s="2">
        <v>44627</v>
      </c>
      <c r="C1485">
        <v>12</v>
      </c>
      <c r="D1485" t="s">
        <v>22</v>
      </c>
      <c r="E1485" t="s">
        <v>23</v>
      </c>
      <c r="F1485" t="s">
        <v>24</v>
      </c>
      <c r="G1485" t="s">
        <v>2043</v>
      </c>
      <c r="H1485">
        <v>159</v>
      </c>
      <c r="I1485">
        <v>0</v>
      </c>
      <c r="J1485" t="str">
        <f>VLOOKUP(Data_Sales[[#This Row],[Sales Person]],Data_Persons!$C$1:$D$9,2,FALSE)</f>
        <v>Sara</v>
      </c>
      <c r="K1485">
        <f>INDEX(Data_Persons!$B$2:$D$10,MATCH(Data_Sales[[#This Row],[Sales Person]],Data_Persons!$C$2:$C$9,0),1)</f>
        <v>5</v>
      </c>
      <c r="L1485">
        <f>VLOOKUP(Data_Sales[[#This Row],[Manager]],Data_Persons!$A$1:$C$9,2,FALSE)</f>
        <v>5</v>
      </c>
      <c r="M1485">
        <f>Data_Sales[[#This Row],[Price]]*Data_Sales[[#This Row],[Quantity]]</f>
        <v>0</v>
      </c>
    </row>
    <row r="1486" spans="1:13" x14ac:dyDescent="0.35">
      <c r="A1486" t="s">
        <v>1523</v>
      </c>
      <c r="B1486" s="2">
        <v>44627</v>
      </c>
      <c r="C1486">
        <v>8</v>
      </c>
      <c r="D1486" t="s">
        <v>73</v>
      </c>
      <c r="E1486" t="s">
        <v>13</v>
      </c>
      <c r="F1486" t="s">
        <v>14</v>
      </c>
      <c r="G1486" t="s">
        <v>2043</v>
      </c>
      <c r="H1486">
        <v>159</v>
      </c>
      <c r="I1486">
        <v>2</v>
      </c>
      <c r="J1486" t="str">
        <f>VLOOKUP(Data_Sales[[#This Row],[Sales Person]],Data_Persons!$C$1:$D$9,2,FALSE)</f>
        <v>Steve</v>
      </c>
      <c r="K1486">
        <f>INDEX(Data_Persons!$B$2:$D$10,MATCH(Data_Sales[[#This Row],[Sales Person]],Data_Persons!$C$2:$C$9,0),1)</f>
        <v>4</v>
      </c>
      <c r="L1486">
        <f>VLOOKUP(Data_Sales[[#This Row],[Manager]],Data_Persons!$A$1:$C$9,2,FALSE)</f>
        <v>4</v>
      </c>
      <c r="M1486">
        <f>Data_Sales[[#This Row],[Price]]*Data_Sales[[#This Row],[Quantity]]</f>
        <v>318</v>
      </c>
    </row>
    <row r="1487" spans="1:13" x14ac:dyDescent="0.35">
      <c r="A1487" t="s">
        <v>1524</v>
      </c>
      <c r="B1487" s="2">
        <v>44629</v>
      </c>
      <c r="C1487">
        <v>14</v>
      </c>
      <c r="D1487" t="s">
        <v>62</v>
      </c>
      <c r="E1487" t="s">
        <v>23</v>
      </c>
      <c r="F1487" t="s">
        <v>24</v>
      </c>
      <c r="G1487" t="s">
        <v>2043</v>
      </c>
      <c r="H1487">
        <v>159</v>
      </c>
      <c r="I1487">
        <v>1</v>
      </c>
      <c r="J1487" t="str">
        <f>VLOOKUP(Data_Sales[[#This Row],[Sales Person]],Data_Persons!$C$1:$D$9,2,FALSE)</f>
        <v>Sara</v>
      </c>
      <c r="K1487">
        <f>INDEX(Data_Persons!$B$2:$D$10,MATCH(Data_Sales[[#This Row],[Sales Person]],Data_Persons!$C$2:$C$9,0),1)</f>
        <v>5</v>
      </c>
      <c r="L1487">
        <f>VLOOKUP(Data_Sales[[#This Row],[Manager]],Data_Persons!$A$1:$C$9,2,FALSE)</f>
        <v>5</v>
      </c>
      <c r="M1487">
        <f>Data_Sales[[#This Row],[Price]]*Data_Sales[[#This Row],[Quantity]]</f>
        <v>159</v>
      </c>
    </row>
    <row r="1488" spans="1:13" x14ac:dyDescent="0.35">
      <c r="A1488" t="s">
        <v>1525</v>
      </c>
      <c r="B1488" s="2">
        <v>44631</v>
      </c>
      <c r="C1488">
        <v>15</v>
      </c>
      <c r="D1488" t="s">
        <v>46</v>
      </c>
      <c r="E1488" t="s">
        <v>23</v>
      </c>
      <c r="F1488" t="s">
        <v>24</v>
      </c>
      <c r="G1488" t="s">
        <v>2043</v>
      </c>
      <c r="H1488">
        <v>159</v>
      </c>
      <c r="I1488">
        <v>9</v>
      </c>
      <c r="J1488" t="str">
        <f>VLOOKUP(Data_Sales[[#This Row],[Sales Person]],Data_Persons!$C$1:$D$9,2,FALSE)</f>
        <v>Sara</v>
      </c>
      <c r="K1488">
        <f>INDEX(Data_Persons!$B$2:$D$10,MATCH(Data_Sales[[#This Row],[Sales Person]],Data_Persons!$C$2:$C$9,0),1)</f>
        <v>5</v>
      </c>
      <c r="L1488">
        <f>VLOOKUP(Data_Sales[[#This Row],[Manager]],Data_Persons!$A$1:$C$9,2,FALSE)</f>
        <v>5</v>
      </c>
      <c r="M1488">
        <f>Data_Sales[[#This Row],[Price]]*Data_Sales[[#This Row],[Quantity]]</f>
        <v>1431</v>
      </c>
    </row>
    <row r="1489" spans="1:13" x14ac:dyDescent="0.35">
      <c r="A1489" t="s">
        <v>1526</v>
      </c>
      <c r="B1489" s="2">
        <v>44631</v>
      </c>
      <c r="C1489">
        <v>18</v>
      </c>
      <c r="D1489" t="s">
        <v>49</v>
      </c>
      <c r="E1489" t="s">
        <v>9</v>
      </c>
      <c r="F1489" t="s">
        <v>10</v>
      </c>
      <c r="G1489" t="s">
        <v>2043</v>
      </c>
      <c r="H1489">
        <v>159</v>
      </c>
      <c r="I1489">
        <v>1</v>
      </c>
      <c r="J1489" t="str">
        <f>VLOOKUP(Data_Sales[[#This Row],[Sales Person]],Data_Persons!$C$1:$D$9,2,FALSE)</f>
        <v>Jeff</v>
      </c>
      <c r="K1489">
        <f>INDEX(Data_Persons!$B$2:$D$10,MATCH(Data_Sales[[#This Row],[Sales Person]],Data_Persons!$C$2:$C$9,0),1)</f>
        <v>3</v>
      </c>
      <c r="L1489">
        <f>VLOOKUP(Data_Sales[[#This Row],[Manager]],Data_Persons!$A$1:$C$9,2,FALSE)</f>
        <v>3</v>
      </c>
      <c r="M1489">
        <f>Data_Sales[[#This Row],[Price]]*Data_Sales[[#This Row],[Quantity]]</f>
        <v>159</v>
      </c>
    </row>
    <row r="1490" spans="1:13" x14ac:dyDescent="0.35">
      <c r="A1490" t="s">
        <v>1527</v>
      </c>
      <c r="B1490" s="2">
        <v>44634</v>
      </c>
      <c r="C1490">
        <v>4</v>
      </c>
      <c r="D1490" t="s">
        <v>16</v>
      </c>
      <c r="E1490" t="s">
        <v>17</v>
      </c>
      <c r="F1490" t="s">
        <v>18</v>
      </c>
      <c r="G1490" t="s">
        <v>2043</v>
      </c>
      <c r="H1490">
        <v>159</v>
      </c>
      <c r="I1490">
        <v>2</v>
      </c>
      <c r="J1490" t="str">
        <f>VLOOKUP(Data_Sales[[#This Row],[Sales Person]],Data_Persons!$C$1:$D$9,2,FALSE)</f>
        <v>Jeff</v>
      </c>
      <c r="K1490">
        <f>INDEX(Data_Persons!$B$2:$D$10,MATCH(Data_Sales[[#This Row],[Sales Person]],Data_Persons!$C$2:$C$9,0),1)</f>
        <v>2</v>
      </c>
      <c r="L1490">
        <f>VLOOKUP(Data_Sales[[#This Row],[Manager]],Data_Persons!$A$1:$C$9,2,FALSE)</f>
        <v>3</v>
      </c>
      <c r="M1490">
        <f>Data_Sales[[#This Row],[Price]]*Data_Sales[[#This Row],[Quantity]]</f>
        <v>318</v>
      </c>
    </row>
    <row r="1491" spans="1:13" x14ac:dyDescent="0.35">
      <c r="A1491" t="s">
        <v>1528</v>
      </c>
      <c r="B1491" s="2">
        <v>44637</v>
      </c>
      <c r="C1491">
        <v>4</v>
      </c>
      <c r="D1491" t="s">
        <v>16</v>
      </c>
      <c r="E1491" t="s">
        <v>27</v>
      </c>
      <c r="F1491" t="s">
        <v>18</v>
      </c>
      <c r="G1491" t="s">
        <v>2043</v>
      </c>
      <c r="H1491">
        <v>159</v>
      </c>
      <c r="I1491">
        <v>5</v>
      </c>
      <c r="J1491" t="str">
        <f>VLOOKUP(Data_Sales[[#This Row],[Sales Person]],Data_Persons!$C$1:$D$9,2,FALSE)</f>
        <v>Sara</v>
      </c>
      <c r="K1491">
        <f>INDEX(Data_Persons!$B$2:$D$10,MATCH(Data_Sales[[#This Row],[Sales Person]],Data_Persons!$C$2:$C$9,0),1)</f>
        <v>2</v>
      </c>
      <c r="L1491">
        <f>VLOOKUP(Data_Sales[[#This Row],[Manager]],Data_Persons!$A$1:$C$9,2,FALSE)</f>
        <v>5</v>
      </c>
      <c r="M1491">
        <f>Data_Sales[[#This Row],[Price]]*Data_Sales[[#This Row],[Quantity]]</f>
        <v>795</v>
      </c>
    </row>
    <row r="1492" spans="1:13" x14ac:dyDescent="0.35">
      <c r="A1492" t="s">
        <v>1529</v>
      </c>
      <c r="B1492" s="2">
        <v>44637</v>
      </c>
      <c r="C1492">
        <v>14</v>
      </c>
      <c r="D1492" t="s">
        <v>62</v>
      </c>
      <c r="E1492" t="s">
        <v>23</v>
      </c>
      <c r="F1492" t="s">
        <v>24</v>
      </c>
      <c r="G1492" t="s">
        <v>2043</v>
      </c>
      <c r="H1492">
        <v>159</v>
      </c>
      <c r="I1492">
        <v>6</v>
      </c>
      <c r="J1492" t="str">
        <f>VLOOKUP(Data_Sales[[#This Row],[Sales Person]],Data_Persons!$C$1:$D$9,2,FALSE)</f>
        <v>Sara</v>
      </c>
      <c r="K1492">
        <f>INDEX(Data_Persons!$B$2:$D$10,MATCH(Data_Sales[[#This Row],[Sales Person]],Data_Persons!$C$2:$C$9,0),1)</f>
        <v>5</v>
      </c>
      <c r="L1492">
        <f>VLOOKUP(Data_Sales[[#This Row],[Manager]],Data_Persons!$A$1:$C$9,2,FALSE)</f>
        <v>5</v>
      </c>
      <c r="M1492">
        <f>Data_Sales[[#This Row],[Price]]*Data_Sales[[#This Row],[Quantity]]</f>
        <v>954</v>
      </c>
    </row>
    <row r="1493" spans="1:13" x14ac:dyDescent="0.35">
      <c r="A1493" t="s">
        <v>1530</v>
      </c>
      <c r="B1493" s="2">
        <v>44637</v>
      </c>
      <c r="C1493">
        <v>11</v>
      </c>
      <c r="D1493" t="s">
        <v>112</v>
      </c>
      <c r="E1493" t="s">
        <v>33</v>
      </c>
      <c r="F1493" t="s">
        <v>24</v>
      </c>
      <c r="G1493" t="s">
        <v>2043</v>
      </c>
      <c r="H1493">
        <v>159</v>
      </c>
      <c r="I1493">
        <v>4</v>
      </c>
      <c r="J1493" t="str">
        <f>VLOOKUP(Data_Sales[[#This Row],[Sales Person]],Data_Persons!$C$1:$D$9,2,FALSE)</f>
        <v>Steve</v>
      </c>
      <c r="K1493">
        <f>INDEX(Data_Persons!$B$2:$D$10,MATCH(Data_Sales[[#This Row],[Sales Person]],Data_Persons!$C$2:$C$9,0),1)</f>
        <v>6</v>
      </c>
      <c r="L1493">
        <f>VLOOKUP(Data_Sales[[#This Row],[Manager]],Data_Persons!$A$1:$C$9,2,FALSE)</f>
        <v>4</v>
      </c>
      <c r="M1493">
        <f>Data_Sales[[#This Row],[Price]]*Data_Sales[[#This Row],[Quantity]]</f>
        <v>636</v>
      </c>
    </row>
    <row r="1494" spans="1:13" x14ac:dyDescent="0.35">
      <c r="A1494" t="s">
        <v>1531</v>
      </c>
      <c r="B1494" s="2">
        <v>44638</v>
      </c>
      <c r="C1494">
        <v>11</v>
      </c>
      <c r="D1494" t="s">
        <v>112</v>
      </c>
      <c r="E1494" t="s">
        <v>33</v>
      </c>
      <c r="F1494" t="s">
        <v>24</v>
      </c>
      <c r="G1494" t="s">
        <v>2043</v>
      </c>
      <c r="H1494">
        <v>159</v>
      </c>
      <c r="I1494">
        <v>9</v>
      </c>
      <c r="J1494" t="str">
        <f>VLOOKUP(Data_Sales[[#This Row],[Sales Person]],Data_Persons!$C$1:$D$9,2,FALSE)</f>
        <v>Steve</v>
      </c>
      <c r="K1494">
        <f>INDEX(Data_Persons!$B$2:$D$10,MATCH(Data_Sales[[#This Row],[Sales Person]],Data_Persons!$C$2:$C$9,0),1)</f>
        <v>6</v>
      </c>
      <c r="L1494">
        <f>VLOOKUP(Data_Sales[[#This Row],[Manager]],Data_Persons!$A$1:$C$9,2,FALSE)</f>
        <v>4</v>
      </c>
      <c r="M1494">
        <f>Data_Sales[[#This Row],[Price]]*Data_Sales[[#This Row],[Quantity]]</f>
        <v>1431</v>
      </c>
    </row>
    <row r="1495" spans="1:13" x14ac:dyDescent="0.35">
      <c r="A1495" t="s">
        <v>1532</v>
      </c>
      <c r="B1495" s="2">
        <v>44639</v>
      </c>
      <c r="C1495">
        <v>18</v>
      </c>
      <c r="D1495" t="s">
        <v>49</v>
      </c>
      <c r="E1495" t="s">
        <v>35</v>
      </c>
      <c r="F1495" t="s">
        <v>10</v>
      </c>
      <c r="G1495" t="s">
        <v>2043</v>
      </c>
      <c r="H1495">
        <v>159</v>
      </c>
      <c r="I1495">
        <v>8</v>
      </c>
      <c r="J1495" t="str">
        <f>VLOOKUP(Data_Sales[[#This Row],[Sales Person]],Data_Persons!$C$1:$D$9,2,FALSE)</f>
        <v>Jeff</v>
      </c>
      <c r="K1495">
        <f>INDEX(Data_Persons!$B$2:$D$10,MATCH(Data_Sales[[#This Row],[Sales Person]],Data_Persons!$C$2:$C$9,0),1)</f>
        <v>5</v>
      </c>
      <c r="L1495">
        <f>VLOOKUP(Data_Sales[[#This Row],[Manager]],Data_Persons!$A$1:$C$9,2,FALSE)</f>
        <v>3</v>
      </c>
      <c r="M1495">
        <f>Data_Sales[[#This Row],[Price]]*Data_Sales[[#This Row],[Quantity]]</f>
        <v>1272</v>
      </c>
    </row>
    <row r="1496" spans="1:13" x14ac:dyDescent="0.35">
      <c r="A1496" t="s">
        <v>1533</v>
      </c>
      <c r="B1496" s="2">
        <v>44639</v>
      </c>
      <c r="C1496">
        <v>4</v>
      </c>
      <c r="D1496" t="s">
        <v>16</v>
      </c>
      <c r="E1496" t="s">
        <v>17</v>
      </c>
      <c r="F1496" t="s">
        <v>18</v>
      </c>
      <c r="G1496" t="s">
        <v>2043</v>
      </c>
      <c r="H1496">
        <v>159</v>
      </c>
      <c r="I1496">
        <v>3</v>
      </c>
      <c r="J1496" t="str">
        <f>VLOOKUP(Data_Sales[[#This Row],[Sales Person]],Data_Persons!$C$1:$D$9,2,FALSE)</f>
        <v>Jeff</v>
      </c>
      <c r="K1496">
        <f>INDEX(Data_Persons!$B$2:$D$10,MATCH(Data_Sales[[#This Row],[Sales Person]],Data_Persons!$C$2:$C$9,0),1)</f>
        <v>2</v>
      </c>
      <c r="L1496">
        <f>VLOOKUP(Data_Sales[[#This Row],[Manager]],Data_Persons!$A$1:$C$9,2,FALSE)</f>
        <v>3</v>
      </c>
      <c r="M1496">
        <f>Data_Sales[[#This Row],[Price]]*Data_Sales[[#This Row],[Quantity]]</f>
        <v>477</v>
      </c>
    </row>
    <row r="1497" spans="1:13" x14ac:dyDescent="0.35">
      <c r="A1497" t="s">
        <v>1534</v>
      </c>
      <c r="B1497" s="2">
        <v>44640</v>
      </c>
      <c r="C1497">
        <v>15</v>
      </c>
      <c r="D1497" t="s">
        <v>46</v>
      </c>
      <c r="E1497" t="s">
        <v>33</v>
      </c>
      <c r="F1497" t="s">
        <v>24</v>
      </c>
      <c r="G1497" t="s">
        <v>2043</v>
      </c>
      <c r="H1497">
        <v>159</v>
      </c>
      <c r="I1497">
        <v>5</v>
      </c>
      <c r="J1497" t="str">
        <f>VLOOKUP(Data_Sales[[#This Row],[Sales Person]],Data_Persons!$C$1:$D$9,2,FALSE)</f>
        <v>Steve</v>
      </c>
      <c r="K1497">
        <f>INDEX(Data_Persons!$B$2:$D$10,MATCH(Data_Sales[[#This Row],[Sales Person]],Data_Persons!$C$2:$C$9,0),1)</f>
        <v>6</v>
      </c>
      <c r="L1497">
        <f>VLOOKUP(Data_Sales[[#This Row],[Manager]],Data_Persons!$A$1:$C$9,2,FALSE)</f>
        <v>4</v>
      </c>
      <c r="M1497">
        <f>Data_Sales[[#This Row],[Price]]*Data_Sales[[#This Row],[Quantity]]</f>
        <v>795</v>
      </c>
    </row>
    <row r="1498" spans="1:13" x14ac:dyDescent="0.35">
      <c r="A1498" t="s">
        <v>1535</v>
      </c>
      <c r="B1498" s="2">
        <v>44643</v>
      </c>
      <c r="C1498">
        <v>2</v>
      </c>
      <c r="D1498" t="s">
        <v>71</v>
      </c>
      <c r="E1498" t="s">
        <v>17</v>
      </c>
      <c r="F1498" t="s">
        <v>18</v>
      </c>
      <c r="G1498" t="s">
        <v>2043</v>
      </c>
      <c r="H1498">
        <v>159</v>
      </c>
      <c r="I1498">
        <v>5</v>
      </c>
      <c r="J1498" t="str">
        <f>VLOOKUP(Data_Sales[[#This Row],[Sales Person]],Data_Persons!$C$1:$D$9,2,FALSE)</f>
        <v>Jeff</v>
      </c>
      <c r="K1498">
        <f>INDEX(Data_Persons!$B$2:$D$10,MATCH(Data_Sales[[#This Row],[Sales Person]],Data_Persons!$C$2:$C$9,0),1)</f>
        <v>2</v>
      </c>
      <c r="L1498">
        <f>VLOOKUP(Data_Sales[[#This Row],[Manager]],Data_Persons!$A$1:$C$9,2,FALSE)</f>
        <v>3</v>
      </c>
      <c r="M1498">
        <f>Data_Sales[[#This Row],[Price]]*Data_Sales[[#This Row],[Quantity]]</f>
        <v>795</v>
      </c>
    </row>
    <row r="1499" spans="1:13" x14ac:dyDescent="0.35">
      <c r="A1499" t="s">
        <v>1536</v>
      </c>
      <c r="B1499" s="2">
        <v>44643</v>
      </c>
      <c r="C1499">
        <v>15</v>
      </c>
      <c r="D1499" t="s">
        <v>46</v>
      </c>
      <c r="E1499" t="s">
        <v>33</v>
      </c>
      <c r="F1499" t="s">
        <v>24</v>
      </c>
      <c r="G1499" t="s">
        <v>2043</v>
      </c>
      <c r="H1499">
        <v>159</v>
      </c>
      <c r="I1499">
        <v>7</v>
      </c>
      <c r="J1499" t="str">
        <f>VLOOKUP(Data_Sales[[#This Row],[Sales Person]],Data_Persons!$C$1:$D$9,2,FALSE)</f>
        <v>Steve</v>
      </c>
      <c r="K1499">
        <f>INDEX(Data_Persons!$B$2:$D$10,MATCH(Data_Sales[[#This Row],[Sales Person]],Data_Persons!$C$2:$C$9,0),1)</f>
        <v>6</v>
      </c>
      <c r="L1499">
        <f>VLOOKUP(Data_Sales[[#This Row],[Manager]],Data_Persons!$A$1:$C$9,2,FALSE)</f>
        <v>4</v>
      </c>
      <c r="M1499">
        <f>Data_Sales[[#This Row],[Price]]*Data_Sales[[#This Row],[Quantity]]</f>
        <v>1113</v>
      </c>
    </row>
    <row r="1500" spans="1:13" x14ac:dyDescent="0.35">
      <c r="A1500" t="s">
        <v>1537</v>
      </c>
      <c r="B1500" s="2">
        <v>44647</v>
      </c>
      <c r="C1500">
        <v>17</v>
      </c>
      <c r="D1500" t="s">
        <v>60</v>
      </c>
      <c r="E1500" t="s">
        <v>9</v>
      </c>
      <c r="F1500" t="s">
        <v>10</v>
      </c>
      <c r="G1500" t="s">
        <v>2043</v>
      </c>
      <c r="H1500">
        <v>159</v>
      </c>
      <c r="I1500">
        <v>7</v>
      </c>
      <c r="J1500" t="str">
        <f>VLOOKUP(Data_Sales[[#This Row],[Sales Person]],Data_Persons!$C$1:$D$9,2,FALSE)</f>
        <v>Jeff</v>
      </c>
      <c r="K1500">
        <f>INDEX(Data_Persons!$B$2:$D$10,MATCH(Data_Sales[[#This Row],[Sales Person]],Data_Persons!$C$2:$C$9,0),1)</f>
        <v>3</v>
      </c>
      <c r="L1500">
        <f>VLOOKUP(Data_Sales[[#This Row],[Manager]],Data_Persons!$A$1:$C$9,2,FALSE)</f>
        <v>3</v>
      </c>
      <c r="M1500">
        <f>Data_Sales[[#This Row],[Price]]*Data_Sales[[#This Row],[Quantity]]</f>
        <v>1113</v>
      </c>
    </row>
    <row r="1501" spans="1:13" x14ac:dyDescent="0.35">
      <c r="A1501" t="s">
        <v>1538</v>
      </c>
      <c r="B1501" s="2">
        <v>44649</v>
      </c>
      <c r="C1501">
        <v>18</v>
      </c>
      <c r="D1501" t="s">
        <v>49</v>
      </c>
      <c r="E1501" t="s">
        <v>9</v>
      </c>
      <c r="F1501" t="s">
        <v>10</v>
      </c>
      <c r="G1501" t="s">
        <v>2043</v>
      </c>
      <c r="H1501">
        <v>159</v>
      </c>
      <c r="I1501">
        <v>0</v>
      </c>
      <c r="J1501" t="str">
        <f>VLOOKUP(Data_Sales[[#This Row],[Sales Person]],Data_Persons!$C$1:$D$9,2,FALSE)</f>
        <v>Jeff</v>
      </c>
      <c r="K1501">
        <f>INDEX(Data_Persons!$B$2:$D$10,MATCH(Data_Sales[[#This Row],[Sales Person]],Data_Persons!$C$2:$C$9,0),1)</f>
        <v>3</v>
      </c>
      <c r="L1501">
        <f>VLOOKUP(Data_Sales[[#This Row],[Manager]],Data_Persons!$A$1:$C$9,2,FALSE)</f>
        <v>3</v>
      </c>
      <c r="M1501">
        <f>Data_Sales[[#This Row],[Price]]*Data_Sales[[#This Row],[Quantity]]</f>
        <v>0</v>
      </c>
    </row>
    <row r="1502" spans="1:13" x14ac:dyDescent="0.35">
      <c r="A1502" t="s">
        <v>1539</v>
      </c>
      <c r="B1502" s="2">
        <v>44651</v>
      </c>
      <c r="C1502">
        <v>19</v>
      </c>
      <c r="D1502" t="s">
        <v>29</v>
      </c>
      <c r="E1502" t="s">
        <v>9</v>
      </c>
      <c r="F1502" t="s">
        <v>10</v>
      </c>
      <c r="G1502" t="s">
        <v>2043</v>
      </c>
      <c r="H1502">
        <v>159</v>
      </c>
      <c r="I1502">
        <v>6</v>
      </c>
      <c r="J1502" t="str">
        <f>VLOOKUP(Data_Sales[[#This Row],[Sales Person]],Data_Persons!$C$1:$D$9,2,FALSE)</f>
        <v>Jeff</v>
      </c>
      <c r="K1502">
        <f>INDEX(Data_Persons!$B$2:$D$10,MATCH(Data_Sales[[#This Row],[Sales Person]],Data_Persons!$C$2:$C$9,0),1)</f>
        <v>3</v>
      </c>
      <c r="L1502">
        <f>VLOOKUP(Data_Sales[[#This Row],[Manager]],Data_Persons!$A$1:$C$9,2,FALSE)</f>
        <v>3</v>
      </c>
      <c r="M1502">
        <f>Data_Sales[[#This Row],[Price]]*Data_Sales[[#This Row],[Quantity]]</f>
        <v>954</v>
      </c>
    </row>
    <row r="1503" spans="1:13" x14ac:dyDescent="0.35">
      <c r="A1503" t="s">
        <v>1540</v>
      </c>
      <c r="B1503" s="2">
        <v>44654</v>
      </c>
      <c r="C1503">
        <v>12</v>
      </c>
      <c r="D1503" t="s">
        <v>22</v>
      </c>
      <c r="E1503" t="s">
        <v>23</v>
      </c>
      <c r="F1503" t="s">
        <v>24</v>
      </c>
      <c r="G1503" t="s">
        <v>2043</v>
      </c>
      <c r="H1503">
        <v>159</v>
      </c>
      <c r="I1503">
        <v>8</v>
      </c>
      <c r="J1503" t="str">
        <f>VLOOKUP(Data_Sales[[#This Row],[Sales Person]],Data_Persons!$C$1:$D$9,2,FALSE)</f>
        <v>Sara</v>
      </c>
      <c r="K1503">
        <f>INDEX(Data_Persons!$B$2:$D$10,MATCH(Data_Sales[[#This Row],[Sales Person]],Data_Persons!$C$2:$C$9,0),1)</f>
        <v>5</v>
      </c>
      <c r="L1503">
        <f>VLOOKUP(Data_Sales[[#This Row],[Manager]],Data_Persons!$A$1:$C$9,2,FALSE)</f>
        <v>5</v>
      </c>
      <c r="M1503">
        <f>Data_Sales[[#This Row],[Price]]*Data_Sales[[#This Row],[Quantity]]</f>
        <v>1272</v>
      </c>
    </row>
    <row r="1504" spans="1:13" x14ac:dyDescent="0.35">
      <c r="A1504" t="s">
        <v>1541</v>
      </c>
      <c r="B1504" s="2">
        <v>44655</v>
      </c>
      <c r="C1504">
        <v>8</v>
      </c>
      <c r="D1504" t="s">
        <v>73</v>
      </c>
      <c r="E1504" t="s">
        <v>38</v>
      </c>
      <c r="F1504" t="s">
        <v>14</v>
      </c>
      <c r="G1504" t="s">
        <v>2043</v>
      </c>
      <c r="H1504">
        <v>159</v>
      </c>
      <c r="I1504">
        <v>4</v>
      </c>
      <c r="J1504" t="str">
        <f>VLOOKUP(Data_Sales[[#This Row],[Sales Person]],Data_Persons!$C$1:$D$9,2,FALSE)</f>
        <v>Philip</v>
      </c>
      <c r="K1504">
        <f>INDEX(Data_Persons!$B$2:$D$10,MATCH(Data_Sales[[#This Row],[Sales Person]],Data_Persons!$C$2:$C$9,0),1)</f>
        <v>8</v>
      </c>
      <c r="L1504">
        <f>VLOOKUP(Data_Sales[[#This Row],[Manager]],Data_Persons!$A$1:$C$9,2,FALSE)</f>
        <v>8</v>
      </c>
      <c r="M1504">
        <f>Data_Sales[[#This Row],[Price]]*Data_Sales[[#This Row],[Quantity]]</f>
        <v>636</v>
      </c>
    </row>
    <row r="1505" spans="1:13" x14ac:dyDescent="0.35">
      <c r="A1505" t="s">
        <v>1542</v>
      </c>
      <c r="B1505" s="2">
        <v>44658</v>
      </c>
      <c r="C1505">
        <v>15</v>
      </c>
      <c r="D1505" t="s">
        <v>46</v>
      </c>
      <c r="E1505" t="s">
        <v>23</v>
      </c>
      <c r="F1505" t="s">
        <v>24</v>
      </c>
      <c r="G1505" t="s">
        <v>2043</v>
      </c>
      <c r="H1505">
        <v>159</v>
      </c>
      <c r="I1505">
        <v>7</v>
      </c>
      <c r="J1505" t="str">
        <f>VLOOKUP(Data_Sales[[#This Row],[Sales Person]],Data_Persons!$C$1:$D$9,2,FALSE)</f>
        <v>Sara</v>
      </c>
      <c r="K1505">
        <f>INDEX(Data_Persons!$B$2:$D$10,MATCH(Data_Sales[[#This Row],[Sales Person]],Data_Persons!$C$2:$C$9,0),1)</f>
        <v>5</v>
      </c>
      <c r="L1505">
        <f>VLOOKUP(Data_Sales[[#This Row],[Manager]],Data_Persons!$A$1:$C$9,2,FALSE)</f>
        <v>5</v>
      </c>
      <c r="M1505">
        <f>Data_Sales[[#This Row],[Price]]*Data_Sales[[#This Row],[Quantity]]</f>
        <v>1113</v>
      </c>
    </row>
    <row r="1506" spans="1:13" x14ac:dyDescent="0.35">
      <c r="A1506" t="s">
        <v>1543</v>
      </c>
      <c r="B1506" s="2">
        <v>44658</v>
      </c>
      <c r="C1506">
        <v>20</v>
      </c>
      <c r="D1506" t="s">
        <v>8</v>
      </c>
      <c r="E1506" t="s">
        <v>9</v>
      </c>
      <c r="F1506" t="s">
        <v>10</v>
      </c>
      <c r="G1506" t="s">
        <v>2043</v>
      </c>
      <c r="H1506">
        <v>159</v>
      </c>
      <c r="I1506">
        <v>9</v>
      </c>
      <c r="J1506" t="str">
        <f>VLOOKUP(Data_Sales[[#This Row],[Sales Person]],Data_Persons!$C$1:$D$9,2,FALSE)</f>
        <v>Jeff</v>
      </c>
      <c r="K1506">
        <f>INDEX(Data_Persons!$B$2:$D$10,MATCH(Data_Sales[[#This Row],[Sales Person]],Data_Persons!$C$2:$C$9,0),1)</f>
        <v>3</v>
      </c>
      <c r="L1506">
        <f>VLOOKUP(Data_Sales[[#This Row],[Manager]],Data_Persons!$A$1:$C$9,2,FALSE)</f>
        <v>3</v>
      </c>
      <c r="M1506">
        <f>Data_Sales[[#This Row],[Price]]*Data_Sales[[#This Row],[Quantity]]</f>
        <v>1431</v>
      </c>
    </row>
    <row r="1507" spans="1:13" x14ac:dyDescent="0.35">
      <c r="A1507" t="s">
        <v>1544</v>
      </c>
      <c r="B1507" s="2">
        <v>44659</v>
      </c>
      <c r="C1507">
        <v>12</v>
      </c>
      <c r="D1507" t="s">
        <v>22</v>
      </c>
      <c r="E1507" t="s">
        <v>23</v>
      </c>
      <c r="F1507" t="s">
        <v>24</v>
      </c>
      <c r="G1507" t="s">
        <v>2043</v>
      </c>
      <c r="H1507">
        <v>159</v>
      </c>
      <c r="I1507">
        <v>9</v>
      </c>
      <c r="J1507" t="str">
        <f>VLOOKUP(Data_Sales[[#This Row],[Sales Person]],Data_Persons!$C$1:$D$9,2,FALSE)</f>
        <v>Sara</v>
      </c>
      <c r="K1507">
        <f>INDEX(Data_Persons!$B$2:$D$10,MATCH(Data_Sales[[#This Row],[Sales Person]],Data_Persons!$C$2:$C$9,0),1)</f>
        <v>5</v>
      </c>
      <c r="L1507">
        <f>VLOOKUP(Data_Sales[[#This Row],[Manager]],Data_Persons!$A$1:$C$9,2,FALSE)</f>
        <v>5</v>
      </c>
      <c r="M1507">
        <f>Data_Sales[[#This Row],[Price]]*Data_Sales[[#This Row],[Quantity]]</f>
        <v>1431</v>
      </c>
    </row>
    <row r="1508" spans="1:13" x14ac:dyDescent="0.35">
      <c r="A1508" t="s">
        <v>1545</v>
      </c>
      <c r="B1508" s="2">
        <v>44660</v>
      </c>
      <c r="C1508">
        <v>5</v>
      </c>
      <c r="D1508" t="s">
        <v>20</v>
      </c>
      <c r="E1508" t="s">
        <v>17</v>
      </c>
      <c r="F1508" t="s">
        <v>18</v>
      </c>
      <c r="G1508" t="s">
        <v>2043</v>
      </c>
      <c r="H1508">
        <v>159</v>
      </c>
      <c r="I1508">
        <v>7</v>
      </c>
      <c r="J1508" t="str">
        <f>VLOOKUP(Data_Sales[[#This Row],[Sales Person]],Data_Persons!$C$1:$D$9,2,FALSE)</f>
        <v>Jeff</v>
      </c>
      <c r="K1508">
        <f>INDEX(Data_Persons!$B$2:$D$10,MATCH(Data_Sales[[#This Row],[Sales Person]],Data_Persons!$C$2:$C$9,0),1)</f>
        <v>2</v>
      </c>
      <c r="L1508">
        <f>VLOOKUP(Data_Sales[[#This Row],[Manager]],Data_Persons!$A$1:$C$9,2,FALSE)</f>
        <v>3</v>
      </c>
      <c r="M1508">
        <f>Data_Sales[[#This Row],[Price]]*Data_Sales[[#This Row],[Quantity]]</f>
        <v>1113</v>
      </c>
    </row>
    <row r="1509" spans="1:13" x14ac:dyDescent="0.35">
      <c r="A1509" t="s">
        <v>1546</v>
      </c>
      <c r="B1509" s="2">
        <v>44662</v>
      </c>
      <c r="C1509">
        <v>16</v>
      </c>
      <c r="D1509" t="s">
        <v>89</v>
      </c>
      <c r="E1509" t="s">
        <v>35</v>
      </c>
      <c r="F1509" t="s">
        <v>10</v>
      </c>
      <c r="G1509" t="s">
        <v>2043</v>
      </c>
      <c r="H1509">
        <v>159</v>
      </c>
      <c r="I1509">
        <v>8</v>
      </c>
      <c r="J1509" t="str">
        <f>VLOOKUP(Data_Sales[[#This Row],[Sales Person]],Data_Persons!$C$1:$D$9,2,FALSE)</f>
        <v>Jeff</v>
      </c>
      <c r="K1509">
        <f>INDEX(Data_Persons!$B$2:$D$10,MATCH(Data_Sales[[#This Row],[Sales Person]],Data_Persons!$C$2:$C$9,0),1)</f>
        <v>5</v>
      </c>
      <c r="L1509">
        <f>VLOOKUP(Data_Sales[[#This Row],[Manager]],Data_Persons!$A$1:$C$9,2,FALSE)</f>
        <v>3</v>
      </c>
      <c r="M1509">
        <f>Data_Sales[[#This Row],[Price]]*Data_Sales[[#This Row],[Quantity]]</f>
        <v>1272</v>
      </c>
    </row>
    <row r="1510" spans="1:13" x14ac:dyDescent="0.35">
      <c r="A1510" t="s">
        <v>1547</v>
      </c>
      <c r="B1510" s="2">
        <v>44669</v>
      </c>
      <c r="C1510">
        <v>15</v>
      </c>
      <c r="D1510" t="s">
        <v>46</v>
      </c>
      <c r="E1510" t="s">
        <v>23</v>
      </c>
      <c r="F1510" t="s">
        <v>24</v>
      </c>
      <c r="G1510" t="s">
        <v>2043</v>
      </c>
      <c r="H1510">
        <v>159</v>
      </c>
      <c r="I1510">
        <v>8</v>
      </c>
      <c r="J1510" t="str">
        <f>VLOOKUP(Data_Sales[[#This Row],[Sales Person]],Data_Persons!$C$1:$D$9,2,FALSE)</f>
        <v>Sara</v>
      </c>
      <c r="K1510">
        <f>INDEX(Data_Persons!$B$2:$D$10,MATCH(Data_Sales[[#This Row],[Sales Person]],Data_Persons!$C$2:$C$9,0),1)</f>
        <v>5</v>
      </c>
      <c r="L1510">
        <f>VLOOKUP(Data_Sales[[#This Row],[Manager]],Data_Persons!$A$1:$C$9,2,FALSE)</f>
        <v>5</v>
      </c>
      <c r="M1510">
        <f>Data_Sales[[#This Row],[Price]]*Data_Sales[[#This Row],[Quantity]]</f>
        <v>1272</v>
      </c>
    </row>
    <row r="1511" spans="1:13" x14ac:dyDescent="0.35">
      <c r="A1511" t="s">
        <v>1548</v>
      </c>
      <c r="B1511" s="2">
        <v>44670</v>
      </c>
      <c r="C1511">
        <v>19</v>
      </c>
      <c r="D1511" t="s">
        <v>29</v>
      </c>
      <c r="E1511" t="s">
        <v>35</v>
      </c>
      <c r="F1511" t="s">
        <v>10</v>
      </c>
      <c r="G1511" t="s">
        <v>2043</v>
      </c>
      <c r="H1511">
        <v>159</v>
      </c>
      <c r="I1511">
        <v>9</v>
      </c>
      <c r="J1511" t="str">
        <f>VLOOKUP(Data_Sales[[#This Row],[Sales Person]],Data_Persons!$C$1:$D$9,2,FALSE)</f>
        <v>Jeff</v>
      </c>
      <c r="K1511">
        <f>INDEX(Data_Persons!$B$2:$D$10,MATCH(Data_Sales[[#This Row],[Sales Person]],Data_Persons!$C$2:$C$9,0),1)</f>
        <v>5</v>
      </c>
      <c r="L1511">
        <f>VLOOKUP(Data_Sales[[#This Row],[Manager]],Data_Persons!$A$1:$C$9,2,FALSE)</f>
        <v>3</v>
      </c>
      <c r="M1511">
        <f>Data_Sales[[#This Row],[Price]]*Data_Sales[[#This Row],[Quantity]]</f>
        <v>1431</v>
      </c>
    </row>
    <row r="1512" spans="1:13" x14ac:dyDescent="0.35">
      <c r="A1512" t="s">
        <v>1549</v>
      </c>
      <c r="B1512" s="2">
        <v>44671</v>
      </c>
      <c r="C1512">
        <v>18</v>
      </c>
      <c r="D1512" t="s">
        <v>49</v>
      </c>
      <c r="E1512" t="s">
        <v>9</v>
      </c>
      <c r="F1512" t="s">
        <v>10</v>
      </c>
      <c r="G1512" t="s">
        <v>2043</v>
      </c>
      <c r="H1512">
        <v>159</v>
      </c>
      <c r="I1512">
        <v>8</v>
      </c>
      <c r="J1512" t="str">
        <f>VLOOKUP(Data_Sales[[#This Row],[Sales Person]],Data_Persons!$C$1:$D$9,2,FALSE)</f>
        <v>Jeff</v>
      </c>
      <c r="K1512">
        <f>INDEX(Data_Persons!$B$2:$D$10,MATCH(Data_Sales[[#This Row],[Sales Person]],Data_Persons!$C$2:$C$9,0),1)</f>
        <v>3</v>
      </c>
      <c r="L1512">
        <f>VLOOKUP(Data_Sales[[#This Row],[Manager]],Data_Persons!$A$1:$C$9,2,FALSE)</f>
        <v>3</v>
      </c>
      <c r="M1512">
        <f>Data_Sales[[#This Row],[Price]]*Data_Sales[[#This Row],[Quantity]]</f>
        <v>1272</v>
      </c>
    </row>
    <row r="1513" spans="1:13" x14ac:dyDescent="0.35">
      <c r="A1513" t="s">
        <v>1550</v>
      </c>
      <c r="B1513" s="2">
        <v>44673</v>
      </c>
      <c r="C1513">
        <v>11</v>
      </c>
      <c r="D1513" t="s">
        <v>112</v>
      </c>
      <c r="E1513" t="s">
        <v>33</v>
      </c>
      <c r="F1513" t="s">
        <v>24</v>
      </c>
      <c r="G1513" t="s">
        <v>2043</v>
      </c>
      <c r="H1513">
        <v>159</v>
      </c>
      <c r="I1513">
        <v>6</v>
      </c>
      <c r="J1513" t="str">
        <f>VLOOKUP(Data_Sales[[#This Row],[Sales Person]],Data_Persons!$C$1:$D$9,2,FALSE)</f>
        <v>Steve</v>
      </c>
      <c r="K1513">
        <f>INDEX(Data_Persons!$B$2:$D$10,MATCH(Data_Sales[[#This Row],[Sales Person]],Data_Persons!$C$2:$C$9,0),1)</f>
        <v>6</v>
      </c>
      <c r="L1513">
        <f>VLOOKUP(Data_Sales[[#This Row],[Manager]],Data_Persons!$A$1:$C$9,2,FALSE)</f>
        <v>4</v>
      </c>
      <c r="M1513">
        <f>Data_Sales[[#This Row],[Price]]*Data_Sales[[#This Row],[Quantity]]</f>
        <v>954</v>
      </c>
    </row>
    <row r="1514" spans="1:13" x14ac:dyDescent="0.35">
      <c r="A1514" t="s">
        <v>1551</v>
      </c>
      <c r="B1514" s="2">
        <v>44676</v>
      </c>
      <c r="C1514">
        <v>7</v>
      </c>
      <c r="D1514" t="s">
        <v>40</v>
      </c>
      <c r="E1514" t="s">
        <v>13</v>
      </c>
      <c r="F1514" t="s">
        <v>14</v>
      </c>
      <c r="G1514" t="s">
        <v>2043</v>
      </c>
      <c r="H1514">
        <v>159</v>
      </c>
      <c r="I1514">
        <v>5</v>
      </c>
      <c r="J1514" t="str">
        <f>VLOOKUP(Data_Sales[[#This Row],[Sales Person]],Data_Persons!$C$1:$D$9,2,FALSE)</f>
        <v>Steve</v>
      </c>
      <c r="K1514">
        <f>INDEX(Data_Persons!$B$2:$D$10,MATCH(Data_Sales[[#This Row],[Sales Person]],Data_Persons!$C$2:$C$9,0),1)</f>
        <v>4</v>
      </c>
      <c r="L1514">
        <f>VLOOKUP(Data_Sales[[#This Row],[Manager]],Data_Persons!$A$1:$C$9,2,FALSE)</f>
        <v>4</v>
      </c>
      <c r="M1514">
        <f>Data_Sales[[#This Row],[Price]]*Data_Sales[[#This Row],[Quantity]]</f>
        <v>795</v>
      </c>
    </row>
    <row r="1515" spans="1:13" x14ac:dyDescent="0.35">
      <c r="A1515" t="s">
        <v>1552</v>
      </c>
      <c r="B1515" s="2">
        <v>44678</v>
      </c>
      <c r="C1515">
        <v>18</v>
      </c>
      <c r="D1515" t="s">
        <v>49</v>
      </c>
      <c r="E1515" t="s">
        <v>9</v>
      </c>
      <c r="F1515" t="s">
        <v>10</v>
      </c>
      <c r="G1515" t="s">
        <v>2043</v>
      </c>
      <c r="H1515">
        <v>159</v>
      </c>
      <c r="I1515">
        <v>1</v>
      </c>
      <c r="J1515" t="str">
        <f>VLOOKUP(Data_Sales[[#This Row],[Sales Person]],Data_Persons!$C$1:$D$9,2,FALSE)</f>
        <v>Jeff</v>
      </c>
      <c r="K1515">
        <f>INDEX(Data_Persons!$B$2:$D$10,MATCH(Data_Sales[[#This Row],[Sales Person]],Data_Persons!$C$2:$C$9,0),1)</f>
        <v>3</v>
      </c>
      <c r="L1515">
        <f>VLOOKUP(Data_Sales[[#This Row],[Manager]],Data_Persons!$A$1:$C$9,2,FALSE)</f>
        <v>3</v>
      </c>
      <c r="M1515">
        <f>Data_Sales[[#This Row],[Price]]*Data_Sales[[#This Row],[Quantity]]</f>
        <v>159</v>
      </c>
    </row>
    <row r="1516" spans="1:13" x14ac:dyDescent="0.35">
      <c r="A1516" t="s">
        <v>1553</v>
      </c>
      <c r="B1516" s="2">
        <v>44680</v>
      </c>
      <c r="C1516">
        <v>7</v>
      </c>
      <c r="D1516" t="s">
        <v>40</v>
      </c>
      <c r="E1516" t="s">
        <v>38</v>
      </c>
      <c r="F1516" t="s">
        <v>14</v>
      </c>
      <c r="G1516" t="s">
        <v>2043</v>
      </c>
      <c r="H1516">
        <v>159</v>
      </c>
      <c r="I1516">
        <v>7</v>
      </c>
      <c r="J1516" t="str">
        <f>VLOOKUP(Data_Sales[[#This Row],[Sales Person]],Data_Persons!$C$1:$D$9,2,FALSE)</f>
        <v>Philip</v>
      </c>
      <c r="K1516">
        <f>INDEX(Data_Persons!$B$2:$D$10,MATCH(Data_Sales[[#This Row],[Sales Person]],Data_Persons!$C$2:$C$9,0),1)</f>
        <v>8</v>
      </c>
      <c r="L1516">
        <f>VLOOKUP(Data_Sales[[#This Row],[Manager]],Data_Persons!$A$1:$C$9,2,FALSE)</f>
        <v>8</v>
      </c>
      <c r="M1516">
        <f>Data_Sales[[#This Row],[Price]]*Data_Sales[[#This Row],[Quantity]]</f>
        <v>1113</v>
      </c>
    </row>
    <row r="1517" spans="1:13" x14ac:dyDescent="0.35">
      <c r="A1517" t="s">
        <v>1554</v>
      </c>
      <c r="B1517" s="2">
        <v>44684</v>
      </c>
      <c r="C1517">
        <v>4</v>
      </c>
      <c r="D1517" t="s">
        <v>16</v>
      </c>
      <c r="E1517" t="s">
        <v>17</v>
      </c>
      <c r="F1517" t="s">
        <v>18</v>
      </c>
      <c r="G1517" t="s">
        <v>2043</v>
      </c>
      <c r="H1517">
        <v>159</v>
      </c>
      <c r="I1517">
        <v>3</v>
      </c>
      <c r="J1517" t="str">
        <f>VLOOKUP(Data_Sales[[#This Row],[Sales Person]],Data_Persons!$C$1:$D$9,2,FALSE)</f>
        <v>Jeff</v>
      </c>
      <c r="K1517">
        <f>INDEX(Data_Persons!$B$2:$D$10,MATCH(Data_Sales[[#This Row],[Sales Person]],Data_Persons!$C$2:$C$9,0),1)</f>
        <v>2</v>
      </c>
      <c r="L1517">
        <f>VLOOKUP(Data_Sales[[#This Row],[Manager]],Data_Persons!$A$1:$C$9,2,FALSE)</f>
        <v>3</v>
      </c>
      <c r="M1517">
        <f>Data_Sales[[#This Row],[Price]]*Data_Sales[[#This Row],[Quantity]]</f>
        <v>477</v>
      </c>
    </row>
    <row r="1518" spans="1:13" x14ac:dyDescent="0.35">
      <c r="A1518" t="s">
        <v>1555</v>
      </c>
      <c r="B1518" s="2">
        <v>44684</v>
      </c>
      <c r="C1518">
        <v>1</v>
      </c>
      <c r="D1518" t="s">
        <v>58</v>
      </c>
      <c r="E1518" t="s">
        <v>17</v>
      </c>
      <c r="F1518" t="s">
        <v>18</v>
      </c>
      <c r="G1518" t="s">
        <v>2043</v>
      </c>
      <c r="H1518">
        <v>159</v>
      </c>
      <c r="I1518">
        <v>0</v>
      </c>
      <c r="J1518" t="str">
        <f>VLOOKUP(Data_Sales[[#This Row],[Sales Person]],Data_Persons!$C$1:$D$9,2,FALSE)</f>
        <v>Jeff</v>
      </c>
      <c r="K1518">
        <f>INDEX(Data_Persons!$B$2:$D$10,MATCH(Data_Sales[[#This Row],[Sales Person]],Data_Persons!$C$2:$C$9,0),1)</f>
        <v>2</v>
      </c>
      <c r="L1518">
        <f>VLOOKUP(Data_Sales[[#This Row],[Manager]],Data_Persons!$A$1:$C$9,2,FALSE)</f>
        <v>3</v>
      </c>
      <c r="M1518">
        <f>Data_Sales[[#This Row],[Price]]*Data_Sales[[#This Row],[Quantity]]</f>
        <v>0</v>
      </c>
    </row>
    <row r="1519" spans="1:13" x14ac:dyDescent="0.35">
      <c r="A1519" t="s">
        <v>1556</v>
      </c>
      <c r="B1519" s="2">
        <v>44686</v>
      </c>
      <c r="C1519">
        <v>12</v>
      </c>
      <c r="D1519" t="s">
        <v>22</v>
      </c>
      <c r="E1519" t="s">
        <v>33</v>
      </c>
      <c r="F1519" t="s">
        <v>24</v>
      </c>
      <c r="G1519" t="s">
        <v>2043</v>
      </c>
      <c r="H1519">
        <v>159</v>
      </c>
      <c r="I1519">
        <v>4</v>
      </c>
      <c r="J1519" t="str">
        <f>VLOOKUP(Data_Sales[[#This Row],[Sales Person]],Data_Persons!$C$1:$D$9,2,FALSE)</f>
        <v>Steve</v>
      </c>
      <c r="K1519">
        <f>INDEX(Data_Persons!$B$2:$D$10,MATCH(Data_Sales[[#This Row],[Sales Person]],Data_Persons!$C$2:$C$9,0),1)</f>
        <v>6</v>
      </c>
      <c r="L1519">
        <f>VLOOKUP(Data_Sales[[#This Row],[Manager]],Data_Persons!$A$1:$C$9,2,FALSE)</f>
        <v>4</v>
      </c>
      <c r="M1519">
        <f>Data_Sales[[#This Row],[Price]]*Data_Sales[[#This Row],[Quantity]]</f>
        <v>636</v>
      </c>
    </row>
    <row r="1520" spans="1:13" x14ac:dyDescent="0.35">
      <c r="A1520" t="s">
        <v>1557</v>
      </c>
      <c r="B1520" s="2">
        <v>44688</v>
      </c>
      <c r="C1520">
        <v>11</v>
      </c>
      <c r="D1520" t="s">
        <v>112</v>
      </c>
      <c r="E1520" t="s">
        <v>23</v>
      </c>
      <c r="F1520" t="s">
        <v>24</v>
      </c>
      <c r="G1520" t="s">
        <v>2043</v>
      </c>
      <c r="H1520">
        <v>159</v>
      </c>
      <c r="I1520">
        <v>3</v>
      </c>
      <c r="J1520" t="str">
        <f>VLOOKUP(Data_Sales[[#This Row],[Sales Person]],Data_Persons!$C$1:$D$9,2,FALSE)</f>
        <v>Sara</v>
      </c>
      <c r="K1520">
        <f>INDEX(Data_Persons!$B$2:$D$10,MATCH(Data_Sales[[#This Row],[Sales Person]],Data_Persons!$C$2:$C$9,0),1)</f>
        <v>5</v>
      </c>
      <c r="L1520">
        <f>VLOOKUP(Data_Sales[[#This Row],[Manager]],Data_Persons!$A$1:$C$9,2,FALSE)</f>
        <v>5</v>
      </c>
      <c r="M1520">
        <f>Data_Sales[[#This Row],[Price]]*Data_Sales[[#This Row],[Quantity]]</f>
        <v>477</v>
      </c>
    </row>
    <row r="1521" spans="1:13" x14ac:dyDescent="0.35">
      <c r="A1521" t="s">
        <v>1558</v>
      </c>
      <c r="B1521" s="2">
        <v>44688</v>
      </c>
      <c r="C1521">
        <v>14</v>
      </c>
      <c r="D1521" t="s">
        <v>62</v>
      </c>
      <c r="E1521" t="s">
        <v>33</v>
      </c>
      <c r="F1521" t="s">
        <v>24</v>
      </c>
      <c r="G1521" t="s">
        <v>2043</v>
      </c>
      <c r="H1521">
        <v>159</v>
      </c>
      <c r="I1521">
        <v>1</v>
      </c>
      <c r="J1521" t="str">
        <f>VLOOKUP(Data_Sales[[#This Row],[Sales Person]],Data_Persons!$C$1:$D$9,2,FALSE)</f>
        <v>Steve</v>
      </c>
      <c r="K1521">
        <f>INDEX(Data_Persons!$B$2:$D$10,MATCH(Data_Sales[[#This Row],[Sales Person]],Data_Persons!$C$2:$C$9,0),1)</f>
        <v>6</v>
      </c>
      <c r="L1521">
        <f>VLOOKUP(Data_Sales[[#This Row],[Manager]],Data_Persons!$A$1:$C$9,2,FALSE)</f>
        <v>4</v>
      </c>
      <c r="M1521">
        <f>Data_Sales[[#This Row],[Price]]*Data_Sales[[#This Row],[Quantity]]</f>
        <v>159</v>
      </c>
    </row>
    <row r="1522" spans="1:13" x14ac:dyDescent="0.35">
      <c r="A1522" t="s">
        <v>1559</v>
      </c>
      <c r="B1522" s="2">
        <v>44688</v>
      </c>
      <c r="C1522">
        <v>16</v>
      </c>
      <c r="D1522" t="s">
        <v>89</v>
      </c>
      <c r="E1522" t="s">
        <v>35</v>
      </c>
      <c r="F1522" t="s">
        <v>10</v>
      </c>
      <c r="G1522" t="s">
        <v>2043</v>
      </c>
      <c r="H1522">
        <v>159</v>
      </c>
      <c r="I1522">
        <v>7</v>
      </c>
      <c r="J1522" t="str">
        <f>VLOOKUP(Data_Sales[[#This Row],[Sales Person]],Data_Persons!$C$1:$D$9,2,FALSE)</f>
        <v>Jeff</v>
      </c>
      <c r="K1522">
        <f>INDEX(Data_Persons!$B$2:$D$10,MATCH(Data_Sales[[#This Row],[Sales Person]],Data_Persons!$C$2:$C$9,0),1)</f>
        <v>5</v>
      </c>
      <c r="L1522">
        <f>VLOOKUP(Data_Sales[[#This Row],[Manager]],Data_Persons!$A$1:$C$9,2,FALSE)</f>
        <v>3</v>
      </c>
      <c r="M1522">
        <f>Data_Sales[[#This Row],[Price]]*Data_Sales[[#This Row],[Quantity]]</f>
        <v>1113</v>
      </c>
    </row>
    <row r="1523" spans="1:13" x14ac:dyDescent="0.35">
      <c r="A1523" t="s">
        <v>1560</v>
      </c>
      <c r="B1523" s="2">
        <v>44688</v>
      </c>
      <c r="C1523">
        <v>13</v>
      </c>
      <c r="D1523" t="s">
        <v>32</v>
      </c>
      <c r="E1523" t="s">
        <v>33</v>
      </c>
      <c r="F1523" t="s">
        <v>24</v>
      </c>
      <c r="G1523" t="s">
        <v>2043</v>
      </c>
      <c r="H1523">
        <v>159</v>
      </c>
      <c r="I1523">
        <v>3</v>
      </c>
      <c r="J1523" t="str">
        <f>VLOOKUP(Data_Sales[[#This Row],[Sales Person]],Data_Persons!$C$1:$D$9,2,FALSE)</f>
        <v>Steve</v>
      </c>
      <c r="K1523">
        <f>INDEX(Data_Persons!$B$2:$D$10,MATCH(Data_Sales[[#This Row],[Sales Person]],Data_Persons!$C$2:$C$9,0),1)</f>
        <v>6</v>
      </c>
      <c r="L1523">
        <f>VLOOKUP(Data_Sales[[#This Row],[Manager]],Data_Persons!$A$1:$C$9,2,FALSE)</f>
        <v>4</v>
      </c>
      <c r="M1523">
        <f>Data_Sales[[#This Row],[Price]]*Data_Sales[[#This Row],[Quantity]]</f>
        <v>477</v>
      </c>
    </row>
    <row r="1524" spans="1:13" x14ac:dyDescent="0.35">
      <c r="A1524" t="s">
        <v>1561</v>
      </c>
      <c r="B1524" s="2">
        <v>44691</v>
      </c>
      <c r="C1524">
        <v>19</v>
      </c>
      <c r="D1524" t="s">
        <v>29</v>
      </c>
      <c r="E1524" t="s">
        <v>35</v>
      </c>
      <c r="F1524" t="s">
        <v>10</v>
      </c>
      <c r="G1524" t="s">
        <v>2043</v>
      </c>
      <c r="H1524">
        <v>159</v>
      </c>
      <c r="I1524">
        <v>3</v>
      </c>
      <c r="J1524" t="str">
        <f>VLOOKUP(Data_Sales[[#This Row],[Sales Person]],Data_Persons!$C$1:$D$9,2,FALSE)</f>
        <v>Jeff</v>
      </c>
      <c r="K1524">
        <f>INDEX(Data_Persons!$B$2:$D$10,MATCH(Data_Sales[[#This Row],[Sales Person]],Data_Persons!$C$2:$C$9,0),1)</f>
        <v>5</v>
      </c>
      <c r="L1524">
        <f>VLOOKUP(Data_Sales[[#This Row],[Manager]],Data_Persons!$A$1:$C$9,2,FALSE)</f>
        <v>3</v>
      </c>
      <c r="M1524">
        <f>Data_Sales[[#This Row],[Price]]*Data_Sales[[#This Row],[Quantity]]</f>
        <v>477</v>
      </c>
    </row>
    <row r="1525" spans="1:13" x14ac:dyDescent="0.35">
      <c r="A1525" t="s">
        <v>1562</v>
      </c>
      <c r="B1525" s="2">
        <v>44693</v>
      </c>
      <c r="C1525">
        <v>9</v>
      </c>
      <c r="D1525" t="s">
        <v>37</v>
      </c>
      <c r="E1525" t="s">
        <v>13</v>
      </c>
      <c r="F1525" t="s">
        <v>14</v>
      </c>
      <c r="G1525" t="s">
        <v>2043</v>
      </c>
      <c r="H1525">
        <v>159</v>
      </c>
      <c r="I1525">
        <v>6</v>
      </c>
      <c r="J1525" t="str">
        <f>VLOOKUP(Data_Sales[[#This Row],[Sales Person]],Data_Persons!$C$1:$D$9,2,FALSE)</f>
        <v>Steve</v>
      </c>
      <c r="K1525">
        <f>INDEX(Data_Persons!$B$2:$D$10,MATCH(Data_Sales[[#This Row],[Sales Person]],Data_Persons!$C$2:$C$9,0),1)</f>
        <v>4</v>
      </c>
      <c r="L1525">
        <f>VLOOKUP(Data_Sales[[#This Row],[Manager]],Data_Persons!$A$1:$C$9,2,FALSE)</f>
        <v>4</v>
      </c>
      <c r="M1525">
        <f>Data_Sales[[#This Row],[Price]]*Data_Sales[[#This Row],[Quantity]]</f>
        <v>954</v>
      </c>
    </row>
    <row r="1526" spans="1:13" x14ac:dyDescent="0.35">
      <c r="A1526" t="s">
        <v>1563</v>
      </c>
      <c r="B1526" s="2">
        <v>44696</v>
      </c>
      <c r="C1526">
        <v>6</v>
      </c>
      <c r="D1526" t="s">
        <v>12</v>
      </c>
      <c r="E1526" t="s">
        <v>38</v>
      </c>
      <c r="F1526" t="s">
        <v>14</v>
      </c>
      <c r="G1526" t="s">
        <v>2043</v>
      </c>
      <c r="H1526">
        <v>159</v>
      </c>
      <c r="I1526">
        <v>5</v>
      </c>
      <c r="J1526" t="str">
        <f>VLOOKUP(Data_Sales[[#This Row],[Sales Person]],Data_Persons!$C$1:$D$9,2,FALSE)</f>
        <v>Philip</v>
      </c>
      <c r="K1526">
        <f>INDEX(Data_Persons!$B$2:$D$10,MATCH(Data_Sales[[#This Row],[Sales Person]],Data_Persons!$C$2:$C$9,0),1)</f>
        <v>8</v>
      </c>
      <c r="L1526">
        <f>VLOOKUP(Data_Sales[[#This Row],[Manager]],Data_Persons!$A$1:$C$9,2,FALSE)</f>
        <v>8</v>
      </c>
      <c r="M1526">
        <f>Data_Sales[[#This Row],[Price]]*Data_Sales[[#This Row],[Quantity]]</f>
        <v>795</v>
      </c>
    </row>
    <row r="1527" spans="1:13" x14ac:dyDescent="0.35">
      <c r="A1527" t="s">
        <v>1564</v>
      </c>
      <c r="B1527" s="2">
        <v>44696</v>
      </c>
      <c r="C1527">
        <v>14</v>
      </c>
      <c r="D1527" t="s">
        <v>62</v>
      </c>
      <c r="E1527" t="s">
        <v>23</v>
      </c>
      <c r="F1527" t="s">
        <v>24</v>
      </c>
      <c r="G1527" t="s">
        <v>2043</v>
      </c>
      <c r="H1527">
        <v>159</v>
      </c>
      <c r="I1527">
        <v>8</v>
      </c>
      <c r="J1527" t="str">
        <f>VLOOKUP(Data_Sales[[#This Row],[Sales Person]],Data_Persons!$C$1:$D$9,2,FALSE)</f>
        <v>Sara</v>
      </c>
      <c r="K1527">
        <f>INDEX(Data_Persons!$B$2:$D$10,MATCH(Data_Sales[[#This Row],[Sales Person]],Data_Persons!$C$2:$C$9,0),1)</f>
        <v>5</v>
      </c>
      <c r="L1527">
        <f>VLOOKUP(Data_Sales[[#This Row],[Manager]],Data_Persons!$A$1:$C$9,2,FALSE)</f>
        <v>5</v>
      </c>
      <c r="M1527">
        <f>Data_Sales[[#This Row],[Price]]*Data_Sales[[#This Row],[Quantity]]</f>
        <v>1272</v>
      </c>
    </row>
    <row r="1528" spans="1:13" x14ac:dyDescent="0.35">
      <c r="A1528" t="s">
        <v>1565</v>
      </c>
      <c r="B1528" s="2">
        <v>44701</v>
      </c>
      <c r="C1528">
        <v>1</v>
      </c>
      <c r="D1528" t="s">
        <v>58</v>
      </c>
      <c r="E1528" t="s">
        <v>17</v>
      </c>
      <c r="F1528" t="s">
        <v>18</v>
      </c>
      <c r="G1528" t="s">
        <v>2043</v>
      </c>
      <c r="H1528">
        <v>159</v>
      </c>
      <c r="I1528">
        <v>4</v>
      </c>
      <c r="J1528" t="str">
        <f>VLOOKUP(Data_Sales[[#This Row],[Sales Person]],Data_Persons!$C$1:$D$9,2,FALSE)</f>
        <v>Jeff</v>
      </c>
      <c r="K1528">
        <f>INDEX(Data_Persons!$B$2:$D$10,MATCH(Data_Sales[[#This Row],[Sales Person]],Data_Persons!$C$2:$C$9,0),1)</f>
        <v>2</v>
      </c>
      <c r="L1528">
        <f>VLOOKUP(Data_Sales[[#This Row],[Manager]],Data_Persons!$A$1:$C$9,2,FALSE)</f>
        <v>3</v>
      </c>
      <c r="M1528">
        <f>Data_Sales[[#This Row],[Price]]*Data_Sales[[#This Row],[Quantity]]</f>
        <v>636</v>
      </c>
    </row>
    <row r="1529" spans="1:13" x14ac:dyDescent="0.35">
      <c r="A1529" t="s">
        <v>1566</v>
      </c>
      <c r="B1529" s="2">
        <v>44704</v>
      </c>
      <c r="C1529">
        <v>15</v>
      </c>
      <c r="D1529" t="s">
        <v>46</v>
      </c>
      <c r="E1529" t="s">
        <v>33</v>
      </c>
      <c r="F1529" t="s">
        <v>24</v>
      </c>
      <c r="G1529" t="s">
        <v>2043</v>
      </c>
      <c r="H1529">
        <v>159</v>
      </c>
      <c r="I1529">
        <v>2</v>
      </c>
      <c r="J1529" t="str">
        <f>VLOOKUP(Data_Sales[[#This Row],[Sales Person]],Data_Persons!$C$1:$D$9,2,FALSE)</f>
        <v>Steve</v>
      </c>
      <c r="K1529">
        <f>INDEX(Data_Persons!$B$2:$D$10,MATCH(Data_Sales[[#This Row],[Sales Person]],Data_Persons!$C$2:$C$9,0),1)</f>
        <v>6</v>
      </c>
      <c r="L1529">
        <f>VLOOKUP(Data_Sales[[#This Row],[Manager]],Data_Persons!$A$1:$C$9,2,FALSE)</f>
        <v>4</v>
      </c>
      <c r="M1529">
        <f>Data_Sales[[#This Row],[Price]]*Data_Sales[[#This Row],[Quantity]]</f>
        <v>318</v>
      </c>
    </row>
    <row r="1530" spans="1:13" x14ac:dyDescent="0.35">
      <c r="A1530" t="s">
        <v>1567</v>
      </c>
      <c r="B1530" s="2">
        <v>44706</v>
      </c>
      <c r="C1530">
        <v>5</v>
      </c>
      <c r="D1530" t="s">
        <v>20</v>
      </c>
      <c r="E1530" t="s">
        <v>17</v>
      </c>
      <c r="F1530" t="s">
        <v>18</v>
      </c>
      <c r="G1530" t="s">
        <v>2043</v>
      </c>
      <c r="H1530">
        <v>159</v>
      </c>
      <c r="I1530">
        <v>3</v>
      </c>
      <c r="J1530" t="str">
        <f>VLOOKUP(Data_Sales[[#This Row],[Sales Person]],Data_Persons!$C$1:$D$9,2,FALSE)</f>
        <v>Jeff</v>
      </c>
      <c r="K1530">
        <f>INDEX(Data_Persons!$B$2:$D$10,MATCH(Data_Sales[[#This Row],[Sales Person]],Data_Persons!$C$2:$C$9,0),1)</f>
        <v>2</v>
      </c>
      <c r="L1530">
        <f>VLOOKUP(Data_Sales[[#This Row],[Manager]],Data_Persons!$A$1:$C$9,2,FALSE)</f>
        <v>3</v>
      </c>
      <c r="M1530">
        <f>Data_Sales[[#This Row],[Price]]*Data_Sales[[#This Row],[Quantity]]</f>
        <v>477</v>
      </c>
    </row>
    <row r="1531" spans="1:13" x14ac:dyDescent="0.35">
      <c r="A1531" t="s">
        <v>1568</v>
      </c>
      <c r="B1531" s="2">
        <v>44706</v>
      </c>
      <c r="C1531">
        <v>5</v>
      </c>
      <c r="D1531" t="s">
        <v>20</v>
      </c>
      <c r="E1531" t="s">
        <v>27</v>
      </c>
      <c r="F1531" t="s">
        <v>18</v>
      </c>
      <c r="G1531" t="s">
        <v>2043</v>
      </c>
      <c r="H1531">
        <v>159</v>
      </c>
      <c r="I1531">
        <v>2</v>
      </c>
      <c r="J1531" t="str">
        <f>VLOOKUP(Data_Sales[[#This Row],[Sales Person]],Data_Persons!$C$1:$D$9,2,FALSE)</f>
        <v>Sara</v>
      </c>
      <c r="K1531">
        <f>INDEX(Data_Persons!$B$2:$D$10,MATCH(Data_Sales[[#This Row],[Sales Person]],Data_Persons!$C$2:$C$9,0),1)</f>
        <v>2</v>
      </c>
      <c r="L1531">
        <f>VLOOKUP(Data_Sales[[#This Row],[Manager]],Data_Persons!$A$1:$C$9,2,FALSE)</f>
        <v>5</v>
      </c>
      <c r="M1531">
        <f>Data_Sales[[#This Row],[Price]]*Data_Sales[[#This Row],[Quantity]]</f>
        <v>318</v>
      </c>
    </row>
    <row r="1532" spans="1:13" x14ac:dyDescent="0.35">
      <c r="A1532" t="s">
        <v>1569</v>
      </c>
      <c r="B1532" s="2">
        <v>44707</v>
      </c>
      <c r="C1532">
        <v>10</v>
      </c>
      <c r="D1532" t="s">
        <v>65</v>
      </c>
      <c r="E1532" t="s">
        <v>38</v>
      </c>
      <c r="F1532" t="s">
        <v>14</v>
      </c>
      <c r="G1532" t="s">
        <v>2043</v>
      </c>
      <c r="H1532">
        <v>159</v>
      </c>
      <c r="I1532">
        <v>6</v>
      </c>
      <c r="J1532" t="str">
        <f>VLOOKUP(Data_Sales[[#This Row],[Sales Person]],Data_Persons!$C$1:$D$9,2,FALSE)</f>
        <v>Philip</v>
      </c>
      <c r="K1532">
        <f>INDEX(Data_Persons!$B$2:$D$10,MATCH(Data_Sales[[#This Row],[Sales Person]],Data_Persons!$C$2:$C$9,0),1)</f>
        <v>8</v>
      </c>
      <c r="L1532">
        <f>VLOOKUP(Data_Sales[[#This Row],[Manager]],Data_Persons!$A$1:$C$9,2,FALSE)</f>
        <v>8</v>
      </c>
      <c r="M1532">
        <f>Data_Sales[[#This Row],[Price]]*Data_Sales[[#This Row],[Quantity]]</f>
        <v>954</v>
      </c>
    </row>
    <row r="1533" spans="1:13" x14ac:dyDescent="0.35">
      <c r="A1533" t="s">
        <v>1570</v>
      </c>
      <c r="B1533" s="2">
        <v>44707</v>
      </c>
      <c r="C1533">
        <v>17</v>
      </c>
      <c r="D1533" t="s">
        <v>60</v>
      </c>
      <c r="E1533" t="s">
        <v>9</v>
      </c>
      <c r="F1533" t="s">
        <v>10</v>
      </c>
      <c r="G1533" t="s">
        <v>2043</v>
      </c>
      <c r="H1533">
        <v>159</v>
      </c>
      <c r="I1533">
        <v>9</v>
      </c>
      <c r="J1533" t="str">
        <f>VLOOKUP(Data_Sales[[#This Row],[Sales Person]],Data_Persons!$C$1:$D$9,2,FALSE)</f>
        <v>Jeff</v>
      </c>
      <c r="K1533">
        <f>INDEX(Data_Persons!$B$2:$D$10,MATCH(Data_Sales[[#This Row],[Sales Person]],Data_Persons!$C$2:$C$9,0),1)</f>
        <v>3</v>
      </c>
      <c r="L1533">
        <f>VLOOKUP(Data_Sales[[#This Row],[Manager]],Data_Persons!$A$1:$C$9,2,FALSE)</f>
        <v>3</v>
      </c>
      <c r="M1533">
        <f>Data_Sales[[#This Row],[Price]]*Data_Sales[[#This Row],[Quantity]]</f>
        <v>1431</v>
      </c>
    </row>
    <row r="1534" spans="1:13" x14ac:dyDescent="0.35">
      <c r="A1534" t="s">
        <v>1571</v>
      </c>
      <c r="B1534" s="2">
        <v>44707</v>
      </c>
      <c r="C1534">
        <v>17</v>
      </c>
      <c r="D1534" t="s">
        <v>60</v>
      </c>
      <c r="E1534" t="s">
        <v>9</v>
      </c>
      <c r="F1534" t="s">
        <v>10</v>
      </c>
      <c r="G1534" t="s">
        <v>2043</v>
      </c>
      <c r="H1534">
        <v>159</v>
      </c>
      <c r="I1534">
        <v>2</v>
      </c>
      <c r="J1534" t="str">
        <f>VLOOKUP(Data_Sales[[#This Row],[Sales Person]],Data_Persons!$C$1:$D$9,2,FALSE)</f>
        <v>Jeff</v>
      </c>
      <c r="K1534">
        <f>INDEX(Data_Persons!$B$2:$D$10,MATCH(Data_Sales[[#This Row],[Sales Person]],Data_Persons!$C$2:$C$9,0),1)</f>
        <v>3</v>
      </c>
      <c r="L1534">
        <f>VLOOKUP(Data_Sales[[#This Row],[Manager]],Data_Persons!$A$1:$C$9,2,FALSE)</f>
        <v>3</v>
      </c>
      <c r="M1534">
        <f>Data_Sales[[#This Row],[Price]]*Data_Sales[[#This Row],[Quantity]]</f>
        <v>318</v>
      </c>
    </row>
    <row r="1535" spans="1:13" x14ac:dyDescent="0.35">
      <c r="A1535" t="s">
        <v>1572</v>
      </c>
      <c r="B1535" s="2">
        <v>44707</v>
      </c>
      <c r="C1535">
        <v>16</v>
      </c>
      <c r="D1535" t="s">
        <v>89</v>
      </c>
      <c r="E1535" t="s">
        <v>35</v>
      </c>
      <c r="F1535" t="s">
        <v>10</v>
      </c>
      <c r="G1535" t="s">
        <v>2043</v>
      </c>
      <c r="H1535">
        <v>159</v>
      </c>
      <c r="I1535">
        <v>7</v>
      </c>
      <c r="J1535" t="str">
        <f>VLOOKUP(Data_Sales[[#This Row],[Sales Person]],Data_Persons!$C$1:$D$9,2,FALSE)</f>
        <v>Jeff</v>
      </c>
      <c r="K1535">
        <f>INDEX(Data_Persons!$B$2:$D$10,MATCH(Data_Sales[[#This Row],[Sales Person]],Data_Persons!$C$2:$C$9,0),1)</f>
        <v>5</v>
      </c>
      <c r="L1535">
        <f>VLOOKUP(Data_Sales[[#This Row],[Manager]],Data_Persons!$A$1:$C$9,2,FALSE)</f>
        <v>3</v>
      </c>
      <c r="M1535">
        <f>Data_Sales[[#This Row],[Price]]*Data_Sales[[#This Row],[Quantity]]</f>
        <v>1113</v>
      </c>
    </row>
    <row r="1536" spans="1:13" x14ac:dyDescent="0.35">
      <c r="A1536" t="s">
        <v>1573</v>
      </c>
      <c r="B1536" s="2">
        <v>44709</v>
      </c>
      <c r="C1536">
        <v>5</v>
      </c>
      <c r="D1536" t="s">
        <v>20</v>
      </c>
      <c r="E1536" t="s">
        <v>17</v>
      </c>
      <c r="F1536" t="s">
        <v>18</v>
      </c>
      <c r="G1536" t="s">
        <v>2043</v>
      </c>
      <c r="H1536">
        <v>159</v>
      </c>
      <c r="I1536">
        <v>2</v>
      </c>
      <c r="J1536" t="str">
        <f>VLOOKUP(Data_Sales[[#This Row],[Sales Person]],Data_Persons!$C$1:$D$9,2,FALSE)</f>
        <v>Jeff</v>
      </c>
      <c r="K1536">
        <f>INDEX(Data_Persons!$B$2:$D$10,MATCH(Data_Sales[[#This Row],[Sales Person]],Data_Persons!$C$2:$C$9,0),1)</f>
        <v>2</v>
      </c>
      <c r="L1536">
        <f>VLOOKUP(Data_Sales[[#This Row],[Manager]],Data_Persons!$A$1:$C$9,2,FALSE)</f>
        <v>3</v>
      </c>
      <c r="M1536">
        <f>Data_Sales[[#This Row],[Price]]*Data_Sales[[#This Row],[Quantity]]</f>
        <v>318</v>
      </c>
    </row>
    <row r="1537" spans="1:13" x14ac:dyDescent="0.35">
      <c r="A1537" t="s">
        <v>1574</v>
      </c>
      <c r="B1537" s="2">
        <v>44709</v>
      </c>
      <c r="C1537">
        <v>19</v>
      </c>
      <c r="D1537" t="s">
        <v>29</v>
      </c>
      <c r="E1537" t="s">
        <v>9</v>
      </c>
      <c r="F1537" t="s">
        <v>10</v>
      </c>
      <c r="G1537" t="s">
        <v>2043</v>
      </c>
      <c r="H1537">
        <v>159</v>
      </c>
      <c r="I1537">
        <v>3</v>
      </c>
      <c r="J1537" t="str">
        <f>VLOOKUP(Data_Sales[[#This Row],[Sales Person]],Data_Persons!$C$1:$D$9,2,FALSE)</f>
        <v>Jeff</v>
      </c>
      <c r="K1537">
        <f>INDEX(Data_Persons!$B$2:$D$10,MATCH(Data_Sales[[#This Row],[Sales Person]],Data_Persons!$C$2:$C$9,0),1)</f>
        <v>3</v>
      </c>
      <c r="L1537">
        <f>VLOOKUP(Data_Sales[[#This Row],[Manager]],Data_Persons!$A$1:$C$9,2,FALSE)</f>
        <v>3</v>
      </c>
      <c r="M1537">
        <f>Data_Sales[[#This Row],[Price]]*Data_Sales[[#This Row],[Quantity]]</f>
        <v>477</v>
      </c>
    </row>
    <row r="1538" spans="1:13" x14ac:dyDescent="0.35">
      <c r="A1538" t="s">
        <v>1575</v>
      </c>
      <c r="B1538" s="2">
        <v>44709</v>
      </c>
      <c r="C1538">
        <v>5</v>
      </c>
      <c r="D1538" t="s">
        <v>20</v>
      </c>
      <c r="E1538" t="s">
        <v>27</v>
      </c>
      <c r="F1538" t="s">
        <v>18</v>
      </c>
      <c r="G1538" t="s">
        <v>2043</v>
      </c>
      <c r="H1538">
        <v>159</v>
      </c>
      <c r="I1538">
        <v>9</v>
      </c>
      <c r="J1538" t="str">
        <f>VLOOKUP(Data_Sales[[#This Row],[Sales Person]],Data_Persons!$C$1:$D$9,2,FALSE)</f>
        <v>Sara</v>
      </c>
      <c r="K1538">
        <f>INDEX(Data_Persons!$B$2:$D$10,MATCH(Data_Sales[[#This Row],[Sales Person]],Data_Persons!$C$2:$C$9,0),1)</f>
        <v>2</v>
      </c>
      <c r="L1538">
        <f>VLOOKUP(Data_Sales[[#This Row],[Manager]],Data_Persons!$A$1:$C$9,2,FALSE)</f>
        <v>5</v>
      </c>
      <c r="M1538">
        <f>Data_Sales[[#This Row],[Price]]*Data_Sales[[#This Row],[Quantity]]</f>
        <v>1431</v>
      </c>
    </row>
    <row r="1539" spans="1:13" x14ac:dyDescent="0.35">
      <c r="A1539" t="s">
        <v>1576</v>
      </c>
      <c r="B1539" s="2">
        <v>44710</v>
      </c>
      <c r="C1539">
        <v>6</v>
      </c>
      <c r="D1539" t="s">
        <v>12</v>
      </c>
      <c r="E1539" t="s">
        <v>13</v>
      </c>
      <c r="F1539" t="s">
        <v>14</v>
      </c>
      <c r="G1539" t="s">
        <v>2043</v>
      </c>
      <c r="H1539">
        <v>159</v>
      </c>
      <c r="I1539">
        <v>5</v>
      </c>
      <c r="J1539" t="str">
        <f>VLOOKUP(Data_Sales[[#This Row],[Sales Person]],Data_Persons!$C$1:$D$9,2,FALSE)</f>
        <v>Steve</v>
      </c>
      <c r="K1539">
        <f>INDEX(Data_Persons!$B$2:$D$10,MATCH(Data_Sales[[#This Row],[Sales Person]],Data_Persons!$C$2:$C$9,0),1)</f>
        <v>4</v>
      </c>
      <c r="L1539">
        <f>VLOOKUP(Data_Sales[[#This Row],[Manager]],Data_Persons!$A$1:$C$9,2,FALSE)</f>
        <v>4</v>
      </c>
      <c r="M1539">
        <f>Data_Sales[[#This Row],[Price]]*Data_Sales[[#This Row],[Quantity]]</f>
        <v>795</v>
      </c>
    </row>
    <row r="1540" spans="1:13" x14ac:dyDescent="0.35">
      <c r="A1540" t="s">
        <v>1577</v>
      </c>
      <c r="B1540" s="2">
        <v>44711</v>
      </c>
      <c r="C1540">
        <v>17</v>
      </c>
      <c r="D1540" t="s">
        <v>60</v>
      </c>
      <c r="E1540" t="s">
        <v>9</v>
      </c>
      <c r="F1540" t="s">
        <v>10</v>
      </c>
      <c r="G1540" t="s">
        <v>2043</v>
      </c>
      <c r="H1540">
        <v>159</v>
      </c>
      <c r="I1540">
        <v>8</v>
      </c>
      <c r="J1540" t="str">
        <f>VLOOKUP(Data_Sales[[#This Row],[Sales Person]],Data_Persons!$C$1:$D$9,2,FALSE)</f>
        <v>Jeff</v>
      </c>
      <c r="K1540">
        <f>INDEX(Data_Persons!$B$2:$D$10,MATCH(Data_Sales[[#This Row],[Sales Person]],Data_Persons!$C$2:$C$9,0),1)</f>
        <v>3</v>
      </c>
      <c r="L1540">
        <f>VLOOKUP(Data_Sales[[#This Row],[Manager]],Data_Persons!$A$1:$C$9,2,FALSE)</f>
        <v>3</v>
      </c>
      <c r="M1540">
        <f>Data_Sales[[#This Row],[Price]]*Data_Sales[[#This Row],[Quantity]]</f>
        <v>1272</v>
      </c>
    </row>
    <row r="1541" spans="1:13" x14ac:dyDescent="0.35">
      <c r="A1541" t="s">
        <v>1578</v>
      </c>
      <c r="B1541" s="2">
        <v>44711</v>
      </c>
      <c r="C1541">
        <v>3</v>
      </c>
      <c r="D1541" t="s">
        <v>26</v>
      </c>
      <c r="E1541" t="s">
        <v>17</v>
      </c>
      <c r="F1541" t="s">
        <v>18</v>
      </c>
      <c r="G1541" t="s">
        <v>2043</v>
      </c>
      <c r="H1541">
        <v>159</v>
      </c>
      <c r="I1541">
        <v>8</v>
      </c>
      <c r="J1541" t="str">
        <f>VLOOKUP(Data_Sales[[#This Row],[Sales Person]],Data_Persons!$C$1:$D$9,2,FALSE)</f>
        <v>Jeff</v>
      </c>
      <c r="K1541">
        <f>INDEX(Data_Persons!$B$2:$D$10,MATCH(Data_Sales[[#This Row],[Sales Person]],Data_Persons!$C$2:$C$9,0),1)</f>
        <v>2</v>
      </c>
      <c r="L1541">
        <f>VLOOKUP(Data_Sales[[#This Row],[Manager]],Data_Persons!$A$1:$C$9,2,FALSE)</f>
        <v>3</v>
      </c>
      <c r="M1541">
        <f>Data_Sales[[#This Row],[Price]]*Data_Sales[[#This Row],[Quantity]]</f>
        <v>1272</v>
      </c>
    </row>
    <row r="1542" spans="1:13" x14ac:dyDescent="0.35">
      <c r="A1542" t="s">
        <v>1579</v>
      </c>
      <c r="B1542" s="2">
        <v>44713</v>
      </c>
      <c r="C1542">
        <v>2</v>
      </c>
      <c r="D1542" t="s">
        <v>71</v>
      </c>
      <c r="E1542" t="s">
        <v>27</v>
      </c>
      <c r="F1542" t="s">
        <v>18</v>
      </c>
      <c r="G1542" t="s">
        <v>2043</v>
      </c>
      <c r="H1542">
        <v>159</v>
      </c>
      <c r="I1542">
        <v>1</v>
      </c>
      <c r="J1542" t="str">
        <f>VLOOKUP(Data_Sales[[#This Row],[Sales Person]],Data_Persons!$C$1:$D$9,2,FALSE)</f>
        <v>Sara</v>
      </c>
      <c r="K1542">
        <f>INDEX(Data_Persons!$B$2:$D$10,MATCH(Data_Sales[[#This Row],[Sales Person]],Data_Persons!$C$2:$C$9,0),1)</f>
        <v>2</v>
      </c>
      <c r="L1542">
        <f>VLOOKUP(Data_Sales[[#This Row],[Manager]],Data_Persons!$A$1:$C$9,2,FALSE)</f>
        <v>5</v>
      </c>
      <c r="M1542">
        <f>Data_Sales[[#This Row],[Price]]*Data_Sales[[#This Row],[Quantity]]</f>
        <v>159</v>
      </c>
    </row>
    <row r="1543" spans="1:13" x14ac:dyDescent="0.35">
      <c r="A1543" t="s">
        <v>1580</v>
      </c>
      <c r="B1543" s="2">
        <v>44713</v>
      </c>
      <c r="C1543">
        <v>10</v>
      </c>
      <c r="D1543" t="s">
        <v>65</v>
      </c>
      <c r="E1543" t="s">
        <v>13</v>
      </c>
      <c r="F1543" t="s">
        <v>14</v>
      </c>
      <c r="G1543" t="s">
        <v>2043</v>
      </c>
      <c r="H1543">
        <v>159</v>
      </c>
      <c r="I1543">
        <v>2</v>
      </c>
      <c r="J1543" t="str">
        <f>VLOOKUP(Data_Sales[[#This Row],[Sales Person]],Data_Persons!$C$1:$D$9,2,FALSE)</f>
        <v>Steve</v>
      </c>
      <c r="K1543">
        <f>INDEX(Data_Persons!$B$2:$D$10,MATCH(Data_Sales[[#This Row],[Sales Person]],Data_Persons!$C$2:$C$9,0),1)</f>
        <v>4</v>
      </c>
      <c r="L1543">
        <f>VLOOKUP(Data_Sales[[#This Row],[Manager]],Data_Persons!$A$1:$C$9,2,FALSE)</f>
        <v>4</v>
      </c>
      <c r="M1543">
        <f>Data_Sales[[#This Row],[Price]]*Data_Sales[[#This Row],[Quantity]]</f>
        <v>318</v>
      </c>
    </row>
    <row r="1544" spans="1:13" x14ac:dyDescent="0.35">
      <c r="A1544" t="s">
        <v>1581</v>
      </c>
      <c r="B1544" s="2">
        <v>44714</v>
      </c>
      <c r="C1544">
        <v>15</v>
      </c>
      <c r="D1544" t="s">
        <v>46</v>
      </c>
      <c r="E1544" t="s">
        <v>23</v>
      </c>
      <c r="F1544" t="s">
        <v>24</v>
      </c>
      <c r="G1544" t="s">
        <v>2043</v>
      </c>
      <c r="H1544">
        <v>159</v>
      </c>
      <c r="I1544">
        <v>1</v>
      </c>
      <c r="J1544" t="str">
        <f>VLOOKUP(Data_Sales[[#This Row],[Sales Person]],Data_Persons!$C$1:$D$9,2,FALSE)</f>
        <v>Sara</v>
      </c>
      <c r="K1544">
        <f>INDEX(Data_Persons!$B$2:$D$10,MATCH(Data_Sales[[#This Row],[Sales Person]],Data_Persons!$C$2:$C$9,0),1)</f>
        <v>5</v>
      </c>
      <c r="L1544">
        <f>VLOOKUP(Data_Sales[[#This Row],[Manager]],Data_Persons!$A$1:$C$9,2,FALSE)</f>
        <v>5</v>
      </c>
      <c r="M1544">
        <f>Data_Sales[[#This Row],[Price]]*Data_Sales[[#This Row],[Quantity]]</f>
        <v>159</v>
      </c>
    </row>
    <row r="1545" spans="1:13" x14ac:dyDescent="0.35">
      <c r="A1545" t="s">
        <v>1582</v>
      </c>
      <c r="B1545" s="2">
        <v>44716</v>
      </c>
      <c r="C1545">
        <v>20</v>
      </c>
      <c r="D1545" t="s">
        <v>8</v>
      </c>
      <c r="E1545" t="s">
        <v>9</v>
      </c>
      <c r="F1545" t="s">
        <v>10</v>
      </c>
      <c r="G1545" t="s">
        <v>2043</v>
      </c>
      <c r="H1545">
        <v>159</v>
      </c>
      <c r="I1545">
        <v>4</v>
      </c>
      <c r="J1545" t="str">
        <f>VLOOKUP(Data_Sales[[#This Row],[Sales Person]],Data_Persons!$C$1:$D$9,2,FALSE)</f>
        <v>Jeff</v>
      </c>
      <c r="K1545">
        <f>INDEX(Data_Persons!$B$2:$D$10,MATCH(Data_Sales[[#This Row],[Sales Person]],Data_Persons!$C$2:$C$9,0),1)</f>
        <v>3</v>
      </c>
      <c r="L1545">
        <f>VLOOKUP(Data_Sales[[#This Row],[Manager]],Data_Persons!$A$1:$C$9,2,FALSE)</f>
        <v>3</v>
      </c>
      <c r="M1545">
        <f>Data_Sales[[#This Row],[Price]]*Data_Sales[[#This Row],[Quantity]]</f>
        <v>636</v>
      </c>
    </row>
    <row r="1546" spans="1:13" x14ac:dyDescent="0.35">
      <c r="A1546" t="s">
        <v>1583</v>
      </c>
      <c r="B1546" s="2">
        <v>44717</v>
      </c>
      <c r="C1546">
        <v>4</v>
      </c>
      <c r="D1546" t="s">
        <v>16</v>
      </c>
      <c r="E1546" t="s">
        <v>27</v>
      </c>
      <c r="F1546" t="s">
        <v>18</v>
      </c>
      <c r="G1546" t="s">
        <v>2043</v>
      </c>
      <c r="H1546">
        <v>159</v>
      </c>
      <c r="I1546">
        <v>2</v>
      </c>
      <c r="J1546" t="str">
        <f>VLOOKUP(Data_Sales[[#This Row],[Sales Person]],Data_Persons!$C$1:$D$9,2,FALSE)</f>
        <v>Sara</v>
      </c>
      <c r="K1546">
        <f>INDEX(Data_Persons!$B$2:$D$10,MATCH(Data_Sales[[#This Row],[Sales Person]],Data_Persons!$C$2:$C$9,0),1)</f>
        <v>2</v>
      </c>
      <c r="L1546">
        <f>VLOOKUP(Data_Sales[[#This Row],[Manager]],Data_Persons!$A$1:$C$9,2,FALSE)</f>
        <v>5</v>
      </c>
      <c r="M1546">
        <f>Data_Sales[[#This Row],[Price]]*Data_Sales[[#This Row],[Quantity]]</f>
        <v>318</v>
      </c>
    </row>
    <row r="1547" spans="1:13" x14ac:dyDescent="0.35">
      <c r="A1547" t="s">
        <v>1584</v>
      </c>
      <c r="B1547" s="2">
        <v>44717</v>
      </c>
      <c r="C1547">
        <v>2</v>
      </c>
      <c r="D1547" t="s">
        <v>71</v>
      </c>
      <c r="E1547" t="s">
        <v>17</v>
      </c>
      <c r="F1547" t="s">
        <v>18</v>
      </c>
      <c r="G1547" t="s">
        <v>2043</v>
      </c>
      <c r="H1547">
        <v>159</v>
      </c>
      <c r="I1547">
        <v>1</v>
      </c>
      <c r="J1547" t="str">
        <f>VLOOKUP(Data_Sales[[#This Row],[Sales Person]],Data_Persons!$C$1:$D$9,2,FALSE)</f>
        <v>Jeff</v>
      </c>
      <c r="K1547">
        <f>INDEX(Data_Persons!$B$2:$D$10,MATCH(Data_Sales[[#This Row],[Sales Person]],Data_Persons!$C$2:$C$9,0),1)</f>
        <v>2</v>
      </c>
      <c r="L1547">
        <f>VLOOKUP(Data_Sales[[#This Row],[Manager]],Data_Persons!$A$1:$C$9,2,FALSE)</f>
        <v>3</v>
      </c>
      <c r="M1547">
        <f>Data_Sales[[#This Row],[Price]]*Data_Sales[[#This Row],[Quantity]]</f>
        <v>159</v>
      </c>
    </row>
    <row r="1548" spans="1:13" x14ac:dyDescent="0.35">
      <c r="A1548" t="s">
        <v>1585</v>
      </c>
      <c r="B1548" s="2">
        <v>44718</v>
      </c>
      <c r="C1548">
        <v>17</v>
      </c>
      <c r="D1548" t="s">
        <v>60</v>
      </c>
      <c r="E1548" t="s">
        <v>9</v>
      </c>
      <c r="F1548" t="s">
        <v>10</v>
      </c>
      <c r="G1548" t="s">
        <v>2043</v>
      </c>
      <c r="H1548">
        <v>159</v>
      </c>
      <c r="I1548">
        <v>7</v>
      </c>
      <c r="J1548" t="str">
        <f>VLOOKUP(Data_Sales[[#This Row],[Sales Person]],Data_Persons!$C$1:$D$9,2,FALSE)</f>
        <v>Jeff</v>
      </c>
      <c r="K1548">
        <f>INDEX(Data_Persons!$B$2:$D$10,MATCH(Data_Sales[[#This Row],[Sales Person]],Data_Persons!$C$2:$C$9,0),1)</f>
        <v>3</v>
      </c>
      <c r="L1548">
        <f>VLOOKUP(Data_Sales[[#This Row],[Manager]],Data_Persons!$A$1:$C$9,2,FALSE)</f>
        <v>3</v>
      </c>
      <c r="M1548">
        <f>Data_Sales[[#This Row],[Price]]*Data_Sales[[#This Row],[Quantity]]</f>
        <v>1113</v>
      </c>
    </row>
    <row r="1549" spans="1:13" x14ac:dyDescent="0.35">
      <c r="A1549" t="s">
        <v>1586</v>
      </c>
      <c r="B1549" s="2">
        <v>44718</v>
      </c>
      <c r="C1549">
        <v>4</v>
      </c>
      <c r="D1549" t="s">
        <v>16</v>
      </c>
      <c r="E1549" t="s">
        <v>17</v>
      </c>
      <c r="F1549" t="s">
        <v>18</v>
      </c>
      <c r="G1549" t="s">
        <v>2043</v>
      </c>
      <c r="H1549">
        <v>159</v>
      </c>
      <c r="I1549">
        <v>4</v>
      </c>
      <c r="J1549" t="str">
        <f>VLOOKUP(Data_Sales[[#This Row],[Sales Person]],Data_Persons!$C$1:$D$9,2,FALSE)</f>
        <v>Jeff</v>
      </c>
      <c r="K1549">
        <f>INDEX(Data_Persons!$B$2:$D$10,MATCH(Data_Sales[[#This Row],[Sales Person]],Data_Persons!$C$2:$C$9,0),1)</f>
        <v>2</v>
      </c>
      <c r="L1549">
        <f>VLOOKUP(Data_Sales[[#This Row],[Manager]],Data_Persons!$A$1:$C$9,2,FALSE)</f>
        <v>3</v>
      </c>
      <c r="M1549">
        <f>Data_Sales[[#This Row],[Price]]*Data_Sales[[#This Row],[Quantity]]</f>
        <v>636</v>
      </c>
    </row>
    <row r="1550" spans="1:13" x14ac:dyDescent="0.35">
      <c r="A1550" t="s">
        <v>1587</v>
      </c>
      <c r="B1550" s="2">
        <v>44718</v>
      </c>
      <c r="C1550">
        <v>15</v>
      </c>
      <c r="D1550" t="s">
        <v>46</v>
      </c>
      <c r="E1550" t="s">
        <v>33</v>
      </c>
      <c r="F1550" t="s">
        <v>24</v>
      </c>
      <c r="G1550" t="s">
        <v>2043</v>
      </c>
      <c r="H1550">
        <v>159</v>
      </c>
      <c r="I1550">
        <v>5</v>
      </c>
      <c r="J1550" t="str">
        <f>VLOOKUP(Data_Sales[[#This Row],[Sales Person]],Data_Persons!$C$1:$D$9,2,FALSE)</f>
        <v>Steve</v>
      </c>
      <c r="K1550">
        <f>INDEX(Data_Persons!$B$2:$D$10,MATCH(Data_Sales[[#This Row],[Sales Person]],Data_Persons!$C$2:$C$9,0),1)</f>
        <v>6</v>
      </c>
      <c r="L1550">
        <f>VLOOKUP(Data_Sales[[#This Row],[Manager]],Data_Persons!$A$1:$C$9,2,FALSE)</f>
        <v>4</v>
      </c>
      <c r="M1550">
        <f>Data_Sales[[#This Row],[Price]]*Data_Sales[[#This Row],[Quantity]]</f>
        <v>795</v>
      </c>
    </row>
    <row r="1551" spans="1:13" x14ac:dyDescent="0.35">
      <c r="A1551" t="s">
        <v>1588</v>
      </c>
      <c r="B1551" s="2">
        <v>44718</v>
      </c>
      <c r="C1551">
        <v>2</v>
      </c>
      <c r="D1551" t="s">
        <v>71</v>
      </c>
      <c r="E1551" t="s">
        <v>17</v>
      </c>
      <c r="F1551" t="s">
        <v>18</v>
      </c>
      <c r="G1551" t="s">
        <v>2043</v>
      </c>
      <c r="H1551">
        <v>159</v>
      </c>
      <c r="I1551">
        <v>8</v>
      </c>
      <c r="J1551" t="str">
        <f>VLOOKUP(Data_Sales[[#This Row],[Sales Person]],Data_Persons!$C$1:$D$9,2,FALSE)</f>
        <v>Jeff</v>
      </c>
      <c r="K1551">
        <f>INDEX(Data_Persons!$B$2:$D$10,MATCH(Data_Sales[[#This Row],[Sales Person]],Data_Persons!$C$2:$C$9,0),1)</f>
        <v>2</v>
      </c>
      <c r="L1551">
        <f>VLOOKUP(Data_Sales[[#This Row],[Manager]],Data_Persons!$A$1:$C$9,2,FALSE)</f>
        <v>3</v>
      </c>
      <c r="M1551">
        <f>Data_Sales[[#This Row],[Price]]*Data_Sales[[#This Row],[Quantity]]</f>
        <v>1272</v>
      </c>
    </row>
    <row r="1552" spans="1:13" x14ac:dyDescent="0.35">
      <c r="A1552" t="s">
        <v>1589</v>
      </c>
      <c r="B1552" s="2">
        <v>44720</v>
      </c>
      <c r="C1552">
        <v>13</v>
      </c>
      <c r="D1552" t="s">
        <v>32</v>
      </c>
      <c r="E1552" t="s">
        <v>23</v>
      </c>
      <c r="F1552" t="s">
        <v>24</v>
      </c>
      <c r="G1552" t="s">
        <v>2043</v>
      </c>
      <c r="H1552">
        <v>159</v>
      </c>
      <c r="I1552">
        <v>2</v>
      </c>
      <c r="J1552" t="str">
        <f>VLOOKUP(Data_Sales[[#This Row],[Sales Person]],Data_Persons!$C$1:$D$9,2,FALSE)</f>
        <v>Sara</v>
      </c>
      <c r="K1552">
        <f>INDEX(Data_Persons!$B$2:$D$10,MATCH(Data_Sales[[#This Row],[Sales Person]],Data_Persons!$C$2:$C$9,0),1)</f>
        <v>5</v>
      </c>
      <c r="L1552">
        <f>VLOOKUP(Data_Sales[[#This Row],[Manager]],Data_Persons!$A$1:$C$9,2,FALSE)</f>
        <v>5</v>
      </c>
      <c r="M1552">
        <f>Data_Sales[[#This Row],[Price]]*Data_Sales[[#This Row],[Quantity]]</f>
        <v>318</v>
      </c>
    </row>
    <row r="1553" spans="1:13" x14ac:dyDescent="0.35">
      <c r="A1553" t="s">
        <v>1590</v>
      </c>
      <c r="B1553" s="2">
        <v>44722</v>
      </c>
      <c r="C1553">
        <v>13</v>
      </c>
      <c r="D1553" t="s">
        <v>32</v>
      </c>
      <c r="E1553" t="s">
        <v>33</v>
      </c>
      <c r="F1553" t="s">
        <v>24</v>
      </c>
      <c r="G1553" t="s">
        <v>2043</v>
      </c>
      <c r="H1553">
        <v>159</v>
      </c>
      <c r="I1553">
        <v>9</v>
      </c>
      <c r="J1553" t="str">
        <f>VLOOKUP(Data_Sales[[#This Row],[Sales Person]],Data_Persons!$C$1:$D$9,2,FALSE)</f>
        <v>Steve</v>
      </c>
      <c r="K1553">
        <f>INDEX(Data_Persons!$B$2:$D$10,MATCH(Data_Sales[[#This Row],[Sales Person]],Data_Persons!$C$2:$C$9,0),1)</f>
        <v>6</v>
      </c>
      <c r="L1553">
        <f>VLOOKUP(Data_Sales[[#This Row],[Manager]],Data_Persons!$A$1:$C$9,2,FALSE)</f>
        <v>4</v>
      </c>
      <c r="M1553">
        <f>Data_Sales[[#This Row],[Price]]*Data_Sales[[#This Row],[Quantity]]</f>
        <v>1431</v>
      </c>
    </row>
    <row r="1554" spans="1:13" x14ac:dyDescent="0.35">
      <c r="A1554" t="s">
        <v>1591</v>
      </c>
      <c r="B1554" s="2">
        <v>44723</v>
      </c>
      <c r="C1554">
        <v>15</v>
      </c>
      <c r="D1554" t="s">
        <v>46</v>
      </c>
      <c r="E1554" t="s">
        <v>23</v>
      </c>
      <c r="F1554" t="s">
        <v>24</v>
      </c>
      <c r="G1554" t="s">
        <v>2043</v>
      </c>
      <c r="H1554">
        <v>159</v>
      </c>
      <c r="I1554">
        <v>0</v>
      </c>
      <c r="J1554" t="str">
        <f>VLOOKUP(Data_Sales[[#This Row],[Sales Person]],Data_Persons!$C$1:$D$9,2,FALSE)</f>
        <v>Sara</v>
      </c>
      <c r="K1554">
        <f>INDEX(Data_Persons!$B$2:$D$10,MATCH(Data_Sales[[#This Row],[Sales Person]],Data_Persons!$C$2:$C$9,0),1)</f>
        <v>5</v>
      </c>
      <c r="L1554">
        <f>VLOOKUP(Data_Sales[[#This Row],[Manager]],Data_Persons!$A$1:$C$9,2,FALSE)</f>
        <v>5</v>
      </c>
      <c r="M1554">
        <f>Data_Sales[[#This Row],[Price]]*Data_Sales[[#This Row],[Quantity]]</f>
        <v>0</v>
      </c>
    </row>
    <row r="1555" spans="1:13" x14ac:dyDescent="0.35">
      <c r="A1555" t="s">
        <v>1592</v>
      </c>
      <c r="B1555" s="2">
        <v>44724</v>
      </c>
      <c r="C1555">
        <v>15</v>
      </c>
      <c r="D1555" t="s">
        <v>46</v>
      </c>
      <c r="E1555" t="s">
        <v>23</v>
      </c>
      <c r="F1555" t="s">
        <v>24</v>
      </c>
      <c r="G1555" t="s">
        <v>2043</v>
      </c>
      <c r="H1555">
        <v>159</v>
      </c>
      <c r="I1555">
        <v>1</v>
      </c>
      <c r="J1555" t="str">
        <f>VLOOKUP(Data_Sales[[#This Row],[Sales Person]],Data_Persons!$C$1:$D$9,2,FALSE)</f>
        <v>Sara</v>
      </c>
      <c r="K1555">
        <f>INDEX(Data_Persons!$B$2:$D$10,MATCH(Data_Sales[[#This Row],[Sales Person]],Data_Persons!$C$2:$C$9,0),1)</f>
        <v>5</v>
      </c>
      <c r="L1555">
        <f>VLOOKUP(Data_Sales[[#This Row],[Manager]],Data_Persons!$A$1:$C$9,2,FALSE)</f>
        <v>5</v>
      </c>
      <c r="M1555">
        <f>Data_Sales[[#This Row],[Price]]*Data_Sales[[#This Row],[Quantity]]</f>
        <v>159</v>
      </c>
    </row>
    <row r="1556" spans="1:13" x14ac:dyDescent="0.35">
      <c r="A1556" t="s">
        <v>1593</v>
      </c>
      <c r="B1556" s="2">
        <v>44728</v>
      </c>
      <c r="C1556">
        <v>16</v>
      </c>
      <c r="D1556" t="s">
        <v>89</v>
      </c>
      <c r="E1556" t="s">
        <v>35</v>
      </c>
      <c r="F1556" t="s">
        <v>10</v>
      </c>
      <c r="G1556" t="s">
        <v>2043</v>
      </c>
      <c r="H1556">
        <v>159</v>
      </c>
      <c r="I1556">
        <v>3</v>
      </c>
      <c r="J1556" t="str">
        <f>VLOOKUP(Data_Sales[[#This Row],[Sales Person]],Data_Persons!$C$1:$D$9,2,FALSE)</f>
        <v>Jeff</v>
      </c>
      <c r="K1556">
        <f>INDEX(Data_Persons!$B$2:$D$10,MATCH(Data_Sales[[#This Row],[Sales Person]],Data_Persons!$C$2:$C$9,0),1)</f>
        <v>5</v>
      </c>
      <c r="L1556">
        <f>VLOOKUP(Data_Sales[[#This Row],[Manager]],Data_Persons!$A$1:$C$9,2,FALSE)</f>
        <v>3</v>
      </c>
      <c r="M1556">
        <f>Data_Sales[[#This Row],[Price]]*Data_Sales[[#This Row],[Quantity]]</f>
        <v>477</v>
      </c>
    </row>
    <row r="1557" spans="1:13" x14ac:dyDescent="0.35">
      <c r="A1557" t="s">
        <v>1594</v>
      </c>
      <c r="B1557" s="2">
        <v>44729</v>
      </c>
      <c r="C1557">
        <v>18</v>
      </c>
      <c r="D1557" t="s">
        <v>49</v>
      </c>
      <c r="E1557" t="s">
        <v>35</v>
      </c>
      <c r="F1557" t="s">
        <v>10</v>
      </c>
      <c r="G1557" t="s">
        <v>2043</v>
      </c>
      <c r="H1557">
        <v>159</v>
      </c>
      <c r="I1557">
        <v>6</v>
      </c>
      <c r="J1557" t="str">
        <f>VLOOKUP(Data_Sales[[#This Row],[Sales Person]],Data_Persons!$C$1:$D$9,2,FALSE)</f>
        <v>Jeff</v>
      </c>
      <c r="K1557">
        <f>INDEX(Data_Persons!$B$2:$D$10,MATCH(Data_Sales[[#This Row],[Sales Person]],Data_Persons!$C$2:$C$9,0),1)</f>
        <v>5</v>
      </c>
      <c r="L1557">
        <f>VLOOKUP(Data_Sales[[#This Row],[Manager]],Data_Persons!$A$1:$C$9,2,FALSE)</f>
        <v>3</v>
      </c>
      <c r="M1557">
        <f>Data_Sales[[#This Row],[Price]]*Data_Sales[[#This Row],[Quantity]]</f>
        <v>954</v>
      </c>
    </row>
    <row r="1558" spans="1:13" x14ac:dyDescent="0.35">
      <c r="A1558" t="s">
        <v>1595</v>
      </c>
      <c r="B1558" s="2">
        <v>44731</v>
      </c>
      <c r="C1558">
        <v>14</v>
      </c>
      <c r="D1558" t="s">
        <v>62</v>
      </c>
      <c r="E1558" t="s">
        <v>33</v>
      </c>
      <c r="F1558" t="s">
        <v>24</v>
      </c>
      <c r="G1558" t="s">
        <v>2043</v>
      </c>
      <c r="H1558">
        <v>159</v>
      </c>
      <c r="I1558">
        <v>5</v>
      </c>
      <c r="J1558" t="str">
        <f>VLOOKUP(Data_Sales[[#This Row],[Sales Person]],Data_Persons!$C$1:$D$9,2,FALSE)</f>
        <v>Steve</v>
      </c>
      <c r="K1558">
        <f>INDEX(Data_Persons!$B$2:$D$10,MATCH(Data_Sales[[#This Row],[Sales Person]],Data_Persons!$C$2:$C$9,0),1)</f>
        <v>6</v>
      </c>
      <c r="L1558">
        <f>VLOOKUP(Data_Sales[[#This Row],[Manager]],Data_Persons!$A$1:$C$9,2,FALSE)</f>
        <v>4</v>
      </c>
      <c r="M1558">
        <f>Data_Sales[[#This Row],[Price]]*Data_Sales[[#This Row],[Quantity]]</f>
        <v>795</v>
      </c>
    </row>
    <row r="1559" spans="1:13" x14ac:dyDescent="0.35">
      <c r="A1559" t="s">
        <v>1596</v>
      </c>
      <c r="B1559" s="2">
        <v>44732</v>
      </c>
      <c r="C1559">
        <v>6</v>
      </c>
      <c r="D1559" t="s">
        <v>12</v>
      </c>
      <c r="E1559" t="s">
        <v>38</v>
      </c>
      <c r="F1559" t="s">
        <v>14</v>
      </c>
      <c r="G1559" t="s">
        <v>2043</v>
      </c>
      <c r="H1559">
        <v>159</v>
      </c>
      <c r="I1559">
        <v>2</v>
      </c>
      <c r="J1559" t="str">
        <f>VLOOKUP(Data_Sales[[#This Row],[Sales Person]],Data_Persons!$C$1:$D$9,2,FALSE)</f>
        <v>Philip</v>
      </c>
      <c r="K1559">
        <f>INDEX(Data_Persons!$B$2:$D$10,MATCH(Data_Sales[[#This Row],[Sales Person]],Data_Persons!$C$2:$C$9,0),1)</f>
        <v>8</v>
      </c>
      <c r="L1559">
        <f>VLOOKUP(Data_Sales[[#This Row],[Manager]],Data_Persons!$A$1:$C$9,2,FALSE)</f>
        <v>8</v>
      </c>
      <c r="M1559">
        <f>Data_Sales[[#This Row],[Price]]*Data_Sales[[#This Row],[Quantity]]</f>
        <v>318</v>
      </c>
    </row>
    <row r="1560" spans="1:13" x14ac:dyDescent="0.35">
      <c r="A1560" t="s">
        <v>1597</v>
      </c>
      <c r="B1560" s="2">
        <v>44734</v>
      </c>
      <c r="C1560">
        <v>4</v>
      </c>
      <c r="D1560" t="s">
        <v>16</v>
      </c>
      <c r="E1560" t="s">
        <v>17</v>
      </c>
      <c r="F1560" t="s">
        <v>18</v>
      </c>
      <c r="G1560" t="s">
        <v>2043</v>
      </c>
      <c r="H1560">
        <v>159</v>
      </c>
      <c r="I1560">
        <v>5</v>
      </c>
      <c r="J1560" t="str">
        <f>VLOOKUP(Data_Sales[[#This Row],[Sales Person]],Data_Persons!$C$1:$D$9,2,FALSE)</f>
        <v>Jeff</v>
      </c>
      <c r="K1560">
        <f>INDEX(Data_Persons!$B$2:$D$10,MATCH(Data_Sales[[#This Row],[Sales Person]],Data_Persons!$C$2:$C$9,0),1)</f>
        <v>2</v>
      </c>
      <c r="L1560">
        <f>VLOOKUP(Data_Sales[[#This Row],[Manager]],Data_Persons!$A$1:$C$9,2,FALSE)</f>
        <v>3</v>
      </c>
      <c r="M1560">
        <f>Data_Sales[[#This Row],[Price]]*Data_Sales[[#This Row],[Quantity]]</f>
        <v>795</v>
      </c>
    </row>
    <row r="1561" spans="1:13" x14ac:dyDescent="0.35">
      <c r="A1561" t="s">
        <v>1598</v>
      </c>
      <c r="B1561" s="2">
        <v>44734</v>
      </c>
      <c r="C1561">
        <v>9</v>
      </c>
      <c r="D1561" t="s">
        <v>37</v>
      </c>
      <c r="E1561" t="s">
        <v>13</v>
      </c>
      <c r="F1561" t="s">
        <v>14</v>
      </c>
      <c r="G1561" t="s">
        <v>2043</v>
      </c>
      <c r="H1561">
        <v>159</v>
      </c>
      <c r="I1561">
        <v>4</v>
      </c>
      <c r="J1561" t="str">
        <f>VLOOKUP(Data_Sales[[#This Row],[Sales Person]],Data_Persons!$C$1:$D$9,2,FALSE)</f>
        <v>Steve</v>
      </c>
      <c r="K1561">
        <f>INDEX(Data_Persons!$B$2:$D$10,MATCH(Data_Sales[[#This Row],[Sales Person]],Data_Persons!$C$2:$C$9,0),1)</f>
        <v>4</v>
      </c>
      <c r="L1561">
        <f>VLOOKUP(Data_Sales[[#This Row],[Manager]],Data_Persons!$A$1:$C$9,2,FALSE)</f>
        <v>4</v>
      </c>
      <c r="M1561">
        <f>Data_Sales[[#This Row],[Price]]*Data_Sales[[#This Row],[Quantity]]</f>
        <v>636</v>
      </c>
    </row>
    <row r="1562" spans="1:13" x14ac:dyDescent="0.35">
      <c r="A1562" t="s">
        <v>1599</v>
      </c>
      <c r="B1562" s="2">
        <v>44734</v>
      </c>
      <c r="C1562">
        <v>12</v>
      </c>
      <c r="D1562" t="s">
        <v>22</v>
      </c>
      <c r="E1562" t="s">
        <v>33</v>
      </c>
      <c r="F1562" t="s">
        <v>24</v>
      </c>
      <c r="G1562" t="s">
        <v>2043</v>
      </c>
      <c r="H1562">
        <v>159</v>
      </c>
      <c r="I1562">
        <v>2</v>
      </c>
      <c r="J1562" t="str">
        <f>VLOOKUP(Data_Sales[[#This Row],[Sales Person]],Data_Persons!$C$1:$D$9,2,FALSE)</f>
        <v>Steve</v>
      </c>
      <c r="K1562">
        <f>INDEX(Data_Persons!$B$2:$D$10,MATCH(Data_Sales[[#This Row],[Sales Person]],Data_Persons!$C$2:$C$9,0),1)</f>
        <v>6</v>
      </c>
      <c r="L1562">
        <f>VLOOKUP(Data_Sales[[#This Row],[Manager]],Data_Persons!$A$1:$C$9,2,FALSE)</f>
        <v>4</v>
      </c>
      <c r="M1562">
        <f>Data_Sales[[#This Row],[Price]]*Data_Sales[[#This Row],[Quantity]]</f>
        <v>318</v>
      </c>
    </row>
    <row r="1563" spans="1:13" x14ac:dyDescent="0.35">
      <c r="A1563" t="s">
        <v>1600</v>
      </c>
      <c r="B1563" s="2">
        <v>44734</v>
      </c>
      <c r="C1563">
        <v>3</v>
      </c>
      <c r="D1563" t="s">
        <v>26</v>
      </c>
      <c r="E1563" t="s">
        <v>17</v>
      </c>
      <c r="F1563" t="s">
        <v>18</v>
      </c>
      <c r="G1563" t="s">
        <v>2043</v>
      </c>
      <c r="H1563">
        <v>159</v>
      </c>
      <c r="I1563">
        <v>8</v>
      </c>
      <c r="J1563" t="str">
        <f>VLOOKUP(Data_Sales[[#This Row],[Sales Person]],Data_Persons!$C$1:$D$9,2,FALSE)</f>
        <v>Jeff</v>
      </c>
      <c r="K1563">
        <f>INDEX(Data_Persons!$B$2:$D$10,MATCH(Data_Sales[[#This Row],[Sales Person]],Data_Persons!$C$2:$C$9,0),1)</f>
        <v>2</v>
      </c>
      <c r="L1563">
        <f>VLOOKUP(Data_Sales[[#This Row],[Manager]],Data_Persons!$A$1:$C$9,2,FALSE)</f>
        <v>3</v>
      </c>
      <c r="M1563">
        <f>Data_Sales[[#This Row],[Price]]*Data_Sales[[#This Row],[Quantity]]</f>
        <v>1272</v>
      </c>
    </row>
    <row r="1564" spans="1:13" x14ac:dyDescent="0.35">
      <c r="A1564" t="s">
        <v>1601</v>
      </c>
      <c r="B1564" s="2">
        <v>44735</v>
      </c>
      <c r="C1564">
        <v>15</v>
      </c>
      <c r="D1564" t="s">
        <v>46</v>
      </c>
      <c r="E1564" t="s">
        <v>23</v>
      </c>
      <c r="F1564" t="s">
        <v>24</v>
      </c>
      <c r="G1564" t="s">
        <v>2043</v>
      </c>
      <c r="H1564">
        <v>159</v>
      </c>
      <c r="I1564">
        <v>4</v>
      </c>
      <c r="J1564" t="str">
        <f>VLOOKUP(Data_Sales[[#This Row],[Sales Person]],Data_Persons!$C$1:$D$9,2,FALSE)</f>
        <v>Sara</v>
      </c>
      <c r="K1564">
        <f>INDEX(Data_Persons!$B$2:$D$10,MATCH(Data_Sales[[#This Row],[Sales Person]],Data_Persons!$C$2:$C$9,0),1)</f>
        <v>5</v>
      </c>
      <c r="L1564">
        <f>VLOOKUP(Data_Sales[[#This Row],[Manager]],Data_Persons!$A$1:$C$9,2,FALSE)</f>
        <v>5</v>
      </c>
      <c r="M1564">
        <f>Data_Sales[[#This Row],[Price]]*Data_Sales[[#This Row],[Quantity]]</f>
        <v>636</v>
      </c>
    </row>
    <row r="1565" spans="1:13" x14ac:dyDescent="0.35">
      <c r="A1565" t="s">
        <v>1602</v>
      </c>
      <c r="B1565" s="2">
        <v>44735</v>
      </c>
      <c r="C1565">
        <v>9</v>
      </c>
      <c r="D1565" t="s">
        <v>37</v>
      </c>
      <c r="E1565" t="s">
        <v>38</v>
      </c>
      <c r="F1565" t="s">
        <v>14</v>
      </c>
      <c r="G1565" t="s">
        <v>2043</v>
      </c>
      <c r="H1565">
        <v>159</v>
      </c>
      <c r="I1565">
        <v>8</v>
      </c>
      <c r="J1565" t="str">
        <f>VLOOKUP(Data_Sales[[#This Row],[Sales Person]],Data_Persons!$C$1:$D$9,2,FALSE)</f>
        <v>Philip</v>
      </c>
      <c r="K1565">
        <f>INDEX(Data_Persons!$B$2:$D$10,MATCH(Data_Sales[[#This Row],[Sales Person]],Data_Persons!$C$2:$C$9,0),1)</f>
        <v>8</v>
      </c>
      <c r="L1565">
        <f>VLOOKUP(Data_Sales[[#This Row],[Manager]],Data_Persons!$A$1:$C$9,2,FALSE)</f>
        <v>8</v>
      </c>
      <c r="M1565">
        <f>Data_Sales[[#This Row],[Price]]*Data_Sales[[#This Row],[Quantity]]</f>
        <v>1272</v>
      </c>
    </row>
    <row r="1566" spans="1:13" x14ac:dyDescent="0.35">
      <c r="A1566" t="s">
        <v>1603</v>
      </c>
      <c r="B1566" s="2">
        <v>44742</v>
      </c>
      <c r="C1566">
        <v>9</v>
      </c>
      <c r="D1566" t="s">
        <v>37</v>
      </c>
      <c r="E1566" t="s">
        <v>38</v>
      </c>
      <c r="F1566" t="s">
        <v>14</v>
      </c>
      <c r="G1566" t="s">
        <v>2043</v>
      </c>
      <c r="H1566">
        <v>159</v>
      </c>
      <c r="I1566">
        <v>7</v>
      </c>
      <c r="J1566" t="str">
        <f>VLOOKUP(Data_Sales[[#This Row],[Sales Person]],Data_Persons!$C$1:$D$9,2,FALSE)</f>
        <v>Philip</v>
      </c>
      <c r="K1566">
        <f>INDEX(Data_Persons!$B$2:$D$10,MATCH(Data_Sales[[#This Row],[Sales Person]],Data_Persons!$C$2:$C$9,0),1)</f>
        <v>8</v>
      </c>
      <c r="L1566">
        <f>VLOOKUP(Data_Sales[[#This Row],[Manager]],Data_Persons!$A$1:$C$9,2,FALSE)</f>
        <v>8</v>
      </c>
      <c r="M1566">
        <f>Data_Sales[[#This Row],[Price]]*Data_Sales[[#This Row],[Quantity]]</f>
        <v>1113</v>
      </c>
    </row>
    <row r="1567" spans="1:13" x14ac:dyDescent="0.35">
      <c r="A1567" t="s">
        <v>1604</v>
      </c>
      <c r="B1567" s="2">
        <v>44744</v>
      </c>
      <c r="C1567">
        <v>11</v>
      </c>
      <c r="D1567" t="s">
        <v>112</v>
      </c>
      <c r="E1567" t="s">
        <v>23</v>
      </c>
      <c r="F1567" t="s">
        <v>24</v>
      </c>
      <c r="G1567" t="s">
        <v>2043</v>
      </c>
      <c r="H1567">
        <v>159</v>
      </c>
      <c r="I1567">
        <v>0</v>
      </c>
      <c r="J1567" t="str">
        <f>VLOOKUP(Data_Sales[[#This Row],[Sales Person]],Data_Persons!$C$1:$D$9,2,FALSE)</f>
        <v>Sara</v>
      </c>
      <c r="K1567">
        <f>INDEX(Data_Persons!$B$2:$D$10,MATCH(Data_Sales[[#This Row],[Sales Person]],Data_Persons!$C$2:$C$9,0),1)</f>
        <v>5</v>
      </c>
      <c r="L1567">
        <f>VLOOKUP(Data_Sales[[#This Row],[Manager]],Data_Persons!$A$1:$C$9,2,FALSE)</f>
        <v>5</v>
      </c>
      <c r="M1567">
        <f>Data_Sales[[#This Row],[Price]]*Data_Sales[[#This Row],[Quantity]]</f>
        <v>0</v>
      </c>
    </row>
    <row r="1568" spans="1:13" x14ac:dyDescent="0.35">
      <c r="A1568" t="s">
        <v>1605</v>
      </c>
      <c r="B1568" s="2">
        <v>44748</v>
      </c>
      <c r="C1568">
        <v>18</v>
      </c>
      <c r="D1568" t="s">
        <v>49</v>
      </c>
      <c r="E1568" t="s">
        <v>9</v>
      </c>
      <c r="F1568" t="s">
        <v>10</v>
      </c>
      <c r="G1568" t="s">
        <v>2043</v>
      </c>
      <c r="H1568">
        <v>159</v>
      </c>
      <c r="I1568">
        <v>0</v>
      </c>
      <c r="J1568" t="str">
        <f>VLOOKUP(Data_Sales[[#This Row],[Sales Person]],Data_Persons!$C$1:$D$9,2,FALSE)</f>
        <v>Jeff</v>
      </c>
      <c r="K1568">
        <f>INDEX(Data_Persons!$B$2:$D$10,MATCH(Data_Sales[[#This Row],[Sales Person]],Data_Persons!$C$2:$C$9,0),1)</f>
        <v>3</v>
      </c>
      <c r="L1568">
        <f>VLOOKUP(Data_Sales[[#This Row],[Manager]],Data_Persons!$A$1:$C$9,2,FALSE)</f>
        <v>3</v>
      </c>
      <c r="M1568">
        <f>Data_Sales[[#This Row],[Price]]*Data_Sales[[#This Row],[Quantity]]</f>
        <v>0</v>
      </c>
    </row>
    <row r="1569" spans="1:13" x14ac:dyDescent="0.35">
      <c r="A1569" t="s">
        <v>1606</v>
      </c>
      <c r="B1569" s="2">
        <v>44751</v>
      </c>
      <c r="C1569">
        <v>19</v>
      </c>
      <c r="D1569" t="s">
        <v>29</v>
      </c>
      <c r="E1569" t="s">
        <v>9</v>
      </c>
      <c r="F1569" t="s">
        <v>10</v>
      </c>
      <c r="G1569" t="s">
        <v>2043</v>
      </c>
      <c r="H1569">
        <v>159</v>
      </c>
      <c r="I1569">
        <v>0</v>
      </c>
      <c r="J1569" t="str">
        <f>VLOOKUP(Data_Sales[[#This Row],[Sales Person]],Data_Persons!$C$1:$D$9,2,FALSE)</f>
        <v>Jeff</v>
      </c>
      <c r="K1569">
        <f>INDEX(Data_Persons!$B$2:$D$10,MATCH(Data_Sales[[#This Row],[Sales Person]],Data_Persons!$C$2:$C$9,0),1)</f>
        <v>3</v>
      </c>
      <c r="L1569">
        <f>VLOOKUP(Data_Sales[[#This Row],[Manager]],Data_Persons!$A$1:$C$9,2,FALSE)</f>
        <v>3</v>
      </c>
      <c r="M1569">
        <f>Data_Sales[[#This Row],[Price]]*Data_Sales[[#This Row],[Quantity]]</f>
        <v>0</v>
      </c>
    </row>
    <row r="1570" spans="1:13" x14ac:dyDescent="0.35">
      <c r="A1570" t="s">
        <v>1607</v>
      </c>
      <c r="B1570" s="2">
        <v>44753</v>
      </c>
      <c r="C1570">
        <v>5</v>
      </c>
      <c r="D1570" t="s">
        <v>20</v>
      </c>
      <c r="E1570" t="s">
        <v>17</v>
      </c>
      <c r="F1570" t="s">
        <v>18</v>
      </c>
      <c r="G1570" t="s">
        <v>2043</v>
      </c>
      <c r="H1570">
        <v>159</v>
      </c>
      <c r="I1570">
        <v>7</v>
      </c>
      <c r="J1570" t="str">
        <f>VLOOKUP(Data_Sales[[#This Row],[Sales Person]],Data_Persons!$C$1:$D$9,2,FALSE)</f>
        <v>Jeff</v>
      </c>
      <c r="K1570">
        <f>INDEX(Data_Persons!$B$2:$D$10,MATCH(Data_Sales[[#This Row],[Sales Person]],Data_Persons!$C$2:$C$9,0),1)</f>
        <v>2</v>
      </c>
      <c r="L1570">
        <f>VLOOKUP(Data_Sales[[#This Row],[Manager]],Data_Persons!$A$1:$C$9,2,FALSE)</f>
        <v>3</v>
      </c>
      <c r="M1570">
        <f>Data_Sales[[#This Row],[Price]]*Data_Sales[[#This Row],[Quantity]]</f>
        <v>1113</v>
      </c>
    </row>
    <row r="1571" spans="1:13" x14ac:dyDescent="0.35">
      <c r="A1571" t="s">
        <v>1608</v>
      </c>
      <c r="B1571" s="2">
        <v>44754</v>
      </c>
      <c r="C1571">
        <v>7</v>
      </c>
      <c r="D1571" t="s">
        <v>40</v>
      </c>
      <c r="E1571" t="s">
        <v>38</v>
      </c>
      <c r="F1571" t="s">
        <v>14</v>
      </c>
      <c r="G1571" t="s">
        <v>2043</v>
      </c>
      <c r="H1571">
        <v>159</v>
      </c>
      <c r="I1571">
        <v>8</v>
      </c>
      <c r="J1571" t="str">
        <f>VLOOKUP(Data_Sales[[#This Row],[Sales Person]],Data_Persons!$C$1:$D$9,2,FALSE)</f>
        <v>Philip</v>
      </c>
      <c r="K1571">
        <f>INDEX(Data_Persons!$B$2:$D$10,MATCH(Data_Sales[[#This Row],[Sales Person]],Data_Persons!$C$2:$C$9,0),1)</f>
        <v>8</v>
      </c>
      <c r="L1571">
        <f>VLOOKUP(Data_Sales[[#This Row],[Manager]],Data_Persons!$A$1:$C$9,2,FALSE)</f>
        <v>8</v>
      </c>
      <c r="M1571">
        <f>Data_Sales[[#This Row],[Price]]*Data_Sales[[#This Row],[Quantity]]</f>
        <v>1272</v>
      </c>
    </row>
    <row r="1572" spans="1:13" x14ac:dyDescent="0.35">
      <c r="A1572" t="s">
        <v>1609</v>
      </c>
      <c r="B1572" s="2">
        <v>44756</v>
      </c>
      <c r="C1572">
        <v>20</v>
      </c>
      <c r="D1572" t="s">
        <v>8</v>
      </c>
      <c r="E1572" t="s">
        <v>35</v>
      </c>
      <c r="F1572" t="s">
        <v>10</v>
      </c>
      <c r="G1572" t="s">
        <v>2043</v>
      </c>
      <c r="H1572">
        <v>159</v>
      </c>
      <c r="I1572">
        <v>1</v>
      </c>
      <c r="J1572" t="str">
        <f>VLOOKUP(Data_Sales[[#This Row],[Sales Person]],Data_Persons!$C$1:$D$9,2,FALSE)</f>
        <v>Jeff</v>
      </c>
      <c r="K1572">
        <f>INDEX(Data_Persons!$B$2:$D$10,MATCH(Data_Sales[[#This Row],[Sales Person]],Data_Persons!$C$2:$C$9,0),1)</f>
        <v>5</v>
      </c>
      <c r="L1572">
        <f>VLOOKUP(Data_Sales[[#This Row],[Manager]],Data_Persons!$A$1:$C$9,2,FALSE)</f>
        <v>3</v>
      </c>
      <c r="M1572">
        <f>Data_Sales[[#This Row],[Price]]*Data_Sales[[#This Row],[Quantity]]</f>
        <v>159</v>
      </c>
    </row>
    <row r="1573" spans="1:13" x14ac:dyDescent="0.35">
      <c r="A1573" t="s">
        <v>1610</v>
      </c>
      <c r="B1573" s="2">
        <v>44757</v>
      </c>
      <c r="C1573">
        <v>16</v>
      </c>
      <c r="D1573" t="s">
        <v>89</v>
      </c>
      <c r="E1573" t="s">
        <v>35</v>
      </c>
      <c r="F1573" t="s">
        <v>10</v>
      </c>
      <c r="G1573" t="s">
        <v>2043</v>
      </c>
      <c r="H1573">
        <v>159</v>
      </c>
      <c r="I1573">
        <v>3</v>
      </c>
      <c r="J1573" t="str">
        <f>VLOOKUP(Data_Sales[[#This Row],[Sales Person]],Data_Persons!$C$1:$D$9,2,FALSE)</f>
        <v>Jeff</v>
      </c>
      <c r="K1573">
        <f>INDEX(Data_Persons!$B$2:$D$10,MATCH(Data_Sales[[#This Row],[Sales Person]],Data_Persons!$C$2:$C$9,0),1)</f>
        <v>5</v>
      </c>
      <c r="L1573">
        <f>VLOOKUP(Data_Sales[[#This Row],[Manager]],Data_Persons!$A$1:$C$9,2,FALSE)</f>
        <v>3</v>
      </c>
      <c r="M1573">
        <f>Data_Sales[[#This Row],[Price]]*Data_Sales[[#This Row],[Quantity]]</f>
        <v>477</v>
      </c>
    </row>
    <row r="1574" spans="1:13" x14ac:dyDescent="0.35">
      <c r="A1574" t="s">
        <v>1611</v>
      </c>
      <c r="B1574" s="2">
        <v>44757</v>
      </c>
      <c r="C1574">
        <v>2</v>
      </c>
      <c r="D1574" t="s">
        <v>71</v>
      </c>
      <c r="E1574" t="s">
        <v>17</v>
      </c>
      <c r="F1574" t="s">
        <v>18</v>
      </c>
      <c r="G1574" t="s">
        <v>2043</v>
      </c>
      <c r="H1574">
        <v>159</v>
      </c>
      <c r="I1574">
        <v>4</v>
      </c>
      <c r="J1574" t="str">
        <f>VLOOKUP(Data_Sales[[#This Row],[Sales Person]],Data_Persons!$C$1:$D$9,2,FALSE)</f>
        <v>Jeff</v>
      </c>
      <c r="K1574">
        <f>INDEX(Data_Persons!$B$2:$D$10,MATCH(Data_Sales[[#This Row],[Sales Person]],Data_Persons!$C$2:$C$9,0),1)</f>
        <v>2</v>
      </c>
      <c r="L1574">
        <f>VLOOKUP(Data_Sales[[#This Row],[Manager]],Data_Persons!$A$1:$C$9,2,FALSE)</f>
        <v>3</v>
      </c>
      <c r="M1574">
        <f>Data_Sales[[#This Row],[Price]]*Data_Sales[[#This Row],[Quantity]]</f>
        <v>636</v>
      </c>
    </row>
    <row r="1575" spans="1:13" x14ac:dyDescent="0.35">
      <c r="A1575" t="s">
        <v>1612</v>
      </c>
      <c r="B1575" s="2">
        <v>44759</v>
      </c>
      <c r="C1575">
        <v>5</v>
      </c>
      <c r="D1575" t="s">
        <v>20</v>
      </c>
      <c r="E1575" t="s">
        <v>17</v>
      </c>
      <c r="F1575" t="s">
        <v>18</v>
      </c>
      <c r="G1575" t="s">
        <v>2043</v>
      </c>
      <c r="H1575">
        <v>159</v>
      </c>
      <c r="I1575">
        <v>9</v>
      </c>
      <c r="J1575" t="str">
        <f>VLOOKUP(Data_Sales[[#This Row],[Sales Person]],Data_Persons!$C$1:$D$9,2,FALSE)</f>
        <v>Jeff</v>
      </c>
      <c r="K1575">
        <f>INDEX(Data_Persons!$B$2:$D$10,MATCH(Data_Sales[[#This Row],[Sales Person]],Data_Persons!$C$2:$C$9,0),1)</f>
        <v>2</v>
      </c>
      <c r="L1575">
        <f>VLOOKUP(Data_Sales[[#This Row],[Manager]],Data_Persons!$A$1:$C$9,2,FALSE)</f>
        <v>3</v>
      </c>
      <c r="M1575">
        <f>Data_Sales[[#This Row],[Price]]*Data_Sales[[#This Row],[Quantity]]</f>
        <v>1431</v>
      </c>
    </row>
    <row r="1576" spans="1:13" x14ac:dyDescent="0.35">
      <c r="A1576" t="s">
        <v>1613</v>
      </c>
      <c r="B1576" s="2">
        <v>44761</v>
      </c>
      <c r="C1576">
        <v>18</v>
      </c>
      <c r="D1576" t="s">
        <v>49</v>
      </c>
      <c r="E1576" t="s">
        <v>9</v>
      </c>
      <c r="F1576" t="s">
        <v>10</v>
      </c>
      <c r="G1576" t="s">
        <v>2043</v>
      </c>
      <c r="H1576">
        <v>159</v>
      </c>
      <c r="I1576">
        <v>6</v>
      </c>
      <c r="J1576" t="str">
        <f>VLOOKUP(Data_Sales[[#This Row],[Sales Person]],Data_Persons!$C$1:$D$9,2,FALSE)</f>
        <v>Jeff</v>
      </c>
      <c r="K1576">
        <f>INDEX(Data_Persons!$B$2:$D$10,MATCH(Data_Sales[[#This Row],[Sales Person]],Data_Persons!$C$2:$C$9,0),1)</f>
        <v>3</v>
      </c>
      <c r="L1576">
        <f>VLOOKUP(Data_Sales[[#This Row],[Manager]],Data_Persons!$A$1:$C$9,2,FALSE)</f>
        <v>3</v>
      </c>
      <c r="M1576">
        <f>Data_Sales[[#This Row],[Price]]*Data_Sales[[#This Row],[Quantity]]</f>
        <v>954</v>
      </c>
    </row>
    <row r="1577" spans="1:13" x14ac:dyDescent="0.35">
      <c r="A1577" t="s">
        <v>1614</v>
      </c>
      <c r="B1577" s="2">
        <v>44768</v>
      </c>
      <c r="C1577">
        <v>18</v>
      </c>
      <c r="D1577" t="s">
        <v>49</v>
      </c>
      <c r="E1577" t="s">
        <v>9</v>
      </c>
      <c r="F1577" t="s">
        <v>10</v>
      </c>
      <c r="G1577" t="s">
        <v>2043</v>
      </c>
      <c r="H1577">
        <v>159</v>
      </c>
      <c r="I1577">
        <v>5</v>
      </c>
      <c r="J1577" t="str">
        <f>VLOOKUP(Data_Sales[[#This Row],[Sales Person]],Data_Persons!$C$1:$D$9,2,FALSE)</f>
        <v>Jeff</v>
      </c>
      <c r="K1577">
        <f>INDEX(Data_Persons!$B$2:$D$10,MATCH(Data_Sales[[#This Row],[Sales Person]],Data_Persons!$C$2:$C$9,0),1)</f>
        <v>3</v>
      </c>
      <c r="L1577">
        <f>VLOOKUP(Data_Sales[[#This Row],[Manager]],Data_Persons!$A$1:$C$9,2,FALSE)</f>
        <v>3</v>
      </c>
      <c r="M1577">
        <f>Data_Sales[[#This Row],[Price]]*Data_Sales[[#This Row],[Quantity]]</f>
        <v>795</v>
      </c>
    </row>
    <row r="1578" spans="1:13" x14ac:dyDescent="0.35">
      <c r="A1578" t="s">
        <v>1615</v>
      </c>
      <c r="B1578" s="2">
        <v>44774</v>
      </c>
      <c r="C1578">
        <v>15</v>
      </c>
      <c r="D1578" t="s">
        <v>46</v>
      </c>
      <c r="E1578" t="s">
        <v>33</v>
      </c>
      <c r="F1578" t="s">
        <v>24</v>
      </c>
      <c r="G1578" t="s">
        <v>2043</v>
      </c>
      <c r="H1578">
        <v>159</v>
      </c>
      <c r="I1578">
        <v>1</v>
      </c>
      <c r="J1578" t="str">
        <f>VLOOKUP(Data_Sales[[#This Row],[Sales Person]],Data_Persons!$C$1:$D$9,2,FALSE)</f>
        <v>Steve</v>
      </c>
      <c r="K1578">
        <f>INDEX(Data_Persons!$B$2:$D$10,MATCH(Data_Sales[[#This Row],[Sales Person]],Data_Persons!$C$2:$C$9,0),1)</f>
        <v>6</v>
      </c>
      <c r="L1578">
        <f>VLOOKUP(Data_Sales[[#This Row],[Manager]],Data_Persons!$A$1:$C$9,2,FALSE)</f>
        <v>4</v>
      </c>
      <c r="M1578">
        <f>Data_Sales[[#This Row],[Price]]*Data_Sales[[#This Row],[Quantity]]</f>
        <v>159</v>
      </c>
    </row>
    <row r="1579" spans="1:13" x14ac:dyDescent="0.35">
      <c r="A1579" t="s">
        <v>1616</v>
      </c>
      <c r="B1579" s="2">
        <v>44776</v>
      </c>
      <c r="C1579">
        <v>1</v>
      </c>
      <c r="D1579" t="s">
        <v>58</v>
      </c>
      <c r="E1579" t="s">
        <v>27</v>
      </c>
      <c r="F1579" t="s">
        <v>18</v>
      </c>
      <c r="G1579" t="s">
        <v>2043</v>
      </c>
      <c r="H1579">
        <v>159</v>
      </c>
      <c r="I1579">
        <v>8</v>
      </c>
      <c r="J1579" t="str">
        <f>VLOOKUP(Data_Sales[[#This Row],[Sales Person]],Data_Persons!$C$1:$D$9,2,FALSE)</f>
        <v>Sara</v>
      </c>
      <c r="K1579">
        <f>INDEX(Data_Persons!$B$2:$D$10,MATCH(Data_Sales[[#This Row],[Sales Person]],Data_Persons!$C$2:$C$9,0),1)</f>
        <v>2</v>
      </c>
      <c r="L1579">
        <f>VLOOKUP(Data_Sales[[#This Row],[Manager]],Data_Persons!$A$1:$C$9,2,FALSE)</f>
        <v>5</v>
      </c>
      <c r="M1579">
        <f>Data_Sales[[#This Row],[Price]]*Data_Sales[[#This Row],[Quantity]]</f>
        <v>1272</v>
      </c>
    </row>
    <row r="1580" spans="1:13" x14ac:dyDescent="0.35">
      <c r="A1580" t="s">
        <v>1617</v>
      </c>
      <c r="B1580" s="2">
        <v>44780</v>
      </c>
      <c r="C1580">
        <v>2</v>
      </c>
      <c r="D1580" t="s">
        <v>71</v>
      </c>
      <c r="E1580" t="s">
        <v>17</v>
      </c>
      <c r="F1580" t="s">
        <v>18</v>
      </c>
      <c r="G1580" t="s">
        <v>2043</v>
      </c>
      <c r="H1580">
        <v>159</v>
      </c>
      <c r="I1580">
        <v>6</v>
      </c>
      <c r="J1580" t="str">
        <f>VLOOKUP(Data_Sales[[#This Row],[Sales Person]],Data_Persons!$C$1:$D$9,2,FALSE)</f>
        <v>Jeff</v>
      </c>
      <c r="K1580">
        <f>INDEX(Data_Persons!$B$2:$D$10,MATCH(Data_Sales[[#This Row],[Sales Person]],Data_Persons!$C$2:$C$9,0),1)</f>
        <v>2</v>
      </c>
      <c r="L1580">
        <f>VLOOKUP(Data_Sales[[#This Row],[Manager]],Data_Persons!$A$1:$C$9,2,FALSE)</f>
        <v>3</v>
      </c>
      <c r="M1580">
        <f>Data_Sales[[#This Row],[Price]]*Data_Sales[[#This Row],[Quantity]]</f>
        <v>954</v>
      </c>
    </row>
    <row r="1581" spans="1:13" x14ac:dyDescent="0.35">
      <c r="A1581" t="s">
        <v>1618</v>
      </c>
      <c r="B1581" s="2">
        <v>44780</v>
      </c>
      <c r="C1581">
        <v>10</v>
      </c>
      <c r="D1581" t="s">
        <v>65</v>
      </c>
      <c r="E1581" t="s">
        <v>38</v>
      </c>
      <c r="F1581" t="s">
        <v>14</v>
      </c>
      <c r="G1581" t="s">
        <v>2043</v>
      </c>
      <c r="H1581">
        <v>159</v>
      </c>
      <c r="I1581">
        <v>3</v>
      </c>
      <c r="J1581" t="str">
        <f>VLOOKUP(Data_Sales[[#This Row],[Sales Person]],Data_Persons!$C$1:$D$9,2,FALSE)</f>
        <v>Philip</v>
      </c>
      <c r="K1581">
        <f>INDEX(Data_Persons!$B$2:$D$10,MATCH(Data_Sales[[#This Row],[Sales Person]],Data_Persons!$C$2:$C$9,0),1)</f>
        <v>8</v>
      </c>
      <c r="L1581">
        <f>VLOOKUP(Data_Sales[[#This Row],[Manager]],Data_Persons!$A$1:$C$9,2,FALSE)</f>
        <v>8</v>
      </c>
      <c r="M1581">
        <f>Data_Sales[[#This Row],[Price]]*Data_Sales[[#This Row],[Quantity]]</f>
        <v>477</v>
      </c>
    </row>
    <row r="1582" spans="1:13" x14ac:dyDescent="0.35">
      <c r="A1582" t="s">
        <v>1619</v>
      </c>
      <c r="B1582" s="2">
        <v>44781</v>
      </c>
      <c r="C1582">
        <v>14</v>
      </c>
      <c r="D1582" t="s">
        <v>62</v>
      </c>
      <c r="E1582" t="s">
        <v>23</v>
      </c>
      <c r="F1582" t="s">
        <v>24</v>
      </c>
      <c r="G1582" t="s">
        <v>2043</v>
      </c>
      <c r="H1582">
        <v>159</v>
      </c>
      <c r="I1582">
        <v>1</v>
      </c>
      <c r="J1582" t="str">
        <f>VLOOKUP(Data_Sales[[#This Row],[Sales Person]],Data_Persons!$C$1:$D$9,2,FALSE)</f>
        <v>Sara</v>
      </c>
      <c r="K1582">
        <f>INDEX(Data_Persons!$B$2:$D$10,MATCH(Data_Sales[[#This Row],[Sales Person]],Data_Persons!$C$2:$C$9,0),1)</f>
        <v>5</v>
      </c>
      <c r="L1582">
        <f>VLOOKUP(Data_Sales[[#This Row],[Manager]],Data_Persons!$A$1:$C$9,2,FALSE)</f>
        <v>5</v>
      </c>
      <c r="M1582">
        <f>Data_Sales[[#This Row],[Price]]*Data_Sales[[#This Row],[Quantity]]</f>
        <v>159</v>
      </c>
    </row>
    <row r="1583" spans="1:13" x14ac:dyDescent="0.35">
      <c r="A1583" t="s">
        <v>1620</v>
      </c>
      <c r="B1583" s="2">
        <v>44783</v>
      </c>
      <c r="C1583">
        <v>14</v>
      </c>
      <c r="D1583" t="s">
        <v>62</v>
      </c>
      <c r="E1583" t="s">
        <v>33</v>
      </c>
      <c r="F1583" t="s">
        <v>24</v>
      </c>
      <c r="G1583" t="s">
        <v>2043</v>
      </c>
      <c r="H1583">
        <v>159</v>
      </c>
      <c r="I1583">
        <v>8</v>
      </c>
      <c r="J1583" t="str">
        <f>VLOOKUP(Data_Sales[[#This Row],[Sales Person]],Data_Persons!$C$1:$D$9,2,FALSE)</f>
        <v>Steve</v>
      </c>
      <c r="K1583">
        <f>INDEX(Data_Persons!$B$2:$D$10,MATCH(Data_Sales[[#This Row],[Sales Person]],Data_Persons!$C$2:$C$9,0),1)</f>
        <v>6</v>
      </c>
      <c r="L1583">
        <f>VLOOKUP(Data_Sales[[#This Row],[Manager]],Data_Persons!$A$1:$C$9,2,FALSE)</f>
        <v>4</v>
      </c>
      <c r="M1583">
        <f>Data_Sales[[#This Row],[Price]]*Data_Sales[[#This Row],[Quantity]]</f>
        <v>1272</v>
      </c>
    </row>
    <row r="1584" spans="1:13" x14ac:dyDescent="0.35">
      <c r="A1584" t="s">
        <v>1621</v>
      </c>
      <c r="B1584" s="2">
        <v>44785</v>
      </c>
      <c r="C1584">
        <v>13</v>
      </c>
      <c r="D1584" t="s">
        <v>32</v>
      </c>
      <c r="E1584" t="s">
        <v>33</v>
      </c>
      <c r="F1584" t="s">
        <v>24</v>
      </c>
      <c r="G1584" t="s">
        <v>2043</v>
      </c>
      <c r="H1584">
        <v>159</v>
      </c>
      <c r="I1584">
        <v>3</v>
      </c>
      <c r="J1584" t="str">
        <f>VLOOKUP(Data_Sales[[#This Row],[Sales Person]],Data_Persons!$C$1:$D$9,2,FALSE)</f>
        <v>Steve</v>
      </c>
      <c r="K1584">
        <f>INDEX(Data_Persons!$B$2:$D$10,MATCH(Data_Sales[[#This Row],[Sales Person]],Data_Persons!$C$2:$C$9,0),1)</f>
        <v>6</v>
      </c>
      <c r="L1584">
        <f>VLOOKUP(Data_Sales[[#This Row],[Manager]],Data_Persons!$A$1:$C$9,2,FALSE)</f>
        <v>4</v>
      </c>
      <c r="M1584">
        <f>Data_Sales[[#This Row],[Price]]*Data_Sales[[#This Row],[Quantity]]</f>
        <v>477</v>
      </c>
    </row>
    <row r="1585" spans="1:13" x14ac:dyDescent="0.35">
      <c r="A1585" t="s">
        <v>1622</v>
      </c>
      <c r="B1585" s="2">
        <v>44788</v>
      </c>
      <c r="C1585">
        <v>6</v>
      </c>
      <c r="D1585" t="s">
        <v>12</v>
      </c>
      <c r="E1585" t="s">
        <v>38</v>
      </c>
      <c r="F1585" t="s">
        <v>14</v>
      </c>
      <c r="G1585" t="s">
        <v>2043</v>
      </c>
      <c r="H1585">
        <v>159</v>
      </c>
      <c r="I1585">
        <v>6</v>
      </c>
      <c r="J1585" t="str">
        <f>VLOOKUP(Data_Sales[[#This Row],[Sales Person]],Data_Persons!$C$1:$D$9,2,FALSE)</f>
        <v>Philip</v>
      </c>
      <c r="K1585">
        <f>INDEX(Data_Persons!$B$2:$D$10,MATCH(Data_Sales[[#This Row],[Sales Person]],Data_Persons!$C$2:$C$9,0),1)</f>
        <v>8</v>
      </c>
      <c r="L1585">
        <f>VLOOKUP(Data_Sales[[#This Row],[Manager]],Data_Persons!$A$1:$C$9,2,FALSE)</f>
        <v>8</v>
      </c>
      <c r="M1585">
        <f>Data_Sales[[#This Row],[Price]]*Data_Sales[[#This Row],[Quantity]]</f>
        <v>954</v>
      </c>
    </row>
    <row r="1586" spans="1:13" x14ac:dyDescent="0.35">
      <c r="A1586" t="s">
        <v>1623</v>
      </c>
      <c r="B1586" s="2">
        <v>44788</v>
      </c>
      <c r="C1586">
        <v>9</v>
      </c>
      <c r="D1586" t="s">
        <v>37</v>
      </c>
      <c r="E1586" t="s">
        <v>38</v>
      </c>
      <c r="F1586" t="s">
        <v>14</v>
      </c>
      <c r="G1586" t="s">
        <v>2043</v>
      </c>
      <c r="H1586">
        <v>159</v>
      </c>
      <c r="I1586">
        <v>6</v>
      </c>
      <c r="J1586" t="str">
        <f>VLOOKUP(Data_Sales[[#This Row],[Sales Person]],Data_Persons!$C$1:$D$9,2,FALSE)</f>
        <v>Philip</v>
      </c>
      <c r="K1586">
        <f>INDEX(Data_Persons!$B$2:$D$10,MATCH(Data_Sales[[#This Row],[Sales Person]],Data_Persons!$C$2:$C$9,0),1)</f>
        <v>8</v>
      </c>
      <c r="L1586">
        <f>VLOOKUP(Data_Sales[[#This Row],[Manager]],Data_Persons!$A$1:$C$9,2,FALSE)</f>
        <v>8</v>
      </c>
      <c r="M1586">
        <f>Data_Sales[[#This Row],[Price]]*Data_Sales[[#This Row],[Quantity]]</f>
        <v>954</v>
      </c>
    </row>
    <row r="1587" spans="1:13" x14ac:dyDescent="0.35">
      <c r="A1587" t="s">
        <v>1624</v>
      </c>
      <c r="B1587" s="2">
        <v>44790</v>
      </c>
      <c r="C1587">
        <v>10</v>
      </c>
      <c r="D1587" t="s">
        <v>65</v>
      </c>
      <c r="E1587" t="s">
        <v>38</v>
      </c>
      <c r="F1587" t="s">
        <v>14</v>
      </c>
      <c r="G1587" t="s">
        <v>2043</v>
      </c>
      <c r="H1587">
        <v>159</v>
      </c>
      <c r="I1587">
        <v>9</v>
      </c>
      <c r="J1587" t="str">
        <f>VLOOKUP(Data_Sales[[#This Row],[Sales Person]],Data_Persons!$C$1:$D$9,2,FALSE)</f>
        <v>Philip</v>
      </c>
      <c r="K1587">
        <f>INDEX(Data_Persons!$B$2:$D$10,MATCH(Data_Sales[[#This Row],[Sales Person]],Data_Persons!$C$2:$C$9,0),1)</f>
        <v>8</v>
      </c>
      <c r="L1587">
        <f>VLOOKUP(Data_Sales[[#This Row],[Manager]],Data_Persons!$A$1:$C$9,2,FALSE)</f>
        <v>8</v>
      </c>
      <c r="M1587">
        <f>Data_Sales[[#This Row],[Price]]*Data_Sales[[#This Row],[Quantity]]</f>
        <v>1431</v>
      </c>
    </row>
    <row r="1588" spans="1:13" x14ac:dyDescent="0.35">
      <c r="A1588" t="s">
        <v>1625</v>
      </c>
      <c r="B1588" s="2">
        <v>44791</v>
      </c>
      <c r="C1588">
        <v>15</v>
      </c>
      <c r="D1588" t="s">
        <v>46</v>
      </c>
      <c r="E1588" t="s">
        <v>23</v>
      </c>
      <c r="F1588" t="s">
        <v>24</v>
      </c>
      <c r="G1588" t="s">
        <v>2043</v>
      </c>
      <c r="H1588">
        <v>159</v>
      </c>
      <c r="I1588">
        <v>3</v>
      </c>
      <c r="J1588" t="str">
        <f>VLOOKUP(Data_Sales[[#This Row],[Sales Person]],Data_Persons!$C$1:$D$9,2,FALSE)</f>
        <v>Sara</v>
      </c>
      <c r="K1588">
        <f>INDEX(Data_Persons!$B$2:$D$10,MATCH(Data_Sales[[#This Row],[Sales Person]],Data_Persons!$C$2:$C$9,0),1)</f>
        <v>5</v>
      </c>
      <c r="L1588">
        <f>VLOOKUP(Data_Sales[[#This Row],[Manager]],Data_Persons!$A$1:$C$9,2,FALSE)</f>
        <v>5</v>
      </c>
      <c r="M1588">
        <f>Data_Sales[[#This Row],[Price]]*Data_Sales[[#This Row],[Quantity]]</f>
        <v>477</v>
      </c>
    </row>
    <row r="1589" spans="1:13" x14ac:dyDescent="0.35">
      <c r="A1589" t="s">
        <v>1626</v>
      </c>
      <c r="B1589" s="2">
        <v>44794</v>
      </c>
      <c r="C1589">
        <v>14</v>
      </c>
      <c r="D1589" t="s">
        <v>62</v>
      </c>
      <c r="E1589" t="s">
        <v>33</v>
      </c>
      <c r="F1589" t="s">
        <v>24</v>
      </c>
      <c r="G1589" t="s">
        <v>2043</v>
      </c>
      <c r="H1589">
        <v>159</v>
      </c>
      <c r="I1589">
        <v>1</v>
      </c>
      <c r="J1589" t="str">
        <f>VLOOKUP(Data_Sales[[#This Row],[Sales Person]],Data_Persons!$C$1:$D$9,2,FALSE)</f>
        <v>Steve</v>
      </c>
      <c r="K1589">
        <f>INDEX(Data_Persons!$B$2:$D$10,MATCH(Data_Sales[[#This Row],[Sales Person]],Data_Persons!$C$2:$C$9,0),1)</f>
        <v>6</v>
      </c>
      <c r="L1589">
        <f>VLOOKUP(Data_Sales[[#This Row],[Manager]],Data_Persons!$A$1:$C$9,2,FALSE)</f>
        <v>4</v>
      </c>
      <c r="M1589">
        <f>Data_Sales[[#This Row],[Price]]*Data_Sales[[#This Row],[Quantity]]</f>
        <v>159</v>
      </c>
    </row>
    <row r="1590" spans="1:13" x14ac:dyDescent="0.35">
      <c r="A1590" t="s">
        <v>1627</v>
      </c>
      <c r="B1590" s="2">
        <v>44795</v>
      </c>
      <c r="C1590">
        <v>2</v>
      </c>
      <c r="D1590" t="s">
        <v>71</v>
      </c>
      <c r="E1590" t="s">
        <v>17</v>
      </c>
      <c r="F1590" t="s">
        <v>18</v>
      </c>
      <c r="G1590" t="s">
        <v>2043</v>
      </c>
      <c r="H1590">
        <v>159</v>
      </c>
      <c r="I1590">
        <v>3</v>
      </c>
      <c r="J1590" t="str">
        <f>VLOOKUP(Data_Sales[[#This Row],[Sales Person]],Data_Persons!$C$1:$D$9,2,FALSE)</f>
        <v>Jeff</v>
      </c>
      <c r="K1590">
        <f>INDEX(Data_Persons!$B$2:$D$10,MATCH(Data_Sales[[#This Row],[Sales Person]],Data_Persons!$C$2:$C$9,0),1)</f>
        <v>2</v>
      </c>
      <c r="L1590">
        <f>VLOOKUP(Data_Sales[[#This Row],[Manager]],Data_Persons!$A$1:$C$9,2,FALSE)</f>
        <v>3</v>
      </c>
      <c r="M1590">
        <f>Data_Sales[[#This Row],[Price]]*Data_Sales[[#This Row],[Quantity]]</f>
        <v>477</v>
      </c>
    </row>
    <row r="1591" spans="1:13" x14ac:dyDescent="0.35">
      <c r="A1591" t="s">
        <v>1628</v>
      </c>
      <c r="B1591" s="2">
        <v>44795</v>
      </c>
      <c r="C1591">
        <v>5</v>
      </c>
      <c r="D1591" t="s">
        <v>20</v>
      </c>
      <c r="E1591" t="s">
        <v>27</v>
      </c>
      <c r="F1591" t="s">
        <v>18</v>
      </c>
      <c r="G1591" t="s">
        <v>2043</v>
      </c>
      <c r="H1591">
        <v>159</v>
      </c>
      <c r="I1591">
        <v>2</v>
      </c>
      <c r="J1591" t="str">
        <f>VLOOKUP(Data_Sales[[#This Row],[Sales Person]],Data_Persons!$C$1:$D$9,2,FALSE)</f>
        <v>Sara</v>
      </c>
      <c r="K1591">
        <f>INDEX(Data_Persons!$B$2:$D$10,MATCH(Data_Sales[[#This Row],[Sales Person]],Data_Persons!$C$2:$C$9,0),1)</f>
        <v>2</v>
      </c>
      <c r="L1591">
        <f>VLOOKUP(Data_Sales[[#This Row],[Manager]],Data_Persons!$A$1:$C$9,2,FALSE)</f>
        <v>5</v>
      </c>
      <c r="M1591">
        <f>Data_Sales[[#This Row],[Price]]*Data_Sales[[#This Row],[Quantity]]</f>
        <v>318</v>
      </c>
    </row>
    <row r="1592" spans="1:13" x14ac:dyDescent="0.35">
      <c r="A1592" t="s">
        <v>1629</v>
      </c>
      <c r="B1592" s="2">
        <v>44796</v>
      </c>
      <c r="C1592">
        <v>7</v>
      </c>
      <c r="D1592" t="s">
        <v>40</v>
      </c>
      <c r="E1592" t="s">
        <v>38</v>
      </c>
      <c r="F1592" t="s">
        <v>14</v>
      </c>
      <c r="G1592" t="s">
        <v>2043</v>
      </c>
      <c r="H1592">
        <v>159</v>
      </c>
      <c r="I1592">
        <v>1</v>
      </c>
      <c r="J1592" t="str">
        <f>VLOOKUP(Data_Sales[[#This Row],[Sales Person]],Data_Persons!$C$1:$D$9,2,FALSE)</f>
        <v>Philip</v>
      </c>
      <c r="K1592">
        <f>INDEX(Data_Persons!$B$2:$D$10,MATCH(Data_Sales[[#This Row],[Sales Person]],Data_Persons!$C$2:$C$9,0),1)</f>
        <v>8</v>
      </c>
      <c r="L1592">
        <f>VLOOKUP(Data_Sales[[#This Row],[Manager]],Data_Persons!$A$1:$C$9,2,FALSE)</f>
        <v>8</v>
      </c>
      <c r="M1592">
        <f>Data_Sales[[#This Row],[Price]]*Data_Sales[[#This Row],[Quantity]]</f>
        <v>159</v>
      </c>
    </row>
    <row r="1593" spans="1:13" x14ac:dyDescent="0.35">
      <c r="A1593" t="s">
        <v>1630</v>
      </c>
      <c r="B1593" s="2">
        <v>44796</v>
      </c>
      <c r="C1593">
        <v>2</v>
      </c>
      <c r="D1593" t="s">
        <v>71</v>
      </c>
      <c r="E1593" t="s">
        <v>17</v>
      </c>
      <c r="F1593" t="s">
        <v>18</v>
      </c>
      <c r="G1593" t="s">
        <v>2043</v>
      </c>
      <c r="H1593">
        <v>159</v>
      </c>
      <c r="I1593">
        <v>6</v>
      </c>
      <c r="J1593" t="str">
        <f>VLOOKUP(Data_Sales[[#This Row],[Sales Person]],Data_Persons!$C$1:$D$9,2,FALSE)</f>
        <v>Jeff</v>
      </c>
      <c r="K1593">
        <f>INDEX(Data_Persons!$B$2:$D$10,MATCH(Data_Sales[[#This Row],[Sales Person]],Data_Persons!$C$2:$C$9,0),1)</f>
        <v>2</v>
      </c>
      <c r="L1593">
        <f>VLOOKUP(Data_Sales[[#This Row],[Manager]],Data_Persons!$A$1:$C$9,2,FALSE)</f>
        <v>3</v>
      </c>
      <c r="M1593">
        <f>Data_Sales[[#This Row],[Price]]*Data_Sales[[#This Row],[Quantity]]</f>
        <v>954</v>
      </c>
    </row>
    <row r="1594" spans="1:13" x14ac:dyDescent="0.35">
      <c r="A1594" t="s">
        <v>1631</v>
      </c>
      <c r="B1594" s="2">
        <v>44798</v>
      </c>
      <c r="C1594">
        <v>4</v>
      </c>
      <c r="D1594" t="s">
        <v>16</v>
      </c>
      <c r="E1594" t="s">
        <v>27</v>
      </c>
      <c r="F1594" t="s">
        <v>18</v>
      </c>
      <c r="G1594" t="s">
        <v>2043</v>
      </c>
      <c r="H1594">
        <v>159</v>
      </c>
      <c r="I1594">
        <v>1</v>
      </c>
      <c r="J1594" t="str">
        <f>VLOOKUP(Data_Sales[[#This Row],[Sales Person]],Data_Persons!$C$1:$D$9,2,FALSE)</f>
        <v>Sara</v>
      </c>
      <c r="K1594">
        <f>INDEX(Data_Persons!$B$2:$D$10,MATCH(Data_Sales[[#This Row],[Sales Person]],Data_Persons!$C$2:$C$9,0),1)</f>
        <v>2</v>
      </c>
      <c r="L1594">
        <f>VLOOKUP(Data_Sales[[#This Row],[Manager]],Data_Persons!$A$1:$C$9,2,FALSE)</f>
        <v>5</v>
      </c>
      <c r="M1594">
        <f>Data_Sales[[#This Row],[Price]]*Data_Sales[[#This Row],[Quantity]]</f>
        <v>159</v>
      </c>
    </row>
    <row r="1595" spans="1:13" x14ac:dyDescent="0.35">
      <c r="A1595" t="s">
        <v>1632</v>
      </c>
      <c r="B1595" s="2">
        <v>44802</v>
      </c>
      <c r="C1595">
        <v>16</v>
      </c>
      <c r="D1595" t="s">
        <v>89</v>
      </c>
      <c r="E1595" t="s">
        <v>35</v>
      </c>
      <c r="F1595" t="s">
        <v>10</v>
      </c>
      <c r="G1595" t="s">
        <v>2043</v>
      </c>
      <c r="H1595">
        <v>159</v>
      </c>
      <c r="I1595">
        <v>8</v>
      </c>
      <c r="J1595" t="str">
        <f>VLOOKUP(Data_Sales[[#This Row],[Sales Person]],Data_Persons!$C$1:$D$9,2,FALSE)</f>
        <v>Jeff</v>
      </c>
      <c r="K1595">
        <f>INDEX(Data_Persons!$B$2:$D$10,MATCH(Data_Sales[[#This Row],[Sales Person]],Data_Persons!$C$2:$C$9,0),1)</f>
        <v>5</v>
      </c>
      <c r="L1595">
        <f>VLOOKUP(Data_Sales[[#This Row],[Manager]],Data_Persons!$A$1:$C$9,2,FALSE)</f>
        <v>3</v>
      </c>
      <c r="M1595">
        <f>Data_Sales[[#This Row],[Price]]*Data_Sales[[#This Row],[Quantity]]</f>
        <v>1272</v>
      </c>
    </row>
    <row r="1596" spans="1:13" x14ac:dyDescent="0.35">
      <c r="A1596" t="s">
        <v>1633</v>
      </c>
      <c r="B1596" s="2">
        <v>44802</v>
      </c>
      <c r="C1596">
        <v>4</v>
      </c>
      <c r="D1596" t="s">
        <v>16</v>
      </c>
      <c r="E1596" t="s">
        <v>27</v>
      </c>
      <c r="F1596" t="s">
        <v>18</v>
      </c>
      <c r="G1596" t="s">
        <v>2043</v>
      </c>
      <c r="H1596">
        <v>159</v>
      </c>
      <c r="I1596">
        <v>0</v>
      </c>
      <c r="J1596" t="str">
        <f>VLOOKUP(Data_Sales[[#This Row],[Sales Person]],Data_Persons!$C$1:$D$9,2,FALSE)</f>
        <v>Sara</v>
      </c>
      <c r="K1596">
        <f>INDEX(Data_Persons!$B$2:$D$10,MATCH(Data_Sales[[#This Row],[Sales Person]],Data_Persons!$C$2:$C$9,0),1)</f>
        <v>2</v>
      </c>
      <c r="L1596">
        <f>VLOOKUP(Data_Sales[[#This Row],[Manager]],Data_Persons!$A$1:$C$9,2,FALSE)</f>
        <v>5</v>
      </c>
      <c r="M1596">
        <f>Data_Sales[[#This Row],[Price]]*Data_Sales[[#This Row],[Quantity]]</f>
        <v>0</v>
      </c>
    </row>
    <row r="1597" spans="1:13" x14ac:dyDescent="0.35">
      <c r="A1597" t="s">
        <v>1634</v>
      </c>
      <c r="B1597" s="2">
        <v>44803</v>
      </c>
      <c r="C1597">
        <v>19</v>
      </c>
      <c r="D1597" t="s">
        <v>29</v>
      </c>
      <c r="E1597" t="s">
        <v>9</v>
      </c>
      <c r="F1597" t="s">
        <v>10</v>
      </c>
      <c r="G1597" t="s">
        <v>2043</v>
      </c>
      <c r="H1597">
        <v>159</v>
      </c>
      <c r="I1597">
        <v>7</v>
      </c>
      <c r="J1597" t="str">
        <f>VLOOKUP(Data_Sales[[#This Row],[Sales Person]],Data_Persons!$C$1:$D$9,2,FALSE)</f>
        <v>Jeff</v>
      </c>
      <c r="K1597">
        <f>INDEX(Data_Persons!$B$2:$D$10,MATCH(Data_Sales[[#This Row],[Sales Person]],Data_Persons!$C$2:$C$9,0),1)</f>
        <v>3</v>
      </c>
      <c r="L1597">
        <f>VLOOKUP(Data_Sales[[#This Row],[Manager]],Data_Persons!$A$1:$C$9,2,FALSE)</f>
        <v>3</v>
      </c>
      <c r="M1597">
        <f>Data_Sales[[#This Row],[Price]]*Data_Sales[[#This Row],[Quantity]]</f>
        <v>1113</v>
      </c>
    </row>
    <row r="1598" spans="1:13" x14ac:dyDescent="0.35">
      <c r="A1598" t="s">
        <v>1635</v>
      </c>
      <c r="B1598" s="2">
        <v>44808</v>
      </c>
      <c r="C1598">
        <v>20</v>
      </c>
      <c r="D1598" t="s">
        <v>8</v>
      </c>
      <c r="E1598" t="s">
        <v>35</v>
      </c>
      <c r="F1598" t="s">
        <v>10</v>
      </c>
      <c r="G1598" t="s">
        <v>2043</v>
      </c>
      <c r="H1598">
        <v>159</v>
      </c>
      <c r="I1598">
        <v>4</v>
      </c>
      <c r="J1598" t="str">
        <f>VLOOKUP(Data_Sales[[#This Row],[Sales Person]],Data_Persons!$C$1:$D$9,2,FALSE)</f>
        <v>Jeff</v>
      </c>
      <c r="K1598">
        <f>INDEX(Data_Persons!$B$2:$D$10,MATCH(Data_Sales[[#This Row],[Sales Person]],Data_Persons!$C$2:$C$9,0),1)</f>
        <v>5</v>
      </c>
      <c r="L1598">
        <f>VLOOKUP(Data_Sales[[#This Row],[Manager]],Data_Persons!$A$1:$C$9,2,FALSE)</f>
        <v>3</v>
      </c>
      <c r="M1598">
        <f>Data_Sales[[#This Row],[Price]]*Data_Sales[[#This Row],[Quantity]]</f>
        <v>636</v>
      </c>
    </row>
    <row r="1599" spans="1:13" x14ac:dyDescent="0.35">
      <c r="A1599" t="s">
        <v>1636</v>
      </c>
      <c r="B1599" s="2">
        <v>44810</v>
      </c>
      <c r="C1599">
        <v>3</v>
      </c>
      <c r="D1599" t="s">
        <v>26</v>
      </c>
      <c r="E1599" t="s">
        <v>27</v>
      </c>
      <c r="F1599" t="s">
        <v>18</v>
      </c>
      <c r="G1599" t="s">
        <v>2043</v>
      </c>
      <c r="H1599">
        <v>159</v>
      </c>
      <c r="I1599">
        <v>9</v>
      </c>
      <c r="J1599" t="str">
        <f>VLOOKUP(Data_Sales[[#This Row],[Sales Person]],Data_Persons!$C$1:$D$9,2,FALSE)</f>
        <v>Sara</v>
      </c>
      <c r="K1599">
        <f>INDEX(Data_Persons!$B$2:$D$10,MATCH(Data_Sales[[#This Row],[Sales Person]],Data_Persons!$C$2:$C$9,0),1)</f>
        <v>2</v>
      </c>
      <c r="L1599">
        <f>VLOOKUP(Data_Sales[[#This Row],[Manager]],Data_Persons!$A$1:$C$9,2,FALSE)</f>
        <v>5</v>
      </c>
      <c r="M1599">
        <f>Data_Sales[[#This Row],[Price]]*Data_Sales[[#This Row],[Quantity]]</f>
        <v>1431</v>
      </c>
    </row>
    <row r="1600" spans="1:13" x14ac:dyDescent="0.35">
      <c r="A1600" t="s">
        <v>1637</v>
      </c>
      <c r="B1600" s="2">
        <v>44810</v>
      </c>
      <c r="C1600">
        <v>11</v>
      </c>
      <c r="D1600" t="s">
        <v>112</v>
      </c>
      <c r="E1600" t="s">
        <v>23</v>
      </c>
      <c r="F1600" t="s">
        <v>24</v>
      </c>
      <c r="G1600" t="s">
        <v>2043</v>
      </c>
      <c r="H1600">
        <v>159</v>
      </c>
      <c r="I1600">
        <v>3</v>
      </c>
      <c r="J1600" t="str">
        <f>VLOOKUP(Data_Sales[[#This Row],[Sales Person]],Data_Persons!$C$1:$D$9,2,FALSE)</f>
        <v>Sara</v>
      </c>
      <c r="K1600">
        <f>INDEX(Data_Persons!$B$2:$D$10,MATCH(Data_Sales[[#This Row],[Sales Person]],Data_Persons!$C$2:$C$9,0),1)</f>
        <v>5</v>
      </c>
      <c r="L1600">
        <f>VLOOKUP(Data_Sales[[#This Row],[Manager]],Data_Persons!$A$1:$C$9,2,FALSE)</f>
        <v>5</v>
      </c>
      <c r="M1600">
        <f>Data_Sales[[#This Row],[Price]]*Data_Sales[[#This Row],[Quantity]]</f>
        <v>477</v>
      </c>
    </row>
    <row r="1601" spans="1:13" x14ac:dyDescent="0.35">
      <c r="A1601" t="s">
        <v>1638</v>
      </c>
      <c r="B1601" s="2">
        <v>44814</v>
      </c>
      <c r="C1601">
        <v>17</v>
      </c>
      <c r="D1601" t="s">
        <v>60</v>
      </c>
      <c r="E1601" t="s">
        <v>9</v>
      </c>
      <c r="F1601" t="s">
        <v>10</v>
      </c>
      <c r="G1601" t="s">
        <v>2043</v>
      </c>
      <c r="H1601">
        <v>159</v>
      </c>
      <c r="I1601">
        <v>7</v>
      </c>
      <c r="J1601" t="str">
        <f>VLOOKUP(Data_Sales[[#This Row],[Sales Person]],Data_Persons!$C$1:$D$9,2,FALSE)</f>
        <v>Jeff</v>
      </c>
      <c r="K1601">
        <f>INDEX(Data_Persons!$B$2:$D$10,MATCH(Data_Sales[[#This Row],[Sales Person]],Data_Persons!$C$2:$C$9,0),1)</f>
        <v>3</v>
      </c>
      <c r="L1601">
        <f>VLOOKUP(Data_Sales[[#This Row],[Manager]],Data_Persons!$A$1:$C$9,2,FALSE)</f>
        <v>3</v>
      </c>
      <c r="M1601">
        <f>Data_Sales[[#This Row],[Price]]*Data_Sales[[#This Row],[Quantity]]</f>
        <v>1113</v>
      </c>
    </row>
    <row r="1602" spans="1:13" x14ac:dyDescent="0.35">
      <c r="A1602" t="s">
        <v>1639</v>
      </c>
      <c r="B1602" s="2">
        <v>44816</v>
      </c>
      <c r="C1602">
        <v>8</v>
      </c>
      <c r="D1602" t="s">
        <v>73</v>
      </c>
      <c r="E1602" t="s">
        <v>13</v>
      </c>
      <c r="F1602" t="s">
        <v>14</v>
      </c>
      <c r="G1602" t="s">
        <v>2043</v>
      </c>
      <c r="H1602">
        <v>159</v>
      </c>
      <c r="I1602">
        <v>0</v>
      </c>
      <c r="J1602" t="str">
        <f>VLOOKUP(Data_Sales[[#This Row],[Sales Person]],Data_Persons!$C$1:$D$9,2,FALSE)</f>
        <v>Steve</v>
      </c>
      <c r="K1602">
        <f>INDEX(Data_Persons!$B$2:$D$10,MATCH(Data_Sales[[#This Row],[Sales Person]],Data_Persons!$C$2:$C$9,0),1)</f>
        <v>4</v>
      </c>
      <c r="L1602">
        <f>VLOOKUP(Data_Sales[[#This Row],[Manager]],Data_Persons!$A$1:$C$9,2,FALSE)</f>
        <v>4</v>
      </c>
      <c r="M1602">
        <f>Data_Sales[[#This Row],[Price]]*Data_Sales[[#This Row],[Quantity]]</f>
        <v>0</v>
      </c>
    </row>
    <row r="1603" spans="1:13" x14ac:dyDescent="0.35">
      <c r="A1603" t="s">
        <v>1640</v>
      </c>
      <c r="B1603" s="2">
        <v>44816</v>
      </c>
      <c r="C1603">
        <v>1</v>
      </c>
      <c r="D1603" t="s">
        <v>58</v>
      </c>
      <c r="E1603" t="s">
        <v>17</v>
      </c>
      <c r="F1603" t="s">
        <v>18</v>
      </c>
      <c r="G1603" t="s">
        <v>2043</v>
      </c>
      <c r="H1603">
        <v>159</v>
      </c>
      <c r="I1603">
        <v>3</v>
      </c>
      <c r="J1603" t="str">
        <f>VLOOKUP(Data_Sales[[#This Row],[Sales Person]],Data_Persons!$C$1:$D$9,2,FALSE)</f>
        <v>Jeff</v>
      </c>
      <c r="K1603">
        <f>INDEX(Data_Persons!$B$2:$D$10,MATCH(Data_Sales[[#This Row],[Sales Person]],Data_Persons!$C$2:$C$9,0),1)</f>
        <v>2</v>
      </c>
      <c r="L1603">
        <f>VLOOKUP(Data_Sales[[#This Row],[Manager]],Data_Persons!$A$1:$C$9,2,FALSE)</f>
        <v>3</v>
      </c>
      <c r="M1603">
        <f>Data_Sales[[#This Row],[Price]]*Data_Sales[[#This Row],[Quantity]]</f>
        <v>477</v>
      </c>
    </row>
    <row r="1604" spans="1:13" x14ac:dyDescent="0.35">
      <c r="A1604" t="s">
        <v>1641</v>
      </c>
      <c r="B1604" s="2">
        <v>44822</v>
      </c>
      <c r="C1604">
        <v>14</v>
      </c>
      <c r="D1604" t="s">
        <v>62</v>
      </c>
      <c r="E1604" t="s">
        <v>23</v>
      </c>
      <c r="F1604" t="s">
        <v>24</v>
      </c>
      <c r="G1604" t="s">
        <v>2043</v>
      </c>
      <c r="H1604">
        <v>159</v>
      </c>
      <c r="I1604">
        <v>7</v>
      </c>
      <c r="J1604" t="str">
        <f>VLOOKUP(Data_Sales[[#This Row],[Sales Person]],Data_Persons!$C$1:$D$9,2,FALSE)</f>
        <v>Sara</v>
      </c>
      <c r="K1604">
        <f>INDEX(Data_Persons!$B$2:$D$10,MATCH(Data_Sales[[#This Row],[Sales Person]],Data_Persons!$C$2:$C$9,0),1)</f>
        <v>5</v>
      </c>
      <c r="L1604">
        <f>VLOOKUP(Data_Sales[[#This Row],[Manager]],Data_Persons!$A$1:$C$9,2,FALSE)</f>
        <v>5</v>
      </c>
      <c r="M1604">
        <f>Data_Sales[[#This Row],[Price]]*Data_Sales[[#This Row],[Quantity]]</f>
        <v>1113</v>
      </c>
    </row>
    <row r="1605" spans="1:13" x14ac:dyDescent="0.35">
      <c r="A1605" t="s">
        <v>1642</v>
      </c>
      <c r="B1605" s="2">
        <v>44824</v>
      </c>
      <c r="C1605">
        <v>10</v>
      </c>
      <c r="D1605" t="s">
        <v>65</v>
      </c>
      <c r="E1605" t="s">
        <v>13</v>
      </c>
      <c r="F1605" t="s">
        <v>14</v>
      </c>
      <c r="G1605" t="s">
        <v>2043</v>
      </c>
      <c r="H1605">
        <v>159</v>
      </c>
      <c r="I1605">
        <v>9</v>
      </c>
      <c r="J1605" t="str">
        <f>VLOOKUP(Data_Sales[[#This Row],[Sales Person]],Data_Persons!$C$1:$D$9,2,FALSE)</f>
        <v>Steve</v>
      </c>
      <c r="K1605">
        <f>INDEX(Data_Persons!$B$2:$D$10,MATCH(Data_Sales[[#This Row],[Sales Person]],Data_Persons!$C$2:$C$9,0),1)</f>
        <v>4</v>
      </c>
      <c r="L1605">
        <f>VLOOKUP(Data_Sales[[#This Row],[Manager]],Data_Persons!$A$1:$C$9,2,FALSE)</f>
        <v>4</v>
      </c>
      <c r="M1605">
        <f>Data_Sales[[#This Row],[Price]]*Data_Sales[[#This Row],[Quantity]]</f>
        <v>1431</v>
      </c>
    </row>
    <row r="1606" spans="1:13" x14ac:dyDescent="0.35">
      <c r="A1606" t="s">
        <v>1643</v>
      </c>
      <c r="B1606" s="2">
        <v>44824</v>
      </c>
      <c r="C1606">
        <v>12</v>
      </c>
      <c r="D1606" t="s">
        <v>22</v>
      </c>
      <c r="E1606" t="s">
        <v>33</v>
      </c>
      <c r="F1606" t="s">
        <v>24</v>
      </c>
      <c r="G1606" t="s">
        <v>2043</v>
      </c>
      <c r="H1606">
        <v>159</v>
      </c>
      <c r="I1606">
        <v>8</v>
      </c>
      <c r="J1606" t="str">
        <f>VLOOKUP(Data_Sales[[#This Row],[Sales Person]],Data_Persons!$C$1:$D$9,2,FALSE)</f>
        <v>Steve</v>
      </c>
      <c r="K1606">
        <f>INDEX(Data_Persons!$B$2:$D$10,MATCH(Data_Sales[[#This Row],[Sales Person]],Data_Persons!$C$2:$C$9,0),1)</f>
        <v>6</v>
      </c>
      <c r="L1606">
        <f>VLOOKUP(Data_Sales[[#This Row],[Manager]],Data_Persons!$A$1:$C$9,2,FALSE)</f>
        <v>4</v>
      </c>
      <c r="M1606">
        <f>Data_Sales[[#This Row],[Price]]*Data_Sales[[#This Row],[Quantity]]</f>
        <v>1272</v>
      </c>
    </row>
    <row r="1607" spans="1:13" x14ac:dyDescent="0.35">
      <c r="A1607" t="s">
        <v>1644</v>
      </c>
      <c r="B1607" s="2">
        <v>44828</v>
      </c>
      <c r="C1607">
        <v>7</v>
      </c>
      <c r="D1607" t="s">
        <v>40</v>
      </c>
      <c r="E1607" t="s">
        <v>38</v>
      </c>
      <c r="F1607" t="s">
        <v>14</v>
      </c>
      <c r="G1607" t="s">
        <v>2043</v>
      </c>
      <c r="H1607">
        <v>159</v>
      </c>
      <c r="I1607">
        <v>5</v>
      </c>
      <c r="J1607" t="str">
        <f>VLOOKUP(Data_Sales[[#This Row],[Sales Person]],Data_Persons!$C$1:$D$9,2,FALSE)</f>
        <v>Philip</v>
      </c>
      <c r="K1607">
        <f>INDEX(Data_Persons!$B$2:$D$10,MATCH(Data_Sales[[#This Row],[Sales Person]],Data_Persons!$C$2:$C$9,0),1)</f>
        <v>8</v>
      </c>
      <c r="L1607">
        <f>VLOOKUP(Data_Sales[[#This Row],[Manager]],Data_Persons!$A$1:$C$9,2,FALSE)</f>
        <v>8</v>
      </c>
      <c r="M1607">
        <f>Data_Sales[[#This Row],[Price]]*Data_Sales[[#This Row],[Quantity]]</f>
        <v>795</v>
      </c>
    </row>
    <row r="1608" spans="1:13" x14ac:dyDescent="0.35">
      <c r="A1608" t="s">
        <v>1645</v>
      </c>
      <c r="B1608" s="2">
        <v>44828</v>
      </c>
      <c r="C1608">
        <v>2</v>
      </c>
      <c r="D1608" t="s">
        <v>71</v>
      </c>
      <c r="E1608" t="s">
        <v>27</v>
      </c>
      <c r="F1608" t="s">
        <v>18</v>
      </c>
      <c r="G1608" t="s">
        <v>2043</v>
      </c>
      <c r="H1608">
        <v>159</v>
      </c>
      <c r="I1608">
        <v>7</v>
      </c>
      <c r="J1608" t="str">
        <f>VLOOKUP(Data_Sales[[#This Row],[Sales Person]],Data_Persons!$C$1:$D$9,2,FALSE)</f>
        <v>Sara</v>
      </c>
      <c r="K1608">
        <f>INDEX(Data_Persons!$B$2:$D$10,MATCH(Data_Sales[[#This Row],[Sales Person]],Data_Persons!$C$2:$C$9,0),1)</f>
        <v>2</v>
      </c>
      <c r="L1608">
        <f>VLOOKUP(Data_Sales[[#This Row],[Manager]],Data_Persons!$A$1:$C$9,2,FALSE)</f>
        <v>5</v>
      </c>
      <c r="M1608">
        <f>Data_Sales[[#This Row],[Price]]*Data_Sales[[#This Row],[Quantity]]</f>
        <v>1113</v>
      </c>
    </row>
    <row r="1609" spans="1:13" x14ac:dyDescent="0.35">
      <c r="A1609" t="s">
        <v>1646</v>
      </c>
      <c r="B1609" s="2">
        <v>44832</v>
      </c>
      <c r="C1609">
        <v>12</v>
      </c>
      <c r="D1609" t="s">
        <v>22</v>
      </c>
      <c r="E1609" t="s">
        <v>23</v>
      </c>
      <c r="F1609" t="s">
        <v>24</v>
      </c>
      <c r="G1609" t="s">
        <v>2043</v>
      </c>
      <c r="H1609">
        <v>159</v>
      </c>
      <c r="I1609">
        <v>1</v>
      </c>
      <c r="J1609" t="str">
        <f>VLOOKUP(Data_Sales[[#This Row],[Sales Person]],Data_Persons!$C$1:$D$9,2,FALSE)</f>
        <v>Sara</v>
      </c>
      <c r="K1609">
        <f>INDEX(Data_Persons!$B$2:$D$10,MATCH(Data_Sales[[#This Row],[Sales Person]],Data_Persons!$C$2:$C$9,0),1)</f>
        <v>5</v>
      </c>
      <c r="L1609">
        <f>VLOOKUP(Data_Sales[[#This Row],[Manager]],Data_Persons!$A$1:$C$9,2,FALSE)</f>
        <v>5</v>
      </c>
      <c r="M1609">
        <f>Data_Sales[[#This Row],[Price]]*Data_Sales[[#This Row],[Quantity]]</f>
        <v>159</v>
      </c>
    </row>
    <row r="1610" spans="1:13" x14ac:dyDescent="0.35">
      <c r="A1610" t="s">
        <v>1647</v>
      </c>
      <c r="B1610" s="2">
        <v>44835</v>
      </c>
      <c r="C1610">
        <v>20</v>
      </c>
      <c r="D1610" t="s">
        <v>8</v>
      </c>
      <c r="E1610" t="s">
        <v>35</v>
      </c>
      <c r="F1610" t="s">
        <v>10</v>
      </c>
      <c r="G1610" t="s">
        <v>2043</v>
      </c>
      <c r="H1610">
        <v>159</v>
      </c>
      <c r="I1610">
        <v>1</v>
      </c>
      <c r="J1610" t="str">
        <f>VLOOKUP(Data_Sales[[#This Row],[Sales Person]],Data_Persons!$C$1:$D$9,2,FALSE)</f>
        <v>Jeff</v>
      </c>
      <c r="K1610">
        <f>INDEX(Data_Persons!$B$2:$D$10,MATCH(Data_Sales[[#This Row],[Sales Person]],Data_Persons!$C$2:$C$9,0),1)</f>
        <v>5</v>
      </c>
      <c r="L1610">
        <f>VLOOKUP(Data_Sales[[#This Row],[Manager]],Data_Persons!$A$1:$C$9,2,FALSE)</f>
        <v>3</v>
      </c>
      <c r="M1610">
        <f>Data_Sales[[#This Row],[Price]]*Data_Sales[[#This Row],[Quantity]]</f>
        <v>159</v>
      </c>
    </row>
    <row r="1611" spans="1:13" x14ac:dyDescent="0.35">
      <c r="A1611" t="s">
        <v>1648</v>
      </c>
      <c r="B1611" s="2">
        <v>44836</v>
      </c>
      <c r="C1611">
        <v>13</v>
      </c>
      <c r="D1611" t="s">
        <v>32</v>
      </c>
      <c r="E1611" t="s">
        <v>33</v>
      </c>
      <c r="F1611" t="s">
        <v>24</v>
      </c>
      <c r="G1611" t="s">
        <v>2043</v>
      </c>
      <c r="H1611">
        <v>159</v>
      </c>
      <c r="I1611">
        <v>5</v>
      </c>
      <c r="J1611" t="str">
        <f>VLOOKUP(Data_Sales[[#This Row],[Sales Person]],Data_Persons!$C$1:$D$9,2,FALSE)</f>
        <v>Steve</v>
      </c>
      <c r="K1611">
        <f>INDEX(Data_Persons!$B$2:$D$10,MATCH(Data_Sales[[#This Row],[Sales Person]],Data_Persons!$C$2:$C$9,0),1)</f>
        <v>6</v>
      </c>
      <c r="L1611">
        <f>VLOOKUP(Data_Sales[[#This Row],[Manager]],Data_Persons!$A$1:$C$9,2,FALSE)</f>
        <v>4</v>
      </c>
      <c r="M1611">
        <f>Data_Sales[[#This Row],[Price]]*Data_Sales[[#This Row],[Quantity]]</f>
        <v>795</v>
      </c>
    </row>
    <row r="1612" spans="1:13" x14ac:dyDescent="0.35">
      <c r="A1612" t="s">
        <v>1649</v>
      </c>
      <c r="B1612" s="2">
        <v>44838</v>
      </c>
      <c r="C1612">
        <v>19</v>
      </c>
      <c r="D1612" t="s">
        <v>29</v>
      </c>
      <c r="E1612" t="s">
        <v>9</v>
      </c>
      <c r="F1612" t="s">
        <v>10</v>
      </c>
      <c r="G1612" t="s">
        <v>2043</v>
      </c>
      <c r="H1612">
        <v>159</v>
      </c>
      <c r="I1612">
        <v>3</v>
      </c>
      <c r="J1612" t="str">
        <f>VLOOKUP(Data_Sales[[#This Row],[Sales Person]],Data_Persons!$C$1:$D$9,2,FALSE)</f>
        <v>Jeff</v>
      </c>
      <c r="K1612">
        <f>INDEX(Data_Persons!$B$2:$D$10,MATCH(Data_Sales[[#This Row],[Sales Person]],Data_Persons!$C$2:$C$9,0),1)</f>
        <v>3</v>
      </c>
      <c r="L1612">
        <f>VLOOKUP(Data_Sales[[#This Row],[Manager]],Data_Persons!$A$1:$C$9,2,FALSE)</f>
        <v>3</v>
      </c>
      <c r="M1612">
        <f>Data_Sales[[#This Row],[Price]]*Data_Sales[[#This Row],[Quantity]]</f>
        <v>477</v>
      </c>
    </row>
    <row r="1613" spans="1:13" x14ac:dyDescent="0.35">
      <c r="A1613" t="s">
        <v>1650</v>
      </c>
      <c r="B1613" s="2">
        <v>44841</v>
      </c>
      <c r="C1613">
        <v>6</v>
      </c>
      <c r="D1613" t="s">
        <v>12</v>
      </c>
      <c r="E1613" t="s">
        <v>38</v>
      </c>
      <c r="F1613" t="s">
        <v>14</v>
      </c>
      <c r="G1613" t="s">
        <v>2043</v>
      </c>
      <c r="H1613">
        <v>159</v>
      </c>
      <c r="I1613">
        <v>4</v>
      </c>
      <c r="J1613" t="str">
        <f>VLOOKUP(Data_Sales[[#This Row],[Sales Person]],Data_Persons!$C$1:$D$9,2,FALSE)</f>
        <v>Philip</v>
      </c>
      <c r="K1613">
        <f>INDEX(Data_Persons!$B$2:$D$10,MATCH(Data_Sales[[#This Row],[Sales Person]],Data_Persons!$C$2:$C$9,0),1)</f>
        <v>8</v>
      </c>
      <c r="L1613">
        <f>VLOOKUP(Data_Sales[[#This Row],[Manager]],Data_Persons!$A$1:$C$9,2,FALSE)</f>
        <v>8</v>
      </c>
      <c r="M1613">
        <f>Data_Sales[[#This Row],[Price]]*Data_Sales[[#This Row],[Quantity]]</f>
        <v>636</v>
      </c>
    </row>
    <row r="1614" spans="1:13" x14ac:dyDescent="0.35">
      <c r="A1614" t="s">
        <v>1651</v>
      </c>
      <c r="B1614" s="2">
        <v>44841</v>
      </c>
      <c r="C1614">
        <v>15</v>
      </c>
      <c r="D1614" t="s">
        <v>46</v>
      </c>
      <c r="E1614" t="s">
        <v>23</v>
      </c>
      <c r="F1614" t="s">
        <v>24</v>
      </c>
      <c r="G1614" t="s">
        <v>2043</v>
      </c>
      <c r="H1614">
        <v>159</v>
      </c>
      <c r="I1614">
        <v>1</v>
      </c>
      <c r="J1614" t="str">
        <f>VLOOKUP(Data_Sales[[#This Row],[Sales Person]],Data_Persons!$C$1:$D$9,2,FALSE)</f>
        <v>Sara</v>
      </c>
      <c r="K1614">
        <f>INDEX(Data_Persons!$B$2:$D$10,MATCH(Data_Sales[[#This Row],[Sales Person]],Data_Persons!$C$2:$C$9,0),1)</f>
        <v>5</v>
      </c>
      <c r="L1614">
        <f>VLOOKUP(Data_Sales[[#This Row],[Manager]],Data_Persons!$A$1:$C$9,2,FALSE)</f>
        <v>5</v>
      </c>
      <c r="M1614">
        <f>Data_Sales[[#This Row],[Price]]*Data_Sales[[#This Row],[Quantity]]</f>
        <v>159</v>
      </c>
    </row>
    <row r="1615" spans="1:13" x14ac:dyDescent="0.35">
      <c r="A1615" t="s">
        <v>1652</v>
      </c>
      <c r="B1615" s="2">
        <v>44842</v>
      </c>
      <c r="C1615">
        <v>10</v>
      </c>
      <c r="D1615" t="s">
        <v>65</v>
      </c>
      <c r="E1615" t="s">
        <v>38</v>
      </c>
      <c r="F1615" t="s">
        <v>14</v>
      </c>
      <c r="G1615" t="s">
        <v>2043</v>
      </c>
      <c r="H1615">
        <v>159</v>
      </c>
      <c r="I1615">
        <v>6</v>
      </c>
      <c r="J1615" t="str">
        <f>VLOOKUP(Data_Sales[[#This Row],[Sales Person]],Data_Persons!$C$1:$D$9,2,FALSE)</f>
        <v>Philip</v>
      </c>
      <c r="K1615">
        <f>INDEX(Data_Persons!$B$2:$D$10,MATCH(Data_Sales[[#This Row],[Sales Person]],Data_Persons!$C$2:$C$9,0),1)</f>
        <v>8</v>
      </c>
      <c r="L1615">
        <f>VLOOKUP(Data_Sales[[#This Row],[Manager]],Data_Persons!$A$1:$C$9,2,FALSE)</f>
        <v>8</v>
      </c>
      <c r="M1615">
        <f>Data_Sales[[#This Row],[Price]]*Data_Sales[[#This Row],[Quantity]]</f>
        <v>954</v>
      </c>
    </row>
    <row r="1616" spans="1:13" x14ac:dyDescent="0.35">
      <c r="A1616" t="s">
        <v>1653</v>
      </c>
      <c r="B1616" s="2">
        <v>44843</v>
      </c>
      <c r="C1616">
        <v>11</v>
      </c>
      <c r="D1616" t="s">
        <v>112</v>
      </c>
      <c r="E1616" t="s">
        <v>33</v>
      </c>
      <c r="F1616" t="s">
        <v>24</v>
      </c>
      <c r="G1616" t="s">
        <v>2043</v>
      </c>
      <c r="H1616">
        <v>159</v>
      </c>
      <c r="I1616">
        <v>0</v>
      </c>
      <c r="J1616" t="str">
        <f>VLOOKUP(Data_Sales[[#This Row],[Sales Person]],Data_Persons!$C$1:$D$9,2,FALSE)</f>
        <v>Steve</v>
      </c>
      <c r="K1616">
        <f>INDEX(Data_Persons!$B$2:$D$10,MATCH(Data_Sales[[#This Row],[Sales Person]],Data_Persons!$C$2:$C$9,0),1)</f>
        <v>6</v>
      </c>
      <c r="L1616">
        <f>VLOOKUP(Data_Sales[[#This Row],[Manager]],Data_Persons!$A$1:$C$9,2,FALSE)</f>
        <v>4</v>
      </c>
      <c r="M1616">
        <f>Data_Sales[[#This Row],[Price]]*Data_Sales[[#This Row],[Quantity]]</f>
        <v>0</v>
      </c>
    </row>
    <row r="1617" spans="1:13" x14ac:dyDescent="0.35">
      <c r="A1617" t="s">
        <v>1654</v>
      </c>
      <c r="B1617" s="2">
        <v>44849</v>
      </c>
      <c r="C1617">
        <v>5</v>
      </c>
      <c r="D1617" t="s">
        <v>20</v>
      </c>
      <c r="E1617" t="s">
        <v>17</v>
      </c>
      <c r="F1617" t="s">
        <v>18</v>
      </c>
      <c r="G1617" t="s">
        <v>2043</v>
      </c>
      <c r="H1617">
        <v>159</v>
      </c>
      <c r="I1617">
        <v>7</v>
      </c>
      <c r="J1617" t="str">
        <f>VLOOKUP(Data_Sales[[#This Row],[Sales Person]],Data_Persons!$C$1:$D$9,2,FALSE)</f>
        <v>Jeff</v>
      </c>
      <c r="K1617">
        <f>INDEX(Data_Persons!$B$2:$D$10,MATCH(Data_Sales[[#This Row],[Sales Person]],Data_Persons!$C$2:$C$9,0),1)</f>
        <v>2</v>
      </c>
      <c r="L1617">
        <f>VLOOKUP(Data_Sales[[#This Row],[Manager]],Data_Persons!$A$1:$C$9,2,FALSE)</f>
        <v>3</v>
      </c>
      <c r="M1617">
        <f>Data_Sales[[#This Row],[Price]]*Data_Sales[[#This Row],[Quantity]]</f>
        <v>1113</v>
      </c>
    </row>
    <row r="1618" spans="1:13" x14ac:dyDescent="0.35">
      <c r="A1618" t="s">
        <v>1655</v>
      </c>
      <c r="B1618" s="2">
        <v>44200</v>
      </c>
      <c r="C1618">
        <v>16</v>
      </c>
      <c r="D1618" t="s">
        <v>89</v>
      </c>
      <c r="E1618" t="s">
        <v>35</v>
      </c>
      <c r="F1618" t="s">
        <v>10</v>
      </c>
      <c r="G1618" t="s">
        <v>2044</v>
      </c>
      <c r="H1618">
        <v>69</v>
      </c>
      <c r="I1618">
        <v>4</v>
      </c>
      <c r="J1618" t="str">
        <f>VLOOKUP(Data_Sales[[#This Row],[Sales Person]],Data_Persons!$C$1:$D$9,2,FALSE)</f>
        <v>Jeff</v>
      </c>
      <c r="K1618">
        <f>INDEX(Data_Persons!$B$2:$D$10,MATCH(Data_Sales[[#This Row],[Sales Person]],Data_Persons!$C$2:$C$9,0),1)</f>
        <v>5</v>
      </c>
      <c r="L1618">
        <f>VLOOKUP(Data_Sales[[#This Row],[Manager]],Data_Persons!$A$1:$C$9,2,FALSE)</f>
        <v>3</v>
      </c>
      <c r="M1618">
        <f>Data_Sales[[#This Row],[Price]]*Data_Sales[[#This Row],[Quantity]]</f>
        <v>276</v>
      </c>
    </row>
    <row r="1619" spans="1:13" x14ac:dyDescent="0.35">
      <c r="A1619" t="s">
        <v>1656</v>
      </c>
      <c r="B1619" s="2">
        <v>44202</v>
      </c>
      <c r="C1619">
        <v>13</v>
      </c>
      <c r="D1619" t="s">
        <v>32</v>
      </c>
      <c r="E1619" t="s">
        <v>23</v>
      </c>
      <c r="F1619" t="s">
        <v>24</v>
      </c>
      <c r="G1619" t="s">
        <v>2044</v>
      </c>
      <c r="H1619">
        <v>69</v>
      </c>
      <c r="I1619">
        <v>0</v>
      </c>
      <c r="J1619" t="str">
        <f>VLOOKUP(Data_Sales[[#This Row],[Sales Person]],Data_Persons!$C$1:$D$9,2,FALSE)</f>
        <v>Sara</v>
      </c>
      <c r="K1619">
        <f>INDEX(Data_Persons!$B$2:$D$10,MATCH(Data_Sales[[#This Row],[Sales Person]],Data_Persons!$C$2:$C$9,0),1)</f>
        <v>5</v>
      </c>
      <c r="L1619">
        <f>VLOOKUP(Data_Sales[[#This Row],[Manager]],Data_Persons!$A$1:$C$9,2,FALSE)</f>
        <v>5</v>
      </c>
      <c r="M1619">
        <f>Data_Sales[[#This Row],[Price]]*Data_Sales[[#This Row],[Quantity]]</f>
        <v>0</v>
      </c>
    </row>
    <row r="1620" spans="1:13" x14ac:dyDescent="0.35">
      <c r="A1620" t="s">
        <v>1657</v>
      </c>
      <c r="B1620" s="2">
        <v>44203</v>
      </c>
      <c r="C1620">
        <v>10</v>
      </c>
      <c r="D1620" t="s">
        <v>65</v>
      </c>
      <c r="E1620" t="s">
        <v>13</v>
      </c>
      <c r="F1620" t="s">
        <v>14</v>
      </c>
      <c r="G1620" t="s">
        <v>2044</v>
      </c>
      <c r="H1620">
        <v>69</v>
      </c>
      <c r="I1620">
        <v>2</v>
      </c>
      <c r="J1620" t="str">
        <f>VLOOKUP(Data_Sales[[#This Row],[Sales Person]],Data_Persons!$C$1:$D$9,2,FALSE)</f>
        <v>Steve</v>
      </c>
      <c r="K1620">
        <f>INDEX(Data_Persons!$B$2:$D$10,MATCH(Data_Sales[[#This Row],[Sales Person]],Data_Persons!$C$2:$C$9,0),1)</f>
        <v>4</v>
      </c>
      <c r="L1620">
        <f>VLOOKUP(Data_Sales[[#This Row],[Manager]],Data_Persons!$A$1:$C$9,2,FALSE)</f>
        <v>4</v>
      </c>
      <c r="M1620">
        <f>Data_Sales[[#This Row],[Price]]*Data_Sales[[#This Row],[Quantity]]</f>
        <v>138</v>
      </c>
    </row>
    <row r="1621" spans="1:13" x14ac:dyDescent="0.35">
      <c r="A1621" t="s">
        <v>1658</v>
      </c>
      <c r="B1621" s="2">
        <v>44203</v>
      </c>
      <c r="C1621">
        <v>10</v>
      </c>
      <c r="D1621" t="s">
        <v>65</v>
      </c>
      <c r="E1621" t="s">
        <v>13</v>
      </c>
      <c r="F1621" t="s">
        <v>14</v>
      </c>
      <c r="G1621" t="s">
        <v>2044</v>
      </c>
      <c r="H1621">
        <v>69</v>
      </c>
      <c r="I1621">
        <v>2</v>
      </c>
      <c r="J1621" t="str">
        <f>VLOOKUP(Data_Sales[[#This Row],[Sales Person]],Data_Persons!$C$1:$D$9,2,FALSE)</f>
        <v>Steve</v>
      </c>
      <c r="K1621">
        <f>INDEX(Data_Persons!$B$2:$D$10,MATCH(Data_Sales[[#This Row],[Sales Person]],Data_Persons!$C$2:$C$9,0),1)</f>
        <v>4</v>
      </c>
      <c r="L1621">
        <f>VLOOKUP(Data_Sales[[#This Row],[Manager]],Data_Persons!$A$1:$C$9,2,FALSE)</f>
        <v>4</v>
      </c>
      <c r="M1621">
        <f>Data_Sales[[#This Row],[Price]]*Data_Sales[[#This Row],[Quantity]]</f>
        <v>138</v>
      </c>
    </row>
    <row r="1622" spans="1:13" x14ac:dyDescent="0.35">
      <c r="A1622" t="s">
        <v>1659</v>
      </c>
      <c r="B1622" s="2">
        <v>44206</v>
      </c>
      <c r="C1622">
        <v>6</v>
      </c>
      <c r="D1622" t="s">
        <v>12</v>
      </c>
      <c r="E1622" t="s">
        <v>13</v>
      </c>
      <c r="F1622" t="s">
        <v>14</v>
      </c>
      <c r="G1622" t="s">
        <v>2044</v>
      </c>
      <c r="H1622">
        <v>69</v>
      </c>
      <c r="I1622">
        <v>2</v>
      </c>
      <c r="J1622" t="str">
        <f>VLOOKUP(Data_Sales[[#This Row],[Sales Person]],Data_Persons!$C$1:$D$9,2,FALSE)</f>
        <v>Steve</v>
      </c>
      <c r="K1622">
        <f>INDEX(Data_Persons!$B$2:$D$10,MATCH(Data_Sales[[#This Row],[Sales Person]],Data_Persons!$C$2:$C$9,0),1)</f>
        <v>4</v>
      </c>
      <c r="L1622">
        <f>VLOOKUP(Data_Sales[[#This Row],[Manager]],Data_Persons!$A$1:$C$9,2,FALSE)</f>
        <v>4</v>
      </c>
      <c r="M1622">
        <f>Data_Sales[[#This Row],[Price]]*Data_Sales[[#This Row],[Quantity]]</f>
        <v>138</v>
      </c>
    </row>
    <row r="1623" spans="1:13" x14ac:dyDescent="0.35">
      <c r="A1623" t="s">
        <v>1660</v>
      </c>
      <c r="B1623" s="2">
        <v>44208</v>
      </c>
      <c r="C1623">
        <v>19</v>
      </c>
      <c r="D1623" t="s">
        <v>29</v>
      </c>
      <c r="E1623" t="s">
        <v>9</v>
      </c>
      <c r="F1623" t="s">
        <v>10</v>
      </c>
      <c r="G1623" t="s">
        <v>2044</v>
      </c>
      <c r="H1623">
        <v>69</v>
      </c>
      <c r="I1623">
        <v>8</v>
      </c>
      <c r="J1623" t="str">
        <f>VLOOKUP(Data_Sales[[#This Row],[Sales Person]],Data_Persons!$C$1:$D$9,2,FALSE)</f>
        <v>Jeff</v>
      </c>
      <c r="K1623">
        <f>INDEX(Data_Persons!$B$2:$D$10,MATCH(Data_Sales[[#This Row],[Sales Person]],Data_Persons!$C$2:$C$9,0),1)</f>
        <v>3</v>
      </c>
      <c r="L1623">
        <f>VLOOKUP(Data_Sales[[#This Row],[Manager]],Data_Persons!$A$1:$C$9,2,FALSE)</f>
        <v>3</v>
      </c>
      <c r="M1623">
        <f>Data_Sales[[#This Row],[Price]]*Data_Sales[[#This Row],[Quantity]]</f>
        <v>552</v>
      </c>
    </row>
    <row r="1624" spans="1:13" x14ac:dyDescent="0.35">
      <c r="A1624" t="s">
        <v>1661</v>
      </c>
      <c r="B1624" s="2">
        <v>44209</v>
      </c>
      <c r="C1624">
        <v>17</v>
      </c>
      <c r="D1624" t="s">
        <v>60</v>
      </c>
      <c r="E1624" t="s">
        <v>9</v>
      </c>
      <c r="F1624" t="s">
        <v>10</v>
      </c>
      <c r="G1624" t="s">
        <v>2044</v>
      </c>
      <c r="H1624">
        <v>69</v>
      </c>
      <c r="I1624">
        <v>5</v>
      </c>
      <c r="J1624" t="str">
        <f>VLOOKUP(Data_Sales[[#This Row],[Sales Person]],Data_Persons!$C$1:$D$9,2,FALSE)</f>
        <v>Jeff</v>
      </c>
      <c r="K1624">
        <f>INDEX(Data_Persons!$B$2:$D$10,MATCH(Data_Sales[[#This Row],[Sales Person]],Data_Persons!$C$2:$C$9,0),1)</f>
        <v>3</v>
      </c>
      <c r="L1624">
        <f>VLOOKUP(Data_Sales[[#This Row],[Manager]],Data_Persons!$A$1:$C$9,2,FALSE)</f>
        <v>3</v>
      </c>
      <c r="M1624">
        <f>Data_Sales[[#This Row],[Price]]*Data_Sales[[#This Row],[Quantity]]</f>
        <v>345</v>
      </c>
    </row>
    <row r="1625" spans="1:13" x14ac:dyDescent="0.35">
      <c r="A1625" t="s">
        <v>1662</v>
      </c>
      <c r="B1625" s="2">
        <v>44209</v>
      </c>
      <c r="C1625">
        <v>16</v>
      </c>
      <c r="D1625" t="s">
        <v>89</v>
      </c>
      <c r="E1625" t="s">
        <v>35</v>
      </c>
      <c r="F1625" t="s">
        <v>10</v>
      </c>
      <c r="G1625" t="s">
        <v>2044</v>
      </c>
      <c r="H1625">
        <v>69</v>
      </c>
      <c r="I1625">
        <v>1</v>
      </c>
      <c r="J1625" t="str">
        <f>VLOOKUP(Data_Sales[[#This Row],[Sales Person]],Data_Persons!$C$1:$D$9,2,FALSE)</f>
        <v>Jeff</v>
      </c>
      <c r="K1625">
        <f>INDEX(Data_Persons!$B$2:$D$10,MATCH(Data_Sales[[#This Row],[Sales Person]],Data_Persons!$C$2:$C$9,0),1)</f>
        <v>5</v>
      </c>
      <c r="L1625">
        <f>VLOOKUP(Data_Sales[[#This Row],[Manager]],Data_Persons!$A$1:$C$9,2,FALSE)</f>
        <v>3</v>
      </c>
      <c r="M1625">
        <f>Data_Sales[[#This Row],[Price]]*Data_Sales[[#This Row],[Quantity]]</f>
        <v>69</v>
      </c>
    </row>
    <row r="1626" spans="1:13" x14ac:dyDescent="0.35">
      <c r="A1626" t="s">
        <v>1663</v>
      </c>
      <c r="B1626" s="2">
        <v>44209</v>
      </c>
      <c r="C1626">
        <v>1</v>
      </c>
      <c r="D1626" t="s">
        <v>58</v>
      </c>
      <c r="E1626" t="s">
        <v>27</v>
      </c>
      <c r="F1626" t="s">
        <v>18</v>
      </c>
      <c r="G1626" t="s">
        <v>2044</v>
      </c>
      <c r="H1626">
        <v>69</v>
      </c>
      <c r="I1626">
        <v>2</v>
      </c>
      <c r="J1626" t="str">
        <f>VLOOKUP(Data_Sales[[#This Row],[Sales Person]],Data_Persons!$C$1:$D$9,2,FALSE)</f>
        <v>Sara</v>
      </c>
      <c r="K1626">
        <f>INDEX(Data_Persons!$B$2:$D$10,MATCH(Data_Sales[[#This Row],[Sales Person]],Data_Persons!$C$2:$C$9,0),1)</f>
        <v>2</v>
      </c>
      <c r="L1626">
        <f>VLOOKUP(Data_Sales[[#This Row],[Manager]],Data_Persons!$A$1:$C$9,2,FALSE)</f>
        <v>5</v>
      </c>
      <c r="M1626">
        <f>Data_Sales[[#This Row],[Price]]*Data_Sales[[#This Row],[Quantity]]</f>
        <v>138</v>
      </c>
    </row>
    <row r="1627" spans="1:13" x14ac:dyDescent="0.35">
      <c r="A1627" t="s">
        <v>1664</v>
      </c>
      <c r="B1627" s="2">
        <v>44210</v>
      </c>
      <c r="C1627">
        <v>17</v>
      </c>
      <c r="D1627" t="s">
        <v>60</v>
      </c>
      <c r="E1627" t="s">
        <v>9</v>
      </c>
      <c r="F1627" t="s">
        <v>10</v>
      </c>
      <c r="G1627" t="s">
        <v>2044</v>
      </c>
      <c r="H1627">
        <v>69</v>
      </c>
      <c r="I1627">
        <v>7</v>
      </c>
      <c r="J1627" t="str">
        <f>VLOOKUP(Data_Sales[[#This Row],[Sales Person]],Data_Persons!$C$1:$D$9,2,FALSE)</f>
        <v>Jeff</v>
      </c>
      <c r="K1627">
        <f>INDEX(Data_Persons!$B$2:$D$10,MATCH(Data_Sales[[#This Row],[Sales Person]],Data_Persons!$C$2:$C$9,0),1)</f>
        <v>3</v>
      </c>
      <c r="L1627">
        <f>VLOOKUP(Data_Sales[[#This Row],[Manager]],Data_Persons!$A$1:$C$9,2,FALSE)</f>
        <v>3</v>
      </c>
      <c r="M1627">
        <f>Data_Sales[[#This Row],[Price]]*Data_Sales[[#This Row],[Quantity]]</f>
        <v>483</v>
      </c>
    </row>
    <row r="1628" spans="1:13" x14ac:dyDescent="0.35">
      <c r="A1628" t="s">
        <v>1665</v>
      </c>
      <c r="B1628" s="2">
        <v>44211</v>
      </c>
      <c r="C1628">
        <v>20</v>
      </c>
      <c r="D1628" t="s">
        <v>8</v>
      </c>
      <c r="E1628" t="s">
        <v>9</v>
      </c>
      <c r="F1628" t="s">
        <v>10</v>
      </c>
      <c r="G1628" t="s">
        <v>2044</v>
      </c>
      <c r="H1628">
        <v>69</v>
      </c>
      <c r="I1628">
        <v>9</v>
      </c>
      <c r="J1628" t="str">
        <f>VLOOKUP(Data_Sales[[#This Row],[Sales Person]],Data_Persons!$C$1:$D$9,2,FALSE)</f>
        <v>Jeff</v>
      </c>
      <c r="K1628">
        <f>INDEX(Data_Persons!$B$2:$D$10,MATCH(Data_Sales[[#This Row],[Sales Person]],Data_Persons!$C$2:$C$9,0),1)</f>
        <v>3</v>
      </c>
      <c r="L1628">
        <f>VLOOKUP(Data_Sales[[#This Row],[Manager]],Data_Persons!$A$1:$C$9,2,FALSE)</f>
        <v>3</v>
      </c>
      <c r="M1628">
        <f>Data_Sales[[#This Row],[Price]]*Data_Sales[[#This Row],[Quantity]]</f>
        <v>621</v>
      </c>
    </row>
    <row r="1629" spans="1:13" x14ac:dyDescent="0.35">
      <c r="A1629" t="s">
        <v>1666</v>
      </c>
      <c r="B1629" s="2">
        <v>44211</v>
      </c>
      <c r="C1629">
        <v>11</v>
      </c>
      <c r="D1629" t="s">
        <v>112</v>
      </c>
      <c r="E1629" t="s">
        <v>23</v>
      </c>
      <c r="F1629" t="s">
        <v>24</v>
      </c>
      <c r="G1629" t="s">
        <v>2044</v>
      </c>
      <c r="H1629">
        <v>69</v>
      </c>
      <c r="I1629">
        <v>9</v>
      </c>
      <c r="J1629" t="str">
        <f>VLOOKUP(Data_Sales[[#This Row],[Sales Person]],Data_Persons!$C$1:$D$9,2,FALSE)</f>
        <v>Sara</v>
      </c>
      <c r="K1629">
        <f>INDEX(Data_Persons!$B$2:$D$10,MATCH(Data_Sales[[#This Row],[Sales Person]],Data_Persons!$C$2:$C$9,0),1)</f>
        <v>5</v>
      </c>
      <c r="L1629">
        <f>VLOOKUP(Data_Sales[[#This Row],[Manager]],Data_Persons!$A$1:$C$9,2,FALSE)</f>
        <v>5</v>
      </c>
      <c r="M1629">
        <f>Data_Sales[[#This Row],[Price]]*Data_Sales[[#This Row],[Quantity]]</f>
        <v>621</v>
      </c>
    </row>
    <row r="1630" spans="1:13" x14ac:dyDescent="0.35">
      <c r="A1630" t="s">
        <v>1667</v>
      </c>
      <c r="B1630" s="2">
        <v>44216</v>
      </c>
      <c r="C1630">
        <v>16</v>
      </c>
      <c r="D1630" t="s">
        <v>89</v>
      </c>
      <c r="E1630" t="s">
        <v>35</v>
      </c>
      <c r="F1630" t="s">
        <v>10</v>
      </c>
      <c r="G1630" t="s">
        <v>2044</v>
      </c>
      <c r="H1630">
        <v>69</v>
      </c>
      <c r="I1630">
        <v>2</v>
      </c>
      <c r="J1630" t="str">
        <f>VLOOKUP(Data_Sales[[#This Row],[Sales Person]],Data_Persons!$C$1:$D$9,2,FALSE)</f>
        <v>Jeff</v>
      </c>
      <c r="K1630">
        <f>INDEX(Data_Persons!$B$2:$D$10,MATCH(Data_Sales[[#This Row],[Sales Person]],Data_Persons!$C$2:$C$9,0),1)</f>
        <v>5</v>
      </c>
      <c r="L1630">
        <f>VLOOKUP(Data_Sales[[#This Row],[Manager]],Data_Persons!$A$1:$C$9,2,FALSE)</f>
        <v>3</v>
      </c>
      <c r="M1630">
        <f>Data_Sales[[#This Row],[Price]]*Data_Sales[[#This Row],[Quantity]]</f>
        <v>138</v>
      </c>
    </row>
    <row r="1631" spans="1:13" x14ac:dyDescent="0.35">
      <c r="A1631" t="s">
        <v>1668</v>
      </c>
      <c r="B1631" s="2">
        <v>44220</v>
      </c>
      <c r="C1631">
        <v>18</v>
      </c>
      <c r="D1631" t="s">
        <v>49</v>
      </c>
      <c r="E1631" t="s">
        <v>35</v>
      </c>
      <c r="F1631" t="s">
        <v>10</v>
      </c>
      <c r="G1631" t="s">
        <v>2044</v>
      </c>
      <c r="H1631">
        <v>69</v>
      </c>
      <c r="I1631">
        <v>7</v>
      </c>
      <c r="J1631" t="str">
        <f>VLOOKUP(Data_Sales[[#This Row],[Sales Person]],Data_Persons!$C$1:$D$9,2,FALSE)</f>
        <v>Jeff</v>
      </c>
      <c r="K1631">
        <f>INDEX(Data_Persons!$B$2:$D$10,MATCH(Data_Sales[[#This Row],[Sales Person]],Data_Persons!$C$2:$C$9,0),1)</f>
        <v>5</v>
      </c>
      <c r="L1631">
        <f>VLOOKUP(Data_Sales[[#This Row],[Manager]],Data_Persons!$A$1:$C$9,2,FALSE)</f>
        <v>3</v>
      </c>
      <c r="M1631">
        <f>Data_Sales[[#This Row],[Price]]*Data_Sales[[#This Row],[Quantity]]</f>
        <v>483</v>
      </c>
    </row>
    <row r="1632" spans="1:13" x14ac:dyDescent="0.35">
      <c r="A1632" t="s">
        <v>1669</v>
      </c>
      <c r="B1632" s="2">
        <v>44220</v>
      </c>
      <c r="C1632">
        <v>8</v>
      </c>
      <c r="D1632" t="s">
        <v>73</v>
      </c>
      <c r="E1632" t="s">
        <v>13</v>
      </c>
      <c r="F1632" t="s">
        <v>14</v>
      </c>
      <c r="G1632" t="s">
        <v>2044</v>
      </c>
      <c r="H1632">
        <v>69</v>
      </c>
      <c r="I1632">
        <v>2</v>
      </c>
      <c r="J1632" t="str">
        <f>VLOOKUP(Data_Sales[[#This Row],[Sales Person]],Data_Persons!$C$1:$D$9,2,FALSE)</f>
        <v>Steve</v>
      </c>
      <c r="K1632">
        <f>INDEX(Data_Persons!$B$2:$D$10,MATCH(Data_Sales[[#This Row],[Sales Person]],Data_Persons!$C$2:$C$9,0),1)</f>
        <v>4</v>
      </c>
      <c r="L1632">
        <f>VLOOKUP(Data_Sales[[#This Row],[Manager]],Data_Persons!$A$1:$C$9,2,FALSE)</f>
        <v>4</v>
      </c>
      <c r="M1632">
        <f>Data_Sales[[#This Row],[Price]]*Data_Sales[[#This Row],[Quantity]]</f>
        <v>138</v>
      </c>
    </row>
    <row r="1633" spans="1:13" x14ac:dyDescent="0.35">
      <c r="A1633" t="s">
        <v>1670</v>
      </c>
      <c r="B1633" s="2">
        <v>44220</v>
      </c>
      <c r="C1633">
        <v>5</v>
      </c>
      <c r="D1633" t="s">
        <v>20</v>
      </c>
      <c r="E1633" t="s">
        <v>17</v>
      </c>
      <c r="F1633" t="s">
        <v>18</v>
      </c>
      <c r="G1633" t="s">
        <v>2044</v>
      </c>
      <c r="H1633">
        <v>69</v>
      </c>
      <c r="I1633">
        <v>1</v>
      </c>
      <c r="J1633" t="str">
        <f>VLOOKUP(Data_Sales[[#This Row],[Sales Person]],Data_Persons!$C$1:$D$9,2,FALSE)</f>
        <v>Jeff</v>
      </c>
      <c r="K1633">
        <f>INDEX(Data_Persons!$B$2:$D$10,MATCH(Data_Sales[[#This Row],[Sales Person]],Data_Persons!$C$2:$C$9,0),1)</f>
        <v>2</v>
      </c>
      <c r="L1633">
        <f>VLOOKUP(Data_Sales[[#This Row],[Manager]],Data_Persons!$A$1:$C$9,2,FALSE)</f>
        <v>3</v>
      </c>
      <c r="M1633">
        <f>Data_Sales[[#This Row],[Price]]*Data_Sales[[#This Row],[Quantity]]</f>
        <v>69</v>
      </c>
    </row>
    <row r="1634" spans="1:13" x14ac:dyDescent="0.35">
      <c r="A1634" t="s">
        <v>1671</v>
      </c>
      <c r="B1634" s="2">
        <v>44220</v>
      </c>
      <c r="C1634">
        <v>10</v>
      </c>
      <c r="D1634" t="s">
        <v>65</v>
      </c>
      <c r="E1634" t="s">
        <v>13</v>
      </c>
      <c r="F1634" t="s">
        <v>14</v>
      </c>
      <c r="G1634" t="s">
        <v>2044</v>
      </c>
      <c r="H1634">
        <v>69</v>
      </c>
      <c r="I1634">
        <v>2</v>
      </c>
      <c r="J1634" t="str">
        <f>VLOOKUP(Data_Sales[[#This Row],[Sales Person]],Data_Persons!$C$1:$D$9,2,FALSE)</f>
        <v>Steve</v>
      </c>
      <c r="K1634">
        <f>INDEX(Data_Persons!$B$2:$D$10,MATCH(Data_Sales[[#This Row],[Sales Person]],Data_Persons!$C$2:$C$9,0),1)</f>
        <v>4</v>
      </c>
      <c r="L1634">
        <f>VLOOKUP(Data_Sales[[#This Row],[Manager]],Data_Persons!$A$1:$C$9,2,FALSE)</f>
        <v>4</v>
      </c>
      <c r="M1634">
        <f>Data_Sales[[#This Row],[Price]]*Data_Sales[[#This Row],[Quantity]]</f>
        <v>138</v>
      </c>
    </row>
    <row r="1635" spans="1:13" x14ac:dyDescent="0.35">
      <c r="A1635" t="s">
        <v>1672</v>
      </c>
      <c r="B1635" s="2">
        <v>44223</v>
      </c>
      <c r="C1635">
        <v>12</v>
      </c>
      <c r="D1635" t="s">
        <v>22</v>
      </c>
      <c r="E1635" t="s">
        <v>23</v>
      </c>
      <c r="F1635" t="s">
        <v>24</v>
      </c>
      <c r="G1635" t="s">
        <v>2044</v>
      </c>
      <c r="H1635">
        <v>69</v>
      </c>
      <c r="I1635">
        <v>2</v>
      </c>
      <c r="J1635" t="str">
        <f>VLOOKUP(Data_Sales[[#This Row],[Sales Person]],Data_Persons!$C$1:$D$9,2,FALSE)</f>
        <v>Sara</v>
      </c>
      <c r="K1635">
        <f>INDEX(Data_Persons!$B$2:$D$10,MATCH(Data_Sales[[#This Row],[Sales Person]],Data_Persons!$C$2:$C$9,0),1)</f>
        <v>5</v>
      </c>
      <c r="L1635">
        <f>VLOOKUP(Data_Sales[[#This Row],[Manager]],Data_Persons!$A$1:$C$9,2,FALSE)</f>
        <v>5</v>
      </c>
      <c r="M1635">
        <f>Data_Sales[[#This Row],[Price]]*Data_Sales[[#This Row],[Quantity]]</f>
        <v>138</v>
      </c>
    </row>
    <row r="1636" spans="1:13" x14ac:dyDescent="0.35">
      <c r="A1636" t="s">
        <v>1673</v>
      </c>
      <c r="B1636" s="2">
        <v>44223</v>
      </c>
      <c r="C1636">
        <v>12</v>
      </c>
      <c r="D1636" t="s">
        <v>22</v>
      </c>
      <c r="E1636" t="s">
        <v>33</v>
      </c>
      <c r="F1636" t="s">
        <v>24</v>
      </c>
      <c r="G1636" t="s">
        <v>2044</v>
      </c>
      <c r="H1636">
        <v>69</v>
      </c>
      <c r="I1636">
        <v>2</v>
      </c>
      <c r="J1636" t="str">
        <f>VLOOKUP(Data_Sales[[#This Row],[Sales Person]],Data_Persons!$C$1:$D$9,2,FALSE)</f>
        <v>Steve</v>
      </c>
      <c r="K1636">
        <f>INDEX(Data_Persons!$B$2:$D$10,MATCH(Data_Sales[[#This Row],[Sales Person]],Data_Persons!$C$2:$C$9,0),1)</f>
        <v>6</v>
      </c>
      <c r="L1636">
        <f>VLOOKUP(Data_Sales[[#This Row],[Manager]],Data_Persons!$A$1:$C$9,2,FALSE)</f>
        <v>4</v>
      </c>
      <c r="M1636">
        <f>Data_Sales[[#This Row],[Price]]*Data_Sales[[#This Row],[Quantity]]</f>
        <v>138</v>
      </c>
    </row>
    <row r="1637" spans="1:13" x14ac:dyDescent="0.35">
      <c r="A1637" t="s">
        <v>1674</v>
      </c>
      <c r="B1637" s="2">
        <v>44225</v>
      </c>
      <c r="C1637">
        <v>7</v>
      </c>
      <c r="D1637" t="s">
        <v>40</v>
      </c>
      <c r="E1637" t="s">
        <v>13</v>
      </c>
      <c r="F1637" t="s">
        <v>14</v>
      </c>
      <c r="G1637" t="s">
        <v>2044</v>
      </c>
      <c r="H1637">
        <v>69</v>
      </c>
      <c r="I1637">
        <v>8</v>
      </c>
      <c r="J1637" t="str">
        <f>VLOOKUP(Data_Sales[[#This Row],[Sales Person]],Data_Persons!$C$1:$D$9,2,FALSE)</f>
        <v>Steve</v>
      </c>
      <c r="K1637">
        <f>INDEX(Data_Persons!$B$2:$D$10,MATCH(Data_Sales[[#This Row],[Sales Person]],Data_Persons!$C$2:$C$9,0),1)</f>
        <v>4</v>
      </c>
      <c r="L1637">
        <f>VLOOKUP(Data_Sales[[#This Row],[Manager]],Data_Persons!$A$1:$C$9,2,FALSE)</f>
        <v>4</v>
      </c>
      <c r="M1637">
        <f>Data_Sales[[#This Row],[Price]]*Data_Sales[[#This Row],[Quantity]]</f>
        <v>552</v>
      </c>
    </row>
    <row r="1638" spans="1:13" x14ac:dyDescent="0.35">
      <c r="A1638" t="s">
        <v>1675</v>
      </c>
      <c r="B1638" s="2">
        <v>44226</v>
      </c>
      <c r="C1638">
        <v>15</v>
      </c>
      <c r="D1638" t="s">
        <v>46</v>
      </c>
      <c r="E1638" t="s">
        <v>23</v>
      </c>
      <c r="F1638" t="s">
        <v>24</v>
      </c>
      <c r="G1638" t="s">
        <v>2044</v>
      </c>
      <c r="H1638">
        <v>69</v>
      </c>
      <c r="I1638">
        <v>9</v>
      </c>
      <c r="J1638" t="str">
        <f>VLOOKUP(Data_Sales[[#This Row],[Sales Person]],Data_Persons!$C$1:$D$9,2,FALSE)</f>
        <v>Sara</v>
      </c>
      <c r="K1638">
        <f>INDEX(Data_Persons!$B$2:$D$10,MATCH(Data_Sales[[#This Row],[Sales Person]],Data_Persons!$C$2:$C$9,0),1)</f>
        <v>5</v>
      </c>
      <c r="L1638">
        <f>VLOOKUP(Data_Sales[[#This Row],[Manager]],Data_Persons!$A$1:$C$9,2,FALSE)</f>
        <v>5</v>
      </c>
      <c r="M1638">
        <f>Data_Sales[[#This Row],[Price]]*Data_Sales[[#This Row],[Quantity]]</f>
        <v>621</v>
      </c>
    </row>
    <row r="1639" spans="1:13" x14ac:dyDescent="0.35">
      <c r="A1639" t="s">
        <v>1676</v>
      </c>
      <c r="B1639" s="2">
        <v>44226</v>
      </c>
      <c r="C1639">
        <v>11</v>
      </c>
      <c r="D1639" t="s">
        <v>112</v>
      </c>
      <c r="E1639" t="s">
        <v>33</v>
      </c>
      <c r="F1639" t="s">
        <v>24</v>
      </c>
      <c r="G1639" t="s">
        <v>2044</v>
      </c>
      <c r="H1639">
        <v>69</v>
      </c>
      <c r="I1639">
        <v>7</v>
      </c>
      <c r="J1639" t="str">
        <f>VLOOKUP(Data_Sales[[#This Row],[Sales Person]],Data_Persons!$C$1:$D$9,2,FALSE)</f>
        <v>Steve</v>
      </c>
      <c r="K1639">
        <f>INDEX(Data_Persons!$B$2:$D$10,MATCH(Data_Sales[[#This Row],[Sales Person]],Data_Persons!$C$2:$C$9,0),1)</f>
        <v>6</v>
      </c>
      <c r="L1639">
        <f>VLOOKUP(Data_Sales[[#This Row],[Manager]],Data_Persons!$A$1:$C$9,2,FALSE)</f>
        <v>4</v>
      </c>
      <c r="M1639">
        <f>Data_Sales[[#This Row],[Price]]*Data_Sales[[#This Row],[Quantity]]</f>
        <v>483</v>
      </c>
    </row>
    <row r="1640" spans="1:13" x14ac:dyDescent="0.35">
      <c r="A1640" t="s">
        <v>1677</v>
      </c>
      <c r="B1640" s="2">
        <v>44227</v>
      </c>
      <c r="C1640">
        <v>18</v>
      </c>
      <c r="D1640" t="s">
        <v>49</v>
      </c>
      <c r="E1640" t="s">
        <v>35</v>
      </c>
      <c r="F1640" t="s">
        <v>10</v>
      </c>
      <c r="G1640" t="s">
        <v>2044</v>
      </c>
      <c r="H1640">
        <v>69</v>
      </c>
      <c r="I1640">
        <v>4</v>
      </c>
      <c r="J1640" t="str">
        <f>VLOOKUP(Data_Sales[[#This Row],[Sales Person]],Data_Persons!$C$1:$D$9,2,FALSE)</f>
        <v>Jeff</v>
      </c>
      <c r="K1640">
        <f>INDEX(Data_Persons!$B$2:$D$10,MATCH(Data_Sales[[#This Row],[Sales Person]],Data_Persons!$C$2:$C$9,0),1)</f>
        <v>5</v>
      </c>
      <c r="L1640">
        <f>VLOOKUP(Data_Sales[[#This Row],[Manager]],Data_Persons!$A$1:$C$9,2,FALSE)</f>
        <v>3</v>
      </c>
      <c r="M1640">
        <f>Data_Sales[[#This Row],[Price]]*Data_Sales[[#This Row],[Quantity]]</f>
        <v>276</v>
      </c>
    </row>
    <row r="1641" spans="1:13" x14ac:dyDescent="0.35">
      <c r="A1641" t="s">
        <v>1678</v>
      </c>
      <c r="B1641" s="2">
        <v>44228</v>
      </c>
      <c r="C1641">
        <v>10</v>
      </c>
      <c r="D1641" t="s">
        <v>65</v>
      </c>
      <c r="E1641" t="s">
        <v>38</v>
      </c>
      <c r="F1641" t="s">
        <v>14</v>
      </c>
      <c r="G1641" t="s">
        <v>2044</v>
      </c>
      <c r="H1641">
        <v>69</v>
      </c>
      <c r="I1641">
        <v>4</v>
      </c>
      <c r="J1641" t="str">
        <f>VLOOKUP(Data_Sales[[#This Row],[Sales Person]],Data_Persons!$C$1:$D$9,2,FALSE)</f>
        <v>Philip</v>
      </c>
      <c r="K1641">
        <f>INDEX(Data_Persons!$B$2:$D$10,MATCH(Data_Sales[[#This Row],[Sales Person]],Data_Persons!$C$2:$C$9,0),1)</f>
        <v>8</v>
      </c>
      <c r="L1641">
        <f>VLOOKUP(Data_Sales[[#This Row],[Manager]],Data_Persons!$A$1:$C$9,2,FALSE)</f>
        <v>8</v>
      </c>
      <c r="M1641">
        <f>Data_Sales[[#This Row],[Price]]*Data_Sales[[#This Row],[Quantity]]</f>
        <v>276</v>
      </c>
    </row>
    <row r="1642" spans="1:13" x14ac:dyDescent="0.35">
      <c r="A1642" t="s">
        <v>1679</v>
      </c>
      <c r="B1642" s="2">
        <v>44228</v>
      </c>
      <c r="C1642">
        <v>20</v>
      </c>
      <c r="D1642" t="s">
        <v>8</v>
      </c>
      <c r="E1642" t="s">
        <v>9</v>
      </c>
      <c r="F1642" t="s">
        <v>10</v>
      </c>
      <c r="G1642" t="s">
        <v>2044</v>
      </c>
      <c r="H1642">
        <v>69</v>
      </c>
      <c r="I1642">
        <v>6</v>
      </c>
      <c r="J1642" t="str">
        <f>VLOOKUP(Data_Sales[[#This Row],[Sales Person]],Data_Persons!$C$1:$D$9,2,FALSE)</f>
        <v>Jeff</v>
      </c>
      <c r="K1642">
        <f>INDEX(Data_Persons!$B$2:$D$10,MATCH(Data_Sales[[#This Row],[Sales Person]],Data_Persons!$C$2:$C$9,0),1)</f>
        <v>3</v>
      </c>
      <c r="L1642">
        <f>VLOOKUP(Data_Sales[[#This Row],[Manager]],Data_Persons!$A$1:$C$9,2,FALSE)</f>
        <v>3</v>
      </c>
      <c r="M1642">
        <f>Data_Sales[[#This Row],[Price]]*Data_Sales[[#This Row],[Quantity]]</f>
        <v>414</v>
      </c>
    </row>
    <row r="1643" spans="1:13" x14ac:dyDescent="0.35">
      <c r="A1643" t="s">
        <v>1680</v>
      </c>
      <c r="B1643" s="2">
        <v>44232</v>
      </c>
      <c r="C1643">
        <v>2</v>
      </c>
      <c r="D1643" t="s">
        <v>71</v>
      </c>
      <c r="E1643" t="s">
        <v>27</v>
      </c>
      <c r="F1643" t="s">
        <v>18</v>
      </c>
      <c r="G1643" t="s">
        <v>2044</v>
      </c>
      <c r="H1643">
        <v>69</v>
      </c>
      <c r="I1643">
        <v>7</v>
      </c>
      <c r="J1643" t="str">
        <f>VLOOKUP(Data_Sales[[#This Row],[Sales Person]],Data_Persons!$C$1:$D$9,2,FALSE)</f>
        <v>Sara</v>
      </c>
      <c r="K1643">
        <f>INDEX(Data_Persons!$B$2:$D$10,MATCH(Data_Sales[[#This Row],[Sales Person]],Data_Persons!$C$2:$C$9,0),1)</f>
        <v>2</v>
      </c>
      <c r="L1643">
        <f>VLOOKUP(Data_Sales[[#This Row],[Manager]],Data_Persons!$A$1:$C$9,2,FALSE)</f>
        <v>5</v>
      </c>
      <c r="M1643">
        <f>Data_Sales[[#This Row],[Price]]*Data_Sales[[#This Row],[Quantity]]</f>
        <v>483</v>
      </c>
    </row>
    <row r="1644" spans="1:13" x14ac:dyDescent="0.35">
      <c r="A1644" t="s">
        <v>1681</v>
      </c>
      <c r="B1644" s="2">
        <v>44232</v>
      </c>
      <c r="C1644">
        <v>14</v>
      </c>
      <c r="D1644" t="s">
        <v>62</v>
      </c>
      <c r="E1644" t="s">
        <v>23</v>
      </c>
      <c r="F1644" t="s">
        <v>24</v>
      </c>
      <c r="G1644" t="s">
        <v>2044</v>
      </c>
      <c r="H1644">
        <v>69</v>
      </c>
      <c r="I1644">
        <v>7</v>
      </c>
      <c r="J1644" t="str">
        <f>VLOOKUP(Data_Sales[[#This Row],[Sales Person]],Data_Persons!$C$1:$D$9,2,FALSE)</f>
        <v>Sara</v>
      </c>
      <c r="K1644">
        <f>INDEX(Data_Persons!$B$2:$D$10,MATCH(Data_Sales[[#This Row],[Sales Person]],Data_Persons!$C$2:$C$9,0),1)</f>
        <v>5</v>
      </c>
      <c r="L1644">
        <f>VLOOKUP(Data_Sales[[#This Row],[Manager]],Data_Persons!$A$1:$C$9,2,FALSE)</f>
        <v>5</v>
      </c>
      <c r="M1644">
        <f>Data_Sales[[#This Row],[Price]]*Data_Sales[[#This Row],[Quantity]]</f>
        <v>483</v>
      </c>
    </row>
    <row r="1645" spans="1:13" x14ac:dyDescent="0.35">
      <c r="A1645" t="s">
        <v>1682</v>
      </c>
      <c r="B1645" s="2">
        <v>44235</v>
      </c>
      <c r="C1645">
        <v>8</v>
      </c>
      <c r="D1645" t="s">
        <v>73</v>
      </c>
      <c r="E1645" t="s">
        <v>13</v>
      </c>
      <c r="F1645" t="s">
        <v>14</v>
      </c>
      <c r="G1645" t="s">
        <v>2044</v>
      </c>
      <c r="H1645">
        <v>69</v>
      </c>
      <c r="I1645">
        <v>6</v>
      </c>
      <c r="J1645" t="str">
        <f>VLOOKUP(Data_Sales[[#This Row],[Sales Person]],Data_Persons!$C$1:$D$9,2,FALSE)</f>
        <v>Steve</v>
      </c>
      <c r="K1645">
        <f>INDEX(Data_Persons!$B$2:$D$10,MATCH(Data_Sales[[#This Row],[Sales Person]],Data_Persons!$C$2:$C$9,0),1)</f>
        <v>4</v>
      </c>
      <c r="L1645">
        <f>VLOOKUP(Data_Sales[[#This Row],[Manager]],Data_Persons!$A$1:$C$9,2,FALSE)</f>
        <v>4</v>
      </c>
      <c r="M1645">
        <f>Data_Sales[[#This Row],[Price]]*Data_Sales[[#This Row],[Quantity]]</f>
        <v>414</v>
      </c>
    </row>
    <row r="1646" spans="1:13" x14ac:dyDescent="0.35">
      <c r="A1646" t="s">
        <v>1683</v>
      </c>
      <c r="B1646" s="2">
        <v>44239</v>
      </c>
      <c r="C1646">
        <v>16</v>
      </c>
      <c r="D1646" t="s">
        <v>89</v>
      </c>
      <c r="E1646" t="s">
        <v>35</v>
      </c>
      <c r="F1646" t="s">
        <v>10</v>
      </c>
      <c r="G1646" t="s">
        <v>2044</v>
      </c>
      <c r="H1646">
        <v>69</v>
      </c>
      <c r="I1646">
        <v>5</v>
      </c>
      <c r="J1646" t="str">
        <f>VLOOKUP(Data_Sales[[#This Row],[Sales Person]],Data_Persons!$C$1:$D$9,2,FALSE)</f>
        <v>Jeff</v>
      </c>
      <c r="K1646">
        <f>INDEX(Data_Persons!$B$2:$D$10,MATCH(Data_Sales[[#This Row],[Sales Person]],Data_Persons!$C$2:$C$9,0),1)</f>
        <v>5</v>
      </c>
      <c r="L1646">
        <f>VLOOKUP(Data_Sales[[#This Row],[Manager]],Data_Persons!$A$1:$C$9,2,FALSE)</f>
        <v>3</v>
      </c>
      <c r="M1646">
        <f>Data_Sales[[#This Row],[Price]]*Data_Sales[[#This Row],[Quantity]]</f>
        <v>345</v>
      </c>
    </row>
    <row r="1647" spans="1:13" x14ac:dyDescent="0.35">
      <c r="A1647" t="s">
        <v>1684</v>
      </c>
      <c r="B1647" s="2">
        <v>44240</v>
      </c>
      <c r="C1647">
        <v>13</v>
      </c>
      <c r="D1647" t="s">
        <v>32</v>
      </c>
      <c r="E1647" t="s">
        <v>23</v>
      </c>
      <c r="F1647" t="s">
        <v>24</v>
      </c>
      <c r="G1647" t="s">
        <v>2044</v>
      </c>
      <c r="H1647">
        <v>69</v>
      </c>
      <c r="I1647">
        <v>4</v>
      </c>
      <c r="J1647" t="str">
        <f>VLOOKUP(Data_Sales[[#This Row],[Sales Person]],Data_Persons!$C$1:$D$9,2,FALSE)</f>
        <v>Sara</v>
      </c>
      <c r="K1647">
        <f>INDEX(Data_Persons!$B$2:$D$10,MATCH(Data_Sales[[#This Row],[Sales Person]],Data_Persons!$C$2:$C$9,0),1)</f>
        <v>5</v>
      </c>
      <c r="L1647">
        <f>VLOOKUP(Data_Sales[[#This Row],[Manager]],Data_Persons!$A$1:$C$9,2,FALSE)</f>
        <v>5</v>
      </c>
      <c r="M1647">
        <f>Data_Sales[[#This Row],[Price]]*Data_Sales[[#This Row],[Quantity]]</f>
        <v>276</v>
      </c>
    </row>
    <row r="1648" spans="1:13" x14ac:dyDescent="0.35">
      <c r="A1648" t="s">
        <v>1685</v>
      </c>
      <c r="B1648" s="2">
        <v>44241</v>
      </c>
      <c r="C1648">
        <v>8</v>
      </c>
      <c r="D1648" t="s">
        <v>73</v>
      </c>
      <c r="E1648" t="s">
        <v>38</v>
      </c>
      <c r="F1648" t="s">
        <v>14</v>
      </c>
      <c r="G1648" t="s">
        <v>2044</v>
      </c>
      <c r="H1648">
        <v>69</v>
      </c>
      <c r="I1648">
        <v>8</v>
      </c>
      <c r="J1648" t="str">
        <f>VLOOKUP(Data_Sales[[#This Row],[Sales Person]],Data_Persons!$C$1:$D$9,2,FALSE)</f>
        <v>Philip</v>
      </c>
      <c r="K1648">
        <f>INDEX(Data_Persons!$B$2:$D$10,MATCH(Data_Sales[[#This Row],[Sales Person]],Data_Persons!$C$2:$C$9,0),1)</f>
        <v>8</v>
      </c>
      <c r="L1648">
        <f>VLOOKUP(Data_Sales[[#This Row],[Manager]],Data_Persons!$A$1:$C$9,2,FALSE)</f>
        <v>8</v>
      </c>
      <c r="M1648">
        <f>Data_Sales[[#This Row],[Price]]*Data_Sales[[#This Row],[Quantity]]</f>
        <v>552</v>
      </c>
    </row>
    <row r="1649" spans="1:13" x14ac:dyDescent="0.35">
      <c r="A1649" t="s">
        <v>1686</v>
      </c>
      <c r="B1649" s="2">
        <v>44243</v>
      </c>
      <c r="C1649">
        <v>15</v>
      </c>
      <c r="D1649" t="s">
        <v>46</v>
      </c>
      <c r="E1649" t="s">
        <v>33</v>
      </c>
      <c r="F1649" t="s">
        <v>24</v>
      </c>
      <c r="G1649" t="s">
        <v>2044</v>
      </c>
      <c r="H1649">
        <v>69</v>
      </c>
      <c r="I1649">
        <v>5</v>
      </c>
      <c r="J1649" t="str">
        <f>VLOOKUP(Data_Sales[[#This Row],[Sales Person]],Data_Persons!$C$1:$D$9,2,FALSE)</f>
        <v>Steve</v>
      </c>
      <c r="K1649">
        <f>INDEX(Data_Persons!$B$2:$D$10,MATCH(Data_Sales[[#This Row],[Sales Person]],Data_Persons!$C$2:$C$9,0),1)</f>
        <v>6</v>
      </c>
      <c r="L1649">
        <f>VLOOKUP(Data_Sales[[#This Row],[Manager]],Data_Persons!$A$1:$C$9,2,FALSE)</f>
        <v>4</v>
      </c>
      <c r="M1649">
        <f>Data_Sales[[#This Row],[Price]]*Data_Sales[[#This Row],[Quantity]]</f>
        <v>345</v>
      </c>
    </row>
    <row r="1650" spans="1:13" x14ac:dyDescent="0.35">
      <c r="A1650" t="s">
        <v>1687</v>
      </c>
      <c r="B1650" s="2">
        <v>44244</v>
      </c>
      <c r="C1650">
        <v>13</v>
      </c>
      <c r="D1650" t="s">
        <v>32</v>
      </c>
      <c r="E1650" t="s">
        <v>33</v>
      </c>
      <c r="F1650" t="s">
        <v>24</v>
      </c>
      <c r="G1650" t="s">
        <v>2044</v>
      </c>
      <c r="H1650">
        <v>69</v>
      </c>
      <c r="I1650">
        <v>1</v>
      </c>
      <c r="J1650" t="str">
        <f>VLOOKUP(Data_Sales[[#This Row],[Sales Person]],Data_Persons!$C$1:$D$9,2,FALSE)</f>
        <v>Steve</v>
      </c>
      <c r="K1650">
        <f>INDEX(Data_Persons!$B$2:$D$10,MATCH(Data_Sales[[#This Row],[Sales Person]],Data_Persons!$C$2:$C$9,0),1)</f>
        <v>6</v>
      </c>
      <c r="L1650">
        <f>VLOOKUP(Data_Sales[[#This Row],[Manager]],Data_Persons!$A$1:$C$9,2,FALSE)</f>
        <v>4</v>
      </c>
      <c r="M1650">
        <f>Data_Sales[[#This Row],[Price]]*Data_Sales[[#This Row],[Quantity]]</f>
        <v>69</v>
      </c>
    </row>
    <row r="1651" spans="1:13" x14ac:dyDescent="0.35">
      <c r="A1651" t="s">
        <v>1688</v>
      </c>
      <c r="B1651" s="2">
        <v>44245</v>
      </c>
      <c r="C1651">
        <v>15</v>
      </c>
      <c r="D1651" t="s">
        <v>46</v>
      </c>
      <c r="E1651" t="s">
        <v>23</v>
      </c>
      <c r="F1651" t="s">
        <v>24</v>
      </c>
      <c r="G1651" t="s">
        <v>2044</v>
      </c>
      <c r="H1651">
        <v>69</v>
      </c>
      <c r="I1651">
        <v>0</v>
      </c>
      <c r="J1651" t="str">
        <f>VLOOKUP(Data_Sales[[#This Row],[Sales Person]],Data_Persons!$C$1:$D$9,2,FALSE)</f>
        <v>Sara</v>
      </c>
      <c r="K1651">
        <f>INDEX(Data_Persons!$B$2:$D$10,MATCH(Data_Sales[[#This Row],[Sales Person]],Data_Persons!$C$2:$C$9,0),1)</f>
        <v>5</v>
      </c>
      <c r="L1651">
        <f>VLOOKUP(Data_Sales[[#This Row],[Manager]],Data_Persons!$A$1:$C$9,2,FALSE)</f>
        <v>5</v>
      </c>
      <c r="M1651">
        <f>Data_Sales[[#This Row],[Price]]*Data_Sales[[#This Row],[Quantity]]</f>
        <v>0</v>
      </c>
    </row>
    <row r="1652" spans="1:13" x14ac:dyDescent="0.35">
      <c r="A1652" t="s">
        <v>1689</v>
      </c>
      <c r="B1652" s="2">
        <v>44245</v>
      </c>
      <c r="C1652">
        <v>12</v>
      </c>
      <c r="D1652" t="s">
        <v>22</v>
      </c>
      <c r="E1652" t="s">
        <v>33</v>
      </c>
      <c r="F1652" t="s">
        <v>24</v>
      </c>
      <c r="G1652" t="s">
        <v>2044</v>
      </c>
      <c r="H1652">
        <v>69</v>
      </c>
      <c r="I1652">
        <v>1</v>
      </c>
      <c r="J1652" t="str">
        <f>VLOOKUP(Data_Sales[[#This Row],[Sales Person]],Data_Persons!$C$1:$D$9,2,FALSE)</f>
        <v>Steve</v>
      </c>
      <c r="K1652">
        <f>INDEX(Data_Persons!$B$2:$D$10,MATCH(Data_Sales[[#This Row],[Sales Person]],Data_Persons!$C$2:$C$9,0),1)</f>
        <v>6</v>
      </c>
      <c r="L1652">
        <f>VLOOKUP(Data_Sales[[#This Row],[Manager]],Data_Persons!$A$1:$C$9,2,FALSE)</f>
        <v>4</v>
      </c>
      <c r="M1652">
        <f>Data_Sales[[#This Row],[Price]]*Data_Sales[[#This Row],[Quantity]]</f>
        <v>69</v>
      </c>
    </row>
    <row r="1653" spans="1:13" x14ac:dyDescent="0.35">
      <c r="A1653" t="s">
        <v>1690</v>
      </c>
      <c r="B1653" s="2">
        <v>44245</v>
      </c>
      <c r="C1653">
        <v>10</v>
      </c>
      <c r="D1653" t="s">
        <v>65</v>
      </c>
      <c r="E1653" t="s">
        <v>13</v>
      </c>
      <c r="F1653" t="s">
        <v>14</v>
      </c>
      <c r="G1653" t="s">
        <v>2044</v>
      </c>
      <c r="H1653">
        <v>69</v>
      </c>
      <c r="I1653">
        <v>4</v>
      </c>
      <c r="J1653" t="str">
        <f>VLOOKUP(Data_Sales[[#This Row],[Sales Person]],Data_Persons!$C$1:$D$9,2,FALSE)</f>
        <v>Steve</v>
      </c>
      <c r="K1653">
        <f>INDEX(Data_Persons!$B$2:$D$10,MATCH(Data_Sales[[#This Row],[Sales Person]],Data_Persons!$C$2:$C$9,0),1)</f>
        <v>4</v>
      </c>
      <c r="L1653">
        <f>VLOOKUP(Data_Sales[[#This Row],[Manager]],Data_Persons!$A$1:$C$9,2,FALSE)</f>
        <v>4</v>
      </c>
      <c r="M1653">
        <f>Data_Sales[[#This Row],[Price]]*Data_Sales[[#This Row],[Quantity]]</f>
        <v>276</v>
      </c>
    </row>
    <row r="1654" spans="1:13" x14ac:dyDescent="0.35">
      <c r="A1654" t="s">
        <v>1691</v>
      </c>
      <c r="B1654" s="2">
        <v>44245</v>
      </c>
      <c r="C1654">
        <v>6</v>
      </c>
      <c r="D1654" t="s">
        <v>12</v>
      </c>
      <c r="E1654" t="s">
        <v>13</v>
      </c>
      <c r="F1654" t="s">
        <v>14</v>
      </c>
      <c r="G1654" t="s">
        <v>2044</v>
      </c>
      <c r="H1654">
        <v>69</v>
      </c>
      <c r="I1654">
        <v>3</v>
      </c>
      <c r="J1654" t="str">
        <f>VLOOKUP(Data_Sales[[#This Row],[Sales Person]],Data_Persons!$C$1:$D$9,2,FALSE)</f>
        <v>Steve</v>
      </c>
      <c r="K1654">
        <f>INDEX(Data_Persons!$B$2:$D$10,MATCH(Data_Sales[[#This Row],[Sales Person]],Data_Persons!$C$2:$C$9,0),1)</f>
        <v>4</v>
      </c>
      <c r="L1654">
        <f>VLOOKUP(Data_Sales[[#This Row],[Manager]],Data_Persons!$A$1:$C$9,2,FALSE)</f>
        <v>4</v>
      </c>
      <c r="M1654">
        <f>Data_Sales[[#This Row],[Price]]*Data_Sales[[#This Row],[Quantity]]</f>
        <v>207</v>
      </c>
    </row>
    <row r="1655" spans="1:13" x14ac:dyDescent="0.35">
      <c r="A1655" t="s">
        <v>1692</v>
      </c>
      <c r="B1655" s="2">
        <v>44246</v>
      </c>
      <c r="C1655">
        <v>11</v>
      </c>
      <c r="D1655" t="s">
        <v>112</v>
      </c>
      <c r="E1655" t="s">
        <v>23</v>
      </c>
      <c r="F1655" t="s">
        <v>24</v>
      </c>
      <c r="G1655" t="s">
        <v>2044</v>
      </c>
      <c r="H1655">
        <v>69</v>
      </c>
      <c r="I1655">
        <v>5</v>
      </c>
      <c r="J1655" t="str">
        <f>VLOOKUP(Data_Sales[[#This Row],[Sales Person]],Data_Persons!$C$1:$D$9,2,FALSE)</f>
        <v>Sara</v>
      </c>
      <c r="K1655">
        <f>INDEX(Data_Persons!$B$2:$D$10,MATCH(Data_Sales[[#This Row],[Sales Person]],Data_Persons!$C$2:$C$9,0),1)</f>
        <v>5</v>
      </c>
      <c r="L1655">
        <f>VLOOKUP(Data_Sales[[#This Row],[Manager]],Data_Persons!$A$1:$C$9,2,FALSE)</f>
        <v>5</v>
      </c>
      <c r="M1655">
        <f>Data_Sales[[#This Row],[Price]]*Data_Sales[[#This Row],[Quantity]]</f>
        <v>345</v>
      </c>
    </row>
    <row r="1656" spans="1:13" x14ac:dyDescent="0.35">
      <c r="A1656" t="s">
        <v>1693</v>
      </c>
      <c r="B1656" s="2">
        <v>44248</v>
      </c>
      <c r="C1656">
        <v>20</v>
      </c>
      <c r="D1656" t="s">
        <v>8</v>
      </c>
      <c r="E1656" t="s">
        <v>35</v>
      </c>
      <c r="F1656" t="s">
        <v>10</v>
      </c>
      <c r="G1656" t="s">
        <v>2044</v>
      </c>
      <c r="H1656">
        <v>69</v>
      </c>
      <c r="I1656">
        <v>3</v>
      </c>
      <c r="J1656" t="str">
        <f>VLOOKUP(Data_Sales[[#This Row],[Sales Person]],Data_Persons!$C$1:$D$9,2,FALSE)</f>
        <v>Jeff</v>
      </c>
      <c r="K1656">
        <f>INDEX(Data_Persons!$B$2:$D$10,MATCH(Data_Sales[[#This Row],[Sales Person]],Data_Persons!$C$2:$C$9,0),1)</f>
        <v>5</v>
      </c>
      <c r="L1656">
        <f>VLOOKUP(Data_Sales[[#This Row],[Manager]],Data_Persons!$A$1:$C$9,2,FALSE)</f>
        <v>3</v>
      </c>
      <c r="M1656">
        <f>Data_Sales[[#This Row],[Price]]*Data_Sales[[#This Row],[Quantity]]</f>
        <v>207</v>
      </c>
    </row>
    <row r="1657" spans="1:13" x14ac:dyDescent="0.35">
      <c r="A1657" t="s">
        <v>1694</v>
      </c>
      <c r="B1657" s="2">
        <v>44248</v>
      </c>
      <c r="C1657">
        <v>20</v>
      </c>
      <c r="D1657" t="s">
        <v>8</v>
      </c>
      <c r="E1657" t="s">
        <v>9</v>
      </c>
      <c r="F1657" t="s">
        <v>10</v>
      </c>
      <c r="G1657" t="s">
        <v>2044</v>
      </c>
      <c r="H1657">
        <v>69</v>
      </c>
      <c r="I1657">
        <v>1</v>
      </c>
      <c r="J1657" t="str">
        <f>VLOOKUP(Data_Sales[[#This Row],[Sales Person]],Data_Persons!$C$1:$D$9,2,FALSE)</f>
        <v>Jeff</v>
      </c>
      <c r="K1657">
        <f>INDEX(Data_Persons!$B$2:$D$10,MATCH(Data_Sales[[#This Row],[Sales Person]],Data_Persons!$C$2:$C$9,0),1)</f>
        <v>3</v>
      </c>
      <c r="L1657">
        <f>VLOOKUP(Data_Sales[[#This Row],[Manager]],Data_Persons!$A$1:$C$9,2,FALSE)</f>
        <v>3</v>
      </c>
      <c r="M1657">
        <f>Data_Sales[[#This Row],[Price]]*Data_Sales[[#This Row],[Quantity]]</f>
        <v>69</v>
      </c>
    </row>
    <row r="1658" spans="1:13" x14ac:dyDescent="0.35">
      <c r="A1658" t="s">
        <v>1695</v>
      </c>
      <c r="B1658" s="2">
        <v>44256</v>
      </c>
      <c r="C1658">
        <v>18</v>
      </c>
      <c r="D1658" t="s">
        <v>49</v>
      </c>
      <c r="E1658" t="s">
        <v>9</v>
      </c>
      <c r="F1658" t="s">
        <v>10</v>
      </c>
      <c r="G1658" t="s">
        <v>2044</v>
      </c>
      <c r="H1658">
        <v>69</v>
      </c>
      <c r="I1658">
        <v>8</v>
      </c>
      <c r="J1658" t="str">
        <f>VLOOKUP(Data_Sales[[#This Row],[Sales Person]],Data_Persons!$C$1:$D$9,2,FALSE)</f>
        <v>Jeff</v>
      </c>
      <c r="K1658">
        <f>INDEX(Data_Persons!$B$2:$D$10,MATCH(Data_Sales[[#This Row],[Sales Person]],Data_Persons!$C$2:$C$9,0),1)</f>
        <v>3</v>
      </c>
      <c r="L1658">
        <f>VLOOKUP(Data_Sales[[#This Row],[Manager]],Data_Persons!$A$1:$C$9,2,FALSE)</f>
        <v>3</v>
      </c>
      <c r="M1658">
        <f>Data_Sales[[#This Row],[Price]]*Data_Sales[[#This Row],[Quantity]]</f>
        <v>552</v>
      </c>
    </row>
    <row r="1659" spans="1:13" x14ac:dyDescent="0.35">
      <c r="A1659" t="s">
        <v>1696</v>
      </c>
      <c r="B1659" s="2">
        <v>44263</v>
      </c>
      <c r="C1659">
        <v>4</v>
      </c>
      <c r="D1659" t="s">
        <v>16</v>
      </c>
      <c r="E1659" t="s">
        <v>27</v>
      </c>
      <c r="F1659" t="s">
        <v>18</v>
      </c>
      <c r="G1659" t="s">
        <v>2044</v>
      </c>
      <c r="H1659">
        <v>69</v>
      </c>
      <c r="I1659">
        <v>4</v>
      </c>
      <c r="J1659" t="str">
        <f>VLOOKUP(Data_Sales[[#This Row],[Sales Person]],Data_Persons!$C$1:$D$9,2,FALSE)</f>
        <v>Sara</v>
      </c>
      <c r="K1659">
        <f>INDEX(Data_Persons!$B$2:$D$10,MATCH(Data_Sales[[#This Row],[Sales Person]],Data_Persons!$C$2:$C$9,0),1)</f>
        <v>2</v>
      </c>
      <c r="L1659">
        <f>VLOOKUP(Data_Sales[[#This Row],[Manager]],Data_Persons!$A$1:$C$9,2,FALSE)</f>
        <v>5</v>
      </c>
      <c r="M1659">
        <f>Data_Sales[[#This Row],[Price]]*Data_Sales[[#This Row],[Quantity]]</f>
        <v>276</v>
      </c>
    </row>
    <row r="1660" spans="1:13" x14ac:dyDescent="0.35">
      <c r="A1660" t="s">
        <v>1697</v>
      </c>
      <c r="B1660" s="2">
        <v>44265</v>
      </c>
      <c r="C1660">
        <v>5</v>
      </c>
      <c r="D1660" t="s">
        <v>20</v>
      </c>
      <c r="E1660" t="s">
        <v>27</v>
      </c>
      <c r="F1660" t="s">
        <v>18</v>
      </c>
      <c r="G1660" t="s">
        <v>2044</v>
      </c>
      <c r="H1660">
        <v>69</v>
      </c>
      <c r="I1660">
        <v>6</v>
      </c>
      <c r="J1660" t="str">
        <f>VLOOKUP(Data_Sales[[#This Row],[Sales Person]],Data_Persons!$C$1:$D$9,2,FALSE)</f>
        <v>Sara</v>
      </c>
      <c r="K1660">
        <f>INDEX(Data_Persons!$B$2:$D$10,MATCH(Data_Sales[[#This Row],[Sales Person]],Data_Persons!$C$2:$C$9,0),1)</f>
        <v>2</v>
      </c>
      <c r="L1660">
        <f>VLOOKUP(Data_Sales[[#This Row],[Manager]],Data_Persons!$A$1:$C$9,2,FALSE)</f>
        <v>5</v>
      </c>
      <c r="M1660">
        <f>Data_Sales[[#This Row],[Price]]*Data_Sales[[#This Row],[Quantity]]</f>
        <v>414</v>
      </c>
    </row>
    <row r="1661" spans="1:13" x14ac:dyDescent="0.35">
      <c r="A1661" t="s">
        <v>1698</v>
      </c>
      <c r="B1661" s="2">
        <v>44266</v>
      </c>
      <c r="C1661">
        <v>18</v>
      </c>
      <c r="D1661" t="s">
        <v>49</v>
      </c>
      <c r="E1661" t="s">
        <v>35</v>
      </c>
      <c r="F1661" t="s">
        <v>10</v>
      </c>
      <c r="G1661" t="s">
        <v>2044</v>
      </c>
      <c r="H1661">
        <v>69</v>
      </c>
      <c r="I1661">
        <v>9</v>
      </c>
      <c r="J1661" t="str">
        <f>VLOOKUP(Data_Sales[[#This Row],[Sales Person]],Data_Persons!$C$1:$D$9,2,FALSE)</f>
        <v>Jeff</v>
      </c>
      <c r="K1661">
        <f>INDEX(Data_Persons!$B$2:$D$10,MATCH(Data_Sales[[#This Row],[Sales Person]],Data_Persons!$C$2:$C$9,0),1)</f>
        <v>5</v>
      </c>
      <c r="L1661">
        <f>VLOOKUP(Data_Sales[[#This Row],[Manager]],Data_Persons!$A$1:$C$9,2,FALSE)</f>
        <v>3</v>
      </c>
      <c r="M1661">
        <f>Data_Sales[[#This Row],[Price]]*Data_Sales[[#This Row],[Quantity]]</f>
        <v>621</v>
      </c>
    </row>
    <row r="1662" spans="1:13" x14ac:dyDescent="0.35">
      <c r="A1662" t="s">
        <v>1699</v>
      </c>
      <c r="B1662" s="2">
        <v>44270</v>
      </c>
      <c r="C1662">
        <v>9</v>
      </c>
      <c r="D1662" t="s">
        <v>37</v>
      </c>
      <c r="E1662" t="s">
        <v>13</v>
      </c>
      <c r="F1662" t="s">
        <v>14</v>
      </c>
      <c r="G1662" t="s">
        <v>2044</v>
      </c>
      <c r="H1662">
        <v>69</v>
      </c>
      <c r="I1662">
        <v>8</v>
      </c>
      <c r="J1662" t="str">
        <f>VLOOKUP(Data_Sales[[#This Row],[Sales Person]],Data_Persons!$C$1:$D$9,2,FALSE)</f>
        <v>Steve</v>
      </c>
      <c r="K1662">
        <f>INDEX(Data_Persons!$B$2:$D$10,MATCH(Data_Sales[[#This Row],[Sales Person]],Data_Persons!$C$2:$C$9,0),1)</f>
        <v>4</v>
      </c>
      <c r="L1662">
        <f>VLOOKUP(Data_Sales[[#This Row],[Manager]],Data_Persons!$A$1:$C$9,2,FALSE)</f>
        <v>4</v>
      </c>
      <c r="M1662">
        <f>Data_Sales[[#This Row],[Price]]*Data_Sales[[#This Row],[Quantity]]</f>
        <v>552</v>
      </c>
    </row>
    <row r="1663" spans="1:13" x14ac:dyDescent="0.35">
      <c r="A1663" t="s">
        <v>1700</v>
      </c>
      <c r="B1663" s="2">
        <v>44271</v>
      </c>
      <c r="C1663">
        <v>20</v>
      </c>
      <c r="D1663" t="s">
        <v>8</v>
      </c>
      <c r="E1663" t="s">
        <v>9</v>
      </c>
      <c r="F1663" t="s">
        <v>10</v>
      </c>
      <c r="G1663" t="s">
        <v>2044</v>
      </c>
      <c r="H1663">
        <v>69</v>
      </c>
      <c r="I1663">
        <v>8</v>
      </c>
      <c r="J1663" t="str">
        <f>VLOOKUP(Data_Sales[[#This Row],[Sales Person]],Data_Persons!$C$1:$D$9,2,FALSE)</f>
        <v>Jeff</v>
      </c>
      <c r="K1663">
        <f>INDEX(Data_Persons!$B$2:$D$10,MATCH(Data_Sales[[#This Row],[Sales Person]],Data_Persons!$C$2:$C$9,0),1)</f>
        <v>3</v>
      </c>
      <c r="L1663">
        <f>VLOOKUP(Data_Sales[[#This Row],[Manager]],Data_Persons!$A$1:$C$9,2,FALSE)</f>
        <v>3</v>
      </c>
      <c r="M1663">
        <f>Data_Sales[[#This Row],[Price]]*Data_Sales[[#This Row],[Quantity]]</f>
        <v>552</v>
      </c>
    </row>
    <row r="1664" spans="1:13" x14ac:dyDescent="0.35">
      <c r="A1664" t="s">
        <v>1701</v>
      </c>
      <c r="B1664" s="2">
        <v>44271</v>
      </c>
      <c r="C1664">
        <v>4</v>
      </c>
      <c r="D1664" t="s">
        <v>16</v>
      </c>
      <c r="E1664" t="s">
        <v>17</v>
      </c>
      <c r="F1664" t="s">
        <v>18</v>
      </c>
      <c r="G1664" t="s">
        <v>2044</v>
      </c>
      <c r="H1664">
        <v>69</v>
      </c>
      <c r="I1664">
        <v>7</v>
      </c>
      <c r="J1664" t="str">
        <f>VLOOKUP(Data_Sales[[#This Row],[Sales Person]],Data_Persons!$C$1:$D$9,2,FALSE)</f>
        <v>Jeff</v>
      </c>
      <c r="K1664">
        <f>INDEX(Data_Persons!$B$2:$D$10,MATCH(Data_Sales[[#This Row],[Sales Person]],Data_Persons!$C$2:$C$9,0),1)</f>
        <v>2</v>
      </c>
      <c r="L1664">
        <f>VLOOKUP(Data_Sales[[#This Row],[Manager]],Data_Persons!$A$1:$C$9,2,FALSE)</f>
        <v>3</v>
      </c>
      <c r="M1664">
        <f>Data_Sales[[#This Row],[Price]]*Data_Sales[[#This Row],[Quantity]]</f>
        <v>483</v>
      </c>
    </row>
    <row r="1665" spans="1:13" x14ac:dyDescent="0.35">
      <c r="A1665" t="s">
        <v>1702</v>
      </c>
      <c r="B1665" s="2">
        <v>44271</v>
      </c>
      <c r="C1665">
        <v>4</v>
      </c>
      <c r="D1665" t="s">
        <v>16</v>
      </c>
      <c r="E1665" t="s">
        <v>17</v>
      </c>
      <c r="F1665" t="s">
        <v>18</v>
      </c>
      <c r="G1665" t="s">
        <v>2044</v>
      </c>
      <c r="H1665">
        <v>69</v>
      </c>
      <c r="I1665">
        <v>5</v>
      </c>
      <c r="J1665" t="str">
        <f>VLOOKUP(Data_Sales[[#This Row],[Sales Person]],Data_Persons!$C$1:$D$9,2,FALSE)</f>
        <v>Jeff</v>
      </c>
      <c r="K1665">
        <f>INDEX(Data_Persons!$B$2:$D$10,MATCH(Data_Sales[[#This Row],[Sales Person]],Data_Persons!$C$2:$C$9,0),1)</f>
        <v>2</v>
      </c>
      <c r="L1665">
        <f>VLOOKUP(Data_Sales[[#This Row],[Manager]],Data_Persons!$A$1:$C$9,2,FALSE)</f>
        <v>3</v>
      </c>
      <c r="M1665">
        <f>Data_Sales[[#This Row],[Price]]*Data_Sales[[#This Row],[Quantity]]</f>
        <v>345</v>
      </c>
    </row>
    <row r="1666" spans="1:13" x14ac:dyDescent="0.35">
      <c r="A1666" t="s">
        <v>1703</v>
      </c>
      <c r="B1666" s="2">
        <v>44273</v>
      </c>
      <c r="C1666">
        <v>18</v>
      </c>
      <c r="D1666" t="s">
        <v>49</v>
      </c>
      <c r="E1666" t="s">
        <v>9</v>
      </c>
      <c r="F1666" t="s">
        <v>10</v>
      </c>
      <c r="G1666" t="s">
        <v>2044</v>
      </c>
      <c r="H1666">
        <v>69</v>
      </c>
      <c r="I1666">
        <v>5</v>
      </c>
      <c r="J1666" t="str">
        <f>VLOOKUP(Data_Sales[[#This Row],[Sales Person]],Data_Persons!$C$1:$D$9,2,FALSE)</f>
        <v>Jeff</v>
      </c>
      <c r="K1666">
        <f>INDEX(Data_Persons!$B$2:$D$10,MATCH(Data_Sales[[#This Row],[Sales Person]],Data_Persons!$C$2:$C$9,0),1)</f>
        <v>3</v>
      </c>
      <c r="L1666">
        <f>VLOOKUP(Data_Sales[[#This Row],[Manager]],Data_Persons!$A$1:$C$9,2,FALSE)</f>
        <v>3</v>
      </c>
      <c r="M1666">
        <f>Data_Sales[[#This Row],[Price]]*Data_Sales[[#This Row],[Quantity]]</f>
        <v>345</v>
      </c>
    </row>
    <row r="1667" spans="1:13" x14ac:dyDescent="0.35">
      <c r="A1667" t="s">
        <v>1704</v>
      </c>
      <c r="B1667" s="2">
        <v>44274</v>
      </c>
      <c r="C1667">
        <v>2</v>
      </c>
      <c r="D1667" t="s">
        <v>71</v>
      </c>
      <c r="E1667" t="s">
        <v>17</v>
      </c>
      <c r="F1667" t="s">
        <v>18</v>
      </c>
      <c r="G1667" t="s">
        <v>2044</v>
      </c>
      <c r="H1667">
        <v>69</v>
      </c>
      <c r="I1667">
        <v>8</v>
      </c>
      <c r="J1667" t="str">
        <f>VLOOKUP(Data_Sales[[#This Row],[Sales Person]],Data_Persons!$C$1:$D$9,2,FALSE)</f>
        <v>Jeff</v>
      </c>
      <c r="K1667">
        <f>INDEX(Data_Persons!$B$2:$D$10,MATCH(Data_Sales[[#This Row],[Sales Person]],Data_Persons!$C$2:$C$9,0),1)</f>
        <v>2</v>
      </c>
      <c r="L1667">
        <f>VLOOKUP(Data_Sales[[#This Row],[Manager]],Data_Persons!$A$1:$C$9,2,FALSE)</f>
        <v>3</v>
      </c>
      <c r="M1667">
        <f>Data_Sales[[#This Row],[Price]]*Data_Sales[[#This Row],[Quantity]]</f>
        <v>552</v>
      </c>
    </row>
    <row r="1668" spans="1:13" x14ac:dyDescent="0.35">
      <c r="A1668" t="s">
        <v>1705</v>
      </c>
      <c r="B1668" s="2">
        <v>44275</v>
      </c>
      <c r="C1668">
        <v>14</v>
      </c>
      <c r="D1668" t="s">
        <v>62</v>
      </c>
      <c r="E1668" t="s">
        <v>23</v>
      </c>
      <c r="F1668" t="s">
        <v>24</v>
      </c>
      <c r="G1668" t="s">
        <v>2044</v>
      </c>
      <c r="H1668">
        <v>69</v>
      </c>
      <c r="I1668">
        <v>9</v>
      </c>
      <c r="J1668" t="str">
        <f>VLOOKUP(Data_Sales[[#This Row],[Sales Person]],Data_Persons!$C$1:$D$9,2,FALSE)</f>
        <v>Sara</v>
      </c>
      <c r="K1668">
        <f>INDEX(Data_Persons!$B$2:$D$10,MATCH(Data_Sales[[#This Row],[Sales Person]],Data_Persons!$C$2:$C$9,0),1)</f>
        <v>5</v>
      </c>
      <c r="L1668">
        <f>VLOOKUP(Data_Sales[[#This Row],[Manager]],Data_Persons!$A$1:$C$9,2,FALSE)</f>
        <v>5</v>
      </c>
      <c r="M1668">
        <f>Data_Sales[[#This Row],[Price]]*Data_Sales[[#This Row],[Quantity]]</f>
        <v>621</v>
      </c>
    </row>
    <row r="1669" spans="1:13" x14ac:dyDescent="0.35">
      <c r="A1669" t="s">
        <v>1706</v>
      </c>
      <c r="B1669" s="2">
        <v>44280</v>
      </c>
      <c r="C1669">
        <v>12</v>
      </c>
      <c r="D1669" t="s">
        <v>22</v>
      </c>
      <c r="E1669" t="s">
        <v>33</v>
      </c>
      <c r="F1669" t="s">
        <v>24</v>
      </c>
      <c r="G1669" t="s">
        <v>2044</v>
      </c>
      <c r="H1669">
        <v>69</v>
      </c>
      <c r="I1669">
        <v>4</v>
      </c>
      <c r="J1669" t="str">
        <f>VLOOKUP(Data_Sales[[#This Row],[Sales Person]],Data_Persons!$C$1:$D$9,2,FALSE)</f>
        <v>Steve</v>
      </c>
      <c r="K1669">
        <f>INDEX(Data_Persons!$B$2:$D$10,MATCH(Data_Sales[[#This Row],[Sales Person]],Data_Persons!$C$2:$C$9,0),1)</f>
        <v>6</v>
      </c>
      <c r="L1669">
        <f>VLOOKUP(Data_Sales[[#This Row],[Manager]],Data_Persons!$A$1:$C$9,2,FALSE)</f>
        <v>4</v>
      </c>
      <c r="M1669">
        <f>Data_Sales[[#This Row],[Price]]*Data_Sales[[#This Row],[Quantity]]</f>
        <v>276</v>
      </c>
    </row>
    <row r="1670" spans="1:13" x14ac:dyDescent="0.35">
      <c r="A1670" t="s">
        <v>1707</v>
      </c>
      <c r="B1670" s="2">
        <v>44281</v>
      </c>
      <c r="C1670">
        <v>9</v>
      </c>
      <c r="D1670" t="s">
        <v>37</v>
      </c>
      <c r="E1670" t="s">
        <v>38</v>
      </c>
      <c r="F1670" t="s">
        <v>14</v>
      </c>
      <c r="G1670" t="s">
        <v>2044</v>
      </c>
      <c r="H1670">
        <v>69</v>
      </c>
      <c r="I1670">
        <v>9</v>
      </c>
      <c r="J1670" t="str">
        <f>VLOOKUP(Data_Sales[[#This Row],[Sales Person]],Data_Persons!$C$1:$D$9,2,FALSE)</f>
        <v>Philip</v>
      </c>
      <c r="K1670">
        <f>INDEX(Data_Persons!$B$2:$D$10,MATCH(Data_Sales[[#This Row],[Sales Person]],Data_Persons!$C$2:$C$9,0),1)</f>
        <v>8</v>
      </c>
      <c r="L1670">
        <f>VLOOKUP(Data_Sales[[#This Row],[Manager]],Data_Persons!$A$1:$C$9,2,FALSE)</f>
        <v>8</v>
      </c>
      <c r="M1670">
        <f>Data_Sales[[#This Row],[Price]]*Data_Sales[[#This Row],[Quantity]]</f>
        <v>621</v>
      </c>
    </row>
    <row r="1671" spans="1:13" x14ac:dyDescent="0.35">
      <c r="A1671" t="s">
        <v>1708</v>
      </c>
      <c r="B1671" s="2">
        <v>44281</v>
      </c>
      <c r="C1671">
        <v>20</v>
      </c>
      <c r="D1671" t="s">
        <v>8</v>
      </c>
      <c r="E1671" t="s">
        <v>9</v>
      </c>
      <c r="F1671" t="s">
        <v>10</v>
      </c>
      <c r="G1671" t="s">
        <v>2044</v>
      </c>
      <c r="H1671">
        <v>69</v>
      </c>
      <c r="I1671">
        <v>3</v>
      </c>
      <c r="J1671" t="str">
        <f>VLOOKUP(Data_Sales[[#This Row],[Sales Person]],Data_Persons!$C$1:$D$9,2,FALSE)</f>
        <v>Jeff</v>
      </c>
      <c r="K1671">
        <f>INDEX(Data_Persons!$B$2:$D$10,MATCH(Data_Sales[[#This Row],[Sales Person]],Data_Persons!$C$2:$C$9,0),1)</f>
        <v>3</v>
      </c>
      <c r="L1671">
        <f>VLOOKUP(Data_Sales[[#This Row],[Manager]],Data_Persons!$A$1:$C$9,2,FALSE)</f>
        <v>3</v>
      </c>
      <c r="M1671">
        <f>Data_Sales[[#This Row],[Price]]*Data_Sales[[#This Row],[Quantity]]</f>
        <v>207</v>
      </c>
    </row>
    <row r="1672" spans="1:13" x14ac:dyDescent="0.35">
      <c r="A1672" t="s">
        <v>1709</v>
      </c>
      <c r="B1672" s="2">
        <v>44282</v>
      </c>
      <c r="C1672">
        <v>13</v>
      </c>
      <c r="D1672" t="s">
        <v>32</v>
      </c>
      <c r="E1672" t="s">
        <v>33</v>
      </c>
      <c r="F1672" t="s">
        <v>24</v>
      </c>
      <c r="G1672" t="s">
        <v>2044</v>
      </c>
      <c r="H1672">
        <v>69</v>
      </c>
      <c r="I1672">
        <v>6</v>
      </c>
      <c r="J1672" t="str">
        <f>VLOOKUP(Data_Sales[[#This Row],[Sales Person]],Data_Persons!$C$1:$D$9,2,FALSE)</f>
        <v>Steve</v>
      </c>
      <c r="K1672">
        <f>INDEX(Data_Persons!$B$2:$D$10,MATCH(Data_Sales[[#This Row],[Sales Person]],Data_Persons!$C$2:$C$9,0),1)</f>
        <v>6</v>
      </c>
      <c r="L1672">
        <f>VLOOKUP(Data_Sales[[#This Row],[Manager]],Data_Persons!$A$1:$C$9,2,FALSE)</f>
        <v>4</v>
      </c>
      <c r="M1672">
        <f>Data_Sales[[#This Row],[Price]]*Data_Sales[[#This Row],[Quantity]]</f>
        <v>414</v>
      </c>
    </row>
    <row r="1673" spans="1:13" x14ac:dyDescent="0.35">
      <c r="A1673" t="s">
        <v>1710</v>
      </c>
      <c r="B1673" s="2">
        <v>44285</v>
      </c>
      <c r="C1673">
        <v>19</v>
      </c>
      <c r="D1673" t="s">
        <v>29</v>
      </c>
      <c r="E1673" t="s">
        <v>35</v>
      </c>
      <c r="F1673" t="s">
        <v>10</v>
      </c>
      <c r="G1673" t="s">
        <v>2044</v>
      </c>
      <c r="H1673">
        <v>69</v>
      </c>
      <c r="I1673">
        <v>3</v>
      </c>
      <c r="J1673" t="str">
        <f>VLOOKUP(Data_Sales[[#This Row],[Sales Person]],Data_Persons!$C$1:$D$9,2,FALSE)</f>
        <v>Jeff</v>
      </c>
      <c r="K1673">
        <f>INDEX(Data_Persons!$B$2:$D$10,MATCH(Data_Sales[[#This Row],[Sales Person]],Data_Persons!$C$2:$C$9,0),1)</f>
        <v>5</v>
      </c>
      <c r="L1673">
        <f>VLOOKUP(Data_Sales[[#This Row],[Manager]],Data_Persons!$A$1:$C$9,2,FALSE)</f>
        <v>3</v>
      </c>
      <c r="M1673">
        <f>Data_Sales[[#This Row],[Price]]*Data_Sales[[#This Row],[Quantity]]</f>
        <v>207</v>
      </c>
    </row>
    <row r="1674" spans="1:13" x14ac:dyDescent="0.35">
      <c r="A1674" t="s">
        <v>1711</v>
      </c>
      <c r="B1674" s="2">
        <v>44286</v>
      </c>
      <c r="C1674">
        <v>7</v>
      </c>
      <c r="D1674" t="s">
        <v>40</v>
      </c>
      <c r="E1674" t="s">
        <v>13</v>
      </c>
      <c r="F1674" t="s">
        <v>14</v>
      </c>
      <c r="G1674" t="s">
        <v>2044</v>
      </c>
      <c r="H1674">
        <v>69</v>
      </c>
      <c r="I1674">
        <v>3</v>
      </c>
      <c r="J1674" t="str">
        <f>VLOOKUP(Data_Sales[[#This Row],[Sales Person]],Data_Persons!$C$1:$D$9,2,FALSE)</f>
        <v>Steve</v>
      </c>
      <c r="K1674">
        <f>INDEX(Data_Persons!$B$2:$D$10,MATCH(Data_Sales[[#This Row],[Sales Person]],Data_Persons!$C$2:$C$9,0),1)</f>
        <v>4</v>
      </c>
      <c r="L1674">
        <f>VLOOKUP(Data_Sales[[#This Row],[Manager]],Data_Persons!$A$1:$C$9,2,FALSE)</f>
        <v>4</v>
      </c>
      <c r="M1674">
        <f>Data_Sales[[#This Row],[Price]]*Data_Sales[[#This Row],[Quantity]]</f>
        <v>207</v>
      </c>
    </row>
    <row r="1675" spans="1:13" x14ac:dyDescent="0.35">
      <c r="A1675" t="s">
        <v>1712</v>
      </c>
      <c r="B1675" s="2">
        <v>44286</v>
      </c>
      <c r="C1675">
        <v>9</v>
      </c>
      <c r="D1675" t="s">
        <v>37</v>
      </c>
      <c r="E1675" t="s">
        <v>38</v>
      </c>
      <c r="F1675" t="s">
        <v>14</v>
      </c>
      <c r="G1675" t="s">
        <v>2044</v>
      </c>
      <c r="H1675">
        <v>69</v>
      </c>
      <c r="I1675">
        <v>4</v>
      </c>
      <c r="J1675" t="str">
        <f>VLOOKUP(Data_Sales[[#This Row],[Sales Person]],Data_Persons!$C$1:$D$9,2,FALSE)</f>
        <v>Philip</v>
      </c>
      <c r="K1675">
        <f>INDEX(Data_Persons!$B$2:$D$10,MATCH(Data_Sales[[#This Row],[Sales Person]],Data_Persons!$C$2:$C$9,0),1)</f>
        <v>8</v>
      </c>
      <c r="L1675">
        <f>VLOOKUP(Data_Sales[[#This Row],[Manager]],Data_Persons!$A$1:$C$9,2,FALSE)</f>
        <v>8</v>
      </c>
      <c r="M1675">
        <f>Data_Sales[[#This Row],[Price]]*Data_Sales[[#This Row],[Quantity]]</f>
        <v>276</v>
      </c>
    </row>
    <row r="1676" spans="1:13" x14ac:dyDescent="0.35">
      <c r="A1676" t="s">
        <v>1713</v>
      </c>
      <c r="B1676" s="2">
        <v>44286</v>
      </c>
      <c r="C1676">
        <v>13</v>
      </c>
      <c r="D1676" t="s">
        <v>32</v>
      </c>
      <c r="E1676" t="s">
        <v>33</v>
      </c>
      <c r="F1676" t="s">
        <v>24</v>
      </c>
      <c r="G1676" t="s">
        <v>2044</v>
      </c>
      <c r="H1676">
        <v>69</v>
      </c>
      <c r="I1676">
        <v>4</v>
      </c>
      <c r="J1676" t="str">
        <f>VLOOKUP(Data_Sales[[#This Row],[Sales Person]],Data_Persons!$C$1:$D$9,2,FALSE)</f>
        <v>Steve</v>
      </c>
      <c r="K1676">
        <f>INDEX(Data_Persons!$B$2:$D$10,MATCH(Data_Sales[[#This Row],[Sales Person]],Data_Persons!$C$2:$C$9,0),1)</f>
        <v>6</v>
      </c>
      <c r="L1676">
        <f>VLOOKUP(Data_Sales[[#This Row],[Manager]],Data_Persons!$A$1:$C$9,2,FALSE)</f>
        <v>4</v>
      </c>
      <c r="M1676">
        <f>Data_Sales[[#This Row],[Price]]*Data_Sales[[#This Row],[Quantity]]</f>
        <v>276</v>
      </c>
    </row>
    <row r="1677" spans="1:13" x14ac:dyDescent="0.35">
      <c r="A1677" t="s">
        <v>1714</v>
      </c>
      <c r="B1677" s="2">
        <v>44287</v>
      </c>
      <c r="C1677">
        <v>7</v>
      </c>
      <c r="D1677" t="s">
        <v>40</v>
      </c>
      <c r="E1677" t="s">
        <v>38</v>
      </c>
      <c r="F1677" t="s">
        <v>14</v>
      </c>
      <c r="G1677" t="s">
        <v>2044</v>
      </c>
      <c r="H1677">
        <v>69</v>
      </c>
      <c r="I1677">
        <v>2</v>
      </c>
      <c r="J1677" t="str">
        <f>VLOOKUP(Data_Sales[[#This Row],[Sales Person]],Data_Persons!$C$1:$D$9,2,FALSE)</f>
        <v>Philip</v>
      </c>
      <c r="K1677">
        <f>INDEX(Data_Persons!$B$2:$D$10,MATCH(Data_Sales[[#This Row],[Sales Person]],Data_Persons!$C$2:$C$9,0),1)</f>
        <v>8</v>
      </c>
      <c r="L1677">
        <f>VLOOKUP(Data_Sales[[#This Row],[Manager]],Data_Persons!$A$1:$C$9,2,FALSE)</f>
        <v>8</v>
      </c>
      <c r="M1677">
        <f>Data_Sales[[#This Row],[Price]]*Data_Sales[[#This Row],[Quantity]]</f>
        <v>138</v>
      </c>
    </row>
    <row r="1678" spans="1:13" x14ac:dyDescent="0.35">
      <c r="A1678" t="s">
        <v>1715</v>
      </c>
      <c r="B1678" s="2">
        <v>44289</v>
      </c>
      <c r="C1678">
        <v>6</v>
      </c>
      <c r="D1678" t="s">
        <v>12</v>
      </c>
      <c r="E1678" t="s">
        <v>13</v>
      </c>
      <c r="F1678" t="s">
        <v>14</v>
      </c>
      <c r="G1678" t="s">
        <v>2044</v>
      </c>
      <c r="H1678">
        <v>69</v>
      </c>
      <c r="I1678">
        <v>6</v>
      </c>
      <c r="J1678" t="str">
        <f>VLOOKUP(Data_Sales[[#This Row],[Sales Person]],Data_Persons!$C$1:$D$9,2,FALSE)</f>
        <v>Steve</v>
      </c>
      <c r="K1678">
        <f>INDEX(Data_Persons!$B$2:$D$10,MATCH(Data_Sales[[#This Row],[Sales Person]],Data_Persons!$C$2:$C$9,0),1)</f>
        <v>4</v>
      </c>
      <c r="L1678">
        <f>VLOOKUP(Data_Sales[[#This Row],[Manager]],Data_Persons!$A$1:$C$9,2,FALSE)</f>
        <v>4</v>
      </c>
      <c r="M1678">
        <f>Data_Sales[[#This Row],[Price]]*Data_Sales[[#This Row],[Quantity]]</f>
        <v>414</v>
      </c>
    </row>
    <row r="1679" spans="1:13" x14ac:dyDescent="0.35">
      <c r="A1679" t="s">
        <v>1716</v>
      </c>
      <c r="B1679" s="2">
        <v>44290</v>
      </c>
      <c r="C1679">
        <v>2</v>
      </c>
      <c r="D1679" t="s">
        <v>71</v>
      </c>
      <c r="E1679" t="s">
        <v>27</v>
      </c>
      <c r="F1679" t="s">
        <v>18</v>
      </c>
      <c r="G1679" t="s">
        <v>2044</v>
      </c>
      <c r="H1679">
        <v>69</v>
      </c>
      <c r="I1679">
        <v>1</v>
      </c>
      <c r="J1679" t="str">
        <f>VLOOKUP(Data_Sales[[#This Row],[Sales Person]],Data_Persons!$C$1:$D$9,2,FALSE)</f>
        <v>Sara</v>
      </c>
      <c r="K1679">
        <f>INDEX(Data_Persons!$B$2:$D$10,MATCH(Data_Sales[[#This Row],[Sales Person]],Data_Persons!$C$2:$C$9,0),1)</f>
        <v>2</v>
      </c>
      <c r="L1679">
        <f>VLOOKUP(Data_Sales[[#This Row],[Manager]],Data_Persons!$A$1:$C$9,2,FALSE)</f>
        <v>5</v>
      </c>
      <c r="M1679">
        <f>Data_Sales[[#This Row],[Price]]*Data_Sales[[#This Row],[Quantity]]</f>
        <v>69</v>
      </c>
    </row>
    <row r="1680" spans="1:13" x14ac:dyDescent="0.35">
      <c r="A1680" t="s">
        <v>1717</v>
      </c>
      <c r="B1680" s="2">
        <v>44292</v>
      </c>
      <c r="C1680">
        <v>6</v>
      </c>
      <c r="D1680" t="s">
        <v>12</v>
      </c>
      <c r="E1680" t="s">
        <v>13</v>
      </c>
      <c r="F1680" t="s">
        <v>14</v>
      </c>
      <c r="G1680" t="s">
        <v>2044</v>
      </c>
      <c r="H1680">
        <v>69</v>
      </c>
      <c r="I1680">
        <v>0</v>
      </c>
      <c r="J1680" t="str">
        <f>VLOOKUP(Data_Sales[[#This Row],[Sales Person]],Data_Persons!$C$1:$D$9,2,FALSE)</f>
        <v>Steve</v>
      </c>
      <c r="K1680">
        <f>INDEX(Data_Persons!$B$2:$D$10,MATCH(Data_Sales[[#This Row],[Sales Person]],Data_Persons!$C$2:$C$9,0),1)</f>
        <v>4</v>
      </c>
      <c r="L1680">
        <f>VLOOKUP(Data_Sales[[#This Row],[Manager]],Data_Persons!$A$1:$C$9,2,FALSE)</f>
        <v>4</v>
      </c>
      <c r="M1680">
        <f>Data_Sales[[#This Row],[Price]]*Data_Sales[[#This Row],[Quantity]]</f>
        <v>0</v>
      </c>
    </row>
    <row r="1681" spans="1:13" x14ac:dyDescent="0.35">
      <c r="A1681" t="s">
        <v>1718</v>
      </c>
      <c r="B1681" s="2">
        <v>44296</v>
      </c>
      <c r="C1681">
        <v>14</v>
      </c>
      <c r="D1681" t="s">
        <v>62</v>
      </c>
      <c r="E1681" t="s">
        <v>23</v>
      </c>
      <c r="F1681" t="s">
        <v>24</v>
      </c>
      <c r="G1681" t="s">
        <v>2044</v>
      </c>
      <c r="H1681">
        <v>69</v>
      </c>
      <c r="I1681">
        <v>3</v>
      </c>
      <c r="J1681" t="str">
        <f>VLOOKUP(Data_Sales[[#This Row],[Sales Person]],Data_Persons!$C$1:$D$9,2,FALSE)</f>
        <v>Sara</v>
      </c>
      <c r="K1681">
        <f>INDEX(Data_Persons!$B$2:$D$10,MATCH(Data_Sales[[#This Row],[Sales Person]],Data_Persons!$C$2:$C$9,0),1)</f>
        <v>5</v>
      </c>
      <c r="L1681">
        <f>VLOOKUP(Data_Sales[[#This Row],[Manager]],Data_Persons!$A$1:$C$9,2,FALSE)</f>
        <v>5</v>
      </c>
      <c r="M1681">
        <f>Data_Sales[[#This Row],[Price]]*Data_Sales[[#This Row],[Quantity]]</f>
        <v>207</v>
      </c>
    </row>
    <row r="1682" spans="1:13" x14ac:dyDescent="0.35">
      <c r="A1682" t="s">
        <v>1719</v>
      </c>
      <c r="B1682" s="2">
        <v>44297</v>
      </c>
      <c r="C1682">
        <v>12</v>
      </c>
      <c r="D1682" t="s">
        <v>22</v>
      </c>
      <c r="E1682" t="s">
        <v>33</v>
      </c>
      <c r="F1682" t="s">
        <v>24</v>
      </c>
      <c r="G1682" t="s">
        <v>2044</v>
      </c>
      <c r="H1682">
        <v>69</v>
      </c>
      <c r="I1682">
        <v>0</v>
      </c>
      <c r="J1682" t="str">
        <f>VLOOKUP(Data_Sales[[#This Row],[Sales Person]],Data_Persons!$C$1:$D$9,2,FALSE)</f>
        <v>Steve</v>
      </c>
      <c r="K1682">
        <f>INDEX(Data_Persons!$B$2:$D$10,MATCH(Data_Sales[[#This Row],[Sales Person]],Data_Persons!$C$2:$C$9,0),1)</f>
        <v>6</v>
      </c>
      <c r="L1682">
        <f>VLOOKUP(Data_Sales[[#This Row],[Manager]],Data_Persons!$A$1:$C$9,2,FALSE)</f>
        <v>4</v>
      </c>
      <c r="M1682">
        <f>Data_Sales[[#This Row],[Price]]*Data_Sales[[#This Row],[Quantity]]</f>
        <v>0</v>
      </c>
    </row>
    <row r="1683" spans="1:13" x14ac:dyDescent="0.35">
      <c r="A1683" t="s">
        <v>1720</v>
      </c>
      <c r="B1683" s="2">
        <v>44300</v>
      </c>
      <c r="C1683">
        <v>7</v>
      </c>
      <c r="D1683" t="s">
        <v>40</v>
      </c>
      <c r="E1683" t="s">
        <v>38</v>
      </c>
      <c r="F1683" t="s">
        <v>14</v>
      </c>
      <c r="G1683" t="s">
        <v>2044</v>
      </c>
      <c r="H1683">
        <v>69</v>
      </c>
      <c r="I1683">
        <v>2</v>
      </c>
      <c r="J1683" t="str">
        <f>VLOOKUP(Data_Sales[[#This Row],[Sales Person]],Data_Persons!$C$1:$D$9,2,FALSE)</f>
        <v>Philip</v>
      </c>
      <c r="K1683">
        <f>INDEX(Data_Persons!$B$2:$D$10,MATCH(Data_Sales[[#This Row],[Sales Person]],Data_Persons!$C$2:$C$9,0),1)</f>
        <v>8</v>
      </c>
      <c r="L1683">
        <f>VLOOKUP(Data_Sales[[#This Row],[Manager]],Data_Persons!$A$1:$C$9,2,FALSE)</f>
        <v>8</v>
      </c>
      <c r="M1683">
        <f>Data_Sales[[#This Row],[Price]]*Data_Sales[[#This Row],[Quantity]]</f>
        <v>138</v>
      </c>
    </row>
    <row r="1684" spans="1:13" x14ac:dyDescent="0.35">
      <c r="A1684" t="s">
        <v>1721</v>
      </c>
      <c r="B1684" s="2">
        <v>44301</v>
      </c>
      <c r="C1684">
        <v>2</v>
      </c>
      <c r="D1684" t="s">
        <v>71</v>
      </c>
      <c r="E1684" t="s">
        <v>27</v>
      </c>
      <c r="F1684" t="s">
        <v>18</v>
      </c>
      <c r="G1684" t="s">
        <v>2044</v>
      </c>
      <c r="H1684">
        <v>69</v>
      </c>
      <c r="I1684">
        <v>9</v>
      </c>
      <c r="J1684" t="str">
        <f>VLOOKUP(Data_Sales[[#This Row],[Sales Person]],Data_Persons!$C$1:$D$9,2,FALSE)</f>
        <v>Sara</v>
      </c>
      <c r="K1684">
        <f>INDEX(Data_Persons!$B$2:$D$10,MATCH(Data_Sales[[#This Row],[Sales Person]],Data_Persons!$C$2:$C$9,0),1)</f>
        <v>2</v>
      </c>
      <c r="L1684">
        <f>VLOOKUP(Data_Sales[[#This Row],[Manager]],Data_Persons!$A$1:$C$9,2,FALSE)</f>
        <v>5</v>
      </c>
      <c r="M1684">
        <f>Data_Sales[[#This Row],[Price]]*Data_Sales[[#This Row],[Quantity]]</f>
        <v>621</v>
      </c>
    </row>
    <row r="1685" spans="1:13" x14ac:dyDescent="0.35">
      <c r="A1685" t="s">
        <v>1722</v>
      </c>
      <c r="B1685" s="2">
        <v>44303</v>
      </c>
      <c r="C1685">
        <v>11</v>
      </c>
      <c r="D1685" t="s">
        <v>112</v>
      </c>
      <c r="E1685" t="s">
        <v>33</v>
      </c>
      <c r="F1685" t="s">
        <v>24</v>
      </c>
      <c r="G1685" t="s">
        <v>2044</v>
      </c>
      <c r="H1685">
        <v>69</v>
      </c>
      <c r="I1685">
        <v>8</v>
      </c>
      <c r="J1685" t="str">
        <f>VLOOKUP(Data_Sales[[#This Row],[Sales Person]],Data_Persons!$C$1:$D$9,2,FALSE)</f>
        <v>Steve</v>
      </c>
      <c r="K1685">
        <f>INDEX(Data_Persons!$B$2:$D$10,MATCH(Data_Sales[[#This Row],[Sales Person]],Data_Persons!$C$2:$C$9,0),1)</f>
        <v>6</v>
      </c>
      <c r="L1685">
        <f>VLOOKUP(Data_Sales[[#This Row],[Manager]],Data_Persons!$A$1:$C$9,2,FALSE)</f>
        <v>4</v>
      </c>
      <c r="M1685">
        <f>Data_Sales[[#This Row],[Price]]*Data_Sales[[#This Row],[Quantity]]</f>
        <v>552</v>
      </c>
    </row>
    <row r="1686" spans="1:13" x14ac:dyDescent="0.35">
      <c r="A1686" t="s">
        <v>1723</v>
      </c>
      <c r="B1686" s="2">
        <v>44304</v>
      </c>
      <c r="C1686">
        <v>8</v>
      </c>
      <c r="D1686" t="s">
        <v>73</v>
      </c>
      <c r="E1686" t="s">
        <v>38</v>
      </c>
      <c r="F1686" t="s">
        <v>14</v>
      </c>
      <c r="G1686" t="s">
        <v>2044</v>
      </c>
      <c r="H1686">
        <v>69</v>
      </c>
      <c r="I1686">
        <v>6</v>
      </c>
      <c r="J1686" t="str">
        <f>VLOOKUP(Data_Sales[[#This Row],[Sales Person]],Data_Persons!$C$1:$D$9,2,FALSE)</f>
        <v>Philip</v>
      </c>
      <c r="K1686">
        <f>INDEX(Data_Persons!$B$2:$D$10,MATCH(Data_Sales[[#This Row],[Sales Person]],Data_Persons!$C$2:$C$9,0),1)</f>
        <v>8</v>
      </c>
      <c r="L1686">
        <f>VLOOKUP(Data_Sales[[#This Row],[Manager]],Data_Persons!$A$1:$C$9,2,FALSE)</f>
        <v>8</v>
      </c>
      <c r="M1686">
        <f>Data_Sales[[#This Row],[Price]]*Data_Sales[[#This Row],[Quantity]]</f>
        <v>414</v>
      </c>
    </row>
    <row r="1687" spans="1:13" x14ac:dyDescent="0.35">
      <c r="A1687" t="s">
        <v>1724</v>
      </c>
      <c r="B1687" s="2">
        <v>44305</v>
      </c>
      <c r="C1687">
        <v>19</v>
      </c>
      <c r="D1687" t="s">
        <v>29</v>
      </c>
      <c r="E1687" t="s">
        <v>9</v>
      </c>
      <c r="F1687" t="s">
        <v>10</v>
      </c>
      <c r="G1687" t="s">
        <v>2044</v>
      </c>
      <c r="H1687">
        <v>69</v>
      </c>
      <c r="I1687">
        <v>1</v>
      </c>
      <c r="J1687" t="str">
        <f>VLOOKUP(Data_Sales[[#This Row],[Sales Person]],Data_Persons!$C$1:$D$9,2,FALSE)</f>
        <v>Jeff</v>
      </c>
      <c r="K1687">
        <f>INDEX(Data_Persons!$B$2:$D$10,MATCH(Data_Sales[[#This Row],[Sales Person]],Data_Persons!$C$2:$C$9,0),1)</f>
        <v>3</v>
      </c>
      <c r="L1687">
        <f>VLOOKUP(Data_Sales[[#This Row],[Manager]],Data_Persons!$A$1:$C$9,2,FALSE)</f>
        <v>3</v>
      </c>
      <c r="M1687">
        <f>Data_Sales[[#This Row],[Price]]*Data_Sales[[#This Row],[Quantity]]</f>
        <v>69</v>
      </c>
    </row>
    <row r="1688" spans="1:13" x14ac:dyDescent="0.35">
      <c r="A1688" t="s">
        <v>1725</v>
      </c>
      <c r="B1688" s="2">
        <v>44305</v>
      </c>
      <c r="C1688">
        <v>17</v>
      </c>
      <c r="D1688" t="s">
        <v>60</v>
      </c>
      <c r="E1688" t="s">
        <v>35</v>
      </c>
      <c r="F1688" t="s">
        <v>10</v>
      </c>
      <c r="G1688" t="s">
        <v>2044</v>
      </c>
      <c r="H1688">
        <v>69</v>
      </c>
      <c r="I1688">
        <v>2</v>
      </c>
      <c r="J1688" t="str">
        <f>VLOOKUP(Data_Sales[[#This Row],[Sales Person]],Data_Persons!$C$1:$D$9,2,FALSE)</f>
        <v>Jeff</v>
      </c>
      <c r="K1688">
        <f>INDEX(Data_Persons!$B$2:$D$10,MATCH(Data_Sales[[#This Row],[Sales Person]],Data_Persons!$C$2:$C$9,0),1)</f>
        <v>5</v>
      </c>
      <c r="L1688">
        <f>VLOOKUP(Data_Sales[[#This Row],[Manager]],Data_Persons!$A$1:$C$9,2,FALSE)</f>
        <v>3</v>
      </c>
      <c r="M1688">
        <f>Data_Sales[[#This Row],[Price]]*Data_Sales[[#This Row],[Quantity]]</f>
        <v>138</v>
      </c>
    </row>
    <row r="1689" spans="1:13" x14ac:dyDescent="0.35">
      <c r="A1689" t="s">
        <v>1726</v>
      </c>
      <c r="B1689" s="2">
        <v>44305</v>
      </c>
      <c r="C1689">
        <v>4</v>
      </c>
      <c r="D1689" t="s">
        <v>16</v>
      </c>
      <c r="E1689" t="s">
        <v>27</v>
      </c>
      <c r="F1689" t="s">
        <v>18</v>
      </c>
      <c r="G1689" t="s">
        <v>2044</v>
      </c>
      <c r="H1689">
        <v>69</v>
      </c>
      <c r="I1689">
        <v>6</v>
      </c>
      <c r="J1689" t="str">
        <f>VLOOKUP(Data_Sales[[#This Row],[Sales Person]],Data_Persons!$C$1:$D$9,2,FALSE)</f>
        <v>Sara</v>
      </c>
      <c r="K1689">
        <f>INDEX(Data_Persons!$B$2:$D$10,MATCH(Data_Sales[[#This Row],[Sales Person]],Data_Persons!$C$2:$C$9,0),1)</f>
        <v>2</v>
      </c>
      <c r="L1689">
        <f>VLOOKUP(Data_Sales[[#This Row],[Manager]],Data_Persons!$A$1:$C$9,2,FALSE)</f>
        <v>5</v>
      </c>
      <c r="M1689">
        <f>Data_Sales[[#This Row],[Price]]*Data_Sales[[#This Row],[Quantity]]</f>
        <v>414</v>
      </c>
    </row>
    <row r="1690" spans="1:13" x14ac:dyDescent="0.35">
      <c r="A1690" t="s">
        <v>1727</v>
      </c>
      <c r="B1690" s="2">
        <v>44306</v>
      </c>
      <c r="C1690">
        <v>5</v>
      </c>
      <c r="D1690" t="s">
        <v>20</v>
      </c>
      <c r="E1690" t="s">
        <v>17</v>
      </c>
      <c r="F1690" t="s">
        <v>18</v>
      </c>
      <c r="G1690" t="s">
        <v>2044</v>
      </c>
      <c r="H1690">
        <v>69</v>
      </c>
      <c r="I1690">
        <v>1</v>
      </c>
      <c r="J1690" t="str">
        <f>VLOOKUP(Data_Sales[[#This Row],[Sales Person]],Data_Persons!$C$1:$D$9,2,FALSE)</f>
        <v>Jeff</v>
      </c>
      <c r="K1690">
        <f>INDEX(Data_Persons!$B$2:$D$10,MATCH(Data_Sales[[#This Row],[Sales Person]],Data_Persons!$C$2:$C$9,0),1)</f>
        <v>2</v>
      </c>
      <c r="L1690">
        <f>VLOOKUP(Data_Sales[[#This Row],[Manager]],Data_Persons!$A$1:$C$9,2,FALSE)</f>
        <v>3</v>
      </c>
      <c r="M1690">
        <f>Data_Sales[[#This Row],[Price]]*Data_Sales[[#This Row],[Quantity]]</f>
        <v>69</v>
      </c>
    </row>
    <row r="1691" spans="1:13" x14ac:dyDescent="0.35">
      <c r="A1691" t="s">
        <v>1728</v>
      </c>
      <c r="B1691" s="2">
        <v>44308</v>
      </c>
      <c r="C1691">
        <v>2</v>
      </c>
      <c r="D1691" t="s">
        <v>71</v>
      </c>
      <c r="E1691" t="s">
        <v>17</v>
      </c>
      <c r="F1691" t="s">
        <v>18</v>
      </c>
      <c r="G1691" t="s">
        <v>2044</v>
      </c>
      <c r="H1691">
        <v>69</v>
      </c>
      <c r="I1691">
        <v>2</v>
      </c>
      <c r="J1691" t="str">
        <f>VLOOKUP(Data_Sales[[#This Row],[Sales Person]],Data_Persons!$C$1:$D$9,2,FALSE)</f>
        <v>Jeff</v>
      </c>
      <c r="K1691">
        <f>INDEX(Data_Persons!$B$2:$D$10,MATCH(Data_Sales[[#This Row],[Sales Person]],Data_Persons!$C$2:$C$9,0),1)</f>
        <v>2</v>
      </c>
      <c r="L1691">
        <f>VLOOKUP(Data_Sales[[#This Row],[Manager]],Data_Persons!$A$1:$C$9,2,FALSE)</f>
        <v>3</v>
      </c>
      <c r="M1691">
        <f>Data_Sales[[#This Row],[Price]]*Data_Sales[[#This Row],[Quantity]]</f>
        <v>138</v>
      </c>
    </row>
    <row r="1692" spans="1:13" x14ac:dyDescent="0.35">
      <c r="A1692" t="s">
        <v>1729</v>
      </c>
      <c r="B1692" s="2">
        <v>44308</v>
      </c>
      <c r="C1692">
        <v>10</v>
      </c>
      <c r="D1692" t="s">
        <v>65</v>
      </c>
      <c r="E1692" t="s">
        <v>38</v>
      </c>
      <c r="F1692" t="s">
        <v>14</v>
      </c>
      <c r="G1692" t="s">
        <v>2044</v>
      </c>
      <c r="H1692">
        <v>69</v>
      </c>
      <c r="I1692">
        <v>7</v>
      </c>
      <c r="J1692" t="str">
        <f>VLOOKUP(Data_Sales[[#This Row],[Sales Person]],Data_Persons!$C$1:$D$9,2,FALSE)</f>
        <v>Philip</v>
      </c>
      <c r="K1692">
        <f>INDEX(Data_Persons!$B$2:$D$10,MATCH(Data_Sales[[#This Row],[Sales Person]],Data_Persons!$C$2:$C$9,0),1)</f>
        <v>8</v>
      </c>
      <c r="L1692">
        <f>VLOOKUP(Data_Sales[[#This Row],[Manager]],Data_Persons!$A$1:$C$9,2,FALSE)</f>
        <v>8</v>
      </c>
      <c r="M1692">
        <f>Data_Sales[[#This Row],[Price]]*Data_Sales[[#This Row],[Quantity]]</f>
        <v>483</v>
      </c>
    </row>
    <row r="1693" spans="1:13" x14ac:dyDescent="0.35">
      <c r="A1693" t="s">
        <v>1730</v>
      </c>
      <c r="B1693" s="2">
        <v>44309</v>
      </c>
      <c r="C1693">
        <v>7</v>
      </c>
      <c r="D1693" t="s">
        <v>40</v>
      </c>
      <c r="E1693" t="s">
        <v>13</v>
      </c>
      <c r="F1693" t="s">
        <v>14</v>
      </c>
      <c r="G1693" t="s">
        <v>2044</v>
      </c>
      <c r="H1693">
        <v>69</v>
      </c>
      <c r="I1693">
        <v>0</v>
      </c>
      <c r="J1693" t="str">
        <f>VLOOKUP(Data_Sales[[#This Row],[Sales Person]],Data_Persons!$C$1:$D$9,2,FALSE)</f>
        <v>Steve</v>
      </c>
      <c r="K1693">
        <f>INDEX(Data_Persons!$B$2:$D$10,MATCH(Data_Sales[[#This Row],[Sales Person]],Data_Persons!$C$2:$C$9,0),1)</f>
        <v>4</v>
      </c>
      <c r="L1693">
        <f>VLOOKUP(Data_Sales[[#This Row],[Manager]],Data_Persons!$A$1:$C$9,2,FALSE)</f>
        <v>4</v>
      </c>
      <c r="M1693">
        <f>Data_Sales[[#This Row],[Price]]*Data_Sales[[#This Row],[Quantity]]</f>
        <v>0</v>
      </c>
    </row>
    <row r="1694" spans="1:13" x14ac:dyDescent="0.35">
      <c r="A1694" t="s">
        <v>1731</v>
      </c>
      <c r="B1694" s="2">
        <v>44311</v>
      </c>
      <c r="C1694">
        <v>16</v>
      </c>
      <c r="D1694" t="s">
        <v>89</v>
      </c>
      <c r="E1694" t="s">
        <v>9</v>
      </c>
      <c r="F1694" t="s">
        <v>10</v>
      </c>
      <c r="G1694" t="s">
        <v>2044</v>
      </c>
      <c r="H1694">
        <v>69</v>
      </c>
      <c r="I1694">
        <v>3</v>
      </c>
      <c r="J1694" t="str">
        <f>VLOOKUP(Data_Sales[[#This Row],[Sales Person]],Data_Persons!$C$1:$D$9,2,FALSE)</f>
        <v>Jeff</v>
      </c>
      <c r="K1694">
        <f>INDEX(Data_Persons!$B$2:$D$10,MATCH(Data_Sales[[#This Row],[Sales Person]],Data_Persons!$C$2:$C$9,0),1)</f>
        <v>3</v>
      </c>
      <c r="L1694">
        <f>VLOOKUP(Data_Sales[[#This Row],[Manager]],Data_Persons!$A$1:$C$9,2,FALSE)</f>
        <v>3</v>
      </c>
      <c r="M1694">
        <f>Data_Sales[[#This Row],[Price]]*Data_Sales[[#This Row],[Quantity]]</f>
        <v>207</v>
      </c>
    </row>
    <row r="1695" spans="1:13" x14ac:dyDescent="0.35">
      <c r="A1695" t="s">
        <v>1732</v>
      </c>
      <c r="B1695" s="2">
        <v>44313</v>
      </c>
      <c r="C1695">
        <v>5</v>
      </c>
      <c r="D1695" t="s">
        <v>20</v>
      </c>
      <c r="E1695" t="s">
        <v>17</v>
      </c>
      <c r="F1695" t="s">
        <v>18</v>
      </c>
      <c r="G1695" t="s">
        <v>2044</v>
      </c>
      <c r="H1695">
        <v>69</v>
      </c>
      <c r="I1695">
        <v>5</v>
      </c>
      <c r="J1695" t="str">
        <f>VLOOKUP(Data_Sales[[#This Row],[Sales Person]],Data_Persons!$C$1:$D$9,2,FALSE)</f>
        <v>Jeff</v>
      </c>
      <c r="K1695">
        <f>INDEX(Data_Persons!$B$2:$D$10,MATCH(Data_Sales[[#This Row],[Sales Person]],Data_Persons!$C$2:$C$9,0),1)</f>
        <v>2</v>
      </c>
      <c r="L1695">
        <f>VLOOKUP(Data_Sales[[#This Row],[Manager]],Data_Persons!$A$1:$C$9,2,FALSE)</f>
        <v>3</v>
      </c>
      <c r="M1695">
        <f>Data_Sales[[#This Row],[Price]]*Data_Sales[[#This Row],[Quantity]]</f>
        <v>345</v>
      </c>
    </row>
    <row r="1696" spans="1:13" x14ac:dyDescent="0.35">
      <c r="A1696" t="s">
        <v>1733</v>
      </c>
      <c r="B1696" s="2">
        <v>44314</v>
      </c>
      <c r="C1696">
        <v>7</v>
      </c>
      <c r="D1696" t="s">
        <v>40</v>
      </c>
      <c r="E1696" t="s">
        <v>13</v>
      </c>
      <c r="F1696" t="s">
        <v>14</v>
      </c>
      <c r="G1696" t="s">
        <v>2044</v>
      </c>
      <c r="H1696">
        <v>69</v>
      </c>
      <c r="I1696">
        <v>8</v>
      </c>
      <c r="J1696" t="str">
        <f>VLOOKUP(Data_Sales[[#This Row],[Sales Person]],Data_Persons!$C$1:$D$9,2,FALSE)</f>
        <v>Steve</v>
      </c>
      <c r="K1696">
        <f>INDEX(Data_Persons!$B$2:$D$10,MATCH(Data_Sales[[#This Row],[Sales Person]],Data_Persons!$C$2:$C$9,0),1)</f>
        <v>4</v>
      </c>
      <c r="L1696">
        <f>VLOOKUP(Data_Sales[[#This Row],[Manager]],Data_Persons!$A$1:$C$9,2,FALSE)</f>
        <v>4</v>
      </c>
      <c r="M1696">
        <f>Data_Sales[[#This Row],[Price]]*Data_Sales[[#This Row],[Quantity]]</f>
        <v>552</v>
      </c>
    </row>
    <row r="1697" spans="1:13" x14ac:dyDescent="0.35">
      <c r="A1697" t="s">
        <v>1734</v>
      </c>
      <c r="B1697" s="2">
        <v>44314</v>
      </c>
      <c r="C1697">
        <v>20</v>
      </c>
      <c r="D1697" t="s">
        <v>8</v>
      </c>
      <c r="E1697" t="s">
        <v>9</v>
      </c>
      <c r="F1697" t="s">
        <v>10</v>
      </c>
      <c r="G1697" t="s">
        <v>2044</v>
      </c>
      <c r="H1697">
        <v>69</v>
      </c>
      <c r="I1697">
        <v>4</v>
      </c>
      <c r="J1697" t="str">
        <f>VLOOKUP(Data_Sales[[#This Row],[Sales Person]],Data_Persons!$C$1:$D$9,2,FALSE)</f>
        <v>Jeff</v>
      </c>
      <c r="K1697">
        <f>INDEX(Data_Persons!$B$2:$D$10,MATCH(Data_Sales[[#This Row],[Sales Person]],Data_Persons!$C$2:$C$9,0),1)</f>
        <v>3</v>
      </c>
      <c r="L1697">
        <f>VLOOKUP(Data_Sales[[#This Row],[Manager]],Data_Persons!$A$1:$C$9,2,FALSE)</f>
        <v>3</v>
      </c>
      <c r="M1697">
        <f>Data_Sales[[#This Row],[Price]]*Data_Sales[[#This Row],[Quantity]]</f>
        <v>276</v>
      </c>
    </row>
    <row r="1698" spans="1:13" x14ac:dyDescent="0.35">
      <c r="A1698" t="s">
        <v>1735</v>
      </c>
      <c r="B1698" s="2">
        <v>44315</v>
      </c>
      <c r="C1698">
        <v>14</v>
      </c>
      <c r="D1698" t="s">
        <v>62</v>
      </c>
      <c r="E1698" t="s">
        <v>33</v>
      </c>
      <c r="F1698" t="s">
        <v>24</v>
      </c>
      <c r="G1698" t="s">
        <v>2044</v>
      </c>
      <c r="H1698">
        <v>69</v>
      </c>
      <c r="I1698">
        <v>7</v>
      </c>
      <c r="J1698" t="str">
        <f>VLOOKUP(Data_Sales[[#This Row],[Sales Person]],Data_Persons!$C$1:$D$9,2,FALSE)</f>
        <v>Steve</v>
      </c>
      <c r="K1698">
        <f>INDEX(Data_Persons!$B$2:$D$10,MATCH(Data_Sales[[#This Row],[Sales Person]],Data_Persons!$C$2:$C$9,0),1)</f>
        <v>6</v>
      </c>
      <c r="L1698">
        <f>VLOOKUP(Data_Sales[[#This Row],[Manager]],Data_Persons!$A$1:$C$9,2,FALSE)</f>
        <v>4</v>
      </c>
      <c r="M1698">
        <f>Data_Sales[[#This Row],[Price]]*Data_Sales[[#This Row],[Quantity]]</f>
        <v>483</v>
      </c>
    </row>
    <row r="1699" spans="1:13" x14ac:dyDescent="0.35">
      <c r="A1699" t="s">
        <v>1736</v>
      </c>
      <c r="B1699" s="2">
        <v>44317</v>
      </c>
      <c r="C1699">
        <v>18</v>
      </c>
      <c r="D1699" t="s">
        <v>49</v>
      </c>
      <c r="E1699" t="s">
        <v>35</v>
      </c>
      <c r="F1699" t="s">
        <v>10</v>
      </c>
      <c r="G1699" t="s">
        <v>2044</v>
      </c>
      <c r="H1699">
        <v>69</v>
      </c>
      <c r="I1699">
        <v>3</v>
      </c>
      <c r="J1699" t="str">
        <f>VLOOKUP(Data_Sales[[#This Row],[Sales Person]],Data_Persons!$C$1:$D$9,2,FALSE)</f>
        <v>Jeff</v>
      </c>
      <c r="K1699">
        <f>INDEX(Data_Persons!$B$2:$D$10,MATCH(Data_Sales[[#This Row],[Sales Person]],Data_Persons!$C$2:$C$9,0),1)</f>
        <v>5</v>
      </c>
      <c r="L1699">
        <f>VLOOKUP(Data_Sales[[#This Row],[Manager]],Data_Persons!$A$1:$C$9,2,FALSE)</f>
        <v>3</v>
      </c>
      <c r="M1699">
        <f>Data_Sales[[#This Row],[Price]]*Data_Sales[[#This Row],[Quantity]]</f>
        <v>207</v>
      </c>
    </row>
    <row r="1700" spans="1:13" x14ac:dyDescent="0.35">
      <c r="A1700" t="s">
        <v>1737</v>
      </c>
      <c r="B1700" s="2">
        <v>44320</v>
      </c>
      <c r="C1700">
        <v>5</v>
      </c>
      <c r="D1700" t="s">
        <v>20</v>
      </c>
      <c r="E1700" t="s">
        <v>17</v>
      </c>
      <c r="F1700" t="s">
        <v>18</v>
      </c>
      <c r="G1700" t="s">
        <v>2044</v>
      </c>
      <c r="H1700">
        <v>69</v>
      </c>
      <c r="I1700">
        <v>0</v>
      </c>
      <c r="J1700" t="str">
        <f>VLOOKUP(Data_Sales[[#This Row],[Sales Person]],Data_Persons!$C$1:$D$9,2,FALSE)</f>
        <v>Jeff</v>
      </c>
      <c r="K1700">
        <f>INDEX(Data_Persons!$B$2:$D$10,MATCH(Data_Sales[[#This Row],[Sales Person]],Data_Persons!$C$2:$C$9,0),1)</f>
        <v>2</v>
      </c>
      <c r="L1700">
        <f>VLOOKUP(Data_Sales[[#This Row],[Manager]],Data_Persons!$A$1:$C$9,2,FALSE)</f>
        <v>3</v>
      </c>
      <c r="M1700">
        <f>Data_Sales[[#This Row],[Price]]*Data_Sales[[#This Row],[Quantity]]</f>
        <v>0</v>
      </c>
    </row>
    <row r="1701" spans="1:13" x14ac:dyDescent="0.35">
      <c r="A1701" t="s">
        <v>1738</v>
      </c>
      <c r="B1701" s="2">
        <v>44322</v>
      </c>
      <c r="C1701">
        <v>16</v>
      </c>
      <c r="D1701" t="s">
        <v>89</v>
      </c>
      <c r="E1701" t="s">
        <v>9</v>
      </c>
      <c r="F1701" t="s">
        <v>10</v>
      </c>
      <c r="G1701" t="s">
        <v>2044</v>
      </c>
      <c r="H1701">
        <v>69</v>
      </c>
      <c r="I1701">
        <v>7</v>
      </c>
      <c r="J1701" t="str">
        <f>VLOOKUP(Data_Sales[[#This Row],[Sales Person]],Data_Persons!$C$1:$D$9,2,FALSE)</f>
        <v>Jeff</v>
      </c>
      <c r="K1701">
        <f>INDEX(Data_Persons!$B$2:$D$10,MATCH(Data_Sales[[#This Row],[Sales Person]],Data_Persons!$C$2:$C$9,0),1)</f>
        <v>3</v>
      </c>
      <c r="L1701">
        <f>VLOOKUP(Data_Sales[[#This Row],[Manager]],Data_Persons!$A$1:$C$9,2,FALSE)</f>
        <v>3</v>
      </c>
      <c r="M1701">
        <f>Data_Sales[[#This Row],[Price]]*Data_Sales[[#This Row],[Quantity]]</f>
        <v>483</v>
      </c>
    </row>
    <row r="1702" spans="1:13" x14ac:dyDescent="0.35">
      <c r="A1702" t="s">
        <v>1739</v>
      </c>
      <c r="B1702" s="2">
        <v>44322</v>
      </c>
      <c r="C1702">
        <v>13</v>
      </c>
      <c r="D1702" t="s">
        <v>32</v>
      </c>
      <c r="E1702" t="s">
        <v>23</v>
      </c>
      <c r="F1702" t="s">
        <v>24</v>
      </c>
      <c r="G1702" t="s">
        <v>2044</v>
      </c>
      <c r="H1702">
        <v>69</v>
      </c>
      <c r="I1702">
        <v>7</v>
      </c>
      <c r="J1702" t="str">
        <f>VLOOKUP(Data_Sales[[#This Row],[Sales Person]],Data_Persons!$C$1:$D$9,2,FALSE)</f>
        <v>Sara</v>
      </c>
      <c r="K1702">
        <f>INDEX(Data_Persons!$B$2:$D$10,MATCH(Data_Sales[[#This Row],[Sales Person]],Data_Persons!$C$2:$C$9,0),1)</f>
        <v>5</v>
      </c>
      <c r="L1702">
        <f>VLOOKUP(Data_Sales[[#This Row],[Manager]],Data_Persons!$A$1:$C$9,2,FALSE)</f>
        <v>5</v>
      </c>
      <c r="M1702">
        <f>Data_Sales[[#This Row],[Price]]*Data_Sales[[#This Row],[Quantity]]</f>
        <v>483</v>
      </c>
    </row>
    <row r="1703" spans="1:13" x14ac:dyDescent="0.35">
      <c r="A1703" t="s">
        <v>1740</v>
      </c>
      <c r="B1703" s="2">
        <v>44323</v>
      </c>
      <c r="C1703">
        <v>19</v>
      </c>
      <c r="D1703" t="s">
        <v>29</v>
      </c>
      <c r="E1703" t="s">
        <v>35</v>
      </c>
      <c r="F1703" t="s">
        <v>10</v>
      </c>
      <c r="G1703" t="s">
        <v>2044</v>
      </c>
      <c r="H1703">
        <v>69</v>
      </c>
      <c r="I1703">
        <v>6</v>
      </c>
      <c r="J1703" t="str">
        <f>VLOOKUP(Data_Sales[[#This Row],[Sales Person]],Data_Persons!$C$1:$D$9,2,FALSE)</f>
        <v>Jeff</v>
      </c>
      <c r="K1703">
        <f>INDEX(Data_Persons!$B$2:$D$10,MATCH(Data_Sales[[#This Row],[Sales Person]],Data_Persons!$C$2:$C$9,0),1)</f>
        <v>5</v>
      </c>
      <c r="L1703">
        <f>VLOOKUP(Data_Sales[[#This Row],[Manager]],Data_Persons!$A$1:$C$9,2,FALSE)</f>
        <v>3</v>
      </c>
      <c r="M1703">
        <f>Data_Sales[[#This Row],[Price]]*Data_Sales[[#This Row],[Quantity]]</f>
        <v>414</v>
      </c>
    </row>
    <row r="1704" spans="1:13" x14ac:dyDescent="0.35">
      <c r="A1704" t="s">
        <v>1741</v>
      </c>
      <c r="B1704" s="2">
        <v>44328</v>
      </c>
      <c r="C1704">
        <v>5</v>
      </c>
      <c r="D1704" t="s">
        <v>20</v>
      </c>
      <c r="E1704" t="s">
        <v>27</v>
      </c>
      <c r="F1704" t="s">
        <v>18</v>
      </c>
      <c r="G1704" t="s">
        <v>2044</v>
      </c>
      <c r="H1704">
        <v>69</v>
      </c>
      <c r="I1704">
        <v>4</v>
      </c>
      <c r="J1704" t="str">
        <f>VLOOKUP(Data_Sales[[#This Row],[Sales Person]],Data_Persons!$C$1:$D$9,2,FALSE)</f>
        <v>Sara</v>
      </c>
      <c r="K1704">
        <f>INDEX(Data_Persons!$B$2:$D$10,MATCH(Data_Sales[[#This Row],[Sales Person]],Data_Persons!$C$2:$C$9,0),1)</f>
        <v>2</v>
      </c>
      <c r="L1704">
        <f>VLOOKUP(Data_Sales[[#This Row],[Manager]],Data_Persons!$A$1:$C$9,2,FALSE)</f>
        <v>5</v>
      </c>
      <c r="M1704">
        <f>Data_Sales[[#This Row],[Price]]*Data_Sales[[#This Row],[Quantity]]</f>
        <v>276</v>
      </c>
    </row>
    <row r="1705" spans="1:13" x14ac:dyDescent="0.35">
      <c r="A1705" t="s">
        <v>1742</v>
      </c>
      <c r="B1705" s="2">
        <v>44328</v>
      </c>
      <c r="C1705">
        <v>1</v>
      </c>
      <c r="D1705" t="s">
        <v>58</v>
      </c>
      <c r="E1705" t="s">
        <v>27</v>
      </c>
      <c r="F1705" t="s">
        <v>18</v>
      </c>
      <c r="G1705" t="s">
        <v>2044</v>
      </c>
      <c r="H1705">
        <v>69</v>
      </c>
      <c r="I1705">
        <v>8</v>
      </c>
      <c r="J1705" t="str">
        <f>VLOOKUP(Data_Sales[[#This Row],[Sales Person]],Data_Persons!$C$1:$D$9,2,FALSE)</f>
        <v>Sara</v>
      </c>
      <c r="K1705">
        <f>INDEX(Data_Persons!$B$2:$D$10,MATCH(Data_Sales[[#This Row],[Sales Person]],Data_Persons!$C$2:$C$9,0),1)</f>
        <v>2</v>
      </c>
      <c r="L1705">
        <f>VLOOKUP(Data_Sales[[#This Row],[Manager]],Data_Persons!$A$1:$C$9,2,FALSE)</f>
        <v>5</v>
      </c>
      <c r="M1705">
        <f>Data_Sales[[#This Row],[Price]]*Data_Sales[[#This Row],[Quantity]]</f>
        <v>552</v>
      </c>
    </row>
    <row r="1706" spans="1:13" x14ac:dyDescent="0.35">
      <c r="A1706" t="s">
        <v>1743</v>
      </c>
      <c r="B1706" s="2">
        <v>44329</v>
      </c>
      <c r="C1706">
        <v>13</v>
      </c>
      <c r="D1706" t="s">
        <v>32</v>
      </c>
      <c r="E1706" t="s">
        <v>33</v>
      </c>
      <c r="F1706" t="s">
        <v>24</v>
      </c>
      <c r="G1706" t="s">
        <v>2044</v>
      </c>
      <c r="H1706">
        <v>69</v>
      </c>
      <c r="I1706">
        <v>3</v>
      </c>
      <c r="J1706" t="str">
        <f>VLOOKUP(Data_Sales[[#This Row],[Sales Person]],Data_Persons!$C$1:$D$9,2,FALSE)</f>
        <v>Steve</v>
      </c>
      <c r="K1706">
        <f>INDEX(Data_Persons!$B$2:$D$10,MATCH(Data_Sales[[#This Row],[Sales Person]],Data_Persons!$C$2:$C$9,0),1)</f>
        <v>6</v>
      </c>
      <c r="L1706">
        <f>VLOOKUP(Data_Sales[[#This Row],[Manager]],Data_Persons!$A$1:$C$9,2,FALSE)</f>
        <v>4</v>
      </c>
      <c r="M1706">
        <f>Data_Sales[[#This Row],[Price]]*Data_Sales[[#This Row],[Quantity]]</f>
        <v>207</v>
      </c>
    </row>
    <row r="1707" spans="1:13" x14ac:dyDescent="0.35">
      <c r="A1707" t="s">
        <v>1744</v>
      </c>
      <c r="B1707" s="2">
        <v>44330</v>
      </c>
      <c r="C1707">
        <v>18</v>
      </c>
      <c r="D1707" t="s">
        <v>49</v>
      </c>
      <c r="E1707" t="s">
        <v>9</v>
      </c>
      <c r="F1707" t="s">
        <v>10</v>
      </c>
      <c r="G1707" t="s">
        <v>2044</v>
      </c>
      <c r="H1707">
        <v>69</v>
      </c>
      <c r="I1707">
        <v>9</v>
      </c>
      <c r="J1707" t="str">
        <f>VLOOKUP(Data_Sales[[#This Row],[Sales Person]],Data_Persons!$C$1:$D$9,2,FALSE)</f>
        <v>Jeff</v>
      </c>
      <c r="K1707">
        <f>INDEX(Data_Persons!$B$2:$D$10,MATCH(Data_Sales[[#This Row],[Sales Person]],Data_Persons!$C$2:$C$9,0),1)</f>
        <v>3</v>
      </c>
      <c r="L1707">
        <f>VLOOKUP(Data_Sales[[#This Row],[Manager]],Data_Persons!$A$1:$C$9,2,FALSE)</f>
        <v>3</v>
      </c>
      <c r="M1707">
        <f>Data_Sales[[#This Row],[Price]]*Data_Sales[[#This Row],[Quantity]]</f>
        <v>621</v>
      </c>
    </row>
    <row r="1708" spans="1:13" x14ac:dyDescent="0.35">
      <c r="A1708" t="s">
        <v>1745</v>
      </c>
      <c r="B1708" s="2">
        <v>44331</v>
      </c>
      <c r="C1708">
        <v>2</v>
      </c>
      <c r="D1708" t="s">
        <v>71</v>
      </c>
      <c r="E1708" t="s">
        <v>27</v>
      </c>
      <c r="F1708" t="s">
        <v>18</v>
      </c>
      <c r="G1708" t="s">
        <v>2044</v>
      </c>
      <c r="H1708">
        <v>69</v>
      </c>
      <c r="I1708">
        <v>7</v>
      </c>
      <c r="J1708" t="str">
        <f>VLOOKUP(Data_Sales[[#This Row],[Sales Person]],Data_Persons!$C$1:$D$9,2,FALSE)</f>
        <v>Sara</v>
      </c>
      <c r="K1708">
        <f>INDEX(Data_Persons!$B$2:$D$10,MATCH(Data_Sales[[#This Row],[Sales Person]],Data_Persons!$C$2:$C$9,0),1)</f>
        <v>2</v>
      </c>
      <c r="L1708">
        <f>VLOOKUP(Data_Sales[[#This Row],[Manager]],Data_Persons!$A$1:$C$9,2,FALSE)</f>
        <v>5</v>
      </c>
      <c r="M1708">
        <f>Data_Sales[[#This Row],[Price]]*Data_Sales[[#This Row],[Quantity]]</f>
        <v>483</v>
      </c>
    </row>
    <row r="1709" spans="1:13" x14ac:dyDescent="0.35">
      <c r="A1709" t="s">
        <v>1746</v>
      </c>
      <c r="B1709" s="2">
        <v>44331</v>
      </c>
      <c r="C1709">
        <v>2</v>
      </c>
      <c r="D1709" t="s">
        <v>71</v>
      </c>
      <c r="E1709" t="s">
        <v>27</v>
      </c>
      <c r="F1709" t="s">
        <v>18</v>
      </c>
      <c r="G1709" t="s">
        <v>2044</v>
      </c>
      <c r="H1709">
        <v>69</v>
      </c>
      <c r="I1709">
        <v>6</v>
      </c>
      <c r="J1709" t="str">
        <f>VLOOKUP(Data_Sales[[#This Row],[Sales Person]],Data_Persons!$C$1:$D$9,2,FALSE)</f>
        <v>Sara</v>
      </c>
      <c r="K1709">
        <f>INDEX(Data_Persons!$B$2:$D$10,MATCH(Data_Sales[[#This Row],[Sales Person]],Data_Persons!$C$2:$C$9,0),1)</f>
        <v>2</v>
      </c>
      <c r="L1709">
        <f>VLOOKUP(Data_Sales[[#This Row],[Manager]],Data_Persons!$A$1:$C$9,2,FALSE)</f>
        <v>5</v>
      </c>
      <c r="M1709">
        <f>Data_Sales[[#This Row],[Price]]*Data_Sales[[#This Row],[Quantity]]</f>
        <v>414</v>
      </c>
    </row>
    <row r="1710" spans="1:13" x14ac:dyDescent="0.35">
      <c r="A1710" t="s">
        <v>1747</v>
      </c>
      <c r="B1710" s="2">
        <v>44331</v>
      </c>
      <c r="C1710">
        <v>19</v>
      </c>
      <c r="D1710" t="s">
        <v>29</v>
      </c>
      <c r="E1710" t="s">
        <v>9</v>
      </c>
      <c r="F1710" t="s">
        <v>10</v>
      </c>
      <c r="G1710" t="s">
        <v>2044</v>
      </c>
      <c r="H1710">
        <v>69</v>
      </c>
      <c r="I1710">
        <v>8</v>
      </c>
      <c r="J1710" t="str">
        <f>VLOOKUP(Data_Sales[[#This Row],[Sales Person]],Data_Persons!$C$1:$D$9,2,FALSE)</f>
        <v>Jeff</v>
      </c>
      <c r="K1710">
        <f>INDEX(Data_Persons!$B$2:$D$10,MATCH(Data_Sales[[#This Row],[Sales Person]],Data_Persons!$C$2:$C$9,0),1)</f>
        <v>3</v>
      </c>
      <c r="L1710">
        <f>VLOOKUP(Data_Sales[[#This Row],[Manager]],Data_Persons!$A$1:$C$9,2,FALSE)</f>
        <v>3</v>
      </c>
      <c r="M1710">
        <f>Data_Sales[[#This Row],[Price]]*Data_Sales[[#This Row],[Quantity]]</f>
        <v>552</v>
      </c>
    </row>
    <row r="1711" spans="1:13" x14ac:dyDescent="0.35">
      <c r="A1711" t="s">
        <v>1748</v>
      </c>
      <c r="B1711" s="2">
        <v>44331</v>
      </c>
      <c r="C1711">
        <v>14</v>
      </c>
      <c r="D1711" t="s">
        <v>62</v>
      </c>
      <c r="E1711" t="s">
        <v>23</v>
      </c>
      <c r="F1711" t="s">
        <v>24</v>
      </c>
      <c r="G1711" t="s">
        <v>2044</v>
      </c>
      <c r="H1711">
        <v>69</v>
      </c>
      <c r="I1711">
        <v>6</v>
      </c>
      <c r="J1711" t="str">
        <f>VLOOKUP(Data_Sales[[#This Row],[Sales Person]],Data_Persons!$C$1:$D$9,2,FALSE)</f>
        <v>Sara</v>
      </c>
      <c r="K1711">
        <f>INDEX(Data_Persons!$B$2:$D$10,MATCH(Data_Sales[[#This Row],[Sales Person]],Data_Persons!$C$2:$C$9,0),1)</f>
        <v>5</v>
      </c>
      <c r="L1711">
        <f>VLOOKUP(Data_Sales[[#This Row],[Manager]],Data_Persons!$A$1:$C$9,2,FALSE)</f>
        <v>5</v>
      </c>
      <c r="M1711">
        <f>Data_Sales[[#This Row],[Price]]*Data_Sales[[#This Row],[Quantity]]</f>
        <v>414</v>
      </c>
    </row>
    <row r="1712" spans="1:13" x14ac:dyDescent="0.35">
      <c r="A1712" t="s">
        <v>1749</v>
      </c>
      <c r="B1712" s="2">
        <v>44332</v>
      </c>
      <c r="C1712">
        <v>17</v>
      </c>
      <c r="D1712" t="s">
        <v>60</v>
      </c>
      <c r="E1712" t="s">
        <v>9</v>
      </c>
      <c r="F1712" t="s">
        <v>10</v>
      </c>
      <c r="G1712" t="s">
        <v>2044</v>
      </c>
      <c r="H1712">
        <v>69</v>
      </c>
      <c r="I1712">
        <v>7</v>
      </c>
      <c r="J1712" t="str">
        <f>VLOOKUP(Data_Sales[[#This Row],[Sales Person]],Data_Persons!$C$1:$D$9,2,FALSE)</f>
        <v>Jeff</v>
      </c>
      <c r="K1712">
        <f>INDEX(Data_Persons!$B$2:$D$10,MATCH(Data_Sales[[#This Row],[Sales Person]],Data_Persons!$C$2:$C$9,0),1)</f>
        <v>3</v>
      </c>
      <c r="L1712">
        <f>VLOOKUP(Data_Sales[[#This Row],[Manager]],Data_Persons!$A$1:$C$9,2,FALSE)</f>
        <v>3</v>
      </c>
      <c r="M1712">
        <f>Data_Sales[[#This Row],[Price]]*Data_Sales[[#This Row],[Quantity]]</f>
        <v>483</v>
      </c>
    </row>
    <row r="1713" spans="1:13" x14ac:dyDescent="0.35">
      <c r="A1713" t="s">
        <v>1750</v>
      </c>
      <c r="B1713" s="2">
        <v>44332</v>
      </c>
      <c r="C1713">
        <v>18</v>
      </c>
      <c r="D1713" t="s">
        <v>49</v>
      </c>
      <c r="E1713" t="s">
        <v>9</v>
      </c>
      <c r="F1713" t="s">
        <v>10</v>
      </c>
      <c r="G1713" t="s">
        <v>2044</v>
      </c>
      <c r="H1713">
        <v>69</v>
      </c>
      <c r="I1713">
        <v>7</v>
      </c>
      <c r="J1713" t="str">
        <f>VLOOKUP(Data_Sales[[#This Row],[Sales Person]],Data_Persons!$C$1:$D$9,2,FALSE)</f>
        <v>Jeff</v>
      </c>
      <c r="K1713">
        <f>INDEX(Data_Persons!$B$2:$D$10,MATCH(Data_Sales[[#This Row],[Sales Person]],Data_Persons!$C$2:$C$9,0),1)</f>
        <v>3</v>
      </c>
      <c r="L1713">
        <f>VLOOKUP(Data_Sales[[#This Row],[Manager]],Data_Persons!$A$1:$C$9,2,FALSE)</f>
        <v>3</v>
      </c>
      <c r="M1713">
        <f>Data_Sales[[#This Row],[Price]]*Data_Sales[[#This Row],[Quantity]]</f>
        <v>483</v>
      </c>
    </row>
    <row r="1714" spans="1:13" x14ac:dyDescent="0.35">
      <c r="A1714" t="s">
        <v>1751</v>
      </c>
      <c r="B1714" s="2">
        <v>44332</v>
      </c>
      <c r="C1714">
        <v>10</v>
      </c>
      <c r="D1714" t="s">
        <v>65</v>
      </c>
      <c r="E1714" t="s">
        <v>38</v>
      </c>
      <c r="F1714" t="s">
        <v>14</v>
      </c>
      <c r="G1714" t="s">
        <v>2044</v>
      </c>
      <c r="H1714">
        <v>69</v>
      </c>
      <c r="I1714">
        <v>7</v>
      </c>
      <c r="J1714" t="str">
        <f>VLOOKUP(Data_Sales[[#This Row],[Sales Person]],Data_Persons!$C$1:$D$9,2,FALSE)</f>
        <v>Philip</v>
      </c>
      <c r="K1714">
        <f>INDEX(Data_Persons!$B$2:$D$10,MATCH(Data_Sales[[#This Row],[Sales Person]],Data_Persons!$C$2:$C$9,0),1)</f>
        <v>8</v>
      </c>
      <c r="L1714">
        <f>VLOOKUP(Data_Sales[[#This Row],[Manager]],Data_Persons!$A$1:$C$9,2,FALSE)</f>
        <v>8</v>
      </c>
      <c r="M1714">
        <f>Data_Sales[[#This Row],[Price]]*Data_Sales[[#This Row],[Quantity]]</f>
        <v>483</v>
      </c>
    </row>
    <row r="1715" spans="1:13" x14ac:dyDescent="0.35">
      <c r="A1715" t="s">
        <v>1752</v>
      </c>
      <c r="B1715" s="2">
        <v>44332</v>
      </c>
      <c r="C1715">
        <v>7</v>
      </c>
      <c r="D1715" t="s">
        <v>40</v>
      </c>
      <c r="E1715" t="s">
        <v>13</v>
      </c>
      <c r="F1715" t="s">
        <v>14</v>
      </c>
      <c r="G1715" t="s">
        <v>2044</v>
      </c>
      <c r="H1715">
        <v>69</v>
      </c>
      <c r="I1715">
        <v>3</v>
      </c>
      <c r="J1715" t="str">
        <f>VLOOKUP(Data_Sales[[#This Row],[Sales Person]],Data_Persons!$C$1:$D$9,2,FALSE)</f>
        <v>Steve</v>
      </c>
      <c r="K1715">
        <f>INDEX(Data_Persons!$B$2:$D$10,MATCH(Data_Sales[[#This Row],[Sales Person]],Data_Persons!$C$2:$C$9,0),1)</f>
        <v>4</v>
      </c>
      <c r="L1715">
        <f>VLOOKUP(Data_Sales[[#This Row],[Manager]],Data_Persons!$A$1:$C$9,2,FALSE)</f>
        <v>4</v>
      </c>
      <c r="M1715">
        <f>Data_Sales[[#This Row],[Price]]*Data_Sales[[#This Row],[Quantity]]</f>
        <v>207</v>
      </c>
    </row>
    <row r="1716" spans="1:13" x14ac:dyDescent="0.35">
      <c r="A1716" t="s">
        <v>1753</v>
      </c>
      <c r="B1716" s="2">
        <v>44333</v>
      </c>
      <c r="C1716">
        <v>14</v>
      </c>
      <c r="D1716" t="s">
        <v>62</v>
      </c>
      <c r="E1716" t="s">
        <v>33</v>
      </c>
      <c r="F1716" t="s">
        <v>24</v>
      </c>
      <c r="G1716" t="s">
        <v>2044</v>
      </c>
      <c r="H1716">
        <v>69</v>
      </c>
      <c r="I1716">
        <v>9</v>
      </c>
      <c r="J1716" t="str">
        <f>VLOOKUP(Data_Sales[[#This Row],[Sales Person]],Data_Persons!$C$1:$D$9,2,FALSE)</f>
        <v>Steve</v>
      </c>
      <c r="K1716">
        <f>INDEX(Data_Persons!$B$2:$D$10,MATCH(Data_Sales[[#This Row],[Sales Person]],Data_Persons!$C$2:$C$9,0),1)</f>
        <v>6</v>
      </c>
      <c r="L1716">
        <f>VLOOKUP(Data_Sales[[#This Row],[Manager]],Data_Persons!$A$1:$C$9,2,FALSE)</f>
        <v>4</v>
      </c>
      <c r="M1716">
        <f>Data_Sales[[#This Row],[Price]]*Data_Sales[[#This Row],[Quantity]]</f>
        <v>621</v>
      </c>
    </row>
    <row r="1717" spans="1:13" x14ac:dyDescent="0.35">
      <c r="A1717" t="s">
        <v>1754</v>
      </c>
      <c r="B1717" s="2">
        <v>44339</v>
      </c>
      <c r="C1717">
        <v>18</v>
      </c>
      <c r="D1717" t="s">
        <v>49</v>
      </c>
      <c r="E1717" t="s">
        <v>35</v>
      </c>
      <c r="F1717" t="s">
        <v>10</v>
      </c>
      <c r="G1717" t="s">
        <v>2044</v>
      </c>
      <c r="H1717">
        <v>69</v>
      </c>
      <c r="I1717">
        <v>9</v>
      </c>
      <c r="J1717" t="str">
        <f>VLOOKUP(Data_Sales[[#This Row],[Sales Person]],Data_Persons!$C$1:$D$9,2,FALSE)</f>
        <v>Jeff</v>
      </c>
      <c r="K1717">
        <f>INDEX(Data_Persons!$B$2:$D$10,MATCH(Data_Sales[[#This Row],[Sales Person]],Data_Persons!$C$2:$C$9,0),1)</f>
        <v>5</v>
      </c>
      <c r="L1717">
        <f>VLOOKUP(Data_Sales[[#This Row],[Manager]],Data_Persons!$A$1:$C$9,2,FALSE)</f>
        <v>3</v>
      </c>
      <c r="M1717">
        <f>Data_Sales[[#This Row],[Price]]*Data_Sales[[#This Row],[Quantity]]</f>
        <v>621</v>
      </c>
    </row>
    <row r="1718" spans="1:13" x14ac:dyDescent="0.35">
      <c r="A1718" t="s">
        <v>1755</v>
      </c>
      <c r="B1718" s="2">
        <v>44340</v>
      </c>
      <c r="C1718">
        <v>11</v>
      </c>
      <c r="D1718" t="s">
        <v>112</v>
      </c>
      <c r="E1718" t="s">
        <v>23</v>
      </c>
      <c r="F1718" t="s">
        <v>24</v>
      </c>
      <c r="G1718" t="s">
        <v>2044</v>
      </c>
      <c r="H1718">
        <v>69</v>
      </c>
      <c r="I1718">
        <v>6</v>
      </c>
      <c r="J1718" t="str">
        <f>VLOOKUP(Data_Sales[[#This Row],[Sales Person]],Data_Persons!$C$1:$D$9,2,FALSE)</f>
        <v>Sara</v>
      </c>
      <c r="K1718">
        <f>INDEX(Data_Persons!$B$2:$D$10,MATCH(Data_Sales[[#This Row],[Sales Person]],Data_Persons!$C$2:$C$9,0),1)</f>
        <v>5</v>
      </c>
      <c r="L1718">
        <f>VLOOKUP(Data_Sales[[#This Row],[Manager]],Data_Persons!$A$1:$C$9,2,FALSE)</f>
        <v>5</v>
      </c>
      <c r="M1718">
        <f>Data_Sales[[#This Row],[Price]]*Data_Sales[[#This Row],[Quantity]]</f>
        <v>414</v>
      </c>
    </row>
    <row r="1719" spans="1:13" x14ac:dyDescent="0.35">
      <c r="A1719" t="s">
        <v>1756</v>
      </c>
      <c r="B1719" s="2">
        <v>44340</v>
      </c>
      <c r="C1719">
        <v>16</v>
      </c>
      <c r="D1719" t="s">
        <v>89</v>
      </c>
      <c r="E1719" t="s">
        <v>35</v>
      </c>
      <c r="F1719" t="s">
        <v>10</v>
      </c>
      <c r="G1719" t="s">
        <v>2044</v>
      </c>
      <c r="H1719">
        <v>69</v>
      </c>
      <c r="I1719">
        <v>6</v>
      </c>
      <c r="J1719" t="str">
        <f>VLOOKUP(Data_Sales[[#This Row],[Sales Person]],Data_Persons!$C$1:$D$9,2,FALSE)</f>
        <v>Jeff</v>
      </c>
      <c r="K1719">
        <f>INDEX(Data_Persons!$B$2:$D$10,MATCH(Data_Sales[[#This Row],[Sales Person]],Data_Persons!$C$2:$C$9,0),1)</f>
        <v>5</v>
      </c>
      <c r="L1719">
        <f>VLOOKUP(Data_Sales[[#This Row],[Manager]],Data_Persons!$A$1:$C$9,2,FALSE)</f>
        <v>3</v>
      </c>
      <c r="M1719">
        <f>Data_Sales[[#This Row],[Price]]*Data_Sales[[#This Row],[Quantity]]</f>
        <v>414</v>
      </c>
    </row>
    <row r="1720" spans="1:13" x14ac:dyDescent="0.35">
      <c r="A1720" t="s">
        <v>1757</v>
      </c>
      <c r="B1720" s="2">
        <v>44341</v>
      </c>
      <c r="C1720">
        <v>17</v>
      </c>
      <c r="D1720" t="s">
        <v>60</v>
      </c>
      <c r="E1720" t="s">
        <v>9</v>
      </c>
      <c r="F1720" t="s">
        <v>10</v>
      </c>
      <c r="G1720" t="s">
        <v>2044</v>
      </c>
      <c r="H1720">
        <v>69</v>
      </c>
      <c r="I1720">
        <v>3</v>
      </c>
      <c r="J1720" t="str">
        <f>VLOOKUP(Data_Sales[[#This Row],[Sales Person]],Data_Persons!$C$1:$D$9,2,FALSE)</f>
        <v>Jeff</v>
      </c>
      <c r="K1720">
        <f>INDEX(Data_Persons!$B$2:$D$10,MATCH(Data_Sales[[#This Row],[Sales Person]],Data_Persons!$C$2:$C$9,0),1)</f>
        <v>3</v>
      </c>
      <c r="L1720">
        <f>VLOOKUP(Data_Sales[[#This Row],[Manager]],Data_Persons!$A$1:$C$9,2,FALSE)</f>
        <v>3</v>
      </c>
      <c r="M1720">
        <f>Data_Sales[[#This Row],[Price]]*Data_Sales[[#This Row],[Quantity]]</f>
        <v>207</v>
      </c>
    </row>
    <row r="1721" spans="1:13" x14ac:dyDescent="0.35">
      <c r="A1721" t="s">
        <v>1758</v>
      </c>
      <c r="B1721" s="2">
        <v>44342</v>
      </c>
      <c r="C1721">
        <v>8</v>
      </c>
      <c r="D1721" t="s">
        <v>73</v>
      </c>
      <c r="E1721" t="s">
        <v>13</v>
      </c>
      <c r="F1721" t="s">
        <v>14</v>
      </c>
      <c r="G1721" t="s">
        <v>2044</v>
      </c>
      <c r="H1721">
        <v>69</v>
      </c>
      <c r="I1721">
        <v>8</v>
      </c>
      <c r="J1721" t="str">
        <f>VLOOKUP(Data_Sales[[#This Row],[Sales Person]],Data_Persons!$C$1:$D$9,2,FALSE)</f>
        <v>Steve</v>
      </c>
      <c r="K1721">
        <f>INDEX(Data_Persons!$B$2:$D$10,MATCH(Data_Sales[[#This Row],[Sales Person]],Data_Persons!$C$2:$C$9,0),1)</f>
        <v>4</v>
      </c>
      <c r="L1721">
        <f>VLOOKUP(Data_Sales[[#This Row],[Manager]],Data_Persons!$A$1:$C$9,2,FALSE)</f>
        <v>4</v>
      </c>
      <c r="M1721">
        <f>Data_Sales[[#This Row],[Price]]*Data_Sales[[#This Row],[Quantity]]</f>
        <v>552</v>
      </c>
    </row>
    <row r="1722" spans="1:13" x14ac:dyDescent="0.35">
      <c r="A1722" t="s">
        <v>1759</v>
      </c>
      <c r="B1722" s="2">
        <v>44345</v>
      </c>
      <c r="C1722">
        <v>17</v>
      </c>
      <c r="D1722" t="s">
        <v>60</v>
      </c>
      <c r="E1722" t="s">
        <v>35</v>
      </c>
      <c r="F1722" t="s">
        <v>10</v>
      </c>
      <c r="G1722" t="s">
        <v>2044</v>
      </c>
      <c r="H1722">
        <v>69</v>
      </c>
      <c r="I1722">
        <v>4</v>
      </c>
      <c r="J1722" t="str">
        <f>VLOOKUP(Data_Sales[[#This Row],[Sales Person]],Data_Persons!$C$1:$D$9,2,FALSE)</f>
        <v>Jeff</v>
      </c>
      <c r="K1722">
        <f>INDEX(Data_Persons!$B$2:$D$10,MATCH(Data_Sales[[#This Row],[Sales Person]],Data_Persons!$C$2:$C$9,0),1)</f>
        <v>5</v>
      </c>
      <c r="L1722">
        <f>VLOOKUP(Data_Sales[[#This Row],[Manager]],Data_Persons!$A$1:$C$9,2,FALSE)</f>
        <v>3</v>
      </c>
      <c r="M1722">
        <f>Data_Sales[[#This Row],[Price]]*Data_Sales[[#This Row],[Quantity]]</f>
        <v>276</v>
      </c>
    </row>
    <row r="1723" spans="1:13" x14ac:dyDescent="0.35">
      <c r="A1723" t="s">
        <v>1760</v>
      </c>
      <c r="B1723" s="2">
        <v>44346</v>
      </c>
      <c r="C1723">
        <v>2</v>
      </c>
      <c r="D1723" t="s">
        <v>71</v>
      </c>
      <c r="E1723" t="s">
        <v>17</v>
      </c>
      <c r="F1723" t="s">
        <v>18</v>
      </c>
      <c r="G1723" t="s">
        <v>2044</v>
      </c>
      <c r="H1723">
        <v>69</v>
      </c>
      <c r="I1723">
        <v>5</v>
      </c>
      <c r="J1723" t="str">
        <f>VLOOKUP(Data_Sales[[#This Row],[Sales Person]],Data_Persons!$C$1:$D$9,2,FALSE)</f>
        <v>Jeff</v>
      </c>
      <c r="K1723">
        <f>INDEX(Data_Persons!$B$2:$D$10,MATCH(Data_Sales[[#This Row],[Sales Person]],Data_Persons!$C$2:$C$9,0),1)</f>
        <v>2</v>
      </c>
      <c r="L1723">
        <f>VLOOKUP(Data_Sales[[#This Row],[Manager]],Data_Persons!$A$1:$C$9,2,FALSE)</f>
        <v>3</v>
      </c>
      <c r="M1723">
        <f>Data_Sales[[#This Row],[Price]]*Data_Sales[[#This Row],[Quantity]]</f>
        <v>345</v>
      </c>
    </row>
    <row r="1724" spans="1:13" x14ac:dyDescent="0.35">
      <c r="A1724" t="s">
        <v>1761</v>
      </c>
      <c r="B1724" s="2">
        <v>44346</v>
      </c>
      <c r="C1724">
        <v>2</v>
      </c>
      <c r="D1724" t="s">
        <v>71</v>
      </c>
      <c r="E1724" t="s">
        <v>27</v>
      </c>
      <c r="F1724" t="s">
        <v>18</v>
      </c>
      <c r="G1724" t="s">
        <v>2044</v>
      </c>
      <c r="H1724">
        <v>69</v>
      </c>
      <c r="I1724">
        <v>9</v>
      </c>
      <c r="J1724" t="str">
        <f>VLOOKUP(Data_Sales[[#This Row],[Sales Person]],Data_Persons!$C$1:$D$9,2,FALSE)</f>
        <v>Sara</v>
      </c>
      <c r="K1724">
        <f>INDEX(Data_Persons!$B$2:$D$10,MATCH(Data_Sales[[#This Row],[Sales Person]],Data_Persons!$C$2:$C$9,0),1)</f>
        <v>2</v>
      </c>
      <c r="L1724">
        <f>VLOOKUP(Data_Sales[[#This Row],[Manager]],Data_Persons!$A$1:$C$9,2,FALSE)</f>
        <v>5</v>
      </c>
      <c r="M1724">
        <f>Data_Sales[[#This Row],[Price]]*Data_Sales[[#This Row],[Quantity]]</f>
        <v>621</v>
      </c>
    </row>
    <row r="1725" spans="1:13" x14ac:dyDescent="0.35">
      <c r="A1725" t="s">
        <v>1762</v>
      </c>
      <c r="B1725" s="2">
        <v>44347</v>
      </c>
      <c r="C1725">
        <v>14</v>
      </c>
      <c r="D1725" t="s">
        <v>62</v>
      </c>
      <c r="E1725" t="s">
        <v>33</v>
      </c>
      <c r="F1725" t="s">
        <v>24</v>
      </c>
      <c r="G1725" t="s">
        <v>2044</v>
      </c>
      <c r="H1725">
        <v>69</v>
      </c>
      <c r="I1725">
        <v>3</v>
      </c>
      <c r="J1725" t="str">
        <f>VLOOKUP(Data_Sales[[#This Row],[Sales Person]],Data_Persons!$C$1:$D$9,2,FALSE)</f>
        <v>Steve</v>
      </c>
      <c r="K1725">
        <f>INDEX(Data_Persons!$B$2:$D$10,MATCH(Data_Sales[[#This Row],[Sales Person]],Data_Persons!$C$2:$C$9,0),1)</f>
        <v>6</v>
      </c>
      <c r="L1725">
        <f>VLOOKUP(Data_Sales[[#This Row],[Manager]],Data_Persons!$A$1:$C$9,2,FALSE)</f>
        <v>4</v>
      </c>
      <c r="M1725">
        <f>Data_Sales[[#This Row],[Price]]*Data_Sales[[#This Row],[Quantity]]</f>
        <v>207</v>
      </c>
    </row>
    <row r="1726" spans="1:13" x14ac:dyDescent="0.35">
      <c r="A1726" t="s">
        <v>1763</v>
      </c>
      <c r="B1726" s="2">
        <v>44348</v>
      </c>
      <c r="C1726">
        <v>14</v>
      </c>
      <c r="D1726" t="s">
        <v>62</v>
      </c>
      <c r="E1726" t="s">
        <v>23</v>
      </c>
      <c r="F1726" t="s">
        <v>24</v>
      </c>
      <c r="G1726" t="s">
        <v>2044</v>
      </c>
      <c r="H1726">
        <v>69</v>
      </c>
      <c r="I1726">
        <v>0</v>
      </c>
      <c r="J1726" t="str">
        <f>VLOOKUP(Data_Sales[[#This Row],[Sales Person]],Data_Persons!$C$1:$D$9,2,FALSE)</f>
        <v>Sara</v>
      </c>
      <c r="K1726">
        <f>INDEX(Data_Persons!$B$2:$D$10,MATCH(Data_Sales[[#This Row],[Sales Person]],Data_Persons!$C$2:$C$9,0),1)</f>
        <v>5</v>
      </c>
      <c r="L1726">
        <f>VLOOKUP(Data_Sales[[#This Row],[Manager]],Data_Persons!$A$1:$C$9,2,FALSE)</f>
        <v>5</v>
      </c>
      <c r="M1726">
        <f>Data_Sales[[#This Row],[Price]]*Data_Sales[[#This Row],[Quantity]]</f>
        <v>0</v>
      </c>
    </row>
    <row r="1727" spans="1:13" x14ac:dyDescent="0.35">
      <c r="A1727" t="s">
        <v>1764</v>
      </c>
      <c r="B1727" s="2">
        <v>44350</v>
      </c>
      <c r="C1727">
        <v>4</v>
      </c>
      <c r="D1727" t="s">
        <v>16</v>
      </c>
      <c r="E1727" t="s">
        <v>17</v>
      </c>
      <c r="F1727" t="s">
        <v>18</v>
      </c>
      <c r="G1727" t="s">
        <v>2044</v>
      </c>
      <c r="H1727">
        <v>69</v>
      </c>
      <c r="I1727">
        <v>9</v>
      </c>
      <c r="J1727" t="str">
        <f>VLOOKUP(Data_Sales[[#This Row],[Sales Person]],Data_Persons!$C$1:$D$9,2,FALSE)</f>
        <v>Jeff</v>
      </c>
      <c r="K1727">
        <f>INDEX(Data_Persons!$B$2:$D$10,MATCH(Data_Sales[[#This Row],[Sales Person]],Data_Persons!$C$2:$C$9,0),1)</f>
        <v>2</v>
      </c>
      <c r="L1727">
        <f>VLOOKUP(Data_Sales[[#This Row],[Manager]],Data_Persons!$A$1:$C$9,2,FALSE)</f>
        <v>3</v>
      </c>
      <c r="M1727">
        <f>Data_Sales[[#This Row],[Price]]*Data_Sales[[#This Row],[Quantity]]</f>
        <v>621</v>
      </c>
    </row>
    <row r="1728" spans="1:13" x14ac:dyDescent="0.35">
      <c r="A1728" t="s">
        <v>1765</v>
      </c>
      <c r="B1728" s="2">
        <v>44352</v>
      </c>
      <c r="C1728">
        <v>17</v>
      </c>
      <c r="D1728" t="s">
        <v>60</v>
      </c>
      <c r="E1728" t="s">
        <v>9</v>
      </c>
      <c r="F1728" t="s">
        <v>10</v>
      </c>
      <c r="G1728" t="s">
        <v>2044</v>
      </c>
      <c r="H1728">
        <v>69</v>
      </c>
      <c r="I1728">
        <v>0</v>
      </c>
      <c r="J1728" t="str">
        <f>VLOOKUP(Data_Sales[[#This Row],[Sales Person]],Data_Persons!$C$1:$D$9,2,FALSE)</f>
        <v>Jeff</v>
      </c>
      <c r="K1728">
        <f>INDEX(Data_Persons!$B$2:$D$10,MATCH(Data_Sales[[#This Row],[Sales Person]],Data_Persons!$C$2:$C$9,0),1)</f>
        <v>3</v>
      </c>
      <c r="L1728">
        <f>VLOOKUP(Data_Sales[[#This Row],[Manager]],Data_Persons!$A$1:$C$9,2,FALSE)</f>
        <v>3</v>
      </c>
      <c r="M1728">
        <f>Data_Sales[[#This Row],[Price]]*Data_Sales[[#This Row],[Quantity]]</f>
        <v>0</v>
      </c>
    </row>
    <row r="1729" spans="1:13" x14ac:dyDescent="0.35">
      <c r="A1729" t="s">
        <v>1766</v>
      </c>
      <c r="B1729" s="2">
        <v>44358</v>
      </c>
      <c r="C1729">
        <v>6</v>
      </c>
      <c r="D1729" t="s">
        <v>12</v>
      </c>
      <c r="E1729" t="s">
        <v>38</v>
      </c>
      <c r="F1729" t="s">
        <v>14</v>
      </c>
      <c r="G1729" t="s">
        <v>2044</v>
      </c>
      <c r="H1729">
        <v>69</v>
      </c>
      <c r="I1729">
        <v>7</v>
      </c>
      <c r="J1729" t="str">
        <f>VLOOKUP(Data_Sales[[#This Row],[Sales Person]],Data_Persons!$C$1:$D$9,2,FALSE)</f>
        <v>Philip</v>
      </c>
      <c r="K1729">
        <f>INDEX(Data_Persons!$B$2:$D$10,MATCH(Data_Sales[[#This Row],[Sales Person]],Data_Persons!$C$2:$C$9,0),1)</f>
        <v>8</v>
      </c>
      <c r="L1729">
        <f>VLOOKUP(Data_Sales[[#This Row],[Manager]],Data_Persons!$A$1:$C$9,2,FALSE)</f>
        <v>8</v>
      </c>
      <c r="M1729">
        <f>Data_Sales[[#This Row],[Price]]*Data_Sales[[#This Row],[Quantity]]</f>
        <v>483</v>
      </c>
    </row>
    <row r="1730" spans="1:13" x14ac:dyDescent="0.35">
      <c r="A1730" t="s">
        <v>1767</v>
      </c>
      <c r="B1730" s="2">
        <v>44358</v>
      </c>
      <c r="C1730">
        <v>5</v>
      </c>
      <c r="D1730" t="s">
        <v>20</v>
      </c>
      <c r="E1730" t="s">
        <v>17</v>
      </c>
      <c r="F1730" t="s">
        <v>18</v>
      </c>
      <c r="G1730" t="s">
        <v>2044</v>
      </c>
      <c r="H1730">
        <v>69</v>
      </c>
      <c r="I1730">
        <v>5</v>
      </c>
      <c r="J1730" t="str">
        <f>VLOOKUP(Data_Sales[[#This Row],[Sales Person]],Data_Persons!$C$1:$D$9,2,FALSE)</f>
        <v>Jeff</v>
      </c>
      <c r="K1730">
        <f>INDEX(Data_Persons!$B$2:$D$10,MATCH(Data_Sales[[#This Row],[Sales Person]],Data_Persons!$C$2:$C$9,0),1)</f>
        <v>2</v>
      </c>
      <c r="L1730">
        <f>VLOOKUP(Data_Sales[[#This Row],[Manager]],Data_Persons!$A$1:$C$9,2,FALSE)</f>
        <v>3</v>
      </c>
      <c r="M1730">
        <f>Data_Sales[[#This Row],[Price]]*Data_Sales[[#This Row],[Quantity]]</f>
        <v>345</v>
      </c>
    </row>
    <row r="1731" spans="1:13" x14ac:dyDescent="0.35">
      <c r="A1731" t="s">
        <v>1768</v>
      </c>
      <c r="B1731" s="2">
        <v>44367</v>
      </c>
      <c r="C1731">
        <v>18</v>
      </c>
      <c r="D1731" t="s">
        <v>49</v>
      </c>
      <c r="E1731" t="s">
        <v>9</v>
      </c>
      <c r="F1731" t="s">
        <v>10</v>
      </c>
      <c r="G1731" t="s">
        <v>2044</v>
      </c>
      <c r="H1731">
        <v>69</v>
      </c>
      <c r="I1731">
        <v>1</v>
      </c>
      <c r="J1731" t="str">
        <f>VLOOKUP(Data_Sales[[#This Row],[Sales Person]],Data_Persons!$C$1:$D$9,2,FALSE)</f>
        <v>Jeff</v>
      </c>
      <c r="K1731">
        <f>INDEX(Data_Persons!$B$2:$D$10,MATCH(Data_Sales[[#This Row],[Sales Person]],Data_Persons!$C$2:$C$9,0),1)</f>
        <v>3</v>
      </c>
      <c r="L1731">
        <f>VLOOKUP(Data_Sales[[#This Row],[Manager]],Data_Persons!$A$1:$C$9,2,FALSE)</f>
        <v>3</v>
      </c>
      <c r="M1731">
        <f>Data_Sales[[#This Row],[Price]]*Data_Sales[[#This Row],[Quantity]]</f>
        <v>69</v>
      </c>
    </row>
    <row r="1732" spans="1:13" x14ac:dyDescent="0.35">
      <c r="A1732" t="s">
        <v>1769</v>
      </c>
      <c r="B1732" s="2">
        <v>44367</v>
      </c>
      <c r="C1732">
        <v>4</v>
      </c>
      <c r="D1732" t="s">
        <v>16</v>
      </c>
      <c r="E1732" t="s">
        <v>27</v>
      </c>
      <c r="F1732" t="s">
        <v>18</v>
      </c>
      <c r="G1732" t="s">
        <v>2044</v>
      </c>
      <c r="H1732">
        <v>69</v>
      </c>
      <c r="I1732">
        <v>3</v>
      </c>
      <c r="J1732" t="str">
        <f>VLOOKUP(Data_Sales[[#This Row],[Sales Person]],Data_Persons!$C$1:$D$9,2,FALSE)</f>
        <v>Sara</v>
      </c>
      <c r="K1732">
        <f>INDEX(Data_Persons!$B$2:$D$10,MATCH(Data_Sales[[#This Row],[Sales Person]],Data_Persons!$C$2:$C$9,0),1)</f>
        <v>2</v>
      </c>
      <c r="L1732">
        <f>VLOOKUP(Data_Sales[[#This Row],[Manager]],Data_Persons!$A$1:$C$9,2,FALSE)</f>
        <v>5</v>
      </c>
      <c r="M1732">
        <f>Data_Sales[[#This Row],[Price]]*Data_Sales[[#This Row],[Quantity]]</f>
        <v>207</v>
      </c>
    </row>
    <row r="1733" spans="1:13" x14ac:dyDescent="0.35">
      <c r="A1733" t="s">
        <v>1770</v>
      </c>
      <c r="B1733" s="2">
        <v>44369</v>
      </c>
      <c r="C1733">
        <v>18</v>
      </c>
      <c r="D1733" t="s">
        <v>49</v>
      </c>
      <c r="E1733" t="s">
        <v>9</v>
      </c>
      <c r="F1733" t="s">
        <v>10</v>
      </c>
      <c r="G1733" t="s">
        <v>2044</v>
      </c>
      <c r="H1733">
        <v>69</v>
      </c>
      <c r="I1733">
        <v>0</v>
      </c>
      <c r="J1733" t="str">
        <f>VLOOKUP(Data_Sales[[#This Row],[Sales Person]],Data_Persons!$C$1:$D$9,2,FALSE)</f>
        <v>Jeff</v>
      </c>
      <c r="K1733">
        <f>INDEX(Data_Persons!$B$2:$D$10,MATCH(Data_Sales[[#This Row],[Sales Person]],Data_Persons!$C$2:$C$9,0),1)</f>
        <v>3</v>
      </c>
      <c r="L1733">
        <f>VLOOKUP(Data_Sales[[#This Row],[Manager]],Data_Persons!$A$1:$C$9,2,FALSE)</f>
        <v>3</v>
      </c>
      <c r="M1733">
        <f>Data_Sales[[#This Row],[Price]]*Data_Sales[[#This Row],[Quantity]]</f>
        <v>0</v>
      </c>
    </row>
    <row r="1734" spans="1:13" x14ac:dyDescent="0.35">
      <c r="A1734" t="s">
        <v>1771</v>
      </c>
      <c r="B1734" s="2">
        <v>44369</v>
      </c>
      <c r="C1734">
        <v>20</v>
      </c>
      <c r="D1734" t="s">
        <v>8</v>
      </c>
      <c r="E1734" t="s">
        <v>9</v>
      </c>
      <c r="F1734" t="s">
        <v>10</v>
      </c>
      <c r="G1734" t="s">
        <v>2044</v>
      </c>
      <c r="H1734">
        <v>69</v>
      </c>
      <c r="I1734">
        <v>3</v>
      </c>
      <c r="J1734" t="str">
        <f>VLOOKUP(Data_Sales[[#This Row],[Sales Person]],Data_Persons!$C$1:$D$9,2,FALSE)</f>
        <v>Jeff</v>
      </c>
      <c r="K1734">
        <f>INDEX(Data_Persons!$B$2:$D$10,MATCH(Data_Sales[[#This Row],[Sales Person]],Data_Persons!$C$2:$C$9,0),1)</f>
        <v>3</v>
      </c>
      <c r="L1734">
        <f>VLOOKUP(Data_Sales[[#This Row],[Manager]],Data_Persons!$A$1:$C$9,2,FALSE)</f>
        <v>3</v>
      </c>
      <c r="M1734">
        <f>Data_Sales[[#This Row],[Price]]*Data_Sales[[#This Row],[Quantity]]</f>
        <v>207</v>
      </c>
    </row>
    <row r="1735" spans="1:13" x14ac:dyDescent="0.35">
      <c r="A1735" t="s">
        <v>1772</v>
      </c>
      <c r="B1735" s="2">
        <v>44370</v>
      </c>
      <c r="C1735">
        <v>17</v>
      </c>
      <c r="D1735" t="s">
        <v>60</v>
      </c>
      <c r="E1735" t="s">
        <v>35</v>
      </c>
      <c r="F1735" t="s">
        <v>10</v>
      </c>
      <c r="G1735" t="s">
        <v>2044</v>
      </c>
      <c r="H1735">
        <v>69</v>
      </c>
      <c r="I1735">
        <v>1</v>
      </c>
      <c r="J1735" t="str">
        <f>VLOOKUP(Data_Sales[[#This Row],[Sales Person]],Data_Persons!$C$1:$D$9,2,FALSE)</f>
        <v>Jeff</v>
      </c>
      <c r="K1735">
        <f>INDEX(Data_Persons!$B$2:$D$10,MATCH(Data_Sales[[#This Row],[Sales Person]],Data_Persons!$C$2:$C$9,0),1)</f>
        <v>5</v>
      </c>
      <c r="L1735">
        <f>VLOOKUP(Data_Sales[[#This Row],[Manager]],Data_Persons!$A$1:$C$9,2,FALSE)</f>
        <v>3</v>
      </c>
      <c r="M1735">
        <f>Data_Sales[[#This Row],[Price]]*Data_Sales[[#This Row],[Quantity]]</f>
        <v>69</v>
      </c>
    </row>
    <row r="1736" spans="1:13" x14ac:dyDescent="0.35">
      <c r="A1736" t="s">
        <v>1773</v>
      </c>
      <c r="B1736" s="2">
        <v>44373</v>
      </c>
      <c r="C1736">
        <v>17</v>
      </c>
      <c r="D1736" t="s">
        <v>60</v>
      </c>
      <c r="E1736" t="s">
        <v>35</v>
      </c>
      <c r="F1736" t="s">
        <v>10</v>
      </c>
      <c r="G1736" t="s">
        <v>2044</v>
      </c>
      <c r="H1736">
        <v>69</v>
      </c>
      <c r="I1736">
        <v>9</v>
      </c>
      <c r="J1736" t="str">
        <f>VLOOKUP(Data_Sales[[#This Row],[Sales Person]],Data_Persons!$C$1:$D$9,2,FALSE)</f>
        <v>Jeff</v>
      </c>
      <c r="K1736">
        <f>INDEX(Data_Persons!$B$2:$D$10,MATCH(Data_Sales[[#This Row],[Sales Person]],Data_Persons!$C$2:$C$9,0),1)</f>
        <v>5</v>
      </c>
      <c r="L1736">
        <f>VLOOKUP(Data_Sales[[#This Row],[Manager]],Data_Persons!$A$1:$C$9,2,FALSE)</f>
        <v>3</v>
      </c>
      <c r="M1736">
        <f>Data_Sales[[#This Row],[Price]]*Data_Sales[[#This Row],[Quantity]]</f>
        <v>621</v>
      </c>
    </row>
    <row r="1737" spans="1:13" x14ac:dyDescent="0.35">
      <c r="A1737" t="s">
        <v>1774</v>
      </c>
      <c r="B1737" s="2">
        <v>44374</v>
      </c>
      <c r="C1737">
        <v>4</v>
      </c>
      <c r="D1737" t="s">
        <v>16</v>
      </c>
      <c r="E1737" t="s">
        <v>17</v>
      </c>
      <c r="F1737" t="s">
        <v>18</v>
      </c>
      <c r="G1737" t="s">
        <v>2044</v>
      </c>
      <c r="H1737">
        <v>69</v>
      </c>
      <c r="I1737">
        <v>8</v>
      </c>
      <c r="J1737" t="str">
        <f>VLOOKUP(Data_Sales[[#This Row],[Sales Person]],Data_Persons!$C$1:$D$9,2,FALSE)</f>
        <v>Jeff</v>
      </c>
      <c r="K1737">
        <f>INDEX(Data_Persons!$B$2:$D$10,MATCH(Data_Sales[[#This Row],[Sales Person]],Data_Persons!$C$2:$C$9,0),1)</f>
        <v>2</v>
      </c>
      <c r="L1737">
        <f>VLOOKUP(Data_Sales[[#This Row],[Manager]],Data_Persons!$A$1:$C$9,2,FALSE)</f>
        <v>3</v>
      </c>
      <c r="M1737">
        <f>Data_Sales[[#This Row],[Price]]*Data_Sales[[#This Row],[Quantity]]</f>
        <v>552</v>
      </c>
    </row>
    <row r="1738" spans="1:13" x14ac:dyDescent="0.35">
      <c r="A1738" t="s">
        <v>1775</v>
      </c>
      <c r="B1738" s="2">
        <v>44375</v>
      </c>
      <c r="C1738">
        <v>10</v>
      </c>
      <c r="D1738" t="s">
        <v>65</v>
      </c>
      <c r="E1738" t="s">
        <v>13</v>
      </c>
      <c r="F1738" t="s">
        <v>14</v>
      </c>
      <c r="G1738" t="s">
        <v>2044</v>
      </c>
      <c r="H1738">
        <v>69</v>
      </c>
      <c r="I1738">
        <v>3</v>
      </c>
      <c r="J1738" t="str">
        <f>VLOOKUP(Data_Sales[[#This Row],[Sales Person]],Data_Persons!$C$1:$D$9,2,FALSE)</f>
        <v>Steve</v>
      </c>
      <c r="K1738">
        <f>INDEX(Data_Persons!$B$2:$D$10,MATCH(Data_Sales[[#This Row],[Sales Person]],Data_Persons!$C$2:$C$9,0),1)</f>
        <v>4</v>
      </c>
      <c r="L1738">
        <f>VLOOKUP(Data_Sales[[#This Row],[Manager]],Data_Persons!$A$1:$C$9,2,FALSE)</f>
        <v>4</v>
      </c>
      <c r="M1738">
        <f>Data_Sales[[#This Row],[Price]]*Data_Sales[[#This Row],[Quantity]]</f>
        <v>207</v>
      </c>
    </row>
    <row r="1739" spans="1:13" x14ac:dyDescent="0.35">
      <c r="A1739" t="s">
        <v>1776</v>
      </c>
      <c r="B1739" s="2">
        <v>44377</v>
      </c>
      <c r="C1739">
        <v>12</v>
      </c>
      <c r="D1739" t="s">
        <v>22</v>
      </c>
      <c r="E1739" t="s">
        <v>23</v>
      </c>
      <c r="F1739" t="s">
        <v>24</v>
      </c>
      <c r="G1739" t="s">
        <v>2044</v>
      </c>
      <c r="H1739">
        <v>69</v>
      </c>
      <c r="I1739">
        <v>4</v>
      </c>
      <c r="J1739" t="str">
        <f>VLOOKUP(Data_Sales[[#This Row],[Sales Person]],Data_Persons!$C$1:$D$9,2,FALSE)</f>
        <v>Sara</v>
      </c>
      <c r="K1739">
        <f>INDEX(Data_Persons!$B$2:$D$10,MATCH(Data_Sales[[#This Row],[Sales Person]],Data_Persons!$C$2:$C$9,0),1)</f>
        <v>5</v>
      </c>
      <c r="L1739">
        <f>VLOOKUP(Data_Sales[[#This Row],[Manager]],Data_Persons!$A$1:$C$9,2,FALSE)</f>
        <v>5</v>
      </c>
      <c r="M1739">
        <f>Data_Sales[[#This Row],[Price]]*Data_Sales[[#This Row],[Quantity]]</f>
        <v>276</v>
      </c>
    </row>
    <row r="1740" spans="1:13" x14ac:dyDescent="0.35">
      <c r="A1740" t="s">
        <v>1777</v>
      </c>
      <c r="B1740" s="2">
        <v>44377</v>
      </c>
      <c r="C1740">
        <v>19</v>
      </c>
      <c r="D1740" t="s">
        <v>29</v>
      </c>
      <c r="E1740" t="s">
        <v>35</v>
      </c>
      <c r="F1740" t="s">
        <v>10</v>
      </c>
      <c r="G1740" t="s">
        <v>2044</v>
      </c>
      <c r="H1740">
        <v>69</v>
      </c>
      <c r="I1740">
        <v>4</v>
      </c>
      <c r="J1740" t="str">
        <f>VLOOKUP(Data_Sales[[#This Row],[Sales Person]],Data_Persons!$C$1:$D$9,2,FALSE)</f>
        <v>Jeff</v>
      </c>
      <c r="K1740">
        <f>INDEX(Data_Persons!$B$2:$D$10,MATCH(Data_Sales[[#This Row],[Sales Person]],Data_Persons!$C$2:$C$9,0),1)</f>
        <v>5</v>
      </c>
      <c r="L1740">
        <f>VLOOKUP(Data_Sales[[#This Row],[Manager]],Data_Persons!$A$1:$C$9,2,FALSE)</f>
        <v>3</v>
      </c>
      <c r="M1740">
        <f>Data_Sales[[#This Row],[Price]]*Data_Sales[[#This Row],[Quantity]]</f>
        <v>276</v>
      </c>
    </row>
    <row r="1741" spans="1:13" x14ac:dyDescent="0.35">
      <c r="A1741" t="s">
        <v>1778</v>
      </c>
      <c r="B1741" s="2">
        <v>44378</v>
      </c>
      <c r="C1741">
        <v>12</v>
      </c>
      <c r="D1741" t="s">
        <v>22</v>
      </c>
      <c r="E1741" t="s">
        <v>33</v>
      </c>
      <c r="F1741" t="s">
        <v>24</v>
      </c>
      <c r="G1741" t="s">
        <v>2044</v>
      </c>
      <c r="H1741">
        <v>69</v>
      </c>
      <c r="I1741">
        <v>8</v>
      </c>
      <c r="J1741" t="str">
        <f>VLOOKUP(Data_Sales[[#This Row],[Sales Person]],Data_Persons!$C$1:$D$9,2,FALSE)</f>
        <v>Steve</v>
      </c>
      <c r="K1741">
        <f>INDEX(Data_Persons!$B$2:$D$10,MATCH(Data_Sales[[#This Row],[Sales Person]],Data_Persons!$C$2:$C$9,0),1)</f>
        <v>6</v>
      </c>
      <c r="L1741">
        <f>VLOOKUP(Data_Sales[[#This Row],[Manager]],Data_Persons!$A$1:$C$9,2,FALSE)</f>
        <v>4</v>
      </c>
      <c r="M1741">
        <f>Data_Sales[[#This Row],[Price]]*Data_Sales[[#This Row],[Quantity]]</f>
        <v>552</v>
      </c>
    </row>
    <row r="1742" spans="1:13" x14ac:dyDescent="0.35">
      <c r="A1742" t="s">
        <v>1779</v>
      </c>
      <c r="B1742" s="2">
        <v>44379</v>
      </c>
      <c r="C1742">
        <v>15</v>
      </c>
      <c r="D1742" t="s">
        <v>46</v>
      </c>
      <c r="E1742" t="s">
        <v>33</v>
      </c>
      <c r="F1742" t="s">
        <v>24</v>
      </c>
      <c r="G1742" t="s">
        <v>2044</v>
      </c>
      <c r="H1742">
        <v>69</v>
      </c>
      <c r="I1742">
        <v>2</v>
      </c>
      <c r="J1742" t="str">
        <f>VLOOKUP(Data_Sales[[#This Row],[Sales Person]],Data_Persons!$C$1:$D$9,2,FALSE)</f>
        <v>Steve</v>
      </c>
      <c r="K1742">
        <f>INDEX(Data_Persons!$B$2:$D$10,MATCH(Data_Sales[[#This Row],[Sales Person]],Data_Persons!$C$2:$C$9,0),1)</f>
        <v>6</v>
      </c>
      <c r="L1742">
        <f>VLOOKUP(Data_Sales[[#This Row],[Manager]],Data_Persons!$A$1:$C$9,2,FALSE)</f>
        <v>4</v>
      </c>
      <c r="M1742">
        <f>Data_Sales[[#This Row],[Price]]*Data_Sales[[#This Row],[Quantity]]</f>
        <v>138</v>
      </c>
    </row>
    <row r="1743" spans="1:13" x14ac:dyDescent="0.35">
      <c r="A1743" t="s">
        <v>1780</v>
      </c>
      <c r="B1743" s="2">
        <v>44382</v>
      </c>
      <c r="C1743">
        <v>11</v>
      </c>
      <c r="D1743" t="s">
        <v>112</v>
      </c>
      <c r="E1743" t="s">
        <v>33</v>
      </c>
      <c r="F1743" t="s">
        <v>24</v>
      </c>
      <c r="G1743" t="s">
        <v>2044</v>
      </c>
      <c r="H1743">
        <v>69</v>
      </c>
      <c r="I1743">
        <v>7</v>
      </c>
      <c r="J1743" t="str">
        <f>VLOOKUP(Data_Sales[[#This Row],[Sales Person]],Data_Persons!$C$1:$D$9,2,FALSE)</f>
        <v>Steve</v>
      </c>
      <c r="K1743">
        <f>INDEX(Data_Persons!$B$2:$D$10,MATCH(Data_Sales[[#This Row],[Sales Person]],Data_Persons!$C$2:$C$9,0),1)</f>
        <v>6</v>
      </c>
      <c r="L1743">
        <f>VLOOKUP(Data_Sales[[#This Row],[Manager]],Data_Persons!$A$1:$C$9,2,FALSE)</f>
        <v>4</v>
      </c>
      <c r="M1743">
        <f>Data_Sales[[#This Row],[Price]]*Data_Sales[[#This Row],[Quantity]]</f>
        <v>483</v>
      </c>
    </row>
    <row r="1744" spans="1:13" x14ac:dyDescent="0.35">
      <c r="A1744" t="s">
        <v>1781</v>
      </c>
      <c r="B1744" s="2">
        <v>44385</v>
      </c>
      <c r="C1744">
        <v>18</v>
      </c>
      <c r="D1744" t="s">
        <v>49</v>
      </c>
      <c r="E1744" t="s">
        <v>35</v>
      </c>
      <c r="F1744" t="s">
        <v>10</v>
      </c>
      <c r="G1744" t="s">
        <v>2044</v>
      </c>
      <c r="H1744">
        <v>69</v>
      </c>
      <c r="I1744">
        <v>4</v>
      </c>
      <c r="J1744" t="str">
        <f>VLOOKUP(Data_Sales[[#This Row],[Sales Person]],Data_Persons!$C$1:$D$9,2,FALSE)</f>
        <v>Jeff</v>
      </c>
      <c r="K1744">
        <f>INDEX(Data_Persons!$B$2:$D$10,MATCH(Data_Sales[[#This Row],[Sales Person]],Data_Persons!$C$2:$C$9,0),1)</f>
        <v>5</v>
      </c>
      <c r="L1744">
        <f>VLOOKUP(Data_Sales[[#This Row],[Manager]],Data_Persons!$A$1:$C$9,2,FALSE)</f>
        <v>3</v>
      </c>
      <c r="M1744">
        <f>Data_Sales[[#This Row],[Price]]*Data_Sales[[#This Row],[Quantity]]</f>
        <v>276</v>
      </c>
    </row>
    <row r="1745" spans="1:13" x14ac:dyDescent="0.35">
      <c r="A1745" t="s">
        <v>1782</v>
      </c>
      <c r="B1745" s="2">
        <v>44385</v>
      </c>
      <c r="C1745">
        <v>2</v>
      </c>
      <c r="D1745" t="s">
        <v>71</v>
      </c>
      <c r="E1745" t="s">
        <v>27</v>
      </c>
      <c r="F1745" t="s">
        <v>18</v>
      </c>
      <c r="G1745" t="s">
        <v>2044</v>
      </c>
      <c r="H1745">
        <v>69</v>
      </c>
      <c r="I1745">
        <v>6</v>
      </c>
      <c r="J1745" t="str">
        <f>VLOOKUP(Data_Sales[[#This Row],[Sales Person]],Data_Persons!$C$1:$D$9,2,FALSE)</f>
        <v>Sara</v>
      </c>
      <c r="K1745">
        <f>INDEX(Data_Persons!$B$2:$D$10,MATCH(Data_Sales[[#This Row],[Sales Person]],Data_Persons!$C$2:$C$9,0),1)</f>
        <v>2</v>
      </c>
      <c r="L1745">
        <f>VLOOKUP(Data_Sales[[#This Row],[Manager]],Data_Persons!$A$1:$C$9,2,FALSE)</f>
        <v>5</v>
      </c>
      <c r="M1745">
        <f>Data_Sales[[#This Row],[Price]]*Data_Sales[[#This Row],[Quantity]]</f>
        <v>414</v>
      </c>
    </row>
    <row r="1746" spans="1:13" x14ac:dyDescent="0.35">
      <c r="A1746" t="s">
        <v>1783</v>
      </c>
      <c r="B1746" s="2">
        <v>44387</v>
      </c>
      <c r="C1746">
        <v>17</v>
      </c>
      <c r="D1746" t="s">
        <v>60</v>
      </c>
      <c r="E1746" t="s">
        <v>35</v>
      </c>
      <c r="F1746" t="s">
        <v>10</v>
      </c>
      <c r="G1746" t="s">
        <v>2044</v>
      </c>
      <c r="H1746">
        <v>69</v>
      </c>
      <c r="I1746">
        <v>3</v>
      </c>
      <c r="J1746" t="str">
        <f>VLOOKUP(Data_Sales[[#This Row],[Sales Person]],Data_Persons!$C$1:$D$9,2,FALSE)</f>
        <v>Jeff</v>
      </c>
      <c r="K1746">
        <f>INDEX(Data_Persons!$B$2:$D$10,MATCH(Data_Sales[[#This Row],[Sales Person]],Data_Persons!$C$2:$C$9,0),1)</f>
        <v>5</v>
      </c>
      <c r="L1746">
        <f>VLOOKUP(Data_Sales[[#This Row],[Manager]],Data_Persons!$A$1:$C$9,2,FALSE)</f>
        <v>3</v>
      </c>
      <c r="M1746">
        <f>Data_Sales[[#This Row],[Price]]*Data_Sales[[#This Row],[Quantity]]</f>
        <v>207</v>
      </c>
    </row>
    <row r="1747" spans="1:13" x14ac:dyDescent="0.35">
      <c r="A1747" t="s">
        <v>1784</v>
      </c>
      <c r="B1747" s="2">
        <v>44389</v>
      </c>
      <c r="C1747">
        <v>16</v>
      </c>
      <c r="D1747" t="s">
        <v>89</v>
      </c>
      <c r="E1747" t="s">
        <v>35</v>
      </c>
      <c r="F1747" t="s">
        <v>10</v>
      </c>
      <c r="G1747" t="s">
        <v>2044</v>
      </c>
      <c r="H1747">
        <v>69</v>
      </c>
      <c r="I1747">
        <v>5</v>
      </c>
      <c r="J1747" t="str">
        <f>VLOOKUP(Data_Sales[[#This Row],[Sales Person]],Data_Persons!$C$1:$D$9,2,FALSE)</f>
        <v>Jeff</v>
      </c>
      <c r="K1747">
        <f>INDEX(Data_Persons!$B$2:$D$10,MATCH(Data_Sales[[#This Row],[Sales Person]],Data_Persons!$C$2:$C$9,0),1)</f>
        <v>5</v>
      </c>
      <c r="L1747">
        <f>VLOOKUP(Data_Sales[[#This Row],[Manager]],Data_Persons!$A$1:$C$9,2,FALSE)</f>
        <v>3</v>
      </c>
      <c r="M1747">
        <f>Data_Sales[[#This Row],[Price]]*Data_Sales[[#This Row],[Quantity]]</f>
        <v>345</v>
      </c>
    </row>
    <row r="1748" spans="1:13" x14ac:dyDescent="0.35">
      <c r="A1748" t="s">
        <v>1785</v>
      </c>
      <c r="B1748" s="2">
        <v>44393</v>
      </c>
      <c r="C1748">
        <v>1</v>
      </c>
      <c r="D1748" t="s">
        <v>58</v>
      </c>
      <c r="E1748" t="s">
        <v>17</v>
      </c>
      <c r="F1748" t="s">
        <v>18</v>
      </c>
      <c r="G1748" t="s">
        <v>2044</v>
      </c>
      <c r="H1748">
        <v>69</v>
      </c>
      <c r="I1748">
        <v>9</v>
      </c>
      <c r="J1748" t="str">
        <f>VLOOKUP(Data_Sales[[#This Row],[Sales Person]],Data_Persons!$C$1:$D$9,2,FALSE)</f>
        <v>Jeff</v>
      </c>
      <c r="K1748">
        <f>INDEX(Data_Persons!$B$2:$D$10,MATCH(Data_Sales[[#This Row],[Sales Person]],Data_Persons!$C$2:$C$9,0),1)</f>
        <v>2</v>
      </c>
      <c r="L1748">
        <f>VLOOKUP(Data_Sales[[#This Row],[Manager]],Data_Persons!$A$1:$C$9,2,FALSE)</f>
        <v>3</v>
      </c>
      <c r="M1748">
        <f>Data_Sales[[#This Row],[Price]]*Data_Sales[[#This Row],[Quantity]]</f>
        <v>621</v>
      </c>
    </row>
    <row r="1749" spans="1:13" x14ac:dyDescent="0.35">
      <c r="A1749" t="s">
        <v>1786</v>
      </c>
      <c r="B1749" s="2">
        <v>44395</v>
      </c>
      <c r="C1749">
        <v>1</v>
      </c>
      <c r="D1749" t="s">
        <v>58</v>
      </c>
      <c r="E1749" t="s">
        <v>17</v>
      </c>
      <c r="F1749" t="s">
        <v>18</v>
      </c>
      <c r="G1749" t="s">
        <v>2044</v>
      </c>
      <c r="H1749">
        <v>69</v>
      </c>
      <c r="I1749">
        <v>0</v>
      </c>
      <c r="J1749" t="str">
        <f>VLOOKUP(Data_Sales[[#This Row],[Sales Person]],Data_Persons!$C$1:$D$9,2,FALSE)</f>
        <v>Jeff</v>
      </c>
      <c r="K1749">
        <f>INDEX(Data_Persons!$B$2:$D$10,MATCH(Data_Sales[[#This Row],[Sales Person]],Data_Persons!$C$2:$C$9,0),1)</f>
        <v>2</v>
      </c>
      <c r="L1749">
        <f>VLOOKUP(Data_Sales[[#This Row],[Manager]],Data_Persons!$A$1:$C$9,2,FALSE)</f>
        <v>3</v>
      </c>
      <c r="M1749">
        <f>Data_Sales[[#This Row],[Price]]*Data_Sales[[#This Row],[Quantity]]</f>
        <v>0</v>
      </c>
    </row>
    <row r="1750" spans="1:13" x14ac:dyDescent="0.35">
      <c r="A1750" t="s">
        <v>1787</v>
      </c>
      <c r="B1750" s="2">
        <v>44395</v>
      </c>
      <c r="C1750">
        <v>6</v>
      </c>
      <c r="D1750" t="s">
        <v>12</v>
      </c>
      <c r="E1750" t="s">
        <v>13</v>
      </c>
      <c r="F1750" t="s">
        <v>14</v>
      </c>
      <c r="G1750" t="s">
        <v>2044</v>
      </c>
      <c r="H1750">
        <v>69</v>
      </c>
      <c r="I1750">
        <v>3</v>
      </c>
      <c r="J1750" t="str">
        <f>VLOOKUP(Data_Sales[[#This Row],[Sales Person]],Data_Persons!$C$1:$D$9,2,FALSE)</f>
        <v>Steve</v>
      </c>
      <c r="K1750">
        <f>INDEX(Data_Persons!$B$2:$D$10,MATCH(Data_Sales[[#This Row],[Sales Person]],Data_Persons!$C$2:$C$9,0),1)</f>
        <v>4</v>
      </c>
      <c r="L1750">
        <f>VLOOKUP(Data_Sales[[#This Row],[Manager]],Data_Persons!$A$1:$C$9,2,FALSE)</f>
        <v>4</v>
      </c>
      <c r="M1750">
        <f>Data_Sales[[#This Row],[Price]]*Data_Sales[[#This Row],[Quantity]]</f>
        <v>207</v>
      </c>
    </row>
    <row r="1751" spans="1:13" x14ac:dyDescent="0.35">
      <c r="A1751" t="s">
        <v>1788</v>
      </c>
      <c r="B1751" s="2">
        <v>44397</v>
      </c>
      <c r="C1751">
        <v>9</v>
      </c>
      <c r="D1751" t="s">
        <v>37</v>
      </c>
      <c r="E1751" t="s">
        <v>13</v>
      </c>
      <c r="F1751" t="s">
        <v>14</v>
      </c>
      <c r="G1751" t="s">
        <v>2044</v>
      </c>
      <c r="H1751">
        <v>69</v>
      </c>
      <c r="I1751">
        <v>2</v>
      </c>
      <c r="J1751" t="str">
        <f>VLOOKUP(Data_Sales[[#This Row],[Sales Person]],Data_Persons!$C$1:$D$9,2,FALSE)</f>
        <v>Steve</v>
      </c>
      <c r="K1751">
        <f>INDEX(Data_Persons!$B$2:$D$10,MATCH(Data_Sales[[#This Row],[Sales Person]],Data_Persons!$C$2:$C$9,0),1)</f>
        <v>4</v>
      </c>
      <c r="L1751">
        <f>VLOOKUP(Data_Sales[[#This Row],[Manager]],Data_Persons!$A$1:$C$9,2,FALSE)</f>
        <v>4</v>
      </c>
      <c r="M1751">
        <f>Data_Sales[[#This Row],[Price]]*Data_Sales[[#This Row],[Quantity]]</f>
        <v>138</v>
      </c>
    </row>
    <row r="1752" spans="1:13" x14ac:dyDescent="0.35">
      <c r="A1752" t="s">
        <v>1789</v>
      </c>
      <c r="B1752" s="2">
        <v>44399</v>
      </c>
      <c r="C1752">
        <v>13</v>
      </c>
      <c r="D1752" t="s">
        <v>32</v>
      </c>
      <c r="E1752" t="s">
        <v>33</v>
      </c>
      <c r="F1752" t="s">
        <v>24</v>
      </c>
      <c r="G1752" t="s">
        <v>2044</v>
      </c>
      <c r="H1752">
        <v>69</v>
      </c>
      <c r="I1752">
        <v>0</v>
      </c>
      <c r="J1752" t="str">
        <f>VLOOKUP(Data_Sales[[#This Row],[Sales Person]],Data_Persons!$C$1:$D$9,2,FALSE)</f>
        <v>Steve</v>
      </c>
      <c r="K1752">
        <f>INDEX(Data_Persons!$B$2:$D$10,MATCH(Data_Sales[[#This Row],[Sales Person]],Data_Persons!$C$2:$C$9,0),1)</f>
        <v>6</v>
      </c>
      <c r="L1752">
        <f>VLOOKUP(Data_Sales[[#This Row],[Manager]],Data_Persons!$A$1:$C$9,2,FALSE)</f>
        <v>4</v>
      </c>
      <c r="M1752">
        <f>Data_Sales[[#This Row],[Price]]*Data_Sales[[#This Row],[Quantity]]</f>
        <v>0</v>
      </c>
    </row>
    <row r="1753" spans="1:13" x14ac:dyDescent="0.35">
      <c r="A1753" t="s">
        <v>1790</v>
      </c>
      <c r="B1753" s="2">
        <v>44400</v>
      </c>
      <c r="C1753">
        <v>14</v>
      </c>
      <c r="D1753" t="s">
        <v>62</v>
      </c>
      <c r="E1753" t="s">
        <v>33</v>
      </c>
      <c r="F1753" t="s">
        <v>24</v>
      </c>
      <c r="G1753" t="s">
        <v>2044</v>
      </c>
      <c r="H1753">
        <v>69</v>
      </c>
      <c r="I1753">
        <v>8</v>
      </c>
      <c r="J1753" t="str">
        <f>VLOOKUP(Data_Sales[[#This Row],[Sales Person]],Data_Persons!$C$1:$D$9,2,FALSE)</f>
        <v>Steve</v>
      </c>
      <c r="K1753">
        <f>INDEX(Data_Persons!$B$2:$D$10,MATCH(Data_Sales[[#This Row],[Sales Person]],Data_Persons!$C$2:$C$9,0),1)</f>
        <v>6</v>
      </c>
      <c r="L1753">
        <f>VLOOKUP(Data_Sales[[#This Row],[Manager]],Data_Persons!$A$1:$C$9,2,FALSE)</f>
        <v>4</v>
      </c>
      <c r="M1753">
        <f>Data_Sales[[#This Row],[Price]]*Data_Sales[[#This Row],[Quantity]]</f>
        <v>552</v>
      </c>
    </row>
    <row r="1754" spans="1:13" x14ac:dyDescent="0.35">
      <c r="A1754" t="s">
        <v>1791</v>
      </c>
      <c r="B1754" s="2">
        <v>44401</v>
      </c>
      <c r="C1754">
        <v>10</v>
      </c>
      <c r="D1754" t="s">
        <v>65</v>
      </c>
      <c r="E1754" t="s">
        <v>38</v>
      </c>
      <c r="F1754" t="s">
        <v>14</v>
      </c>
      <c r="G1754" t="s">
        <v>2044</v>
      </c>
      <c r="H1754">
        <v>69</v>
      </c>
      <c r="I1754">
        <v>2</v>
      </c>
      <c r="J1754" t="str">
        <f>VLOOKUP(Data_Sales[[#This Row],[Sales Person]],Data_Persons!$C$1:$D$9,2,FALSE)</f>
        <v>Philip</v>
      </c>
      <c r="K1754">
        <f>INDEX(Data_Persons!$B$2:$D$10,MATCH(Data_Sales[[#This Row],[Sales Person]],Data_Persons!$C$2:$C$9,0),1)</f>
        <v>8</v>
      </c>
      <c r="L1754">
        <f>VLOOKUP(Data_Sales[[#This Row],[Manager]],Data_Persons!$A$1:$C$9,2,FALSE)</f>
        <v>8</v>
      </c>
      <c r="M1754">
        <f>Data_Sales[[#This Row],[Price]]*Data_Sales[[#This Row],[Quantity]]</f>
        <v>138</v>
      </c>
    </row>
    <row r="1755" spans="1:13" x14ac:dyDescent="0.35">
      <c r="A1755" t="s">
        <v>1792</v>
      </c>
      <c r="B1755" s="2">
        <v>44403</v>
      </c>
      <c r="C1755">
        <v>15</v>
      </c>
      <c r="D1755" t="s">
        <v>46</v>
      </c>
      <c r="E1755" t="s">
        <v>23</v>
      </c>
      <c r="F1755" t="s">
        <v>24</v>
      </c>
      <c r="G1755" t="s">
        <v>2044</v>
      </c>
      <c r="H1755">
        <v>69</v>
      </c>
      <c r="I1755">
        <v>4</v>
      </c>
      <c r="J1755" t="str">
        <f>VLOOKUP(Data_Sales[[#This Row],[Sales Person]],Data_Persons!$C$1:$D$9,2,FALSE)</f>
        <v>Sara</v>
      </c>
      <c r="K1755">
        <f>INDEX(Data_Persons!$B$2:$D$10,MATCH(Data_Sales[[#This Row],[Sales Person]],Data_Persons!$C$2:$C$9,0),1)</f>
        <v>5</v>
      </c>
      <c r="L1755">
        <f>VLOOKUP(Data_Sales[[#This Row],[Manager]],Data_Persons!$A$1:$C$9,2,FALSE)</f>
        <v>5</v>
      </c>
      <c r="M1755">
        <f>Data_Sales[[#This Row],[Price]]*Data_Sales[[#This Row],[Quantity]]</f>
        <v>276</v>
      </c>
    </row>
    <row r="1756" spans="1:13" x14ac:dyDescent="0.35">
      <c r="A1756" t="s">
        <v>1793</v>
      </c>
      <c r="B1756" s="2">
        <v>44403</v>
      </c>
      <c r="C1756">
        <v>18</v>
      </c>
      <c r="D1756" t="s">
        <v>49</v>
      </c>
      <c r="E1756" t="s">
        <v>9</v>
      </c>
      <c r="F1756" t="s">
        <v>10</v>
      </c>
      <c r="G1756" t="s">
        <v>2044</v>
      </c>
      <c r="H1756">
        <v>69</v>
      </c>
      <c r="I1756">
        <v>6</v>
      </c>
      <c r="J1756" t="str">
        <f>VLOOKUP(Data_Sales[[#This Row],[Sales Person]],Data_Persons!$C$1:$D$9,2,FALSE)</f>
        <v>Jeff</v>
      </c>
      <c r="K1756">
        <f>INDEX(Data_Persons!$B$2:$D$10,MATCH(Data_Sales[[#This Row],[Sales Person]],Data_Persons!$C$2:$C$9,0),1)</f>
        <v>3</v>
      </c>
      <c r="L1756">
        <f>VLOOKUP(Data_Sales[[#This Row],[Manager]],Data_Persons!$A$1:$C$9,2,FALSE)</f>
        <v>3</v>
      </c>
      <c r="M1756">
        <f>Data_Sales[[#This Row],[Price]]*Data_Sales[[#This Row],[Quantity]]</f>
        <v>414</v>
      </c>
    </row>
    <row r="1757" spans="1:13" x14ac:dyDescent="0.35">
      <c r="A1757" t="s">
        <v>1794</v>
      </c>
      <c r="B1757" s="2">
        <v>44403</v>
      </c>
      <c r="C1757">
        <v>13</v>
      </c>
      <c r="D1757" t="s">
        <v>32</v>
      </c>
      <c r="E1757" t="s">
        <v>23</v>
      </c>
      <c r="F1757" t="s">
        <v>24</v>
      </c>
      <c r="G1757" t="s">
        <v>2044</v>
      </c>
      <c r="H1757">
        <v>69</v>
      </c>
      <c r="I1757">
        <v>3</v>
      </c>
      <c r="J1757" t="str">
        <f>VLOOKUP(Data_Sales[[#This Row],[Sales Person]],Data_Persons!$C$1:$D$9,2,FALSE)</f>
        <v>Sara</v>
      </c>
      <c r="K1757">
        <f>INDEX(Data_Persons!$B$2:$D$10,MATCH(Data_Sales[[#This Row],[Sales Person]],Data_Persons!$C$2:$C$9,0),1)</f>
        <v>5</v>
      </c>
      <c r="L1757">
        <f>VLOOKUP(Data_Sales[[#This Row],[Manager]],Data_Persons!$A$1:$C$9,2,FALSE)</f>
        <v>5</v>
      </c>
      <c r="M1757">
        <f>Data_Sales[[#This Row],[Price]]*Data_Sales[[#This Row],[Quantity]]</f>
        <v>207</v>
      </c>
    </row>
    <row r="1758" spans="1:13" x14ac:dyDescent="0.35">
      <c r="A1758" t="s">
        <v>1795</v>
      </c>
      <c r="B1758" s="2">
        <v>44403</v>
      </c>
      <c r="C1758">
        <v>3</v>
      </c>
      <c r="D1758" t="s">
        <v>26</v>
      </c>
      <c r="E1758" t="s">
        <v>27</v>
      </c>
      <c r="F1758" t="s">
        <v>18</v>
      </c>
      <c r="G1758" t="s">
        <v>2044</v>
      </c>
      <c r="H1758">
        <v>69</v>
      </c>
      <c r="I1758">
        <v>4</v>
      </c>
      <c r="J1758" t="str">
        <f>VLOOKUP(Data_Sales[[#This Row],[Sales Person]],Data_Persons!$C$1:$D$9,2,FALSE)</f>
        <v>Sara</v>
      </c>
      <c r="K1758">
        <f>INDEX(Data_Persons!$B$2:$D$10,MATCH(Data_Sales[[#This Row],[Sales Person]],Data_Persons!$C$2:$C$9,0),1)</f>
        <v>2</v>
      </c>
      <c r="L1758">
        <f>VLOOKUP(Data_Sales[[#This Row],[Manager]],Data_Persons!$A$1:$C$9,2,FALSE)</f>
        <v>5</v>
      </c>
      <c r="M1758">
        <f>Data_Sales[[#This Row],[Price]]*Data_Sales[[#This Row],[Quantity]]</f>
        <v>276</v>
      </c>
    </row>
    <row r="1759" spans="1:13" x14ac:dyDescent="0.35">
      <c r="A1759" t="s">
        <v>1796</v>
      </c>
      <c r="B1759" s="2">
        <v>44404</v>
      </c>
      <c r="C1759">
        <v>1</v>
      </c>
      <c r="D1759" t="s">
        <v>58</v>
      </c>
      <c r="E1759" t="s">
        <v>27</v>
      </c>
      <c r="F1759" t="s">
        <v>18</v>
      </c>
      <c r="G1759" t="s">
        <v>2044</v>
      </c>
      <c r="H1759">
        <v>69</v>
      </c>
      <c r="I1759">
        <v>1</v>
      </c>
      <c r="J1759" t="str">
        <f>VLOOKUP(Data_Sales[[#This Row],[Sales Person]],Data_Persons!$C$1:$D$9,2,FALSE)</f>
        <v>Sara</v>
      </c>
      <c r="K1759">
        <f>INDEX(Data_Persons!$B$2:$D$10,MATCH(Data_Sales[[#This Row],[Sales Person]],Data_Persons!$C$2:$C$9,0),1)</f>
        <v>2</v>
      </c>
      <c r="L1759">
        <f>VLOOKUP(Data_Sales[[#This Row],[Manager]],Data_Persons!$A$1:$C$9,2,FALSE)</f>
        <v>5</v>
      </c>
      <c r="M1759">
        <f>Data_Sales[[#This Row],[Price]]*Data_Sales[[#This Row],[Quantity]]</f>
        <v>69</v>
      </c>
    </row>
    <row r="1760" spans="1:13" x14ac:dyDescent="0.35">
      <c r="A1760" t="s">
        <v>1797</v>
      </c>
      <c r="B1760" s="2">
        <v>44404</v>
      </c>
      <c r="C1760">
        <v>15</v>
      </c>
      <c r="D1760" t="s">
        <v>46</v>
      </c>
      <c r="E1760" t="s">
        <v>33</v>
      </c>
      <c r="F1760" t="s">
        <v>24</v>
      </c>
      <c r="G1760" t="s">
        <v>2044</v>
      </c>
      <c r="H1760">
        <v>69</v>
      </c>
      <c r="I1760">
        <v>0</v>
      </c>
      <c r="J1760" t="str">
        <f>VLOOKUP(Data_Sales[[#This Row],[Sales Person]],Data_Persons!$C$1:$D$9,2,FALSE)</f>
        <v>Steve</v>
      </c>
      <c r="K1760">
        <f>INDEX(Data_Persons!$B$2:$D$10,MATCH(Data_Sales[[#This Row],[Sales Person]],Data_Persons!$C$2:$C$9,0),1)</f>
        <v>6</v>
      </c>
      <c r="L1760">
        <f>VLOOKUP(Data_Sales[[#This Row],[Manager]],Data_Persons!$A$1:$C$9,2,FALSE)</f>
        <v>4</v>
      </c>
      <c r="M1760">
        <f>Data_Sales[[#This Row],[Price]]*Data_Sales[[#This Row],[Quantity]]</f>
        <v>0</v>
      </c>
    </row>
    <row r="1761" spans="1:13" x14ac:dyDescent="0.35">
      <c r="A1761" t="s">
        <v>1798</v>
      </c>
      <c r="B1761" s="2">
        <v>44413</v>
      </c>
      <c r="C1761">
        <v>4</v>
      </c>
      <c r="D1761" t="s">
        <v>16</v>
      </c>
      <c r="E1761" t="s">
        <v>17</v>
      </c>
      <c r="F1761" t="s">
        <v>18</v>
      </c>
      <c r="G1761" t="s">
        <v>2044</v>
      </c>
      <c r="H1761">
        <v>69</v>
      </c>
      <c r="I1761">
        <v>8</v>
      </c>
      <c r="J1761" t="str">
        <f>VLOOKUP(Data_Sales[[#This Row],[Sales Person]],Data_Persons!$C$1:$D$9,2,FALSE)</f>
        <v>Jeff</v>
      </c>
      <c r="K1761">
        <f>INDEX(Data_Persons!$B$2:$D$10,MATCH(Data_Sales[[#This Row],[Sales Person]],Data_Persons!$C$2:$C$9,0),1)</f>
        <v>2</v>
      </c>
      <c r="L1761">
        <f>VLOOKUP(Data_Sales[[#This Row],[Manager]],Data_Persons!$A$1:$C$9,2,FALSE)</f>
        <v>3</v>
      </c>
      <c r="M1761">
        <f>Data_Sales[[#This Row],[Price]]*Data_Sales[[#This Row],[Quantity]]</f>
        <v>552</v>
      </c>
    </row>
    <row r="1762" spans="1:13" x14ac:dyDescent="0.35">
      <c r="A1762" t="s">
        <v>1799</v>
      </c>
      <c r="B1762" s="2">
        <v>44416</v>
      </c>
      <c r="C1762">
        <v>17</v>
      </c>
      <c r="D1762" t="s">
        <v>60</v>
      </c>
      <c r="E1762" t="s">
        <v>9</v>
      </c>
      <c r="F1762" t="s">
        <v>10</v>
      </c>
      <c r="G1762" t="s">
        <v>2044</v>
      </c>
      <c r="H1762">
        <v>69</v>
      </c>
      <c r="I1762">
        <v>3</v>
      </c>
      <c r="J1762" t="str">
        <f>VLOOKUP(Data_Sales[[#This Row],[Sales Person]],Data_Persons!$C$1:$D$9,2,FALSE)</f>
        <v>Jeff</v>
      </c>
      <c r="K1762">
        <f>INDEX(Data_Persons!$B$2:$D$10,MATCH(Data_Sales[[#This Row],[Sales Person]],Data_Persons!$C$2:$C$9,0),1)</f>
        <v>3</v>
      </c>
      <c r="L1762">
        <f>VLOOKUP(Data_Sales[[#This Row],[Manager]],Data_Persons!$A$1:$C$9,2,FALSE)</f>
        <v>3</v>
      </c>
      <c r="M1762">
        <f>Data_Sales[[#This Row],[Price]]*Data_Sales[[#This Row],[Quantity]]</f>
        <v>207</v>
      </c>
    </row>
    <row r="1763" spans="1:13" x14ac:dyDescent="0.35">
      <c r="A1763" t="s">
        <v>1800</v>
      </c>
      <c r="B1763" s="2">
        <v>44421</v>
      </c>
      <c r="C1763">
        <v>1</v>
      </c>
      <c r="D1763" t="s">
        <v>58</v>
      </c>
      <c r="E1763" t="s">
        <v>27</v>
      </c>
      <c r="F1763" t="s">
        <v>18</v>
      </c>
      <c r="G1763" t="s">
        <v>2044</v>
      </c>
      <c r="H1763">
        <v>69</v>
      </c>
      <c r="I1763">
        <v>6</v>
      </c>
      <c r="J1763" t="str">
        <f>VLOOKUP(Data_Sales[[#This Row],[Sales Person]],Data_Persons!$C$1:$D$9,2,FALSE)</f>
        <v>Sara</v>
      </c>
      <c r="K1763">
        <f>INDEX(Data_Persons!$B$2:$D$10,MATCH(Data_Sales[[#This Row],[Sales Person]],Data_Persons!$C$2:$C$9,0),1)</f>
        <v>2</v>
      </c>
      <c r="L1763">
        <f>VLOOKUP(Data_Sales[[#This Row],[Manager]],Data_Persons!$A$1:$C$9,2,FALSE)</f>
        <v>5</v>
      </c>
      <c r="M1763">
        <f>Data_Sales[[#This Row],[Price]]*Data_Sales[[#This Row],[Quantity]]</f>
        <v>414</v>
      </c>
    </row>
    <row r="1764" spans="1:13" x14ac:dyDescent="0.35">
      <c r="A1764" t="s">
        <v>1801</v>
      </c>
      <c r="B1764" s="2">
        <v>44423</v>
      </c>
      <c r="C1764">
        <v>19</v>
      </c>
      <c r="D1764" t="s">
        <v>29</v>
      </c>
      <c r="E1764" t="s">
        <v>35</v>
      </c>
      <c r="F1764" t="s">
        <v>10</v>
      </c>
      <c r="G1764" t="s">
        <v>2044</v>
      </c>
      <c r="H1764">
        <v>69</v>
      </c>
      <c r="I1764">
        <v>9</v>
      </c>
      <c r="J1764" t="str">
        <f>VLOOKUP(Data_Sales[[#This Row],[Sales Person]],Data_Persons!$C$1:$D$9,2,FALSE)</f>
        <v>Jeff</v>
      </c>
      <c r="K1764">
        <f>INDEX(Data_Persons!$B$2:$D$10,MATCH(Data_Sales[[#This Row],[Sales Person]],Data_Persons!$C$2:$C$9,0),1)</f>
        <v>5</v>
      </c>
      <c r="L1764">
        <f>VLOOKUP(Data_Sales[[#This Row],[Manager]],Data_Persons!$A$1:$C$9,2,FALSE)</f>
        <v>3</v>
      </c>
      <c r="M1764">
        <f>Data_Sales[[#This Row],[Price]]*Data_Sales[[#This Row],[Quantity]]</f>
        <v>621</v>
      </c>
    </row>
    <row r="1765" spans="1:13" x14ac:dyDescent="0.35">
      <c r="A1765" t="s">
        <v>1802</v>
      </c>
      <c r="B1765" s="2">
        <v>44424</v>
      </c>
      <c r="C1765">
        <v>12</v>
      </c>
      <c r="D1765" t="s">
        <v>22</v>
      </c>
      <c r="E1765" t="s">
        <v>33</v>
      </c>
      <c r="F1765" t="s">
        <v>24</v>
      </c>
      <c r="G1765" t="s">
        <v>2044</v>
      </c>
      <c r="H1765">
        <v>69</v>
      </c>
      <c r="I1765">
        <v>5</v>
      </c>
      <c r="J1765" t="str">
        <f>VLOOKUP(Data_Sales[[#This Row],[Sales Person]],Data_Persons!$C$1:$D$9,2,FALSE)</f>
        <v>Steve</v>
      </c>
      <c r="K1765">
        <f>INDEX(Data_Persons!$B$2:$D$10,MATCH(Data_Sales[[#This Row],[Sales Person]],Data_Persons!$C$2:$C$9,0),1)</f>
        <v>6</v>
      </c>
      <c r="L1765">
        <f>VLOOKUP(Data_Sales[[#This Row],[Manager]],Data_Persons!$A$1:$C$9,2,FALSE)</f>
        <v>4</v>
      </c>
      <c r="M1765">
        <f>Data_Sales[[#This Row],[Price]]*Data_Sales[[#This Row],[Quantity]]</f>
        <v>345</v>
      </c>
    </row>
    <row r="1766" spans="1:13" x14ac:dyDescent="0.35">
      <c r="A1766" t="s">
        <v>1803</v>
      </c>
      <c r="B1766" s="2">
        <v>44429</v>
      </c>
      <c r="C1766">
        <v>17</v>
      </c>
      <c r="D1766" t="s">
        <v>60</v>
      </c>
      <c r="E1766" t="s">
        <v>35</v>
      </c>
      <c r="F1766" t="s">
        <v>10</v>
      </c>
      <c r="G1766" t="s">
        <v>2044</v>
      </c>
      <c r="H1766">
        <v>69</v>
      </c>
      <c r="I1766">
        <v>8</v>
      </c>
      <c r="J1766" t="str">
        <f>VLOOKUP(Data_Sales[[#This Row],[Sales Person]],Data_Persons!$C$1:$D$9,2,FALSE)</f>
        <v>Jeff</v>
      </c>
      <c r="K1766">
        <f>INDEX(Data_Persons!$B$2:$D$10,MATCH(Data_Sales[[#This Row],[Sales Person]],Data_Persons!$C$2:$C$9,0),1)</f>
        <v>5</v>
      </c>
      <c r="L1766">
        <f>VLOOKUP(Data_Sales[[#This Row],[Manager]],Data_Persons!$A$1:$C$9,2,FALSE)</f>
        <v>3</v>
      </c>
      <c r="M1766">
        <f>Data_Sales[[#This Row],[Price]]*Data_Sales[[#This Row],[Quantity]]</f>
        <v>552</v>
      </c>
    </row>
    <row r="1767" spans="1:13" x14ac:dyDescent="0.35">
      <c r="A1767" t="s">
        <v>1804</v>
      </c>
      <c r="B1767" s="2">
        <v>44434</v>
      </c>
      <c r="C1767">
        <v>20</v>
      </c>
      <c r="D1767" t="s">
        <v>8</v>
      </c>
      <c r="E1767" t="s">
        <v>9</v>
      </c>
      <c r="F1767" t="s">
        <v>10</v>
      </c>
      <c r="G1767" t="s">
        <v>2044</v>
      </c>
      <c r="H1767">
        <v>69</v>
      </c>
      <c r="I1767">
        <v>0</v>
      </c>
      <c r="J1767" t="str">
        <f>VLOOKUP(Data_Sales[[#This Row],[Sales Person]],Data_Persons!$C$1:$D$9,2,FALSE)</f>
        <v>Jeff</v>
      </c>
      <c r="K1767">
        <f>INDEX(Data_Persons!$B$2:$D$10,MATCH(Data_Sales[[#This Row],[Sales Person]],Data_Persons!$C$2:$C$9,0),1)</f>
        <v>3</v>
      </c>
      <c r="L1767">
        <f>VLOOKUP(Data_Sales[[#This Row],[Manager]],Data_Persons!$A$1:$C$9,2,FALSE)</f>
        <v>3</v>
      </c>
      <c r="M1767">
        <f>Data_Sales[[#This Row],[Price]]*Data_Sales[[#This Row],[Quantity]]</f>
        <v>0</v>
      </c>
    </row>
    <row r="1768" spans="1:13" x14ac:dyDescent="0.35">
      <c r="A1768" t="s">
        <v>1805</v>
      </c>
      <c r="B1768" s="2">
        <v>44434</v>
      </c>
      <c r="C1768">
        <v>15</v>
      </c>
      <c r="D1768" t="s">
        <v>46</v>
      </c>
      <c r="E1768" t="s">
        <v>23</v>
      </c>
      <c r="F1768" t="s">
        <v>24</v>
      </c>
      <c r="G1768" t="s">
        <v>2044</v>
      </c>
      <c r="H1768">
        <v>69</v>
      </c>
      <c r="I1768">
        <v>2</v>
      </c>
      <c r="J1768" t="str">
        <f>VLOOKUP(Data_Sales[[#This Row],[Sales Person]],Data_Persons!$C$1:$D$9,2,FALSE)</f>
        <v>Sara</v>
      </c>
      <c r="K1768">
        <f>INDEX(Data_Persons!$B$2:$D$10,MATCH(Data_Sales[[#This Row],[Sales Person]],Data_Persons!$C$2:$C$9,0),1)</f>
        <v>5</v>
      </c>
      <c r="L1768">
        <f>VLOOKUP(Data_Sales[[#This Row],[Manager]],Data_Persons!$A$1:$C$9,2,FALSE)</f>
        <v>5</v>
      </c>
      <c r="M1768">
        <f>Data_Sales[[#This Row],[Price]]*Data_Sales[[#This Row],[Quantity]]</f>
        <v>138</v>
      </c>
    </row>
    <row r="1769" spans="1:13" x14ac:dyDescent="0.35">
      <c r="A1769" t="s">
        <v>1806</v>
      </c>
      <c r="B1769" s="2">
        <v>44436</v>
      </c>
      <c r="C1769">
        <v>11</v>
      </c>
      <c r="D1769" t="s">
        <v>112</v>
      </c>
      <c r="E1769" t="s">
        <v>33</v>
      </c>
      <c r="F1769" t="s">
        <v>24</v>
      </c>
      <c r="G1769" t="s">
        <v>2044</v>
      </c>
      <c r="H1769">
        <v>69</v>
      </c>
      <c r="I1769">
        <v>6</v>
      </c>
      <c r="J1769" t="str">
        <f>VLOOKUP(Data_Sales[[#This Row],[Sales Person]],Data_Persons!$C$1:$D$9,2,FALSE)</f>
        <v>Steve</v>
      </c>
      <c r="K1769">
        <f>INDEX(Data_Persons!$B$2:$D$10,MATCH(Data_Sales[[#This Row],[Sales Person]],Data_Persons!$C$2:$C$9,0),1)</f>
        <v>6</v>
      </c>
      <c r="L1769">
        <f>VLOOKUP(Data_Sales[[#This Row],[Manager]],Data_Persons!$A$1:$C$9,2,FALSE)</f>
        <v>4</v>
      </c>
      <c r="M1769">
        <f>Data_Sales[[#This Row],[Price]]*Data_Sales[[#This Row],[Quantity]]</f>
        <v>414</v>
      </c>
    </row>
    <row r="1770" spans="1:13" x14ac:dyDescent="0.35">
      <c r="A1770" t="s">
        <v>1807</v>
      </c>
      <c r="B1770" s="2">
        <v>44438</v>
      </c>
      <c r="C1770">
        <v>14</v>
      </c>
      <c r="D1770" t="s">
        <v>62</v>
      </c>
      <c r="E1770" t="s">
        <v>23</v>
      </c>
      <c r="F1770" t="s">
        <v>24</v>
      </c>
      <c r="G1770" t="s">
        <v>2044</v>
      </c>
      <c r="H1770">
        <v>69</v>
      </c>
      <c r="I1770">
        <v>1</v>
      </c>
      <c r="J1770" t="str">
        <f>VLOOKUP(Data_Sales[[#This Row],[Sales Person]],Data_Persons!$C$1:$D$9,2,FALSE)</f>
        <v>Sara</v>
      </c>
      <c r="K1770">
        <f>INDEX(Data_Persons!$B$2:$D$10,MATCH(Data_Sales[[#This Row],[Sales Person]],Data_Persons!$C$2:$C$9,0),1)</f>
        <v>5</v>
      </c>
      <c r="L1770">
        <f>VLOOKUP(Data_Sales[[#This Row],[Manager]],Data_Persons!$A$1:$C$9,2,FALSE)</f>
        <v>5</v>
      </c>
      <c r="M1770">
        <f>Data_Sales[[#This Row],[Price]]*Data_Sales[[#This Row],[Quantity]]</f>
        <v>69</v>
      </c>
    </row>
    <row r="1771" spans="1:13" x14ac:dyDescent="0.35">
      <c r="A1771" t="s">
        <v>1808</v>
      </c>
      <c r="B1771" s="2">
        <v>44441</v>
      </c>
      <c r="C1771">
        <v>4</v>
      </c>
      <c r="D1771" t="s">
        <v>16</v>
      </c>
      <c r="E1771" t="s">
        <v>27</v>
      </c>
      <c r="F1771" t="s">
        <v>18</v>
      </c>
      <c r="G1771" t="s">
        <v>2044</v>
      </c>
      <c r="H1771">
        <v>69</v>
      </c>
      <c r="I1771">
        <v>2</v>
      </c>
      <c r="J1771" t="str">
        <f>VLOOKUP(Data_Sales[[#This Row],[Sales Person]],Data_Persons!$C$1:$D$9,2,FALSE)</f>
        <v>Sara</v>
      </c>
      <c r="K1771">
        <f>INDEX(Data_Persons!$B$2:$D$10,MATCH(Data_Sales[[#This Row],[Sales Person]],Data_Persons!$C$2:$C$9,0),1)</f>
        <v>2</v>
      </c>
      <c r="L1771">
        <f>VLOOKUP(Data_Sales[[#This Row],[Manager]],Data_Persons!$A$1:$C$9,2,FALSE)</f>
        <v>5</v>
      </c>
      <c r="M1771">
        <f>Data_Sales[[#This Row],[Price]]*Data_Sales[[#This Row],[Quantity]]</f>
        <v>138</v>
      </c>
    </row>
    <row r="1772" spans="1:13" x14ac:dyDescent="0.35">
      <c r="A1772" t="s">
        <v>1809</v>
      </c>
      <c r="B1772" s="2">
        <v>44441</v>
      </c>
      <c r="C1772">
        <v>20</v>
      </c>
      <c r="D1772" t="s">
        <v>8</v>
      </c>
      <c r="E1772" t="s">
        <v>9</v>
      </c>
      <c r="F1772" t="s">
        <v>10</v>
      </c>
      <c r="G1772" t="s">
        <v>2044</v>
      </c>
      <c r="H1772">
        <v>69</v>
      </c>
      <c r="I1772">
        <v>6</v>
      </c>
      <c r="J1772" t="str">
        <f>VLOOKUP(Data_Sales[[#This Row],[Sales Person]],Data_Persons!$C$1:$D$9,2,FALSE)</f>
        <v>Jeff</v>
      </c>
      <c r="K1772">
        <f>INDEX(Data_Persons!$B$2:$D$10,MATCH(Data_Sales[[#This Row],[Sales Person]],Data_Persons!$C$2:$C$9,0),1)</f>
        <v>3</v>
      </c>
      <c r="L1772">
        <f>VLOOKUP(Data_Sales[[#This Row],[Manager]],Data_Persons!$A$1:$C$9,2,FALSE)</f>
        <v>3</v>
      </c>
      <c r="M1772">
        <f>Data_Sales[[#This Row],[Price]]*Data_Sales[[#This Row],[Quantity]]</f>
        <v>414</v>
      </c>
    </row>
    <row r="1773" spans="1:13" x14ac:dyDescent="0.35">
      <c r="A1773" t="s">
        <v>1810</v>
      </c>
      <c r="B1773" s="2">
        <v>44443</v>
      </c>
      <c r="C1773">
        <v>16</v>
      </c>
      <c r="D1773" t="s">
        <v>89</v>
      </c>
      <c r="E1773" t="s">
        <v>35</v>
      </c>
      <c r="F1773" t="s">
        <v>10</v>
      </c>
      <c r="G1773" t="s">
        <v>2044</v>
      </c>
      <c r="H1773">
        <v>69</v>
      </c>
      <c r="I1773">
        <v>1</v>
      </c>
      <c r="J1773" t="str">
        <f>VLOOKUP(Data_Sales[[#This Row],[Sales Person]],Data_Persons!$C$1:$D$9,2,FALSE)</f>
        <v>Jeff</v>
      </c>
      <c r="K1773">
        <f>INDEX(Data_Persons!$B$2:$D$10,MATCH(Data_Sales[[#This Row],[Sales Person]],Data_Persons!$C$2:$C$9,0),1)</f>
        <v>5</v>
      </c>
      <c r="L1773">
        <f>VLOOKUP(Data_Sales[[#This Row],[Manager]],Data_Persons!$A$1:$C$9,2,FALSE)</f>
        <v>3</v>
      </c>
      <c r="M1773">
        <f>Data_Sales[[#This Row],[Price]]*Data_Sales[[#This Row],[Quantity]]</f>
        <v>69</v>
      </c>
    </row>
    <row r="1774" spans="1:13" x14ac:dyDescent="0.35">
      <c r="A1774" t="s">
        <v>1811</v>
      </c>
      <c r="B1774" s="2">
        <v>44445</v>
      </c>
      <c r="C1774">
        <v>13</v>
      </c>
      <c r="D1774" t="s">
        <v>32</v>
      </c>
      <c r="E1774" t="s">
        <v>33</v>
      </c>
      <c r="F1774" t="s">
        <v>24</v>
      </c>
      <c r="G1774" t="s">
        <v>2044</v>
      </c>
      <c r="H1774">
        <v>69</v>
      </c>
      <c r="I1774">
        <v>5</v>
      </c>
      <c r="J1774" t="str">
        <f>VLOOKUP(Data_Sales[[#This Row],[Sales Person]],Data_Persons!$C$1:$D$9,2,FALSE)</f>
        <v>Steve</v>
      </c>
      <c r="K1774">
        <f>INDEX(Data_Persons!$B$2:$D$10,MATCH(Data_Sales[[#This Row],[Sales Person]],Data_Persons!$C$2:$C$9,0),1)</f>
        <v>6</v>
      </c>
      <c r="L1774">
        <f>VLOOKUP(Data_Sales[[#This Row],[Manager]],Data_Persons!$A$1:$C$9,2,FALSE)</f>
        <v>4</v>
      </c>
      <c r="M1774">
        <f>Data_Sales[[#This Row],[Price]]*Data_Sales[[#This Row],[Quantity]]</f>
        <v>345</v>
      </c>
    </row>
    <row r="1775" spans="1:13" x14ac:dyDescent="0.35">
      <c r="A1775" t="s">
        <v>1812</v>
      </c>
      <c r="B1775" s="2">
        <v>44445</v>
      </c>
      <c r="C1775">
        <v>15</v>
      </c>
      <c r="D1775" t="s">
        <v>46</v>
      </c>
      <c r="E1775" t="s">
        <v>23</v>
      </c>
      <c r="F1775" t="s">
        <v>24</v>
      </c>
      <c r="G1775" t="s">
        <v>2044</v>
      </c>
      <c r="H1775">
        <v>69</v>
      </c>
      <c r="I1775">
        <v>5</v>
      </c>
      <c r="J1775" t="str">
        <f>VLOOKUP(Data_Sales[[#This Row],[Sales Person]],Data_Persons!$C$1:$D$9,2,FALSE)</f>
        <v>Sara</v>
      </c>
      <c r="K1775">
        <f>INDEX(Data_Persons!$B$2:$D$10,MATCH(Data_Sales[[#This Row],[Sales Person]],Data_Persons!$C$2:$C$9,0),1)</f>
        <v>5</v>
      </c>
      <c r="L1775">
        <f>VLOOKUP(Data_Sales[[#This Row],[Manager]],Data_Persons!$A$1:$C$9,2,FALSE)</f>
        <v>5</v>
      </c>
      <c r="M1775">
        <f>Data_Sales[[#This Row],[Price]]*Data_Sales[[#This Row],[Quantity]]</f>
        <v>345</v>
      </c>
    </row>
    <row r="1776" spans="1:13" x14ac:dyDescent="0.35">
      <c r="A1776" t="s">
        <v>1813</v>
      </c>
      <c r="B1776" s="2">
        <v>44445</v>
      </c>
      <c r="C1776">
        <v>14</v>
      </c>
      <c r="D1776" t="s">
        <v>62</v>
      </c>
      <c r="E1776" t="s">
        <v>23</v>
      </c>
      <c r="F1776" t="s">
        <v>24</v>
      </c>
      <c r="G1776" t="s">
        <v>2044</v>
      </c>
      <c r="H1776">
        <v>69</v>
      </c>
      <c r="I1776">
        <v>9</v>
      </c>
      <c r="J1776" t="str">
        <f>VLOOKUP(Data_Sales[[#This Row],[Sales Person]],Data_Persons!$C$1:$D$9,2,FALSE)</f>
        <v>Sara</v>
      </c>
      <c r="K1776">
        <f>INDEX(Data_Persons!$B$2:$D$10,MATCH(Data_Sales[[#This Row],[Sales Person]],Data_Persons!$C$2:$C$9,0),1)</f>
        <v>5</v>
      </c>
      <c r="L1776">
        <f>VLOOKUP(Data_Sales[[#This Row],[Manager]],Data_Persons!$A$1:$C$9,2,FALSE)</f>
        <v>5</v>
      </c>
      <c r="M1776">
        <f>Data_Sales[[#This Row],[Price]]*Data_Sales[[#This Row],[Quantity]]</f>
        <v>621</v>
      </c>
    </row>
    <row r="1777" spans="1:13" x14ac:dyDescent="0.35">
      <c r="A1777" t="s">
        <v>1814</v>
      </c>
      <c r="B1777" s="2">
        <v>44447</v>
      </c>
      <c r="C1777">
        <v>20</v>
      </c>
      <c r="D1777" t="s">
        <v>8</v>
      </c>
      <c r="E1777" t="s">
        <v>35</v>
      </c>
      <c r="F1777" t="s">
        <v>10</v>
      </c>
      <c r="G1777" t="s">
        <v>2044</v>
      </c>
      <c r="H1777">
        <v>69</v>
      </c>
      <c r="I1777">
        <v>5</v>
      </c>
      <c r="J1777" t="str">
        <f>VLOOKUP(Data_Sales[[#This Row],[Sales Person]],Data_Persons!$C$1:$D$9,2,FALSE)</f>
        <v>Jeff</v>
      </c>
      <c r="K1777">
        <f>INDEX(Data_Persons!$B$2:$D$10,MATCH(Data_Sales[[#This Row],[Sales Person]],Data_Persons!$C$2:$C$9,0),1)</f>
        <v>5</v>
      </c>
      <c r="L1777">
        <f>VLOOKUP(Data_Sales[[#This Row],[Manager]],Data_Persons!$A$1:$C$9,2,FALSE)</f>
        <v>3</v>
      </c>
      <c r="M1777">
        <f>Data_Sales[[#This Row],[Price]]*Data_Sales[[#This Row],[Quantity]]</f>
        <v>345</v>
      </c>
    </row>
    <row r="1778" spans="1:13" x14ac:dyDescent="0.35">
      <c r="A1778" t="s">
        <v>1815</v>
      </c>
      <c r="B1778" s="2">
        <v>44449</v>
      </c>
      <c r="C1778">
        <v>11</v>
      </c>
      <c r="D1778" t="s">
        <v>112</v>
      </c>
      <c r="E1778" t="s">
        <v>33</v>
      </c>
      <c r="F1778" t="s">
        <v>24</v>
      </c>
      <c r="G1778" t="s">
        <v>2044</v>
      </c>
      <c r="H1778">
        <v>69</v>
      </c>
      <c r="I1778">
        <v>8</v>
      </c>
      <c r="J1778" t="str">
        <f>VLOOKUP(Data_Sales[[#This Row],[Sales Person]],Data_Persons!$C$1:$D$9,2,FALSE)</f>
        <v>Steve</v>
      </c>
      <c r="K1778">
        <f>INDEX(Data_Persons!$B$2:$D$10,MATCH(Data_Sales[[#This Row],[Sales Person]],Data_Persons!$C$2:$C$9,0),1)</f>
        <v>6</v>
      </c>
      <c r="L1778">
        <f>VLOOKUP(Data_Sales[[#This Row],[Manager]],Data_Persons!$A$1:$C$9,2,FALSE)</f>
        <v>4</v>
      </c>
      <c r="M1778">
        <f>Data_Sales[[#This Row],[Price]]*Data_Sales[[#This Row],[Quantity]]</f>
        <v>552</v>
      </c>
    </row>
    <row r="1779" spans="1:13" x14ac:dyDescent="0.35">
      <c r="A1779" t="s">
        <v>1816</v>
      </c>
      <c r="B1779" s="2">
        <v>44451</v>
      </c>
      <c r="C1779">
        <v>14</v>
      </c>
      <c r="D1779" t="s">
        <v>62</v>
      </c>
      <c r="E1779" t="s">
        <v>23</v>
      </c>
      <c r="F1779" t="s">
        <v>24</v>
      </c>
      <c r="G1779" t="s">
        <v>2044</v>
      </c>
      <c r="H1779">
        <v>69</v>
      </c>
      <c r="I1779">
        <v>4</v>
      </c>
      <c r="J1779" t="str">
        <f>VLOOKUP(Data_Sales[[#This Row],[Sales Person]],Data_Persons!$C$1:$D$9,2,FALSE)</f>
        <v>Sara</v>
      </c>
      <c r="K1779">
        <f>INDEX(Data_Persons!$B$2:$D$10,MATCH(Data_Sales[[#This Row],[Sales Person]],Data_Persons!$C$2:$C$9,0),1)</f>
        <v>5</v>
      </c>
      <c r="L1779">
        <f>VLOOKUP(Data_Sales[[#This Row],[Manager]],Data_Persons!$A$1:$C$9,2,FALSE)</f>
        <v>5</v>
      </c>
      <c r="M1779">
        <f>Data_Sales[[#This Row],[Price]]*Data_Sales[[#This Row],[Quantity]]</f>
        <v>276</v>
      </c>
    </row>
    <row r="1780" spans="1:13" x14ac:dyDescent="0.35">
      <c r="A1780" t="s">
        <v>1817</v>
      </c>
      <c r="B1780" s="2">
        <v>44454</v>
      </c>
      <c r="C1780">
        <v>6</v>
      </c>
      <c r="D1780" t="s">
        <v>12</v>
      </c>
      <c r="E1780" t="s">
        <v>13</v>
      </c>
      <c r="F1780" t="s">
        <v>14</v>
      </c>
      <c r="G1780" t="s">
        <v>2044</v>
      </c>
      <c r="H1780">
        <v>69</v>
      </c>
      <c r="I1780">
        <v>6</v>
      </c>
      <c r="J1780" t="str">
        <f>VLOOKUP(Data_Sales[[#This Row],[Sales Person]],Data_Persons!$C$1:$D$9,2,FALSE)</f>
        <v>Steve</v>
      </c>
      <c r="K1780">
        <f>INDEX(Data_Persons!$B$2:$D$10,MATCH(Data_Sales[[#This Row],[Sales Person]],Data_Persons!$C$2:$C$9,0),1)</f>
        <v>4</v>
      </c>
      <c r="L1780">
        <f>VLOOKUP(Data_Sales[[#This Row],[Manager]],Data_Persons!$A$1:$C$9,2,FALSE)</f>
        <v>4</v>
      </c>
      <c r="M1780">
        <f>Data_Sales[[#This Row],[Price]]*Data_Sales[[#This Row],[Quantity]]</f>
        <v>414</v>
      </c>
    </row>
    <row r="1781" spans="1:13" x14ac:dyDescent="0.35">
      <c r="A1781" t="s">
        <v>1818</v>
      </c>
      <c r="B1781" s="2">
        <v>44455</v>
      </c>
      <c r="C1781">
        <v>5</v>
      </c>
      <c r="D1781" t="s">
        <v>20</v>
      </c>
      <c r="E1781" t="s">
        <v>17</v>
      </c>
      <c r="F1781" t="s">
        <v>18</v>
      </c>
      <c r="G1781" t="s">
        <v>2044</v>
      </c>
      <c r="H1781">
        <v>69</v>
      </c>
      <c r="I1781">
        <v>6</v>
      </c>
      <c r="J1781" t="str">
        <f>VLOOKUP(Data_Sales[[#This Row],[Sales Person]],Data_Persons!$C$1:$D$9,2,FALSE)</f>
        <v>Jeff</v>
      </c>
      <c r="K1781">
        <f>INDEX(Data_Persons!$B$2:$D$10,MATCH(Data_Sales[[#This Row],[Sales Person]],Data_Persons!$C$2:$C$9,0),1)</f>
        <v>2</v>
      </c>
      <c r="L1781">
        <f>VLOOKUP(Data_Sales[[#This Row],[Manager]],Data_Persons!$A$1:$C$9,2,FALSE)</f>
        <v>3</v>
      </c>
      <c r="M1781">
        <f>Data_Sales[[#This Row],[Price]]*Data_Sales[[#This Row],[Quantity]]</f>
        <v>414</v>
      </c>
    </row>
    <row r="1782" spans="1:13" x14ac:dyDescent="0.35">
      <c r="A1782" t="s">
        <v>1819</v>
      </c>
      <c r="B1782" s="2">
        <v>44463</v>
      </c>
      <c r="C1782">
        <v>17</v>
      </c>
      <c r="D1782" t="s">
        <v>60</v>
      </c>
      <c r="E1782" t="s">
        <v>35</v>
      </c>
      <c r="F1782" t="s">
        <v>10</v>
      </c>
      <c r="G1782" t="s">
        <v>2044</v>
      </c>
      <c r="H1782">
        <v>69</v>
      </c>
      <c r="I1782">
        <v>5</v>
      </c>
      <c r="J1782" t="str">
        <f>VLOOKUP(Data_Sales[[#This Row],[Sales Person]],Data_Persons!$C$1:$D$9,2,FALSE)</f>
        <v>Jeff</v>
      </c>
      <c r="K1782">
        <f>INDEX(Data_Persons!$B$2:$D$10,MATCH(Data_Sales[[#This Row],[Sales Person]],Data_Persons!$C$2:$C$9,0),1)</f>
        <v>5</v>
      </c>
      <c r="L1782">
        <f>VLOOKUP(Data_Sales[[#This Row],[Manager]],Data_Persons!$A$1:$C$9,2,FALSE)</f>
        <v>3</v>
      </c>
      <c r="M1782">
        <f>Data_Sales[[#This Row],[Price]]*Data_Sales[[#This Row],[Quantity]]</f>
        <v>345</v>
      </c>
    </row>
    <row r="1783" spans="1:13" x14ac:dyDescent="0.35">
      <c r="A1783" t="s">
        <v>1820</v>
      </c>
      <c r="B1783" s="2">
        <v>44464</v>
      </c>
      <c r="C1783">
        <v>17</v>
      </c>
      <c r="D1783" t="s">
        <v>60</v>
      </c>
      <c r="E1783" t="s">
        <v>35</v>
      </c>
      <c r="F1783" t="s">
        <v>10</v>
      </c>
      <c r="G1783" t="s">
        <v>2044</v>
      </c>
      <c r="H1783">
        <v>69</v>
      </c>
      <c r="I1783">
        <v>8</v>
      </c>
      <c r="J1783" t="str">
        <f>VLOOKUP(Data_Sales[[#This Row],[Sales Person]],Data_Persons!$C$1:$D$9,2,FALSE)</f>
        <v>Jeff</v>
      </c>
      <c r="K1783">
        <f>INDEX(Data_Persons!$B$2:$D$10,MATCH(Data_Sales[[#This Row],[Sales Person]],Data_Persons!$C$2:$C$9,0),1)</f>
        <v>5</v>
      </c>
      <c r="L1783">
        <f>VLOOKUP(Data_Sales[[#This Row],[Manager]],Data_Persons!$A$1:$C$9,2,FALSE)</f>
        <v>3</v>
      </c>
      <c r="M1783">
        <f>Data_Sales[[#This Row],[Price]]*Data_Sales[[#This Row],[Quantity]]</f>
        <v>552</v>
      </c>
    </row>
    <row r="1784" spans="1:13" x14ac:dyDescent="0.35">
      <c r="A1784" t="s">
        <v>1821</v>
      </c>
      <c r="B1784" s="2">
        <v>44465</v>
      </c>
      <c r="C1784">
        <v>16</v>
      </c>
      <c r="D1784" t="s">
        <v>89</v>
      </c>
      <c r="E1784" t="s">
        <v>35</v>
      </c>
      <c r="F1784" t="s">
        <v>10</v>
      </c>
      <c r="G1784" t="s">
        <v>2044</v>
      </c>
      <c r="H1784">
        <v>69</v>
      </c>
      <c r="I1784">
        <v>6</v>
      </c>
      <c r="J1784" t="str">
        <f>VLOOKUP(Data_Sales[[#This Row],[Sales Person]],Data_Persons!$C$1:$D$9,2,FALSE)</f>
        <v>Jeff</v>
      </c>
      <c r="K1784">
        <f>INDEX(Data_Persons!$B$2:$D$10,MATCH(Data_Sales[[#This Row],[Sales Person]],Data_Persons!$C$2:$C$9,0),1)</f>
        <v>5</v>
      </c>
      <c r="L1784">
        <f>VLOOKUP(Data_Sales[[#This Row],[Manager]],Data_Persons!$A$1:$C$9,2,FALSE)</f>
        <v>3</v>
      </c>
      <c r="M1784">
        <f>Data_Sales[[#This Row],[Price]]*Data_Sales[[#This Row],[Quantity]]</f>
        <v>414</v>
      </c>
    </row>
    <row r="1785" spans="1:13" x14ac:dyDescent="0.35">
      <c r="A1785" t="s">
        <v>1822</v>
      </c>
      <c r="B1785" s="2">
        <v>44465</v>
      </c>
      <c r="C1785">
        <v>19</v>
      </c>
      <c r="D1785" t="s">
        <v>29</v>
      </c>
      <c r="E1785" t="s">
        <v>9</v>
      </c>
      <c r="F1785" t="s">
        <v>10</v>
      </c>
      <c r="G1785" t="s">
        <v>2044</v>
      </c>
      <c r="H1785">
        <v>69</v>
      </c>
      <c r="I1785">
        <v>2</v>
      </c>
      <c r="J1785" t="str">
        <f>VLOOKUP(Data_Sales[[#This Row],[Sales Person]],Data_Persons!$C$1:$D$9,2,FALSE)</f>
        <v>Jeff</v>
      </c>
      <c r="K1785">
        <f>INDEX(Data_Persons!$B$2:$D$10,MATCH(Data_Sales[[#This Row],[Sales Person]],Data_Persons!$C$2:$C$9,0),1)</f>
        <v>3</v>
      </c>
      <c r="L1785">
        <f>VLOOKUP(Data_Sales[[#This Row],[Manager]],Data_Persons!$A$1:$C$9,2,FALSE)</f>
        <v>3</v>
      </c>
      <c r="M1785">
        <f>Data_Sales[[#This Row],[Price]]*Data_Sales[[#This Row],[Quantity]]</f>
        <v>138</v>
      </c>
    </row>
    <row r="1786" spans="1:13" x14ac:dyDescent="0.35">
      <c r="A1786" t="s">
        <v>1823</v>
      </c>
      <c r="B1786" s="2">
        <v>44466</v>
      </c>
      <c r="C1786">
        <v>9</v>
      </c>
      <c r="D1786" t="s">
        <v>37</v>
      </c>
      <c r="E1786" t="s">
        <v>13</v>
      </c>
      <c r="F1786" t="s">
        <v>14</v>
      </c>
      <c r="G1786" t="s">
        <v>2044</v>
      </c>
      <c r="H1786">
        <v>69</v>
      </c>
      <c r="I1786">
        <v>7</v>
      </c>
      <c r="J1786" t="str">
        <f>VLOOKUP(Data_Sales[[#This Row],[Sales Person]],Data_Persons!$C$1:$D$9,2,FALSE)</f>
        <v>Steve</v>
      </c>
      <c r="K1786">
        <f>INDEX(Data_Persons!$B$2:$D$10,MATCH(Data_Sales[[#This Row],[Sales Person]],Data_Persons!$C$2:$C$9,0),1)</f>
        <v>4</v>
      </c>
      <c r="L1786">
        <f>VLOOKUP(Data_Sales[[#This Row],[Manager]],Data_Persons!$A$1:$C$9,2,FALSE)</f>
        <v>4</v>
      </c>
      <c r="M1786">
        <f>Data_Sales[[#This Row],[Price]]*Data_Sales[[#This Row],[Quantity]]</f>
        <v>483</v>
      </c>
    </row>
    <row r="1787" spans="1:13" x14ac:dyDescent="0.35">
      <c r="A1787" t="s">
        <v>1824</v>
      </c>
      <c r="B1787" s="2">
        <v>44467</v>
      </c>
      <c r="C1787">
        <v>9</v>
      </c>
      <c r="D1787" t="s">
        <v>37</v>
      </c>
      <c r="E1787" t="s">
        <v>13</v>
      </c>
      <c r="F1787" t="s">
        <v>14</v>
      </c>
      <c r="G1787" t="s">
        <v>2044</v>
      </c>
      <c r="H1787">
        <v>69</v>
      </c>
      <c r="I1787">
        <v>6</v>
      </c>
      <c r="J1787" t="str">
        <f>VLOOKUP(Data_Sales[[#This Row],[Sales Person]],Data_Persons!$C$1:$D$9,2,FALSE)</f>
        <v>Steve</v>
      </c>
      <c r="K1787">
        <f>INDEX(Data_Persons!$B$2:$D$10,MATCH(Data_Sales[[#This Row],[Sales Person]],Data_Persons!$C$2:$C$9,0),1)</f>
        <v>4</v>
      </c>
      <c r="L1787">
        <f>VLOOKUP(Data_Sales[[#This Row],[Manager]],Data_Persons!$A$1:$C$9,2,FALSE)</f>
        <v>4</v>
      </c>
      <c r="M1787">
        <f>Data_Sales[[#This Row],[Price]]*Data_Sales[[#This Row],[Quantity]]</f>
        <v>414</v>
      </c>
    </row>
    <row r="1788" spans="1:13" x14ac:dyDescent="0.35">
      <c r="A1788" t="s">
        <v>1825</v>
      </c>
      <c r="B1788" s="2">
        <v>44468</v>
      </c>
      <c r="C1788">
        <v>4</v>
      </c>
      <c r="D1788" t="s">
        <v>16</v>
      </c>
      <c r="E1788" t="s">
        <v>27</v>
      </c>
      <c r="F1788" t="s">
        <v>18</v>
      </c>
      <c r="G1788" t="s">
        <v>2044</v>
      </c>
      <c r="H1788">
        <v>69</v>
      </c>
      <c r="I1788">
        <v>6</v>
      </c>
      <c r="J1788" t="str">
        <f>VLOOKUP(Data_Sales[[#This Row],[Sales Person]],Data_Persons!$C$1:$D$9,2,FALSE)</f>
        <v>Sara</v>
      </c>
      <c r="K1788">
        <f>INDEX(Data_Persons!$B$2:$D$10,MATCH(Data_Sales[[#This Row],[Sales Person]],Data_Persons!$C$2:$C$9,0),1)</f>
        <v>2</v>
      </c>
      <c r="L1788">
        <f>VLOOKUP(Data_Sales[[#This Row],[Manager]],Data_Persons!$A$1:$C$9,2,FALSE)</f>
        <v>5</v>
      </c>
      <c r="M1788">
        <f>Data_Sales[[#This Row],[Price]]*Data_Sales[[#This Row],[Quantity]]</f>
        <v>414</v>
      </c>
    </row>
    <row r="1789" spans="1:13" x14ac:dyDescent="0.35">
      <c r="A1789" t="s">
        <v>1826</v>
      </c>
      <c r="B1789" s="2">
        <v>44474</v>
      </c>
      <c r="C1789">
        <v>5</v>
      </c>
      <c r="D1789" t="s">
        <v>20</v>
      </c>
      <c r="E1789" t="s">
        <v>27</v>
      </c>
      <c r="F1789" t="s">
        <v>18</v>
      </c>
      <c r="G1789" t="s">
        <v>2044</v>
      </c>
      <c r="H1789">
        <v>69</v>
      </c>
      <c r="I1789">
        <v>3</v>
      </c>
      <c r="J1789" t="str">
        <f>VLOOKUP(Data_Sales[[#This Row],[Sales Person]],Data_Persons!$C$1:$D$9,2,FALSE)</f>
        <v>Sara</v>
      </c>
      <c r="K1789">
        <f>INDEX(Data_Persons!$B$2:$D$10,MATCH(Data_Sales[[#This Row],[Sales Person]],Data_Persons!$C$2:$C$9,0),1)</f>
        <v>2</v>
      </c>
      <c r="L1789">
        <f>VLOOKUP(Data_Sales[[#This Row],[Manager]],Data_Persons!$A$1:$C$9,2,FALSE)</f>
        <v>5</v>
      </c>
      <c r="M1789">
        <f>Data_Sales[[#This Row],[Price]]*Data_Sales[[#This Row],[Quantity]]</f>
        <v>207</v>
      </c>
    </row>
    <row r="1790" spans="1:13" x14ac:dyDescent="0.35">
      <c r="A1790" t="s">
        <v>1827</v>
      </c>
      <c r="B1790" s="2">
        <v>44482</v>
      </c>
      <c r="C1790">
        <v>18</v>
      </c>
      <c r="D1790" t="s">
        <v>49</v>
      </c>
      <c r="E1790" t="s">
        <v>35</v>
      </c>
      <c r="F1790" t="s">
        <v>10</v>
      </c>
      <c r="G1790" t="s">
        <v>2044</v>
      </c>
      <c r="H1790">
        <v>69</v>
      </c>
      <c r="I1790">
        <v>9</v>
      </c>
      <c r="J1790" t="str">
        <f>VLOOKUP(Data_Sales[[#This Row],[Sales Person]],Data_Persons!$C$1:$D$9,2,FALSE)</f>
        <v>Jeff</v>
      </c>
      <c r="K1790">
        <f>INDEX(Data_Persons!$B$2:$D$10,MATCH(Data_Sales[[#This Row],[Sales Person]],Data_Persons!$C$2:$C$9,0),1)</f>
        <v>5</v>
      </c>
      <c r="L1790">
        <f>VLOOKUP(Data_Sales[[#This Row],[Manager]],Data_Persons!$A$1:$C$9,2,FALSE)</f>
        <v>3</v>
      </c>
      <c r="M1790">
        <f>Data_Sales[[#This Row],[Price]]*Data_Sales[[#This Row],[Quantity]]</f>
        <v>621</v>
      </c>
    </row>
    <row r="1791" spans="1:13" x14ac:dyDescent="0.35">
      <c r="A1791" t="s">
        <v>1828</v>
      </c>
      <c r="B1791" s="2">
        <v>44483</v>
      </c>
      <c r="C1791">
        <v>3</v>
      </c>
      <c r="D1791" t="s">
        <v>26</v>
      </c>
      <c r="E1791" t="s">
        <v>17</v>
      </c>
      <c r="F1791" t="s">
        <v>18</v>
      </c>
      <c r="G1791" t="s">
        <v>2044</v>
      </c>
      <c r="H1791">
        <v>69</v>
      </c>
      <c r="I1791">
        <v>2</v>
      </c>
      <c r="J1791" t="str">
        <f>VLOOKUP(Data_Sales[[#This Row],[Sales Person]],Data_Persons!$C$1:$D$9,2,FALSE)</f>
        <v>Jeff</v>
      </c>
      <c r="K1791">
        <f>INDEX(Data_Persons!$B$2:$D$10,MATCH(Data_Sales[[#This Row],[Sales Person]],Data_Persons!$C$2:$C$9,0),1)</f>
        <v>2</v>
      </c>
      <c r="L1791">
        <f>VLOOKUP(Data_Sales[[#This Row],[Manager]],Data_Persons!$A$1:$C$9,2,FALSE)</f>
        <v>3</v>
      </c>
      <c r="M1791">
        <f>Data_Sales[[#This Row],[Price]]*Data_Sales[[#This Row],[Quantity]]</f>
        <v>138</v>
      </c>
    </row>
    <row r="1792" spans="1:13" x14ac:dyDescent="0.35">
      <c r="A1792" t="s">
        <v>1829</v>
      </c>
      <c r="B1792" s="2">
        <v>44484</v>
      </c>
      <c r="C1792">
        <v>18</v>
      </c>
      <c r="D1792" t="s">
        <v>49</v>
      </c>
      <c r="E1792" t="s">
        <v>9</v>
      </c>
      <c r="F1792" t="s">
        <v>10</v>
      </c>
      <c r="G1792" t="s">
        <v>2044</v>
      </c>
      <c r="H1792">
        <v>69</v>
      </c>
      <c r="I1792">
        <v>2</v>
      </c>
      <c r="J1792" t="str">
        <f>VLOOKUP(Data_Sales[[#This Row],[Sales Person]],Data_Persons!$C$1:$D$9,2,FALSE)</f>
        <v>Jeff</v>
      </c>
      <c r="K1792">
        <f>INDEX(Data_Persons!$B$2:$D$10,MATCH(Data_Sales[[#This Row],[Sales Person]],Data_Persons!$C$2:$C$9,0),1)</f>
        <v>3</v>
      </c>
      <c r="L1792">
        <f>VLOOKUP(Data_Sales[[#This Row],[Manager]],Data_Persons!$A$1:$C$9,2,FALSE)</f>
        <v>3</v>
      </c>
      <c r="M1792">
        <f>Data_Sales[[#This Row],[Price]]*Data_Sales[[#This Row],[Quantity]]</f>
        <v>138</v>
      </c>
    </row>
    <row r="1793" spans="1:13" x14ac:dyDescent="0.35">
      <c r="A1793" t="s">
        <v>1830</v>
      </c>
      <c r="B1793" s="2">
        <v>44489</v>
      </c>
      <c r="C1793">
        <v>2</v>
      </c>
      <c r="D1793" t="s">
        <v>71</v>
      </c>
      <c r="E1793" t="s">
        <v>17</v>
      </c>
      <c r="F1793" t="s">
        <v>18</v>
      </c>
      <c r="G1793" t="s">
        <v>2044</v>
      </c>
      <c r="H1793">
        <v>69</v>
      </c>
      <c r="I1793">
        <v>8</v>
      </c>
      <c r="J1793" t="str">
        <f>VLOOKUP(Data_Sales[[#This Row],[Sales Person]],Data_Persons!$C$1:$D$9,2,FALSE)</f>
        <v>Jeff</v>
      </c>
      <c r="K1793">
        <f>INDEX(Data_Persons!$B$2:$D$10,MATCH(Data_Sales[[#This Row],[Sales Person]],Data_Persons!$C$2:$C$9,0),1)</f>
        <v>2</v>
      </c>
      <c r="L1793">
        <f>VLOOKUP(Data_Sales[[#This Row],[Manager]],Data_Persons!$A$1:$C$9,2,FALSE)</f>
        <v>3</v>
      </c>
      <c r="M1793">
        <f>Data_Sales[[#This Row],[Price]]*Data_Sales[[#This Row],[Quantity]]</f>
        <v>552</v>
      </c>
    </row>
    <row r="1794" spans="1:13" x14ac:dyDescent="0.35">
      <c r="A1794" t="s">
        <v>1831</v>
      </c>
      <c r="B1794" s="2">
        <v>44490</v>
      </c>
      <c r="C1794">
        <v>17</v>
      </c>
      <c r="D1794" t="s">
        <v>60</v>
      </c>
      <c r="E1794" t="s">
        <v>35</v>
      </c>
      <c r="F1794" t="s">
        <v>10</v>
      </c>
      <c r="G1794" t="s">
        <v>2044</v>
      </c>
      <c r="H1794">
        <v>69</v>
      </c>
      <c r="I1794">
        <v>5</v>
      </c>
      <c r="J1794" t="str">
        <f>VLOOKUP(Data_Sales[[#This Row],[Sales Person]],Data_Persons!$C$1:$D$9,2,FALSE)</f>
        <v>Jeff</v>
      </c>
      <c r="K1794">
        <f>INDEX(Data_Persons!$B$2:$D$10,MATCH(Data_Sales[[#This Row],[Sales Person]],Data_Persons!$C$2:$C$9,0),1)</f>
        <v>5</v>
      </c>
      <c r="L1794">
        <f>VLOOKUP(Data_Sales[[#This Row],[Manager]],Data_Persons!$A$1:$C$9,2,FALSE)</f>
        <v>3</v>
      </c>
      <c r="M1794">
        <f>Data_Sales[[#This Row],[Price]]*Data_Sales[[#This Row],[Quantity]]</f>
        <v>345</v>
      </c>
    </row>
    <row r="1795" spans="1:13" x14ac:dyDescent="0.35">
      <c r="A1795" t="s">
        <v>1832</v>
      </c>
      <c r="B1795" s="2">
        <v>44494</v>
      </c>
      <c r="C1795">
        <v>15</v>
      </c>
      <c r="D1795" t="s">
        <v>46</v>
      </c>
      <c r="E1795" t="s">
        <v>23</v>
      </c>
      <c r="F1795" t="s">
        <v>24</v>
      </c>
      <c r="G1795" t="s">
        <v>2044</v>
      </c>
      <c r="H1795">
        <v>69</v>
      </c>
      <c r="I1795">
        <v>4</v>
      </c>
      <c r="J1795" t="str">
        <f>VLOOKUP(Data_Sales[[#This Row],[Sales Person]],Data_Persons!$C$1:$D$9,2,FALSE)</f>
        <v>Sara</v>
      </c>
      <c r="K1795">
        <f>INDEX(Data_Persons!$B$2:$D$10,MATCH(Data_Sales[[#This Row],[Sales Person]],Data_Persons!$C$2:$C$9,0),1)</f>
        <v>5</v>
      </c>
      <c r="L1795">
        <f>VLOOKUP(Data_Sales[[#This Row],[Manager]],Data_Persons!$A$1:$C$9,2,FALSE)</f>
        <v>5</v>
      </c>
      <c r="M1795">
        <f>Data_Sales[[#This Row],[Price]]*Data_Sales[[#This Row],[Quantity]]</f>
        <v>276</v>
      </c>
    </row>
    <row r="1796" spans="1:13" x14ac:dyDescent="0.35">
      <c r="A1796" t="s">
        <v>1833</v>
      </c>
      <c r="B1796" s="2">
        <v>44495</v>
      </c>
      <c r="C1796">
        <v>20</v>
      </c>
      <c r="D1796" t="s">
        <v>8</v>
      </c>
      <c r="E1796" t="s">
        <v>35</v>
      </c>
      <c r="F1796" t="s">
        <v>10</v>
      </c>
      <c r="G1796" t="s">
        <v>2044</v>
      </c>
      <c r="H1796">
        <v>69</v>
      </c>
      <c r="I1796">
        <v>8</v>
      </c>
      <c r="J1796" t="str">
        <f>VLOOKUP(Data_Sales[[#This Row],[Sales Person]],Data_Persons!$C$1:$D$9,2,FALSE)</f>
        <v>Jeff</v>
      </c>
      <c r="K1796">
        <f>INDEX(Data_Persons!$B$2:$D$10,MATCH(Data_Sales[[#This Row],[Sales Person]],Data_Persons!$C$2:$C$9,0),1)</f>
        <v>5</v>
      </c>
      <c r="L1796">
        <f>VLOOKUP(Data_Sales[[#This Row],[Manager]],Data_Persons!$A$1:$C$9,2,FALSE)</f>
        <v>3</v>
      </c>
      <c r="M1796">
        <f>Data_Sales[[#This Row],[Price]]*Data_Sales[[#This Row],[Quantity]]</f>
        <v>552</v>
      </c>
    </row>
    <row r="1797" spans="1:13" x14ac:dyDescent="0.35">
      <c r="A1797" t="s">
        <v>1834</v>
      </c>
      <c r="B1797" s="2">
        <v>44498</v>
      </c>
      <c r="C1797">
        <v>2</v>
      </c>
      <c r="D1797" t="s">
        <v>71</v>
      </c>
      <c r="E1797" t="s">
        <v>17</v>
      </c>
      <c r="F1797" t="s">
        <v>18</v>
      </c>
      <c r="G1797" t="s">
        <v>2044</v>
      </c>
      <c r="H1797">
        <v>69</v>
      </c>
      <c r="I1797">
        <v>6</v>
      </c>
      <c r="J1797" t="str">
        <f>VLOOKUP(Data_Sales[[#This Row],[Sales Person]],Data_Persons!$C$1:$D$9,2,FALSE)</f>
        <v>Jeff</v>
      </c>
      <c r="K1797">
        <f>INDEX(Data_Persons!$B$2:$D$10,MATCH(Data_Sales[[#This Row],[Sales Person]],Data_Persons!$C$2:$C$9,0),1)</f>
        <v>2</v>
      </c>
      <c r="L1797">
        <f>VLOOKUP(Data_Sales[[#This Row],[Manager]],Data_Persons!$A$1:$C$9,2,FALSE)</f>
        <v>3</v>
      </c>
      <c r="M1797">
        <f>Data_Sales[[#This Row],[Price]]*Data_Sales[[#This Row],[Quantity]]</f>
        <v>414</v>
      </c>
    </row>
    <row r="1798" spans="1:13" x14ac:dyDescent="0.35">
      <c r="A1798" t="s">
        <v>1835</v>
      </c>
      <c r="B1798" s="2">
        <v>44498</v>
      </c>
      <c r="C1798">
        <v>9</v>
      </c>
      <c r="D1798" t="s">
        <v>37</v>
      </c>
      <c r="E1798" t="s">
        <v>38</v>
      </c>
      <c r="F1798" t="s">
        <v>14</v>
      </c>
      <c r="G1798" t="s">
        <v>2044</v>
      </c>
      <c r="H1798">
        <v>69</v>
      </c>
      <c r="I1798">
        <v>6</v>
      </c>
      <c r="J1798" t="str">
        <f>VLOOKUP(Data_Sales[[#This Row],[Sales Person]],Data_Persons!$C$1:$D$9,2,FALSE)</f>
        <v>Philip</v>
      </c>
      <c r="K1798">
        <f>INDEX(Data_Persons!$B$2:$D$10,MATCH(Data_Sales[[#This Row],[Sales Person]],Data_Persons!$C$2:$C$9,0),1)</f>
        <v>8</v>
      </c>
      <c r="L1798">
        <f>VLOOKUP(Data_Sales[[#This Row],[Manager]],Data_Persons!$A$1:$C$9,2,FALSE)</f>
        <v>8</v>
      </c>
      <c r="M1798">
        <f>Data_Sales[[#This Row],[Price]]*Data_Sales[[#This Row],[Quantity]]</f>
        <v>414</v>
      </c>
    </row>
    <row r="1799" spans="1:13" x14ac:dyDescent="0.35">
      <c r="A1799" t="s">
        <v>1836</v>
      </c>
      <c r="B1799" s="2">
        <v>44498</v>
      </c>
      <c r="C1799">
        <v>18</v>
      </c>
      <c r="D1799" t="s">
        <v>49</v>
      </c>
      <c r="E1799" t="s">
        <v>9</v>
      </c>
      <c r="F1799" t="s">
        <v>10</v>
      </c>
      <c r="G1799" t="s">
        <v>2044</v>
      </c>
      <c r="H1799">
        <v>69</v>
      </c>
      <c r="I1799">
        <v>3</v>
      </c>
      <c r="J1799" t="str">
        <f>VLOOKUP(Data_Sales[[#This Row],[Sales Person]],Data_Persons!$C$1:$D$9,2,FALSE)</f>
        <v>Jeff</v>
      </c>
      <c r="K1799">
        <f>INDEX(Data_Persons!$B$2:$D$10,MATCH(Data_Sales[[#This Row],[Sales Person]],Data_Persons!$C$2:$C$9,0),1)</f>
        <v>3</v>
      </c>
      <c r="L1799">
        <f>VLOOKUP(Data_Sales[[#This Row],[Manager]],Data_Persons!$A$1:$C$9,2,FALSE)</f>
        <v>3</v>
      </c>
      <c r="M1799">
        <f>Data_Sales[[#This Row],[Price]]*Data_Sales[[#This Row],[Quantity]]</f>
        <v>207</v>
      </c>
    </row>
    <row r="1800" spans="1:13" x14ac:dyDescent="0.35">
      <c r="A1800" t="s">
        <v>1837</v>
      </c>
      <c r="B1800" s="2">
        <v>44498</v>
      </c>
      <c r="C1800">
        <v>9</v>
      </c>
      <c r="D1800" t="s">
        <v>37</v>
      </c>
      <c r="E1800" t="s">
        <v>38</v>
      </c>
      <c r="F1800" t="s">
        <v>14</v>
      </c>
      <c r="G1800" t="s">
        <v>2044</v>
      </c>
      <c r="H1800">
        <v>69</v>
      </c>
      <c r="I1800">
        <v>2</v>
      </c>
      <c r="J1800" t="str">
        <f>VLOOKUP(Data_Sales[[#This Row],[Sales Person]],Data_Persons!$C$1:$D$9,2,FALSE)</f>
        <v>Philip</v>
      </c>
      <c r="K1800">
        <f>INDEX(Data_Persons!$B$2:$D$10,MATCH(Data_Sales[[#This Row],[Sales Person]],Data_Persons!$C$2:$C$9,0),1)</f>
        <v>8</v>
      </c>
      <c r="L1800">
        <f>VLOOKUP(Data_Sales[[#This Row],[Manager]],Data_Persons!$A$1:$C$9,2,FALSE)</f>
        <v>8</v>
      </c>
      <c r="M1800">
        <f>Data_Sales[[#This Row],[Price]]*Data_Sales[[#This Row],[Quantity]]</f>
        <v>138</v>
      </c>
    </row>
    <row r="1801" spans="1:13" x14ac:dyDescent="0.35">
      <c r="A1801" t="s">
        <v>1838</v>
      </c>
      <c r="B1801" s="2">
        <v>44499</v>
      </c>
      <c r="C1801">
        <v>19</v>
      </c>
      <c r="D1801" t="s">
        <v>29</v>
      </c>
      <c r="E1801" t="s">
        <v>35</v>
      </c>
      <c r="F1801" t="s">
        <v>10</v>
      </c>
      <c r="G1801" t="s">
        <v>2044</v>
      </c>
      <c r="H1801">
        <v>69</v>
      </c>
      <c r="I1801">
        <v>3</v>
      </c>
      <c r="J1801" t="str">
        <f>VLOOKUP(Data_Sales[[#This Row],[Sales Person]],Data_Persons!$C$1:$D$9,2,FALSE)</f>
        <v>Jeff</v>
      </c>
      <c r="K1801">
        <f>INDEX(Data_Persons!$B$2:$D$10,MATCH(Data_Sales[[#This Row],[Sales Person]],Data_Persons!$C$2:$C$9,0),1)</f>
        <v>5</v>
      </c>
      <c r="L1801">
        <f>VLOOKUP(Data_Sales[[#This Row],[Manager]],Data_Persons!$A$1:$C$9,2,FALSE)</f>
        <v>3</v>
      </c>
      <c r="M1801">
        <f>Data_Sales[[#This Row],[Price]]*Data_Sales[[#This Row],[Quantity]]</f>
        <v>207</v>
      </c>
    </row>
    <row r="1802" spans="1:13" x14ac:dyDescent="0.35">
      <c r="A1802" t="s">
        <v>1839</v>
      </c>
      <c r="B1802" s="2">
        <v>44504</v>
      </c>
      <c r="C1802">
        <v>1</v>
      </c>
      <c r="D1802" t="s">
        <v>58</v>
      </c>
      <c r="E1802" t="s">
        <v>17</v>
      </c>
      <c r="F1802" t="s">
        <v>18</v>
      </c>
      <c r="G1802" t="s">
        <v>2044</v>
      </c>
      <c r="H1802">
        <v>69</v>
      </c>
      <c r="I1802">
        <v>7</v>
      </c>
      <c r="J1802" t="str">
        <f>VLOOKUP(Data_Sales[[#This Row],[Sales Person]],Data_Persons!$C$1:$D$9,2,FALSE)</f>
        <v>Jeff</v>
      </c>
      <c r="K1802">
        <f>INDEX(Data_Persons!$B$2:$D$10,MATCH(Data_Sales[[#This Row],[Sales Person]],Data_Persons!$C$2:$C$9,0),1)</f>
        <v>2</v>
      </c>
      <c r="L1802">
        <f>VLOOKUP(Data_Sales[[#This Row],[Manager]],Data_Persons!$A$1:$C$9,2,FALSE)</f>
        <v>3</v>
      </c>
      <c r="M1802">
        <f>Data_Sales[[#This Row],[Price]]*Data_Sales[[#This Row],[Quantity]]</f>
        <v>483</v>
      </c>
    </row>
    <row r="1803" spans="1:13" x14ac:dyDescent="0.35">
      <c r="A1803" t="s">
        <v>1840</v>
      </c>
      <c r="B1803" s="2">
        <v>44504</v>
      </c>
      <c r="C1803">
        <v>2</v>
      </c>
      <c r="D1803" t="s">
        <v>71</v>
      </c>
      <c r="E1803" t="s">
        <v>27</v>
      </c>
      <c r="F1803" t="s">
        <v>18</v>
      </c>
      <c r="G1803" t="s">
        <v>2044</v>
      </c>
      <c r="H1803">
        <v>69</v>
      </c>
      <c r="I1803">
        <v>1</v>
      </c>
      <c r="J1803" t="str">
        <f>VLOOKUP(Data_Sales[[#This Row],[Sales Person]],Data_Persons!$C$1:$D$9,2,FALSE)</f>
        <v>Sara</v>
      </c>
      <c r="K1803">
        <f>INDEX(Data_Persons!$B$2:$D$10,MATCH(Data_Sales[[#This Row],[Sales Person]],Data_Persons!$C$2:$C$9,0),1)</f>
        <v>2</v>
      </c>
      <c r="L1803">
        <f>VLOOKUP(Data_Sales[[#This Row],[Manager]],Data_Persons!$A$1:$C$9,2,FALSE)</f>
        <v>5</v>
      </c>
      <c r="M1803">
        <f>Data_Sales[[#This Row],[Price]]*Data_Sales[[#This Row],[Quantity]]</f>
        <v>69</v>
      </c>
    </row>
    <row r="1804" spans="1:13" x14ac:dyDescent="0.35">
      <c r="A1804" t="s">
        <v>1841</v>
      </c>
      <c r="B1804" s="2">
        <v>44507</v>
      </c>
      <c r="C1804">
        <v>16</v>
      </c>
      <c r="D1804" t="s">
        <v>89</v>
      </c>
      <c r="E1804" t="s">
        <v>35</v>
      </c>
      <c r="F1804" t="s">
        <v>10</v>
      </c>
      <c r="G1804" t="s">
        <v>2044</v>
      </c>
      <c r="H1804">
        <v>69</v>
      </c>
      <c r="I1804">
        <v>9</v>
      </c>
      <c r="J1804" t="str">
        <f>VLOOKUP(Data_Sales[[#This Row],[Sales Person]],Data_Persons!$C$1:$D$9,2,FALSE)</f>
        <v>Jeff</v>
      </c>
      <c r="K1804">
        <f>INDEX(Data_Persons!$B$2:$D$10,MATCH(Data_Sales[[#This Row],[Sales Person]],Data_Persons!$C$2:$C$9,0),1)</f>
        <v>5</v>
      </c>
      <c r="L1804">
        <f>VLOOKUP(Data_Sales[[#This Row],[Manager]],Data_Persons!$A$1:$C$9,2,FALSE)</f>
        <v>3</v>
      </c>
      <c r="M1804">
        <f>Data_Sales[[#This Row],[Price]]*Data_Sales[[#This Row],[Quantity]]</f>
        <v>621</v>
      </c>
    </row>
    <row r="1805" spans="1:13" x14ac:dyDescent="0.35">
      <c r="A1805" t="s">
        <v>1842</v>
      </c>
      <c r="B1805" s="2">
        <v>44508</v>
      </c>
      <c r="C1805">
        <v>12</v>
      </c>
      <c r="D1805" t="s">
        <v>22</v>
      </c>
      <c r="E1805" t="s">
        <v>23</v>
      </c>
      <c r="F1805" t="s">
        <v>24</v>
      </c>
      <c r="G1805" t="s">
        <v>2044</v>
      </c>
      <c r="H1805">
        <v>69</v>
      </c>
      <c r="I1805">
        <v>0</v>
      </c>
      <c r="J1805" t="str">
        <f>VLOOKUP(Data_Sales[[#This Row],[Sales Person]],Data_Persons!$C$1:$D$9,2,FALSE)</f>
        <v>Sara</v>
      </c>
      <c r="K1805">
        <f>INDEX(Data_Persons!$B$2:$D$10,MATCH(Data_Sales[[#This Row],[Sales Person]],Data_Persons!$C$2:$C$9,0),1)</f>
        <v>5</v>
      </c>
      <c r="L1805">
        <f>VLOOKUP(Data_Sales[[#This Row],[Manager]],Data_Persons!$A$1:$C$9,2,FALSE)</f>
        <v>5</v>
      </c>
      <c r="M1805">
        <f>Data_Sales[[#This Row],[Price]]*Data_Sales[[#This Row],[Quantity]]</f>
        <v>0</v>
      </c>
    </row>
    <row r="1806" spans="1:13" x14ac:dyDescent="0.35">
      <c r="A1806" t="s">
        <v>1843</v>
      </c>
      <c r="B1806" s="2">
        <v>44511</v>
      </c>
      <c r="C1806">
        <v>10</v>
      </c>
      <c r="D1806" t="s">
        <v>65</v>
      </c>
      <c r="E1806" t="s">
        <v>38</v>
      </c>
      <c r="F1806" t="s">
        <v>14</v>
      </c>
      <c r="G1806" t="s">
        <v>2044</v>
      </c>
      <c r="H1806">
        <v>69</v>
      </c>
      <c r="I1806">
        <v>1</v>
      </c>
      <c r="J1806" t="str">
        <f>VLOOKUP(Data_Sales[[#This Row],[Sales Person]],Data_Persons!$C$1:$D$9,2,FALSE)</f>
        <v>Philip</v>
      </c>
      <c r="K1806">
        <f>INDEX(Data_Persons!$B$2:$D$10,MATCH(Data_Sales[[#This Row],[Sales Person]],Data_Persons!$C$2:$C$9,0),1)</f>
        <v>8</v>
      </c>
      <c r="L1806">
        <f>VLOOKUP(Data_Sales[[#This Row],[Manager]],Data_Persons!$A$1:$C$9,2,FALSE)</f>
        <v>8</v>
      </c>
      <c r="M1806">
        <f>Data_Sales[[#This Row],[Price]]*Data_Sales[[#This Row],[Quantity]]</f>
        <v>69</v>
      </c>
    </row>
    <row r="1807" spans="1:13" x14ac:dyDescent="0.35">
      <c r="A1807" t="s">
        <v>1844</v>
      </c>
      <c r="B1807" s="2">
        <v>44517</v>
      </c>
      <c r="C1807">
        <v>9</v>
      </c>
      <c r="D1807" t="s">
        <v>37</v>
      </c>
      <c r="E1807" t="s">
        <v>13</v>
      </c>
      <c r="F1807" t="s">
        <v>14</v>
      </c>
      <c r="G1807" t="s">
        <v>2044</v>
      </c>
      <c r="H1807">
        <v>69</v>
      </c>
      <c r="I1807">
        <v>8</v>
      </c>
      <c r="J1807" t="str">
        <f>VLOOKUP(Data_Sales[[#This Row],[Sales Person]],Data_Persons!$C$1:$D$9,2,FALSE)</f>
        <v>Steve</v>
      </c>
      <c r="K1807">
        <f>INDEX(Data_Persons!$B$2:$D$10,MATCH(Data_Sales[[#This Row],[Sales Person]],Data_Persons!$C$2:$C$9,0),1)</f>
        <v>4</v>
      </c>
      <c r="L1807">
        <f>VLOOKUP(Data_Sales[[#This Row],[Manager]],Data_Persons!$A$1:$C$9,2,FALSE)</f>
        <v>4</v>
      </c>
      <c r="M1807">
        <f>Data_Sales[[#This Row],[Price]]*Data_Sales[[#This Row],[Quantity]]</f>
        <v>552</v>
      </c>
    </row>
    <row r="1808" spans="1:13" x14ac:dyDescent="0.35">
      <c r="A1808" t="s">
        <v>1845</v>
      </c>
      <c r="B1808" s="2">
        <v>44521</v>
      </c>
      <c r="C1808">
        <v>20</v>
      </c>
      <c r="D1808" t="s">
        <v>8</v>
      </c>
      <c r="E1808" t="s">
        <v>9</v>
      </c>
      <c r="F1808" t="s">
        <v>10</v>
      </c>
      <c r="G1808" t="s">
        <v>2044</v>
      </c>
      <c r="H1808">
        <v>69</v>
      </c>
      <c r="I1808">
        <v>9</v>
      </c>
      <c r="J1808" t="str">
        <f>VLOOKUP(Data_Sales[[#This Row],[Sales Person]],Data_Persons!$C$1:$D$9,2,FALSE)</f>
        <v>Jeff</v>
      </c>
      <c r="K1808">
        <f>INDEX(Data_Persons!$B$2:$D$10,MATCH(Data_Sales[[#This Row],[Sales Person]],Data_Persons!$C$2:$C$9,0),1)</f>
        <v>3</v>
      </c>
      <c r="L1808">
        <f>VLOOKUP(Data_Sales[[#This Row],[Manager]],Data_Persons!$A$1:$C$9,2,FALSE)</f>
        <v>3</v>
      </c>
      <c r="M1808">
        <f>Data_Sales[[#This Row],[Price]]*Data_Sales[[#This Row],[Quantity]]</f>
        <v>621</v>
      </c>
    </row>
    <row r="1809" spans="1:13" x14ac:dyDescent="0.35">
      <c r="A1809" t="s">
        <v>1846</v>
      </c>
      <c r="B1809" s="2">
        <v>44522</v>
      </c>
      <c r="C1809">
        <v>15</v>
      </c>
      <c r="D1809" t="s">
        <v>46</v>
      </c>
      <c r="E1809" t="s">
        <v>33</v>
      </c>
      <c r="F1809" t="s">
        <v>24</v>
      </c>
      <c r="G1809" t="s">
        <v>2044</v>
      </c>
      <c r="H1809">
        <v>69</v>
      </c>
      <c r="I1809">
        <v>7</v>
      </c>
      <c r="J1809" t="str">
        <f>VLOOKUP(Data_Sales[[#This Row],[Sales Person]],Data_Persons!$C$1:$D$9,2,FALSE)</f>
        <v>Steve</v>
      </c>
      <c r="K1809">
        <f>INDEX(Data_Persons!$B$2:$D$10,MATCH(Data_Sales[[#This Row],[Sales Person]],Data_Persons!$C$2:$C$9,0),1)</f>
        <v>6</v>
      </c>
      <c r="L1809">
        <f>VLOOKUP(Data_Sales[[#This Row],[Manager]],Data_Persons!$A$1:$C$9,2,FALSE)</f>
        <v>4</v>
      </c>
      <c r="M1809">
        <f>Data_Sales[[#This Row],[Price]]*Data_Sales[[#This Row],[Quantity]]</f>
        <v>483</v>
      </c>
    </row>
    <row r="1810" spans="1:13" x14ac:dyDescent="0.35">
      <c r="A1810" t="s">
        <v>1847</v>
      </c>
      <c r="B1810" s="2">
        <v>44522</v>
      </c>
      <c r="C1810">
        <v>3</v>
      </c>
      <c r="D1810" t="s">
        <v>26</v>
      </c>
      <c r="E1810" t="s">
        <v>27</v>
      </c>
      <c r="F1810" t="s">
        <v>18</v>
      </c>
      <c r="G1810" t="s">
        <v>2044</v>
      </c>
      <c r="H1810">
        <v>69</v>
      </c>
      <c r="I1810">
        <v>5</v>
      </c>
      <c r="J1810" t="str">
        <f>VLOOKUP(Data_Sales[[#This Row],[Sales Person]],Data_Persons!$C$1:$D$9,2,FALSE)</f>
        <v>Sara</v>
      </c>
      <c r="K1810">
        <f>INDEX(Data_Persons!$B$2:$D$10,MATCH(Data_Sales[[#This Row],[Sales Person]],Data_Persons!$C$2:$C$9,0),1)</f>
        <v>2</v>
      </c>
      <c r="L1810">
        <f>VLOOKUP(Data_Sales[[#This Row],[Manager]],Data_Persons!$A$1:$C$9,2,FALSE)</f>
        <v>5</v>
      </c>
      <c r="M1810">
        <f>Data_Sales[[#This Row],[Price]]*Data_Sales[[#This Row],[Quantity]]</f>
        <v>345</v>
      </c>
    </row>
    <row r="1811" spans="1:13" x14ac:dyDescent="0.35">
      <c r="A1811" t="s">
        <v>1848</v>
      </c>
      <c r="B1811" s="2">
        <v>44523</v>
      </c>
      <c r="C1811">
        <v>15</v>
      </c>
      <c r="D1811" t="s">
        <v>46</v>
      </c>
      <c r="E1811" t="s">
        <v>23</v>
      </c>
      <c r="F1811" t="s">
        <v>24</v>
      </c>
      <c r="G1811" t="s">
        <v>2044</v>
      </c>
      <c r="H1811">
        <v>69</v>
      </c>
      <c r="I1811">
        <v>7</v>
      </c>
      <c r="J1811" t="str">
        <f>VLOOKUP(Data_Sales[[#This Row],[Sales Person]],Data_Persons!$C$1:$D$9,2,FALSE)</f>
        <v>Sara</v>
      </c>
      <c r="K1811">
        <f>INDEX(Data_Persons!$B$2:$D$10,MATCH(Data_Sales[[#This Row],[Sales Person]],Data_Persons!$C$2:$C$9,0),1)</f>
        <v>5</v>
      </c>
      <c r="L1811">
        <f>VLOOKUP(Data_Sales[[#This Row],[Manager]],Data_Persons!$A$1:$C$9,2,FALSE)</f>
        <v>5</v>
      </c>
      <c r="M1811">
        <f>Data_Sales[[#This Row],[Price]]*Data_Sales[[#This Row],[Quantity]]</f>
        <v>483</v>
      </c>
    </row>
    <row r="1812" spans="1:13" x14ac:dyDescent="0.35">
      <c r="A1812" t="s">
        <v>1849</v>
      </c>
      <c r="B1812" s="2">
        <v>44524</v>
      </c>
      <c r="C1812">
        <v>3</v>
      </c>
      <c r="D1812" t="s">
        <v>26</v>
      </c>
      <c r="E1812" t="s">
        <v>27</v>
      </c>
      <c r="F1812" t="s">
        <v>18</v>
      </c>
      <c r="G1812" t="s">
        <v>2044</v>
      </c>
      <c r="H1812">
        <v>69</v>
      </c>
      <c r="I1812">
        <v>4</v>
      </c>
      <c r="J1812" t="str">
        <f>VLOOKUP(Data_Sales[[#This Row],[Sales Person]],Data_Persons!$C$1:$D$9,2,FALSE)</f>
        <v>Sara</v>
      </c>
      <c r="K1812">
        <f>INDEX(Data_Persons!$B$2:$D$10,MATCH(Data_Sales[[#This Row],[Sales Person]],Data_Persons!$C$2:$C$9,0),1)</f>
        <v>2</v>
      </c>
      <c r="L1812">
        <f>VLOOKUP(Data_Sales[[#This Row],[Manager]],Data_Persons!$A$1:$C$9,2,FALSE)</f>
        <v>5</v>
      </c>
      <c r="M1812">
        <f>Data_Sales[[#This Row],[Price]]*Data_Sales[[#This Row],[Quantity]]</f>
        <v>276</v>
      </c>
    </row>
    <row r="1813" spans="1:13" x14ac:dyDescent="0.35">
      <c r="A1813" t="s">
        <v>1850</v>
      </c>
      <c r="B1813" s="2">
        <v>44527</v>
      </c>
      <c r="C1813">
        <v>1</v>
      </c>
      <c r="D1813" t="s">
        <v>58</v>
      </c>
      <c r="E1813" t="s">
        <v>27</v>
      </c>
      <c r="F1813" t="s">
        <v>18</v>
      </c>
      <c r="G1813" t="s">
        <v>2044</v>
      </c>
      <c r="H1813">
        <v>69</v>
      </c>
      <c r="I1813">
        <v>9</v>
      </c>
      <c r="J1813" t="str">
        <f>VLOOKUP(Data_Sales[[#This Row],[Sales Person]],Data_Persons!$C$1:$D$9,2,FALSE)</f>
        <v>Sara</v>
      </c>
      <c r="K1813">
        <f>INDEX(Data_Persons!$B$2:$D$10,MATCH(Data_Sales[[#This Row],[Sales Person]],Data_Persons!$C$2:$C$9,0),1)</f>
        <v>2</v>
      </c>
      <c r="L1813">
        <f>VLOOKUP(Data_Sales[[#This Row],[Manager]],Data_Persons!$A$1:$C$9,2,FALSE)</f>
        <v>5</v>
      </c>
      <c r="M1813">
        <f>Data_Sales[[#This Row],[Price]]*Data_Sales[[#This Row],[Quantity]]</f>
        <v>621</v>
      </c>
    </row>
    <row r="1814" spans="1:13" x14ac:dyDescent="0.35">
      <c r="A1814" t="s">
        <v>1851</v>
      </c>
      <c r="B1814" s="2">
        <v>44528</v>
      </c>
      <c r="C1814">
        <v>10</v>
      </c>
      <c r="D1814" t="s">
        <v>65</v>
      </c>
      <c r="E1814" t="s">
        <v>38</v>
      </c>
      <c r="F1814" t="s">
        <v>14</v>
      </c>
      <c r="G1814" t="s">
        <v>2044</v>
      </c>
      <c r="H1814">
        <v>69</v>
      </c>
      <c r="I1814">
        <v>7</v>
      </c>
      <c r="J1814" t="str">
        <f>VLOOKUP(Data_Sales[[#This Row],[Sales Person]],Data_Persons!$C$1:$D$9,2,FALSE)</f>
        <v>Philip</v>
      </c>
      <c r="K1814">
        <f>INDEX(Data_Persons!$B$2:$D$10,MATCH(Data_Sales[[#This Row],[Sales Person]],Data_Persons!$C$2:$C$9,0),1)</f>
        <v>8</v>
      </c>
      <c r="L1814">
        <f>VLOOKUP(Data_Sales[[#This Row],[Manager]],Data_Persons!$A$1:$C$9,2,FALSE)</f>
        <v>8</v>
      </c>
      <c r="M1814">
        <f>Data_Sales[[#This Row],[Price]]*Data_Sales[[#This Row],[Quantity]]</f>
        <v>483</v>
      </c>
    </row>
    <row r="1815" spans="1:13" x14ac:dyDescent="0.35">
      <c r="A1815" t="s">
        <v>1852</v>
      </c>
      <c r="B1815" s="2">
        <v>44528</v>
      </c>
      <c r="C1815">
        <v>15</v>
      </c>
      <c r="D1815" t="s">
        <v>46</v>
      </c>
      <c r="E1815" t="s">
        <v>33</v>
      </c>
      <c r="F1815" t="s">
        <v>24</v>
      </c>
      <c r="G1815" t="s">
        <v>2044</v>
      </c>
      <c r="H1815">
        <v>69</v>
      </c>
      <c r="I1815">
        <v>1</v>
      </c>
      <c r="J1815" t="str">
        <f>VLOOKUP(Data_Sales[[#This Row],[Sales Person]],Data_Persons!$C$1:$D$9,2,FALSE)</f>
        <v>Steve</v>
      </c>
      <c r="K1815">
        <f>INDEX(Data_Persons!$B$2:$D$10,MATCH(Data_Sales[[#This Row],[Sales Person]],Data_Persons!$C$2:$C$9,0),1)</f>
        <v>6</v>
      </c>
      <c r="L1815">
        <f>VLOOKUP(Data_Sales[[#This Row],[Manager]],Data_Persons!$A$1:$C$9,2,FALSE)</f>
        <v>4</v>
      </c>
      <c r="M1815">
        <f>Data_Sales[[#This Row],[Price]]*Data_Sales[[#This Row],[Quantity]]</f>
        <v>69</v>
      </c>
    </row>
    <row r="1816" spans="1:13" x14ac:dyDescent="0.35">
      <c r="A1816" t="s">
        <v>1853</v>
      </c>
      <c r="B1816" s="2">
        <v>44534</v>
      </c>
      <c r="C1816">
        <v>2</v>
      </c>
      <c r="D1816" t="s">
        <v>71</v>
      </c>
      <c r="E1816" t="s">
        <v>17</v>
      </c>
      <c r="F1816" t="s">
        <v>18</v>
      </c>
      <c r="G1816" t="s">
        <v>2044</v>
      </c>
      <c r="H1816">
        <v>69</v>
      </c>
      <c r="I1816">
        <v>7</v>
      </c>
      <c r="J1816" t="str">
        <f>VLOOKUP(Data_Sales[[#This Row],[Sales Person]],Data_Persons!$C$1:$D$9,2,FALSE)</f>
        <v>Jeff</v>
      </c>
      <c r="K1816">
        <f>INDEX(Data_Persons!$B$2:$D$10,MATCH(Data_Sales[[#This Row],[Sales Person]],Data_Persons!$C$2:$C$9,0),1)</f>
        <v>2</v>
      </c>
      <c r="L1816">
        <f>VLOOKUP(Data_Sales[[#This Row],[Manager]],Data_Persons!$A$1:$C$9,2,FALSE)</f>
        <v>3</v>
      </c>
      <c r="M1816">
        <f>Data_Sales[[#This Row],[Price]]*Data_Sales[[#This Row],[Quantity]]</f>
        <v>483</v>
      </c>
    </row>
    <row r="1817" spans="1:13" x14ac:dyDescent="0.35">
      <c r="A1817" t="s">
        <v>1854</v>
      </c>
      <c r="B1817" s="2">
        <v>44537</v>
      </c>
      <c r="C1817">
        <v>4</v>
      </c>
      <c r="D1817" t="s">
        <v>16</v>
      </c>
      <c r="E1817" t="s">
        <v>17</v>
      </c>
      <c r="F1817" t="s">
        <v>18</v>
      </c>
      <c r="G1817" t="s">
        <v>2044</v>
      </c>
      <c r="H1817">
        <v>69</v>
      </c>
      <c r="I1817">
        <v>7</v>
      </c>
      <c r="J1817" t="str">
        <f>VLOOKUP(Data_Sales[[#This Row],[Sales Person]],Data_Persons!$C$1:$D$9,2,FALSE)</f>
        <v>Jeff</v>
      </c>
      <c r="K1817">
        <f>INDEX(Data_Persons!$B$2:$D$10,MATCH(Data_Sales[[#This Row],[Sales Person]],Data_Persons!$C$2:$C$9,0),1)</f>
        <v>2</v>
      </c>
      <c r="L1817">
        <f>VLOOKUP(Data_Sales[[#This Row],[Manager]],Data_Persons!$A$1:$C$9,2,FALSE)</f>
        <v>3</v>
      </c>
      <c r="M1817">
        <f>Data_Sales[[#This Row],[Price]]*Data_Sales[[#This Row],[Quantity]]</f>
        <v>483</v>
      </c>
    </row>
    <row r="1818" spans="1:13" x14ac:dyDescent="0.35">
      <c r="A1818" t="s">
        <v>1855</v>
      </c>
      <c r="B1818" s="2">
        <v>44538</v>
      </c>
      <c r="C1818">
        <v>10</v>
      </c>
      <c r="D1818" t="s">
        <v>65</v>
      </c>
      <c r="E1818" t="s">
        <v>38</v>
      </c>
      <c r="F1818" t="s">
        <v>14</v>
      </c>
      <c r="G1818" t="s">
        <v>2044</v>
      </c>
      <c r="H1818">
        <v>69</v>
      </c>
      <c r="I1818">
        <v>7</v>
      </c>
      <c r="J1818" t="str">
        <f>VLOOKUP(Data_Sales[[#This Row],[Sales Person]],Data_Persons!$C$1:$D$9,2,FALSE)</f>
        <v>Philip</v>
      </c>
      <c r="K1818">
        <f>INDEX(Data_Persons!$B$2:$D$10,MATCH(Data_Sales[[#This Row],[Sales Person]],Data_Persons!$C$2:$C$9,0),1)</f>
        <v>8</v>
      </c>
      <c r="L1818">
        <f>VLOOKUP(Data_Sales[[#This Row],[Manager]],Data_Persons!$A$1:$C$9,2,FALSE)</f>
        <v>8</v>
      </c>
      <c r="M1818">
        <f>Data_Sales[[#This Row],[Price]]*Data_Sales[[#This Row],[Quantity]]</f>
        <v>483</v>
      </c>
    </row>
    <row r="1819" spans="1:13" x14ac:dyDescent="0.35">
      <c r="A1819" t="s">
        <v>1856</v>
      </c>
      <c r="B1819" s="2">
        <v>44538</v>
      </c>
      <c r="C1819">
        <v>4</v>
      </c>
      <c r="D1819" t="s">
        <v>16</v>
      </c>
      <c r="E1819" t="s">
        <v>17</v>
      </c>
      <c r="F1819" t="s">
        <v>18</v>
      </c>
      <c r="G1819" t="s">
        <v>2044</v>
      </c>
      <c r="H1819">
        <v>69</v>
      </c>
      <c r="I1819">
        <v>5</v>
      </c>
      <c r="J1819" t="str">
        <f>VLOOKUP(Data_Sales[[#This Row],[Sales Person]],Data_Persons!$C$1:$D$9,2,FALSE)</f>
        <v>Jeff</v>
      </c>
      <c r="K1819">
        <f>INDEX(Data_Persons!$B$2:$D$10,MATCH(Data_Sales[[#This Row],[Sales Person]],Data_Persons!$C$2:$C$9,0),1)</f>
        <v>2</v>
      </c>
      <c r="L1819">
        <f>VLOOKUP(Data_Sales[[#This Row],[Manager]],Data_Persons!$A$1:$C$9,2,FALSE)</f>
        <v>3</v>
      </c>
      <c r="M1819">
        <f>Data_Sales[[#This Row],[Price]]*Data_Sales[[#This Row],[Quantity]]</f>
        <v>345</v>
      </c>
    </row>
    <row r="1820" spans="1:13" x14ac:dyDescent="0.35">
      <c r="A1820" t="s">
        <v>1857</v>
      </c>
      <c r="B1820" s="2">
        <v>44541</v>
      </c>
      <c r="C1820">
        <v>10</v>
      </c>
      <c r="D1820" t="s">
        <v>65</v>
      </c>
      <c r="E1820" t="s">
        <v>38</v>
      </c>
      <c r="F1820" t="s">
        <v>14</v>
      </c>
      <c r="G1820" t="s">
        <v>2044</v>
      </c>
      <c r="H1820">
        <v>69</v>
      </c>
      <c r="I1820">
        <v>6</v>
      </c>
      <c r="J1820" t="str">
        <f>VLOOKUP(Data_Sales[[#This Row],[Sales Person]],Data_Persons!$C$1:$D$9,2,FALSE)</f>
        <v>Philip</v>
      </c>
      <c r="K1820">
        <f>INDEX(Data_Persons!$B$2:$D$10,MATCH(Data_Sales[[#This Row],[Sales Person]],Data_Persons!$C$2:$C$9,0),1)</f>
        <v>8</v>
      </c>
      <c r="L1820">
        <f>VLOOKUP(Data_Sales[[#This Row],[Manager]],Data_Persons!$A$1:$C$9,2,FALSE)</f>
        <v>8</v>
      </c>
      <c r="M1820">
        <f>Data_Sales[[#This Row],[Price]]*Data_Sales[[#This Row],[Quantity]]</f>
        <v>414</v>
      </c>
    </row>
    <row r="1821" spans="1:13" x14ac:dyDescent="0.35">
      <c r="A1821" t="s">
        <v>1858</v>
      </c>
      <c r="B1821" s="2">
        <v>44543</v>
      </c>
      <c r="C1821">
        <v>11</v>
      </c>
      <c r="D1821" t="s">
        <v>112</v>
      </c>
      <c r="E1821" t="s">
        <v>33</v>
      </c>
      <c r="F1821" t="s">
        <v>24</v>
      </c>
      <c r="G1821" t="s">
        <v>2044</v>
      </c>
      <c r="H1821">
        <v>69</v>
      </c>
      <c r="I1821">
        <v>1</v>
      </c>
      <c r="J1821" t="str">
        <f>VLOOKUP(Data_Sales[[#This Row],[Sales Person]],Data_Persons!$C$1:$D$9,2,FALSE)</f>
        <v>Steve</v>
      </c>
      <c r="K1821">
        <f>INDEX(Data_Persons!$B$2:$D$10,MATCH(Data_Sales[[#This Row],[Sales Person]],Data_Persons!$C$2:$C$9,0),1)</f>
        <v>6</v>
      </c>
      <c r="L1821">
        <f>VLOOKUP(Data_Sales[[#This Row],[Manager]],Data_Persons!$A$1:$C$9,2,FALSE)</f>
        <v>4</v>
      </c>
      <c r="M1821">
        <f>Data_Sales[[#This Row],[Price]]*Data_Sales[[#This Row],[Quantity]]</f>
        <v>69</v>
      </c>
    </row>
    <row r="1822" spans="1:13" x14ac:dyDescent="0.35">
      <c r="A1822" t="s">
        <v>1859</v>
      </c>
      <c r="B1822" s="2">
        <v>44543</v>
      </c>
      <c r="C1822">
        <v>3</v>
      </c>
      <c r="D1822" t="s">
        <v>26</v>
      </c>
      <c r="E1822" t="s">
        <v>17</v>
      </c>
      <c r="F1822" t="s">
        <v>18</v>
      </c>
      <c r="G1822" t="s">
        <v>2044</v>
      </c>
      <c r="H1822">
        <v>69</v>
      </c>
      <c r="I1822">
        <v>5</v>
      </c>
      <c r="J1822" t="str">
        <f>VLOOKUP(Data_Sales[[#This Row],[Sales Person]],Data_Persons!$C$1:$D$9,2,FALSE)</f>
        <v>Jeff</v>
      </c>
      <c r="K1822">
        <f>INDEX(Data_Persons!$B$2:$D$10,MATCH(Data_Sales[[#This Row],[Sales Person]],Data_Persons!$C$2:$C$9,0),1)</f>
        <v>2</v>
      </c>
      <c r="L1822">
        <f>VLOOKUP(Data_Sales[[#This Row],[Manager]],Data_Persons!$A$1:$C$9,2,FALSE)</f>
        <v>3</v>
      </c>
      <c r="M1822">
        <f>Data_Sales[[#This Row],[Price]]*Data_Sales[[#This Row],[Quantity]]</f>
        <v>345</v>
      </c>
    </row>
    <row r="1823" spans="1:13" x14ac:dyDescent="0.35">
      <c r="A1823" t="s">
        <v>1860</v>
      </c>
      <c r="B1823" s="2">
        <v>44546</v>
      </c>
      <c r="C1823">
        <v>5</v>
      </c>
      <c r="D1823" t="s">
        <v>20</v>
      </c>
      <c r="E1823" t="s">
        <v>27</v>
      </c>
      <c r="F1823" t="s">
        <v>18</v>
      </c>
      <c r="G1823" t="s">
        <v>2044</v>
      </c>
      <c r="H1823">
        <v>69</v>
      </c>
      <c r="I1823">
        <v>1</v>
      </c>
      <c r="J1823" t="str">
        <f>VLOOKUP(Data_Sales[[#This Row],[Sales Person]],Data_Persons!$C$1:$D$9,2,FALSE)</f>
        <v>Sara</v>
      </c>
      <c r="K1823">
        <f>INDEX(Data_Persons!$B$2:$D$10,MATCH(Data_Sales[[#This Row],[Sales Person]],Data_Persons!$C$2:$C$9,0),1)</f>
        <v>2</v>
      </c>
      <c r="L1823">
        <f>VLOOKUP(Data_Sales[[#This Row],[Manager]],Data_Persons!$A$1:$C$9,2,FALSE)</f>
        <v>5</v>
      </c>
      <c r="M1823">
        <f>Data_Sales[[#This Row],[Price]]*Data_Sales[[#This Row],[Quantity]]</f>
        <v>69</v>
      </c>
    </row>
    <row r="1824" spans="1:13" x14ac:dyDescent="0.35">
      <c r="A1824" t="s">
        <v>1861</v>
      </c>
      <c r="B1824" s="2">
        <v>44547</v>
      </c>
      <c r="C1824">
        <v>1</v>
      </c>
      <c r="D1824" t="s">
        <v>58</v>
      </c>
      <c r="E1824" t="s">
        <v>17</v>
      </c>
      <c r="F1824" t="s">
        <v>18</v>
      </c>
      <c r="G1824" t="s">
        <v>2044</v>
      </c>
      <c r="H1824">
        <v>69</v>
      </c>
      <c r="I1824">
        <v>6</v>
      </c>
      <c r="J1824" t="str">
        <f>VLOOKUP(Data_Sales[[#This Row],[Sales Person]],Data_Persons!$C$1:$D$9,2,FALSE)</f>
        <v>Jeff</v>
      </c>
      <c r="K1824">
        <f>INDEX(Data_Persons!$B$2:$D$10,MATCH(Data_Sales[[#This Row],[Sales Person]],Data_Persons!$C$2:$C$9,0),1)</f>
        <v>2</v>
      </c>
      <c r="L1824">
        <f>VLOOKUP(Data_Sales[[#This Row],[Manager]],Data_Persons!$A$1:$C$9,2,FALSE)</f>
        <v>3</v>
      </c>
      <c r="M1824">
        <f>Data_Sales[[#This Row],[Price]]*Data_Sales[[#This Row],[Quantity]]</f>
        <v>414</v>
      </c>
    </row>
    <row r="1825" spans="1:13" x14ac:dyDescent="0.35">
      <c r="A1825" t="s">
        <v>1862</v>
      </c>
      <c r="B1825" s="2">
        <v>44548</v>
      </c>
      <c r="C1825">
        <v>3</v>
      </c>
      <c r="D1825" t="s">
        <v>26</v>
      </c>
      <c r="E1825" t="s">
        <v>17</v>
      </c>
      <c r="F1825" t="s">
        <v>18</v>
      </c>
      <c r="G1825" t="s">
        <v>2044</v>
      </c>
      <c r="H1825">
        <v>69</v>
      </c>
      <c r="I1825">
        <v>2</v>
      </c>
      <c r="J1825" t="str">
        <f>VLOOKUP(Data_Sales[[#This Row],[Sales Person]],Data_Persons!$C$1:$D$9,2,FALSE)</f>
        <v>Jeff</v>
      </c>
      <c r="K1825">
        <f>INDEX(Data_Persons!$B$2:$D$10,MATCH(Data_Sales[[#This Row],[Sales Person]],Data_Persons!$C$2:$C$9,0),1)</f>
        <v>2</v>
      </c>
      <c r="L1825">
        <f>VLOOKUP(Data_Sales[[#This Row],[Manager]],Data_Persons!$A$1:$C$9,2,FALSE)</f>
        <v>3</v>
      </c>
      <c r="M1825">
        <f>Data_Sales[[#This Row],[Price]]*Data_Sales[[#This Row],[Quantity]]</f>
        <v>138</v>
      </c>
    </row>
    <row r="1826" spans="1:13" x14ac:dyDescent="0.35">
      <c r="A1826" t="s">
        <v>1863</v>
      </c>
      <c r="B1826" s="2">
        <v>44548</v>
      </c>
      <c r="C1826">
        <v>8</v>
      </c>
      <c r="D1826" t="s">
        <v>73</v>
      </c>
      <c r="E1826" t="s">
        <v>38</v>
      </c>
      <c r="F1826" t="s">
        <v>14</v>
      </c>
      <c r="G1826" t="s">
        <v>2044</v>
      </c>
      <c r="H1826">
        <v>69</v>
      </c>
      <c r="I1826">
        <v>9</v>
      </c>
      <c r="J1826" t="str">
        <f>VLOOKUP(Data_Sales[[#This Row],[Sales Person]],Data_Persons!$C$1:$D$9,2,FALSE)</f>
        <v>Philip</v>
      </c>
      <c r="K1826">
        <f>INDEX(Data_Persons!$B$2:$D$10,MATCH(Data_Sales[[#This Row],[Sales Person]],Data_Persons!$C$2:$C$9,0),1)</f>
        <v>8</v>
      </c>
      <c r="L1826">
        <f>VLOOKUP(Data_Sales[[#This Row],[Manager]],Data_Persons!$A$1:$C$9,2,FALSE)</f>
        <v>8</v>
      </c>
      <c r="M1826">
        <f>Data_Sales[[#This Row],[Price]]*Data_Sales[[#This Row],[Quantity]]</f>
        <v>621</v>
      </c>
    </row>
    <row r="1827" spans="1:13" x14ac:dyDescent="0.35">
      <c r="A1827" t="s">
        <v>1864</v>
      </c>
      <c r="B1827" s="2">
        <v>44550</v>
      </c>
      <c r="C1827">
        <v>10</v>
      </c>
      <c r="D1827" t="s">
        <v>65</v>
      </c>
      <c r="E1827" t="s">
        <v>38</v>
      </c>
      <c r="F1827" t="s">
        <v>14</v>
      </c>
      <c r="G1827" t="s">
        <v>2044</v>
      </c>
      <c r="H1827">
        <v>69</v>
      </c>
      <c r="I1827">
        <v>6</v>
      </c>
      <c r="J1827" t="str">
        <f>VLOOKUP(Data_Sales[[#This Row],[Sales Person]],Data_Persons!$C$1:$D$9,2,FALSE)</f>
        <v>Philip</v>
      </c>
      <c r="K1827">
        <f>INDEX(Data_Persons!$B$2:$D$10,MATCH(Data_Sales[[#This Row],[Sales Person]],Data_Persons!$C$2:$C$9,0),1)</f>
        <v>8</v>
      </c>
      <c r="L1827">
        <f>VLOOKUP(Data_Sales[[#This Row],[Manager]],Data_Persons!$A$1:$C$9,2,FALSE)</f>
        <v>8</v>
      </c>
      <c r="M1827">
        <f>Data_Sales[[#This Row],[Price]]*Data_Sales[[#This Row],[Quantity]]</f>
        <v>414</v>
      </c>
    </row>
    <row r="1828" spans="1:13" x14ac:dyDescent="0.35">
      <c r="A1828" t="s">
        <v>1865</v>
      </c>
      <c r="B1828" s="2">
        <v>44550</v>
      </c>
      <c r="C1828">
        <v>19</v>
      </c>
      <c r="D1828" t="s">
        <v>29</v>
      </c>
      <c r="E1828" t="s">
        <v>35</v>
      </c>
      <c r="F1828" t="s">
        <v>10</v>
      </c>
      <c r="G1828" t="s">
        <v>2044</v>
      </c>
      <c r="H1828">
        <v>69</v>
      </c>
      <c r="I1828">
        <v>7</v>
      </c>
      <c r="J1828" t="str">
        <f>VLOOKUP(Data_Sales[[#This Row],[Sales Person]],Data_Persons!$C$1:$D$9,2,FALSE)</f>
        <v>Jeff</v>
      </c>
      <c r="K1828">
        <f>INDEX(Data_Persons!$B$2:$D$10,MATCH(Data_Sales[[#This Row],[Sales Person]],Data_Persons!$C$2:$C$9,0),1)</f>
        <v>5</v>
      </c>
      <c r="L1828">
        <f>VLOOKUP(Data_Sales[[#This Row],[Manager]],Data_Persons!$A$1:$C$9,2,FALSE)</f>
        <v>3</v>
      </c>
      <c r="M1828">
        <f>Data_Sales[[#This Row],[Price]]*Data_Sales[[#This Row],[Quantity]]</f>
        <v>483</v>
      </c>
    </row>
    <row r="1829" spans="1:13" x14ac:dyDescent="0.35">
      <c r="A1829" t="s">
        <v>1866</v>
      </c>
      <c r="B1829" s="2">
        <v>44550</v>
      </c>
      <c r="C1829">
        <v>13</v>
      </c>
      <c r="D1829" t="s">
        <v>32</v>
      </c>
      <c r="E1829" t="s">
        <v>23</v>
      </c>
      <c r="F1829" t="s">
        <v>24</v>
      </c>
      <c r="G1829" t="s">
        <v>2044</v>
      </c>
      <c r="H1829">
        <v>69</v>
      </c>
      <c r="I1829">
        <v>8</v>
      </c>
      <c r="J1829" t="str">
        <f>VLOOKUP(Data_Sales[[#This Row],[Sales Person]],Data_Persons!$C$1:$D$9,2,FALSE)</f>
        <v>Sara</v>
      </c>
      <c r="K1829">
        <f>INDEX(Data_Persons!$B$2:$D$10,MATCH(Data_Sales[[#This Row],[Sales Person]],Data_Persons!$C$2:$C$9,0),1)</f>
        <v>5</v>
      </c>
      <c r="L1829">
        <f>VLOOKUP(Data_Sales[[#This Row],[Manager]],Data_Persons!$A$1:$C$9,2,FALSE)</f>
        <v>5</v>
      </c>
      <c r="M1829">
        <f>Data_Sales[[#This Row],[Price]]*Data_Sales[[#This Row],[Quantity]]</f>
        <v>552</v>
      </c>
    </row>
    <row r="1830" spans="1:13" x14ac:dyDescent="0.35">
      <c r="A1830" t="s">
        <v>1867</v>
      </c>
      <c r="B1830" s="2">
        <v>44553</v>
      </c>
      <c r="C1830">
        <v>19</v>
      </c>
      <c r="D1830" t="s">
        <v>29</v>
      </c>
      <c r="E1830" t="s">
        <v>35</v>
      </c>
      <c r="F1830" t="s">
        <v>10</v>
      </c>
      <c r="G1830" t="s">
        <v>2044</v>
      </c>
      <c r="H1830">
        <v>69</v>
      </c>
      <c r="I1830">
        <v>5</v>
      </c>
      <c r="J1830" t="str">
        <f>VLOOKUP(Data_Sales[[#This Row],[Sales Person]],Data_Persons!$C$1:$D$9,2,FALSE)</f>
        <v>Jeff</v>
      </c>
      <c r="K1830">
        <f>INDEX(Data_Persons!$B$2:$D$10,MATCH(Data_Sales[[#This Row],[Sales Person]],Data_Persons!$C$2:$C$9,0),1)</f>
        <v>5</v>
      </c>
      <c r="L1830">
        <f>VLOOKUP(Data_Sales[[#This Row],[Manager]],Data_Persons!$A$1:$C$9,2,FALSE)</f>
        <v>3</v>
      </c>
      <c r="M1830">
        <f>Data_Sales[[#This Row],[Price]]*Data_Sales[[#This Row],[Quantity]]</f>
        <v>345</v>
      </c>
    </row>
    <row r="1831" spans="1:13" x14ac:dyDescent="0.35">
      <c r="A1831" t="s">
        <v>1868</v>
      </c>
      <c r="B1831" s="2">
        <v>44555</v>
      </c>
      <c r="C1831">
        <v>4</v>
      </c>
      <c r="D1831" t="s">
        <v>16</v>
      </c>
      <c r="E1831" t="s">
        <v>27</v>
      </c>
      <c r="F1831" t="s">
        <v>18</v>
      </c>
      <c r="G1831" t="s">
        <v>2044</v>
      </c>
      <c r="H1831">
        <v>69</v>
      </c>
      <c r="I1831">
        <v>7</v>
      </c>
      <c r="J1831" t="str">
        <f>VLOOKUP(Data_Sales[[#This Row],[Sales Person]],Data_Persons!$C$1:$D$9,2,FALSE)</f>
        <v>Sara</v>
      </c>
      <c r="K1831">
        <f>INDEX(Data_Persons!$B$2:$D$10,MATCH(Data_Sales[[#This Row],[Sales Person]],Data_Persons!$C$2:$C$9,0),1)</f>
        <v>2</v>
      </c>
      <c r="L1831">
        <f>VLOOKUP(Data_Sales[[#This Row],[Manager]],Data_Persons!$A$1:$C$9,2,FALSE)</f>
        <v>5</v>
      </c>
      <c r="M1831">
        <f>Data_Sales[[#This Row],[Price]]*Data_Sales[[#This Row],[Quantity]]</f>
        <v>483</v>
      </c>
    </row>
    <row r="1832" spans="1:13" x14ac:dyDescent="0.35">
      <c r="A1832" t="s">
        <v>1869</v>
      </c>
      <c r="B1832" s="2">
        <v>44555</v>
      </c>
      <c r="C1832">
        <v>8</v>
      </c>
      <c r="D1832" t="s">
        <v>73</v>
      </c>
      <c r="E1832" t="s">
        <v>13</v>
      </c>
      <c r="F1832" t="s">
        <v>14</v>
      </c>
      <c r="G1832" t="s">
        <v>2044</v>
      </c>
      <c r="H1832">
        <v>69</v>
      </c>
      <c r="I1832">
        <v>2</v>
      </c>
      <c r="J1832" t="str">
        <f>VLOOKUP(Data_Sales[[#This Row],[Sales Person]],Data_Persons!$C$1:$D$9,2,FALSE)</f>
        <v>Steve</v>
      </c>
      <c r="K1832">
        <f>INDEX(Data_Persons!$B$2:$D$10,MATCH(Data_Sales[[#This Row],[Sales Person]],Data_Persons!$C$2:$C$9,0),1)</f>
        <v>4</v>
      </c>
      <c r="L1832">
        <f>VLOOKUP(Data_Sales[[#This Row],[Manager]],Data_Persons!$A$1:$C$9,2,FALSE)</f>
        <v>4</v>
      </c>
      <c r="M1832">
        <f>Data_Sales[[#This Row],[Price]]*Data_Sales[[#This Row],[Quantity]]</f>
        <v>138</v>
      </c>
    </row>
    <row r="1833" spans="1:13" x14ac:dyDescent="0.35">
      <c r="A1833" t="s">
        <v>1870</v>
      </c>
      <c r="B1833" s="2">
        <v>44558</v>
      </c>
      <c r="C1833">
        <v>17</v>
      </c>
      <c r="D1833" t="s">
        <v>60</v>
      </c>
      <c r="E1833" t="s">
        <v>35</v>
      </c>
      <c r="F1833" t="s">
        <v>10</v>
      </c>
      <c r="G1833" t="s">
        <v>2044</v>
      </c>
      <c r="H1833">
        <v>69</v>
      </c>
      <c r="I1833">
        <v>6</v>
      </c>
      <c r="J1833" t="str">
        <f>VLOOKUP(Data_Sales[[#This Row],[Sales Person]],Data_Persons!$C$1:$D$9,2,FALSE)</f>
        <v>Jeff</v>
      </c>
      <c r="K1833">
        <f>INDEX(Data_Persons!$B$2:$D$10,MATCH(Data_Sales[[#This Row],[Sales Person]],Data_Persons!$C$2:$C$9,0),1)</f>
        <v>5</v>
      </c>
      <c r="L1833">
        <f>VLOOKUP(Data_Sales[[#This Row],[Manager]],Data_Persons!$A$1:$C$9,2,FALSE)</f>
        <v>3</v>
      </c>
      <c r="M1833">
        <f>Data_Sales[[#This Row],[Price]]*Data_Sales[[#This Row],[Quantity]]</f>
        <v>414</v>
      </c>
    </row>
    <row r="1834" spans="1:13" x14ac:dyDescent="0.35">
      <c r="A1834" t="s">
        <v>1871</v>
      </c>
      <c r="B1834" s="2">
        <v>44564</v>
      </c>
      <c r="C1834">
        <v>1</v>
      </c>
      <c r="D1834" t="s">
        <v>58</v>
      </c>
      <c r="E1834" t="s">
        <v>27</v>
      </c>
      <c r="F1834" t="s">
        <v>18</v>
      </c>
      <c r="G1834" t="s">
        <v>2044</v>
      </c>
      <c r="H1834">
        <v>69</v>
      </c>
      <c r="I1834">
        <v>7</v>
      </c>
      <c r="J1834" t="str">
        <f>VLOOKUP(Data_Sales[[#This Row],[Sales Person]],Data_Persons!$C$1:$D$9,2,FALSE)</f>
        <v>Sara</v>
      </c>
      <c r="K1834">
        <f>INDEX(Data_Persons!$B$2:$D$10,MATCH(Data_Sales[[#This Row],[Sales Person]],Data_Persons!$C$2:$C$9,0),1)</f>
        <v>2</v>
      </c>
      <c r="L1834">
        <f>VLOOKUP(Data_Sales[[#This Row],[Manager]],Data_Persons!$A$1:$C$9,2,FALSE)</f>
        <v>5</v>
      </c>
      <c r="M1834">
        <f>Data_Sales[[#This Row],[Price]]*Data_Sales[[#This Row],[Quantity]]</f>
        <v>483</v>
      </c>
    </row>
    <row r="1835" spans="1:13" x14ac:dyDescent="0.35">
      <c r="A1835" t="s">
        <v>1872</v>
      </c>
      <c r="B1835" s="2">
        <v>44566</v>
      </c>
      <c r="C1835">
        <v>4</v>
      </c>
      <c r="D1835" t="s">
        <v>16</v>
      </c>
      <c r="E1835" t="s">
        <v>27</v>
      </c>
      <c r="F1835" t="s">
        <v>18</v>
      </c>
      <c r="G1835" t="s">
        <v>2044</v>
      </c>
      <c r="H1835">
        <v>69</v>
      </c>
      <c r="I1835">
        <v>1</v>
      </c>
      <c r="J1835" t="str">
        <f>VLOOKUP(Data_Sales[[#This Row],[Sales Person]],Data_Persons!$C$1:$D$9,2,FALSE)</f>
        <v>Sara</v>
      </c>
      <c r="K1835">
        <f>INDEX(Data_Persons!$B$2:$D$10,MATCH(Data_Sales[[#This Row],[Sales Person]],Data_Persons!$C$2:$C$9,0),1)</f>
        <v>2</v>
      </c>
      <c r="L1835">
        <f>VLOOKUP(Data_Sales[[#This Row],[Manager]],Data_Persons!$A$1:$C$9,2,FALSE)</f>
        <v>5</v>
      </c>
      <c r="M1835">
        <f>Data_Sales[[#This Row],[Price]]*Data_Sales[[#This Row],[Quantity]]</f>
        <v>69</v>
      </c>
    </row>
    <row r="1836" spans="1:13" x14ac:dyDescent="0.35">
      <c r="A1836" t="s">
        <v>1873</v>
      </c>
      <c r="B1836" s="2">
        <v>44566</v>
      </c>
      <c r="C1836">
        <v>12</v>
      </c>
      <c r="D1836" t="s">
        <v>22</v>
      </c>
      <c r="E1836" t="s">
        <v>23</v>
      </c>
      <c r="F1836" t="s">
        <v>24</v>
      </c>
      <c r="G1836" t="s">
        <v>2044</v>
      </c>
      <c r="H1836">
        <v>69</v>
      </c>
      <c r="I1836">
        <v>5</v>
      </c>
      <c r="J1836" t="str">
        <f>VLOOKUP(Data_Sales[[#This Row],[Sales Person]],Data_Persons!$C$1:$D$9,2,FALSE)</f>
        <v>Sara</v>
      </c>
      <c r="K1836">
        <f>INDEX(Data_Persons!$B$2:$D$10,MATCH(Data_Sales[[#This Row],[Sales Person]],Data_Persons!$C$2:$C$9,0),1)</f>
        <v>5</v>
      </c>
      <c r="L1836">
        <f>VLOOKUP(Data_Sales[[#This Row],[Manager]],Data_Persons!$A$1:$C$9,2,FALSE)</f>
        <v>5</v>
      </c>
      <c r="M1836">
        <f>Data_Sales[[#This Row],[Price]]*Data_Sales[[#This Row],[Quantity]]</f>
        <v>345</v>
      </c>
    </row>
    <row r="1837" spans="1:13" x14ac:dyDescent="0.35">
      <c r="A1837" t="s">
        <v>1874</v>
      </c>
      <c r="B1837" s="2">
        <v>44566</v>
      </c>
      <c r="C1837">
        <v>17</v>
      </c>
      <c r="D1837" t="s">
        <v>60</v>
      </c>
      <c r="E1837" t="s">
        <v>35</v>
      </c>
      <c r="F1837" t="s">
        <v>10</v>
      </c>
      <c r="G1837" t="s">
        <v>2044</v>
      </c>
      <c r="H1837">
        <v>69</v>
      </c>
      <c r="I1837">
        <v>6</v>
      </c>
      <c r="J1837" t="str">
        <f>VLOOKUP(Data_Sales[[#This Row],[Sales Person]],Data_Persons!$C$1:$D$9,2,FALSE)</f>
        <v>Jeff</v>
      </c>
      <c r="K1837">
        <f>INDEX(Data_Persons!$B$2:$D$10,MATCH(Data_Sales[[#This Row],[Sales Person]],Data_Persons!$C$2:$C$9,0),1)</f>
        <v>5</v>
      </c>
      <c r="L1837">
        <f>VLOOKUP(Data_Sales[[#This Row],[Manager]],Data_Persons!$A$1:$C$9,2,FALSE)</f>
        <v>3</v>
      </c>
      <c r="M1837">
        <f>Data_Sales[[#This Row],[Price]]*Data_Sales[[#This Row],[Quantity]]</f>
        <v>414</v>
      </c>
    </row>
    <row r="1838" spans="1:13" x14ac:dyDescent="0.35">
      <c r="A1838" t="s">
        <v>1875</v>
      </c>
      <c r="B1838" s="2">
        <v>44568</v>
      </c>
      <c r="C1838">
        <v>7</v>
      </c>
      <c r="D1838" t="s">
        <v>40</v>
      </c>
      <c r="E1838" t="s">
        <v>38</v>
      </c>
      <c r="F1838" t="s">
        <v>14</v>
      </c>
      <c r="G1838" t="s">
        <v>2044</v>
      </c>
      <c r="H1838">
        <v>69</v>
      </c>
      <c r="I1838">
        <v>6</v>
      </c>
      <c r="J1838" t="str">
        <f>VLOOKUP(Data_Sales[[#This Row],[Sales Person]],Data_Persons!$C$1:$D$9,2,FALSE)</f>
        <v>Philip</v>
      </c>
      <c r="K1838">
        <f>INDEX(Data_Persons!$B$2:$D$10,MATCH(Data_Sales[[#This Row],[Sales Person]],Data_Persons!$C$2:$C$9,0),1)</f>
        <v>8</v>
      </c>
      <c r="L1838">
        <f>VLOOKUP(Data_Sales[[#This Row],[Manager]],Data_Persons!$A$1:$C$9,2,FALSE)</f>
        <v>8</v>
      </c>
      <c r="M1838">
        <f>Data_Sales[[#This Row],[Price]]*Data_Sales[[#This Row],[Quantity]]</f>
        <v>414</v>
      </c>
    </row>
    <row r="1839" spans="1:13" x14ac:dyDescent="0.35">
      <c r="A1839" t="s">
        <v>1876</v>
      </c>
      <c r="B1839" s="2">
        <v>44569</v>
      </c>
      <c r="C1839">
        <v>13</v>
      </c>
      <c r="D1839" t="s">
        <v>32</v>
      </c>
      <c r="E1839" t="s">
        <v>33</v>
      </c>
      <c r="F1839" t="s">
        <v>24</v>
      </c>
      <c r="G1839" t="s">
        <v>2044</v>
      </c>
      <c r="H1839">
        <v>69</v>
      </c>
      <c r="I1839">
        <v>9</v>
      </c>
      <c r="J1839" t="str">
        <f>VLOOKUP(Data_Sales[[#This Row],[Sales Person]],Data_Persons!$C$1:$D$9,2,FALSE)</f>
        <v>Steve</v>
      </c>
      <c r="K1839">
        <f>INDEX(Data_Persons!$B$2:$D$10,MATCH(Data_Sales[[#This Row],[Sales Person]],Data_Persons!$C$2:$C$9,0),1)</f>
        <v>6</v>
      </c>
      <c r="L1839">
        <f>VLOOKUP(Data_Sales[[#This Row],[Manager]],Data_Persons!$A$1:$C$9,2,FALSE)</f>
        <v>4</v>
      </c>
      <c r="M1839">
        <f>Data_Sales[[#This Row],[Price]]*Data_Sales[[#This Row],[Quantity]]</f>
        <v>621</v>
      </c>
    </row>
    <row r="1840" spans="1:13" x14ac:dyDescent="0.35">
      <c r="A1840" t="s">
        <v>1877</v>
      </c>
      <c r="B1840" s="2">
        <v>44569</v>
      </c>
      <c r="C1840">
        <v>13</v>
      </c>
      <c r="D1840" t="s">
        <v>32</v>
      </c>
      <c r="E1840" t="s">
        <v>33</v>
      </c>
      <c r="F1840" t="s">
        <v>24</v>
      </c>
      <c r="G1840" t="s">
        <v>2044</v>
      </c>
      <c r="H1840">
        <v>69</v>
      </c>
      <c r="I1840">
        <v>6</v>
      </c>
      <c r="J1840" t="str">
        <f>VLOOKUP(Data_Sales[[#This Row],[Sales Person]],Data_Persons!$C$1:$D$9,2,FALSE)</f>
        <v>Steve</v>
      </c>
      <c r="K1840">
        <f>INDEX(Data_Persons!$B$2:$D$10,MATCH(Data_Sales[[#This Row],[Sales Person]],Data_Persons!$C$2:$C$9,0),1)</f>
        <v>6</v>
      </c>
      <c r="L1840">
        <f>VLOOKUP(Data_Sales[[#This Row],[Manager]],Data_Persons!$A$1:$C$9,2,FALSE)</f>
        <v>4</v>
      </c>
      <c r="M1840">
        <f>Data_Sales[[#This Row],[Price]]*Data_Sales[[#This Row],[Quantity]]</f>
        <v>414</v>
      </c>
    </row>
    <row r="1841" spans="1:13" x14ac:dyDescent="0.35">
      <c r="A1841" t="s">
        <v>1878</v>
      </c>
      <c r="B1841" s="2">
        <v>44573</v>
      </c>
      <c r="C1841">
        <v>16</v>
      </c>
      <c r="D1841" t="s">
        <v>89</v>
      </c>
      <c r="E1841" t="s">
        <v>9</v>
      </c>
      <c r="F1841" t="s">
        <v>10</v>
      </c>
      <c r="G1841" t="s">
        <v>2044</v>
      </c>
      <c r="H1841">
        <v>69</v>
      </c>
      <c r="I1841">
        <v>1</v>
      </c>
      <c r="J1841" t="str">
        <f>VLOOKUP(Data_Sales[[#This Row],[Sales Person]],Data_Persons!$C$1:$D$9,2,FALSE)</f>
        <v>Jeff</v>
      </c>
      <c r="K1841">
        <f>INDEX(Data_Persons!$B$2:$D$10,MATCH(Data_Sales[[#This Row],[Sales Person]],Data_Persons!$C$2:$C$9,0),1)</f>
        <v>3</v>
      </c>
      <c r="L1841">
        <f>VLOOKUP(Data_Sales[[#This Row],[Manager]],Data_Persons!$A$1:$C$9,2,FALSE)</f>
        <v>3</v>
      </c>
      <c r="M1841">
        <f>Data_Sales[[#This Row],[Price]]*Data_Sales[[#This Row],[Quantity]]</f>
        <v>69</v>
      </c>
    </row>
    <row r="1842" spans="1:13" x14ac:dyDescent="0.35">
      <c r="A1842" t="s">
        <v>1879</v>
      </c>
      <c r="B1842" s="2">
        <v>44573</v>
      </c>
      <c r="C1842">
        <v>8</v>
      </c>
      <c r="D1842" t="s">
        <v>73</v>
      </c>
      <c r="E1842" t="s">
        <v>38</v>
      </c>
      <c r="F1842" t="s">
        <v>14</v>
      </c>
      <c r="G1842" t="s">
        <v>2044</v>
      </c>
      <c r="H1842">
        <v>69</v>
      </c>
      <c r="I1842">
        <v>1</v>
      </c>
      <c r="J1842" t="str">
        <f>VLOOKUP(Data_Sales[[#This Row],[Sales Person]],Data_Persons!$C$1:$D$9,2,FALSE)</f>
        <v>Philip</v>
      </c>
      <c r="K1842">
        <f>INDEX(Data_Persons!$B$2:$D$10,MATCH(Data_Sales[[#This Row],[Sales Person]],Data_Persons!$C$2:$C$9,0),1)</f>
        <v>8</v>
      </c>
      <c r="L1842">
        <f>VLOOKUP(Data_Sales[[#This Row],[Manager]],Data_Persons!$A$1:$C$9,2,FALSE)</f>
        <v>8</v>
      </c>
      <c r="M1842">
        <f>Data_Sales[[#This Row],[Price]]*Data_Sales[[#This Row],[Quantity]]</f>
        <v>69</v>
      </c>
    </row>
    <row r="1843" spans="1:13" x14ac:dyDescent="0.35">
      <c r="A1843" t="s">
        <v>1880</v>
      </c>
      <c r="B1843" s="2">
        <v>44573</v>
      </c>
      <c r="C1843">
        <v>14</v>
      </c>
      <c r="D1843" t="s">
        <v>62</v>
      </c>
      <c r="E1843" t="s">
        <v>23</v>
      </c>
      <c r="F1843" t="s">
        <v>24</v>
      </c>
      <c r="G1843" t="s">
        <v>2044</v>
      </c>
      <c r="H1843">
        <v>69</v>
      </c>
      <c r="I1843">
        <v>8</v>
      </c>
      <c r="J1843" t="str">
        <f>VLOOKUP(Data_Sales[[#This Row],[Sales Person]],Data_Persons!$C$1:$D$9,2,FALSE)</f>
        <v>Sara</v>
      </c>
      <c r="K1843">
        <f>INDEX(Data_Persons!$B$2:$D$10,MATCH(Data_Sales[[#This Row],[Sales Person]],Data_Persons!$C$2:$C$9,0),1)</f>
        <v>5</v>
      </c>
      <c r="L1843">
        <f>VLOOKUP(Data_Sales[[#This Row],[Manager]],Data_Persons!$A$1:$C$9,2,FALSE)</f>
        <v>5</v>
      </c>
      <c r="M1843">
        <f>Data_Sales[[#This Row],[Price]]*Data_Sales[[#This Row],[Quantity]]</f>
        <v>552</v>
      </c>
    </row>
    <row r="1844" spans="1:13" x14ac:dyDescent="0.35">
      <c r="A1844" t="s">
        <v>1881</v>
      </c>
      <c r="B1844" s="2">
        <v>44574</v>
      </c>
      <c r="C1844">
        <v>12</v>
      </c>
      <c r="D1844" t="s">
        <v>22</v>
      </c>
      <c r="E1844" t="s">
        <v>23</v>
      </c>
      <c r="F1844" t="s">
        <v>24</v>
      </c>
      <c r="G1844" t="s">
        <v>2044</v>
      </c>
      <c r="H1844">
        <v>69</v>
      </c>
      <c r="I1844">
        <v>4</v>
      </c>
      <c r="J1844" t="str">
        <f>VLOOKUP(Data_Sales[[#This Row],[Sales Person]],Data_Persons!$C$1:$D$9,2,FALSE)</f>
        <v>Sara</v>
      </c>
      <c r="K1844">
        <f>INDEX(Data_Persons!$B$2:$D$10,MATCH(Data_Sales[[#This Row],[Sales Person]],Data_Persons!$C$2:$C$9,0),1)</f>
        <v>5</v>
      </c>
      <c r="L1844">
        <f>VLOOKUP(Data_Sales[[#This Row],[Manager]],Data_Persons!$A$1:$C$9,2,FALSE)</f>
        <v>5</v>
      </c>
      <c r="M1844">
        <f>Data_Sales[[#This Row],[Price]]*Data_Sales[[#This Row],[Quantity]]</f>
        <v>276</v>
      </c>
    </row>
    <row r="1845" spans="1:13" x14ac:dyDescent="0.35">
      <c r="A1845" t="s">
        <v>1882</v>
      </c>
      <c r="B1845" s="2">
        <v>44575</v>
      </c>
      <c r="C1845">
        <v>3</v>
      </c>
      <c r="D1845" t="s">
        <v>26</v>
      </c>
      <c r="E1845" t="s">
        <v>27</v>
      </c>
      <c r="F1845" t="s">
        <v>18</v>
      </c>
      <c r="G1845" t="s">
        <v>2044</v>
      </c>
      <c r="H1845">
        <v>69</v>
      </c>
      <c r="I1845">
        <v>0</v>
      </c>
      <c r="J1845" t="str">
        <f>VLOOKUP(Data_Sales[[#This Row],[Sales Person]],Data_Persons!$C$1:$D$9,2,FALSE)</f>
        <v>Sara</v>
      </c>
      <c r="K1845">
        <f>INDEX(Data_Persons!$B$2:$D$10,MATCH(Data_Sales[[#This Row],[Sales Person]],Data_Persons!$C$2:$C$9,0),1)</f>
        <v>2</v>
      </c>
      <c r="L1845">
        <f>VLOOKUP(Data_Sales[[#This Row],[Manager]],Data_Persons!$A$1:$C$9,2,FALSE)</f>
        <v>5</v>
      </c>
      <c r="M1845">
        <f>Data_Sales[[#This Row],[Price]]*Data_Sales[[#This Row],[Quantity]]</f>
        <v>0</v>
      </c>
    </row>
    <row r="1846" spans="1:13" x14ac:dyDescent="0.35">
      <c r="A1846" t="s">
        <v>1883</v>
      </c>
      <c r="B1846" s="2">
        <v>44577</v>
      </c>
      <c r="C1846">
        <v>16</v>
      </c>
      <c r="D1846" t="s">
        <v>89</v>
      </c>
      <c r="E1846" t="s">
        <v>9</v>
      </c>
      <c r="F1846" t="s">
        <v>10</v>
      </c>
      <c r="G1846" t="s">
        <v>2044</v>
      </c>
      <c r="H1846">
        <v>69</v>
      </c>
      <c r="I1846">
        <v>9</v>
      </c>
      <c r="J1846" t="str">
        <f>VLOOKUP(Data_Sales[[#This Row],[Sales Person]],Data_Persons!$C$1:$D$9,2,FALSE)</f>
        <v>Jeff</v>
      </c>
      <c r="K1846">
        <f>INDEX(Data_Persons!$B$2:$D$10,MATCH(Data_Sales[[#This Row],[Sales Person]],Data_Persons!$C$2:$C$9,0),1)</f>
        <v>3</v>
      </c>
      <c r="L1846">
        <f>VLOOKUP(Data_Sales[[#This Row],[Manager]],Data_Persons!$A$1:$C$9,2,FALSE)</f>
        <v>3</v>
      </c>
      <c r="M1846">
        <f>Data_Sales[[#This Row],[Price]]*Data_Sales[[#This Row],[Quantity]]</f>
        <v>621</v>
      </c>
    </row>
    <row r="1847" spans="1:13" x14ac:dyDescent="0.35">
      <c r="A1847" t="s">
        <v>1884</v>
      </c>
      <c r="B1847" s="2">
        <v>44577</v>
      </c>
      <c r="C1847">
        <v>16</v>
      </c>
      <c r="D1847" t="s">
        <v>89</v>
      </c>
      <c r="E1847" t="s">
        <v>9</v>
      </c>
      <c r="F1847" t="s">
        <v>10</v>
      </c>
      <c r="G1847" t="s">
        <v>2044</v>
      </c>
      <c r="H1847">
        <v>69</v>
      </c>
      <c r="I1847">
        <v>5</v>
      </c>
      <c r="J1847" t="str">
        <f>VLOOKUP(Data_Sales[[#This Row],[Sales Person]],Data_Persons!$C$1:$D$9,2,FALSE)</f>
        <v>Jeff</v>
      </c>
      <c r="K1847">
        <f>INDEX(Data_Persons!$B$2:$D$10,MATCH(Data_Sales[[#This Row],[Sales Person]],Data_Persons!$C$2:$C$9,0),1)</f>
        <v>3</v>
      </c>
      <c r="L1847">
        <f>VLOOKUP(Data_Sales[[#This Row],[Manager]],Data_Persons!$A$1:$C$9,2,FALSE)</f>
        <v>3</v>
      </c>
      <c r="M1847">
        <f>Data_Sales[[#This Row],[Price]]*Data_Sales[[#This Row],[Quantity]]</f>
        <v>345</v>
      </c>
    </row>
    <row r="1848" spans="1:13" x14ac:dyDescent="0.35">
      <c r="A1848" t="s">
        <v>1885</v>
      </c>
      <c r="B1848" s="2">
        <v>44577</v>
      </c>
      <c r="C1848">
        <v>16</v>
      </c>
      <c r="D1848" t="s">
        <v>89</v>
      </c>
      <c r="E1848" t="s">
        <v>35</v>
      </c>
      <c r="F1848" t="s">
        <v>10</v>
      </c>
      <c r="G1848" t="s">
        <v>2044</v>
      </c>
      <c r="H1848">
        <v>69</v>
      </c>
      <c r="I1848">
        <v>2</v>
      </c>
      <c r="J1848" t="str">
        <f>VLOOKUP(Data_Sales[[#This Row],[Sales Person]],Data_Persons!$C$1:$D$9,2,FALSE)</f>
        <v>Jeff</v>
      </c>
      <c r="K1848">
        <f>INDEX(Data_Persons!$B$2:$D$10,MATCH(Data_Sales[[#This Row],[Sales Person]],Data_Persons!$C$2:$C$9,0),1)</f>
        <v>5</v>
      </c>
      <c r="L1848">
        <f>VLOOKUP(Data_Sales[[#This Row],[Manager]],Data_Persons!$A$1:$C$9,2,FALSE)</f>
        <v>3</v>
      </c>
      <c r="M1848">
        <f>Data_Sales[[#This Row],[Price]]*Data_Sales[[#This Row],[Quantity]]</f>
        <v>138</v>
      </c>
    </row>
    <row r="1849" spans="1:13" x14ac:dyDescent="0.35">
      <c r="A1849" t="s">
        <v>1886</v>
      </c>
      <c r="B1849" s="2">
        <v>44578</v>
      </c>
      <c r="C1849">
        <v>16</v>
      </c>
      <c r="D1849" t="s">
        <v>89</v>
      </c>
      <c r="E1849" t="s">
        <v>35</v>
      </c>
      <c r="F1849" t="s">
        <v>10</v>
      </c>
      <c r="G1849" t="s">
        <v>2044</v>
      </c>
      <c r="H1849">
        <v>69</v>
      </c>
      <c r="I1849">
        <v>1</v>
      </c>
      <c r="J1849" t="str">
        <f>VLOOKUP(Data_Sales[[#This Row],[Sales Person]],Data_Persons!$C$1:$D$9,2,FALSE)</f>
        <v>Jeff</v>
      </c>
      <c r="K1849">
        <f>INDEX(Data_Persons!$B$2:$D$10,MATCH(Data_Sales[[#This Row],[Sales Person]],Data_Persons!$C$2:$C$9,0),1)</f>
        <v>5</v>
      </c>
      <c r="L1849">
        <f>VLOOKUP(Data_Sales[[#This Row],[Manager]],Data_Persons!$A$1:$C$9,2,FALSE)</f>
        <v>3</v>
      </c>
      <c r="M1849">
        <f>Data_Sales[[#This Row],[Price]]*Data_Sales[[#This Row],[Quantity]]</f>
        <v>69</v>
      </c>
    </row>
    <row r="1850" spans="1:13" x14ac:dyDescent="0.35">
      <c r="A1850" t="s">
        <v>1887</v>
      </c>
      <c r="B1850" s="2">
        <v>44578</v>
      </c>
      <c r="C1850">
        <v>5</v>
      </c>
      <c r="D1850" t="s">
        <v>20</v>
      </c>
      <c r="E1850" t="s">
        <v>17</v>
      </c>
      <c r="F1850" t="s">
        <v>18</v>
      </c>
      <c r="G1850" t="s">
        <v>2044</v>
      </c>
      <c r="H1850">
        <v>69</v>
      </c>
      <c r="I1850">
        <v>3</v>
      </c>
      <c r="J1850" t="str">
        <f>VLOOKUP(Data_Sales[[#This Row],[Sales Person]],Data_Persons!$C$1:$D$9,2,FALSE)</f>
        <v>Jeff</v>
      </c>
      <c r="K1850">
        <f>INDEX(Data_Persons!$B$2:$D$10,MATCH(Data_Sales[[#This Row],[Sales Person]],Data_Persons!$C$2:$C$9,0),1)</f>
        <v>2</v>
      </c>
      <c r="L1850">
        <f>VLOOKUP(Data_Sales[[#This Row],[Manager]],Data_Persons!$A$1:$C$9,2,FALSE)</f>
        <v>3</v>
      </c>
      <c r="M1850">
        <f>Data_Sales[[#This Row],[Price]]*Data_Sales[[#This Row],[Quantity]]</f>
        <v>207</v>
      </c>
    </row>
    <row r="1851" spans="1:13" x14ac:dyDescent="0.35">
      <c r="A1851" t="s">
        <v>1888</v>
      </c>
      <c r="B1851" s="2">
        <v>44578</v>
      </c>
      <c r="C1851">
        <v>17</v>
      </c>
      <c r="D1851" t="s">
        <v>60</v>
      </c>
      <c r="E1851" t="s">
        <v>35</v>
      </c>
      <c r="F1851" t="s">
        <v>10</v>
      </c>
      <c r="G1851" t="s">
        <v>2044</v>
      </c>
      <c r="H1851">
        <v>69</v>
      </c>
      <c r="I1851">
        <v>6</v>
      </c>
      <c r="J1851" t="str">
        <f>VLOOKUP(Data_Sales[[#This Row],[Sales Person]],Data_Persons!$C$1:$D$9,2,FALSE)</f>
        <v>Jeff</v>
      </c>
      <c r="K1851">
        <f>INDEX(Data_Persons!$B$2:$D$10,MATCH(Data_Sales[[#This Row],[Sales Person]],Data_Persons!$C$2:$C$9,0),1)</f>
        <v>5</v>
      </c>
      <c r="L1851">
        <f>VLOOKUP(Data_Sales[[#This Row],[Manager]],Data_Persons!$A$1:$C$9,2,FALSE)</f>
        <v>3</v>
      </c>
      <c r="M1851">
        <f>Data_Sales[[#This Row],[Price]]*Data_Sales[[#This Row],[Quantity]]</f>
        <v>414</v>
      </c>
    </row>
    <row r="1852" spans="1:13" x14ac:dyDescent="0.35">
      <c r="A1852" t="s">
        <v>1889</v>
      </c>
      <c r="B1852" s="2">
        <v>44581</v>
      </c>
      <c r="C1852">
        <v>16</v>
      </c>
      <c r="D1852" t="s">
        <v>89</v>
      </c>
      <c r="E1852" t="s">
        <v>35</v>
      </c>
      <c r="F1852" t="s">
        <v>10</v>
      </c>
      <c r="G1852" t="s">
        <v>2044</v>
      </c>
      <c r="H1852">
        <v>69</v>
      </c>
      <c r="I1852">
        <v>2</v>
      </c>
      <c r="J1852" t="str">
        <f>VLOOKUP(Data_Sales[[#This Row],[Sales Person]],Data_Persons!$C$1:$D$9,2,FALSE)</f>
        <v>Jeff</v>
      </c>
      <c r="K1852">
        <f>INDEX(Data_Persons!$B$2:$D$10,MATCH(Data_Sales[[#This Row],[Sales Person]],Data_Persons!$C$2:$C$9,0),1)</f>
        <v>5</v>
      </c>
      <c r="L1852">
        <f>VLOOKUP(Data_Sales[[#This Row],[Manager]],Data_Persons!$A$1:$C$9,2,FALSE)</f>
        <v>3</v>
      </c>
      <c r="M1852">
        <f>Data_Sales[[#This Row],[Price]]*Data_Sales[[#This Row],[Quantity]]</f>
        <v>138</v>
      </c>
    </row>
    <row r="1853" spans="1:13" x14ac:dyDescent="0.35">
      <c r="A1853" t="s">
        <v>1890</v>
      </c>
      <c r="B1853" s="2">
        <v>44582</v>
      </c>
      <c r="C1853">
        <v>4</v>
      </c>
      <c r="D1853" t="s">
        <v>16</v>
      </c>
      <c r="E1853" t="s">
        <v>17</v>
      </c>
      <c r="F1853" t="s">
        <v>18</v>
      </c>
      <c r="G1853" t="s">
        <v>2044</v>
      </c>
      <c r="H1853">
        <v>69</v>
      </c>
      <c r="I1853">
        <v>6</v>
      </c>
      <c r="J1853" t="str">
        <f>VLOOKUP(Data_Sales[[#This Row],[Sales Person]],Data_Persons!$C$1:$D$9,2,FALSE)</f>
        <v>Jeff</v>
      </c>
      <c r="K1853">
        <f>INDEX(Data_Persons!$B$2:$D$10,MATCH(Data_Sales[[#This Row],[Sales Person]],Data_Persons!$C$2:$C$9,0),1)</f>
        <v>2</v>
      </c>
      <c r="L1853">
        <f>VLOOKUP(Data_Sales[[#This Row],[Manager]],Data_Persons!$A$1:$C$9,2,FALSE)</f>
        <v>3</v>
      </c>
      <c r="M1853">
        <f>Data_Sales[[#This Row],[Price]]*Data_Sales[[#This Row],[Quantity]]</f>
        <v>414</v>
      </c>
    </row>
    <row r="1854" spans="1:13" x14ac:dyDescent="0.35">
      <c r="A1854" t="s">
        <v>1891</v>
      </c>
      <c r="B1854" s="2">
        <v>44583</v>
      </c>
      <c r="C1854">
        <v>12</v>
      </c>
      <c r="D1854" t="s">
        <v>22</v>
      </c>
      <c r="E1854" t="s">
        <v>23</v>
      </c>
      <c r="F1854" t="s">
        <v>24</v>
      </c>
      <c r="G1854" t="s">
        <v>2044</v>
      </c>
      <c r="H1854">
        <v>69</v>
      </c>
      <c r="I1854">
        <v>7</v>
      </c>
      <c r="J1854" t="str">
        <f>VLOOKUP(Data_Sales[[#This Row],[Sales Person]],Data_Persons!$C$1:$D$9,2,FALSE)</f>
        <v>Sara</v>
      </c>
      <c r="K1854">
        <f>INDEX(Data_Persons!$B$2:$D$10,MATCH(Data_Sales[[#This Row],[Sales Person]],Data_Persons!$C$2:$C$9,0),1)</f>
        <v>5</v>
      </c>
      <c r="L1854">
        <f>VLOOKUP(Data_Sales[[#This Row],[Manager]],Data_Persons!$A$1:$C$9,2,FALSE)</f>
        <v>5</v>
      </c>
      <c r="M1854">
        <f>Data_Sales[[#This Row],[Price]]*Data_Sales[[#This Row],[Quantity]]</f>
        <v>483</v>
      </c>
    </row>
    <row r="1855" spans="1:13" x14ac:dyDescent="0.35">
      <c r="A1855" t="s">
        <v>1892</v>
      </c>
      <c r="B1855" s="2">
        <v>44589</v>
      </c>
      <c r="C1855">
        <v>2</v>
      </c>
      <c r="D1855" t="s">
        <v>71</v>
      </c>
      <c r="E1855" t="s">
        <v>27</v>
      </c>
      <c r="F1855" t="s">
        <v>18</v>
      </c>
      <c r="G1855" t="s">
        <v>2044</v>
      </c>
      <c r="H1855">
        <v>69</v>
      </c>
      <c r="I1855">
        <v>3</v>
      </c>
      <c r="J1855" t="str">
        <f>VLOOKUP(Data_Sales[[#This Row],[Sales Person]],Data_Persons!$C$1:$D$9,2,FALSE)</f>
        <v>Sara</v>
      </c>
      <c r="K1855">
        <f>INDEX(Data_Persons!$B$2:$D$10,MATCH(Data_Sales[[#This Row],[Sales Person]],Data_Persons!$C$2:$C$9,0),1)</f>
        <v>2</v>
      </c>
      <c r="L1855">
        <f>VLOOKUP(Data_Sales[[#This Row],[Manager]],Data_Persons!$A$1:$C$9,2,FALSE)</f>
        <v>5</v>
      </c>
      <c r="M1855">
        <f>Data_Sales[[#This Row],[Price]]*Data_Sales[[#This Row],[Quantity]]</f>
        <v>207</v>
      </c>
    </row>
    <row r="1856" spans="1:13" x14ac:dyDescent="0.35">
      <c r="A1856" t="s">
        <v>1893</v>
      </c>
      <c r="B1856" s="2">
        <v>44589</v>
      </c>
      <c r="C1856">
        <v>5</v>
      </c>
      <c r="D1856" t="s">
        <v>20</v>
      </c>
      <c r="E1856" t="s">
        <v>17</v>
      </c>
      <c r="F1856" t="s">
        <v>18</v>
      </c>
      <c r="G1856" t="s">
        <v>2044</v>
      </c>
      <c r="H1856">
        <v>69</v>
      </c>
      <c r="I1856">
        <v>2</v>
      </c>
      <c r="J1856" t="str">
        <f>VLOOKUP(Data_Sales[[#This Row],[Sales Person]],Data_Persons!$C$1:$D$9,2,FALSE)</f>
        <v>Jeff</v>
      </c>
      <c r="K1856">
        <f>INDEX(Data_Persons!$B$2:$D$10,MATCH(Data_Sales[[#This Row],[Sales Person]],Data_Persons!$C$2:$C$9,0),1)</f>
        <v>2</v>
      </c>
      <c r="L1856">
        <f>VLOOKUP(Data_Sales[[#This Row],[Manager]],Data_Persons!$A$1:$C$9,2,FALSE)</f>
        <v>3</v>
      </c>
      <c r="M1856">
        <f>Data_Sales[[#This Row],[Price]]*Data_Sales[[#This Row],[Quantity]]</f>
        <v>138</v>
      </c>
    </row>
    <row r="1857" spans="1:13" x14ac:dyDescent="0.35">
      <c r="A1857" t="s">
        <v>1894</v>
      </c>
      <c r="B1857" s="2">
        <v>44595</v>
      </c>
      <c r="C1857">
        <v>6</v>
      </c>
      <c r="D1857" t="s">
        <v>12</v>
      </c>
      <c r="E1857" t="s">
        <v>13</v>
      </c>
      <c r="F1857" t="s">
        <v>14</v>
      </c>
      <c r="G1857" t="s">
        <v>2044</v>
      </c>
      <c r="H1857">
        <v>69</v>
      </c>
      <c r="I1857">
        <v>5</v>
      </c>
      <c r="J1857" t="str">
        <f>VLOOKUP(Data_Sales[[#This Row],[Sales Person]],Data_Persons!$C$1:$D$9,2,FALSE)</f>
        <v>Steve</v>
      </c>
      <c r="K1857">
        <f>INDEX(Data_Persons!$B$2:$D$10,MATCH(Data_Sales[[#This Row],[Sales Person]],Data_Persons!$C$2:$C$9,0),1)</f>
        <v>4</v>
      </c>
      <c r="L1857">
        <f>VLOOKUP(Data_Sales[[#This Row],[Manager]],Data_Persons!$A$1:$C$9,2,FALSE)</f>
        <v>4</v>
      </c>
      <c r="M1857">
        <f>Data_Sales[[#This Row],[Price]]*Data_Sales[[#This Row],[Quantity]]</f>
        <v>345</v>
      </c>
    </row>
    <row r="1858" spans="1:13" x14ac:dyDescent="0.35">
      <c r="A1858" t="s">
        <v>1895</v>
      </c>
      <c r="B1858" s="2">
        <v>44597</v>
      </c>
      <c r="C1858">
        <v>11</v>
      </c>
      <c r="D1858" t="s">
        <v>112</v>
      </c>
      <c r="E1858" t="s">
        <v>23</v>
      </c>
      <c r="F1858" t="s">
        <v>24</v>
      </c>
      <c r="G1858" t="s">
        <v>2044</v>
      </c>
      <c r="H1858">
        <v>69</v>
      </c>
      <c r="I1858">
        <v>4</v>
      </c>
      <c r="J1858" t="str">
        <f>VLOOKUP(Data_Sales[[#This Row],[Sales Person]],Data_Persons!$C$1:$D$9,2,FALSE)</f>
        <v>Sara</v>
      </c>
      <c r="K1858">
        <f>INDEX(Data_Persons!$B$2:$D$10,MATCH(Data_Sales[[#This Row],[Sales Person]],Data_Persons!$C$2:$C$9,0),1)</f>
        <v>5</v>
      </c>
      <c r="L1858">
        <f>VLOOKUP(Data_Sales[[#This Row],[Manager]],Data_Persons!$A$1:$C$9,2,FALSE)</f>
        <v>5</v>
      </c>
      <c r="M1858">
        <f>Data_Sales[[#This Row],[Price]]*Data_Sales[[#This Row],[Quantity]]</f>
        <v>276</v>
      </c>
    </row>
    <row r="1859" spans="1:13" x14ac:dyDescent="0.35">
      <c r="A1859" t="s">
        <v>1896</v>
      </c>
      <c r="B1859" s="2">
        <v>44597</v>
      </c>
      <c r="C1859">
        <v>3</v>
      </c>
      <c r="D1859" t="s">
        <v>26</v>
      </c>
      <c r="E1859" t="s">
        <v>17</v>
      </c>
      <c r="F1859" t="s">
        <v>18</v>
      </c>
      <c r="G1859" t="s">
        <v>2044</v>
      </c>
      <c r="H1859">
        <v>69</v>
      </c>
      <c r="I1859">
        <v>6</v>
      </c>
      <c r="J1859" t="str">
        <f>VLOOKUP(Data_Sales[[#This Row],[Sales Person]],Data_Persons!$C$1:$D$9,2,FALSE)</f>
        <v>Jeff</v>
      </c>
      <c r="K1859">
        <f>INDEX(Data_Persons!$B$2:$D$10,MATCH(Data_Sales[[#This Row],[Sales Person]],Data_Persons!$C$2:$C$9,0),1)</f>
        <v>2</v>
      </c>
      <c r="L1859">
        <f>VLOOKUP(Data_Sales[[#This Row],[Manager]],Data_Persons!$A$1:$C$9,2,FALSE)</f>
        <v>3</v>
      </c>
      <c r="M1859">
        <f>Data_Sales[[#This Row],[Price]]*Data_Sales[[#This Row],[Quantity]]</f>
        <v>414</v>
      </c>
    </row>
    <row r="1860" spans="1:13" x14ac:dyDescent="0.35">
      <c r="A1860" t="s">
        <v>1897</v>
      </c>
      <c r="B1860" s="2">
        <v>44600</v>
      </c>
      <c r="C1860">
        <v>11</v>
      </c>
      <c r="D1860" t="s">
        <v>112</v>
      </c>
      <c r="E1860" t="s">
        <v>23</v>
      </c>
      <c r="F1860" t="s">
        <v>24</v>
      </c>
      <c r="G1860" t="s">
        <v>2044</v>
      </c>
      <c r="H1860">
        <v>69</v>
      </c>
      <c r="I1860">
        <v>6</v>
      </c>
      <c r="J1860" t="str">
        <f>VLOOKUP(Data_Sales[[#This Row],[Sales Person]],Data_Persons!$C$1:$D$9,2,FALSE)</f>
        <v>Sara</v>
      </c>
      <c r="K1860">
        <f>INDEX(Data_Persons!$B$2:$D$10,MATCH(Data_Sales[[#This Row],[Sales Person]],Data_Persons!$C$2:$C$9,0),1)</f>
        <v>5</v>
      </c>
      <c r="L1860">
        <f>VLOOKUP(Data_Sales[[#This Row],[Manager]],Data_Persons!$A$1:$C$9,2,FALSE)</f>
        <v>5</v>
      </c>
      <c r="M1860">
        <f>Data_Sales[[#This Row],[Price]]*Data_Sales[[#This Row],[Quantity]]</f>
        <v>414</v>
      </c>
    </row>
    <row r="1861" spans="1:13" x14ac:dyDescent="0.35">
      <c r="A1861" t="s">
        <v>1898</v>
      </c>
      <c r="B1861" s="2">
        <v>44606</v>
      </c>
      <c r="C1861">
        <v>2</v>
      </c>
      <c r="D1861" t="s">
        <v>71</v>
      </c>
      <c r="E1861" t="s">
        <v>17</v>
      </c>
      <c r="F1861" t="s">
        <v>18</v>
      </c>
      <c r="G1861" t="s">
        <v>2044</v>
      </c>
      <c r="H1861">
        <v>69</v>
      </c>
      <c r="I1861">
        <v>9</v>
      </c>
      <c r="J1861" t="str">
        <f>VLOOKUP(Data_Sales[[#This Row],[Sales Person]],Data_Persons!$C$1:$D$9,2,FALSE)</f>
        <v>Jeff</v>
      </c>
      <c r="K1861">
        <f>INDEX(Data_Persons!$B$2:$D$10,MATCH(Data_Sales[[#This Row],[Sales Person]],Data_Persons!$C$2:$C$9,0),1)</f>
        <v>2</v>
      </c>
      <c r="L1861">
        <f>VLOOKUP(Data_Sales[[#This Row],[Manager]],Data_Persons!$A$1:$C$9,2,FALSE)</f>
        <v>3</v>
      </c>
      <c r="M1861">
        <f>Data_Sales[[#This Row],[Price]]*Data_Sales[[#This Row],[Quantity]]</f>
        <v>621</v>
      </c>
    </row>
    <row r="1862" spans="1:13" x14ac:dyDescent="0.35">
      <c r="A1862" t="s">
        <v>1899</v>
      </c>
      <c r="B1862" s="2">
        <v>44611</v>
      </c>
      <c r="C1862">
        <v>17</v>
      </c>
      <c r="D1862" t="s">
        <v>60</v>
      </c>
      <c r="E1862" t="s">
        <v>35</v>
      </c>
      <c r="F1862" t="s">
        <v>10</v>
      </c>
      <c r="G1862" t="s">
        <v>2044</v>
      </c>
      <c r="H1862">
        <v>69</v>
      </c>
      <c r="I1862">
        <v>4</v>
      </c>
      <c r="J1862" t="str">
        <f>VLOOKUP(Data_Sales[[#This Row],[Sales Person]],Data_Persons!$C$1:$D$9,2,FALSE)</f>
        <v>Jeff</v>
      </c>
      <c r="K1862">
        <f>INDEX(Data_Persons!$B$2:$D$10,MATCH(Data_Sales[[#This Row],[Sales Person]],Data_Persons!$C$2:$C$9,0),1)</f>
        <v>5</v>
      </c>
      <c r="L1862">
        <f>VLOOKUP(Data_Sales[[#This Row],[Manager]],Data_Persons!$A$1:$C$9,2,FALSE)</f>
        <v>3</v>
      </c>
      <c r="M1862">
        <f>Data_Sales[[#This Row],[Price]]*Data_Sales[[#This Row],[Quantity]]</f>
        <v>276</v>
      </c>
    </row>
    <row r="1863" spans="1:13" x14ac:dyDescent="0.35">
      <c r="A1863" t="s">
        <v>1900</v>
      </c>
      <c r="B1863" s="2">
        <v>44611</v>
      </c>
      <c r="C1863">
        <v>6</v>
      </c>
      <c r="D1863" t="s">
        <v>12</v>
      </c>
      <c r="E1863" t="s">
        <v>38</v>
      </c>
      <c r="F1863" t="s">
        <v>14</v>
      </c>
      <c r="G1863" t="s">
        <v>2044</v>
      </c>
      <c r="H1863">
        <v>69</v>
      </c>
      <c r="I1863">
        <v>8</v>
      </c>
      <c r="J1863" t="str">
        <f>VLOOKUP(Data_Sales[[#This Row],[Sales Person]],Data_Persons!$C$1:$D$9,2,FALSE)</f>
        <v>Philip</v>
      </c>
      <c r="K1863">
        <f>INDEX(Data_Persons!$B$2:$D$10,MATCH(Data_Sales[[#This Row],[Sales Person]],Data_Persons!$C$2:$C$9,0),1)</f>
        <v>8</v>
      </c>
      <c r="L1863">
        <f>VLOOKUP(Data_Sales[[#This Row],[Manager]],Data_Persons!$A$1:$C$9,2,FALSE)</f>
        <v>8</v>
      </c>
      <c r="M1863">
        <f>Data_Sales[[#This Row],[Price]]*Data_Sales[[#This Row],[Quantity]]</f>
        <v>552</v>
      </c>
    </row>
    <row r="1864" spans="1:13" x14ac:dyDescent="0.35">
      <c r="A1864" t="s">
        <v>1901</v>
      </c>
      <c r="B1864" s="2">
        <v>44611</v>
      </c>
      <c r="C1864">
        <v>2</v>
      </c>
      <c r="D1864" t="s">
        <v>71</v>
      </c>
      <c r="E1864" t="s">
        <v>27</v>
      </c>
      <c r="F1864" t="s">
        <v>18</v>
      </c>
      <c r="G1864" t="s">
        <v>2044</v>
      </c>
      <c r="H1864">
        <v>69</v>
      </c>
      <c r="I1864">
        <v>8</v>
      </c>
      <c r="J1864" t="str">
        <f>VLOOKUP(Data_Sales[[#This Row],[Sales Person]],Data_Persons!$C$1:$D$9,2,FALSE)</f>
        <v>Sara</v>
      </c>
      <c r="K1864">
        <f>INDEX(Data_Persons!$B$2:$D$10,MATCH(Data_Sales[[#This Row],[Sales Person]],Data_Persons!$C$2:$C$9,0),1)</f>
        <v>2</v>
      </c>
      <c r="L1864">
        <f>VLOOKUP(Data_Sales[[#This Row],[Manager]],Data_Persons!$A$1:$C$9,2,FALSE)</f>
        <v>5</v>
      </c>
      <c r="M1864">
        <f>Data_Sales[[#This Row],[Price]]*Data_Sales[[#This Row],[Quantity]]</f>
        <v>552</v>
      </c>
    </row>
    <row r="1865" spans="1:13" x14ac:dyDescent="0.35">
      <c r="A1865" t="s">
        <v>1902</v>
      </c>
      <c r="B1865" s="2">
        <v>44615</v>
      </c>
      <c r="C1865">
        <v>7</v>
      </c>
      <c r="D1865" t="s">
        <v>40</v>
      </c>
      <c r="E1865" t="s">
        <v>38</v>
      </c>
      <c r="F1865" t="s">
        <v>14</v>
      </c>
      <c r="G1865" t="s">
        <v>2044</v>
      </c>
      <c r="H1865">
        <v>69</v>
      </c>
      <c r="I1865">
        <v>5</v>
      </c>
      <c r="J1865" t="str">
        <f>VLOOKUP(Data_Sales[[#This Row],[Sales Person]],Data_Persons!$C$1:$D$9,2,FALSE)</f>
        <v>Philip</v>
      </c>
      <c r="K1865">
        <f>INDEX(Data_Persons!$B$2:$D$10,MATCH(Data_Sales[[#This Row],[Sales Person]],Data_Persons!$C$2:$C$9,0),1)</f>
        <v>8</v>
      </c>
      <c r="L1865">
        <f>VLOOKUP(Data_Sales[[#This Row],[Manager]],Data_Persons!$A$1:$C$9,2,FALSE)</f>
        <v>8</v>
      </c>
      <c r="M1865">
        <f>Data_Sales[[#This Row],[Price]]*Data_Sales[[#This Row],[Quantity]]</f>
        <v>345</v>
      </c>
    </row>
    <row r="1866" spans="1:13" x14ac:dyDescent="0.35">
      <c r="A1866" t="s">
        <v>1903</v>
      </c>
      <c r="B1866" s="2">
        <v>44617</v>
      </c>
      <c r="C1866">
        <v>4</v>
      </c>
      <c r="D1866" t="s">
        <v>16</v>
      </c>
      <c r="E1866" t="s">
        <v>27</v>
      </c>
      <c r="F1866" t="s">
        <v>18</v>
      </c>
      <c r="G1866" t="s">
        <v>2044</v>
      </c>
      <c r="H1866">
        <v>69</v>
      </c>
      <c r="I1866">
        <v>4</v>
      </c>
      <c r="J1866" t="str">
        <f>VLOOKUP(Data_Sales[[#This Row],[Sales Person]],Data_Persons!$C$1:$D$9,2,FALSE)</f>
        <v>Sara</v>
      </c>
      <c r="K1866">
        <f>INDEX(Data_Persons!$B$2:$D$10,MATCH(Data_Sales[[#This Row],[Sales Person]],Data_Persons!$C$2:$C$9,0),1)</f>
        <v>2</v>
      </c>
      <c r="L1866">
        <f>VLOOKUP(Data_Sales[[#This Row],[Manager]],Data_Persons!$A$1:$C$9,2,FALSE)</f>
        <v>5</v>
      </c>
      <c r="M1866">
        <f>Data_Sales[[#This Row],[Price]]*Data_Sales[[#This Row],[Quantity]]</f>
        <v>276</v>
      </c>
    </row>
    <row r="1867" spans="1:13" x14ac:dyDescent="0.35">
      <c r="A1867" t="s">
        <v>1904</v>
      </c>
      <c r="B1867" s="2">
        <v>44618</v>
      </c>
      <c r="C1867">
        <v>12</v>
      </c>
      <c r="D1867" t="s">
        <v>22</v>
      </c>
      <c r="E1867" t="s">
        <v>33</v>
      </c>
      <c r="F1867" t="s">
        <v>24</v>
      </c>
      <c r="G1867" t="s">
        <v>2044</v>
      </c>
      <c r="H1867">
        <v>69</v>
      </c>
      <c r="I1867">
        <v>8</v>
      </c>
      <c r="J1867" t="str">
        <f>VLOOKUP(Data_Sales[[#This Row],[Sales Person]],Data_Persons!$C$1:$D$9,2,FALSE)</f>
        <v>Steve</v>
      </c>
      <c r="K1867">
        <f>INDEX(Data_Persons!$B$2:$D$10,MATCH(Data_Sales[[#This Row],[Sales Person]],Data_Persons!$C$2:$C$9,0),1)</f>
        <v>6</v>
      </c>
      <c r="L1867">
        <f>VLOOKUP(Data_Sales[[#This Row],[Manager]],Data_Persons!$A$1:$C$9,2,FALSE)</f>
        <v>4</v>
      </c>
      <c r="M1867">
        <f>Data_Sales[[#This Row],[Price]]*Data_Sales[[#This Row],[Quantity]]</f>
        <v>552</v>
      </c>
    </row>
    <row r="1868" spans="1:13" x14ac:dyDescent="0.35">
      <c r="A1868" t="s">
        <v>1905</v>
      </c>
      <c r="B1868" s="2">
        <v>44618</v>
      </c>
      <c r="C1868">
        <v>1</v>
      </c>
      <c r="D1868" t="s">
        <v>58</v>
      </c>
      <c r="E1868" t="s">
        <v>17</v>
      </c>
      <c r="F1868" t="s">
        <v>18</v>
      </c>
      <c r="G1868" t="s">
        <v>2044</v>
      </c>
      <c r="H1868">
        <v>69</v>
      </c>
      <c r="I1868">
        <v>9</v>
      </c>
      <c r="J1868" t="str">
        <f>VLOOKUP(Data_Sales[[#This Row],[Sales Person]],Data_Persons!$C$1:$D$9,2,FALSE)</f>
        <v>Jeff</v>
      </c>
      <c r="K1868">
        <f>INDEX(Data_Persons!$B$2:$D$10,MATCH(Data_Sales[[#This Row],[Sales Person]],Data_Persons!$C$2:$C$9,0),1)</f>
        <v>2</v>
      </c>
      <c r="L1868">
        <f>VLOOKUP(Data_Sales[[#This Row],[Manager]],Data_Persons!$A$1:$C$9,2,FALSE)</f>
        <v>3</v>
      </c>
      <c r="M1868">
        <f>Data_Sales[[#This Row],[Price]]*Data_Sales[[#This Row],[Quantity]]</f>
        <v>621</v>
      </c>
    </row>
    <row r="1869" spans="1:13" x14ac:dyDescent="0.35">
      <c r="A1869" t="s">
        <v>1906</v>
      </c>
      <c r="B1869" s="2">
        <v>44619</v>
      </c>
      <c r="C1869">
        <v>8</v>
      </c>
      <c r="D1869" t="s">
        <v>73</v>
      </c>
      <c r="E1869" t="s">
        <v>38</v>
      </c>
      <c r="F1869" t="s">
        <v>14</v>
      </c>
      <c r="G1869" t="s">
        <v>2044</v>
      </c>
      <c r="H1869">
        <v>69</v>
      </c>
      <c r="I1869">
        <v>4</v>
      </c>
      <c r="J1869" t="str">
        <f>VLOOKUP(Data_Sales[[#This Row],[Sales Person]],Data_Persons!$C$1:$D$9,2,FALSE)</f>
        <v>Philip</v>
      </c>
      <c r="K1869">
        <f>INDEX(Data_Persons!$B$2:$D$10,MATCH(Data_Sales[[#This Row],[Sales Person]],Data_Persons!$C$2:$C$9,0),1)</f>
        <v>8</v>
      </c>
      <c r="L1869">
        <f>VLOOKUP(Data_Sales[[#This Row],[Manager]],Data_Persons!$A$1:$C$9,2,FALSE)</f>
        <v>8</v>
      </c>
      <c r="M1869">
        <f>Data_Sales[[#This Row],[Price]]*Data_Sales[[#This Row],[Quantity]]</f>
        <v>276</v>
      </c>
    </row>
    <row r="1870" spans="1:13" x14ac:dyDescent="0.35">
      <c r="A1870" t="s">
        <v>1907</v>
      </c>
      <c r="B1870" s="2">
        <v>44620</v>
      </c>
      <c r="C1870">
        <v>10</v>
      </c>
      <c r="D1870" t="s">
        <v>65</v>
      </c>
      <c r="E1870" t="s">
        <v>38</v>
      </c>
      <c r="F1870" t="s">
        <v>14</v>
      </c>
      <c r="G1870" t="s">
        <v>2044</v>
      </c>
      <c r="H1870">
        <v>69</v>
      </c>
      <c r="I1870">
        <v>9</v>
      </c>
      <c r="J1870" t="str">
        <f>VLOOKUP(Data_Sales[[#This Row],[Sales Person]],Data_Persons!$C$1:$D$9,2,FALSE)</f>
        <v>Philip</v>
      </c>
      <c r="K1870">
        <f>INDEX(Data_Persons!$B$2:$D$10,MATCH(Data_Sales[[#This Row],[Sales Person]],Data_Persons!$C$2:$C$9,0),1)</f>
        <v>8</v>
      </c>
      <c r="L1870">
        <f>VLOOKUP(Data_Sales[[#This Row],[Manager]],Data_Persons!$A$1:$C$9,2,FALSE)</f>
        <v>8</v>
      </c>
      <c r="M1870">
        <f>Data_Sales[[#This Row],[Price]]*Data_Sales[[#This Row],[Quantity]]</f>
        <v>621</v>
      </c>
    </row>
    <row r="1871" spans="1:13" x14ac:dyDescent="0.35">
      <c r="A1871" t="s">
        <v>1908</v>
      </c>
      <c r="B1871" s="2">
        <v>44626</v>
      </c>
      <c r="C1871">
        <v>18</v>
      </c>
      <c r="D1871" t="s">
        <v>49</v>
      </c>
      <c r="E1871" t="s">
        <v>35</v>
      </c>
      <c r="F1871" t="s">
        <v>10</v>
      </c>
      <c r="G1871" t="s">
        <v>2044</v>
      </c>
      <c r="H1871">
        <v>69</v>
      </c>
      <c r="I1871">
        <v>2</v>
      </c>
      <c r="J1871" t="str">
        <f>VLOOKUP(Data_Sales[[#This Row],[Sales Person]],Data_Persons!$C$1:$D$9,2,FALSE)</f>
        <v>Jeff</v>
      </c>
      <c r="K1871">
        <f>INDEX(Data_Persons!$B$2:$D$10,MATCH(Data_Sales[[#This Row],[Sales Person]],Data_Persons!$C$2:$C$9,0),1)</f>
        <v>5</v>
      </c>
      <c r="L1871">
        <f>VLOOKUP(Data_Sales[[#This Row],[Manager]],Data_Persons!$A$1:$C$9,2,FALSE)</f>
        <v>3</v>
      </c>
      <c r="M1871">
        <f>Data_Sales[[#This Row],[Price]]*Data_Sales[[#This Row],[Quantity]]</f>
        <v>138</v>
      </c>
    </row>
    <row r="1872" spans="1:13" x14ac:dyDescent="0.35">
      <c r="A1872" t="s">
        <v>1909</v>
      </c>
      <c r="B1872" s="2">
        <v>44627</v>
      </c>
      <c r="C1872">
        <v>19</v>
      </c>
      <c r="D1872" t="s">
        <v>29</v>
      </c>
      <c r="E1872" t="s">
        <v>35</v>
      </c>
      <c r="F1872" t="s">
        <v>10</v>
      </c>
      <c r="G1872" t="s">
        <v>2044</v>
      </c>
      <c r="H1872">
        <v>69</v>
      </c>
      <c r="I1872">
        <v>7</v>
      </c>
      <c r="J1872" t="str">
        <f>VLOOKUP(Data_Sales[[#This Row],[Sales Person]],Data_Persons!$C$1:$D$9,2,FALSE)</f>
        <v>Jeff</v>
      </c>
      <c r="K1872">
        <f>INDEX(Data_Persons!$B$2:$D$10,MATCH(Data_Sales[[#This Row],[Sales Person]],Data_Persons!$C$2:$C$9,0),1)</f>
        <v>5</v>
      </c>
      <c r="L1872">
        <f>VLOOKUP(Data_Sales[[#This Row],[Manager]],Data_Persons!$A$1:$C$9,2,FALSE)</f>
        <v>3</v>
      </c>
      <c r="M1872">
        <f>Data_Sales[[#This Row],[Price]]*Data_Sales[[#This Row],[Quantity]]</f>
        <v>483</v>
      </c>
    </row>
    <row r="1873" spans="1:13" x14ac:dyDescent="0.35">
      <c r="A1873" t="s">
        <v>1910</v>
      </c>
      <c r="B1873" s="2">
        <v>44627</v>
      </c>
      <c r="C1873">
        <v>17</v>
      </c>
      <c r="D1873" t="s">
        <v>60</v>
      </c>
      <c r="E1873" t="s">
        <v>9</v>
      </c>
      <c r="F1873" t="s">
        <v>10</v>
      </c>
      <c r="G1873" t="s">
        <v>2044</v>
      </c>
      <c r="H1873">
        <v>69</v>
      </c>
      <c r="I1873">
        <v>0</v>
      </c>
      <c r="J1873" t="str">
        <f>VLOOKUP(Data_Sales[[#This Row],[Sales Person]],Data_Persons!$C$1:$D$9,2,FALSE)</f>
        <v>Jeff</v>
      </c>
      <c r="K1873">
        <f>INDEX(Data_Persons!$B$2:$D$10,MATCH(Data_Sales[[#This Row],[Sales Person]],Data_Persons!$C$2:$C$9,0),1)</f>
        <v>3</v>
      </c>
      <c r="L1873">
        <f>VLOOKUP(Data_Sales[[#This Row],[Manager]],Data_Persons!$A$1:$C$9,2,FALSE)</f>
        <v>3</v>
      </c>
      <c r="M1873">
        <f>Data_Sales[[#This Row],[Price]]*Data_Sales[[#This Row],[Quantity]]</f>
        <v>0</v>
      </c>
    </row>
    <row r="1874" spans="1:13" x14ac:dyDescent="0.35">
      <c r="A1874" t="s">
        <v>1911</v>
      </c>
      <c r="B1874" s="2">
        <v>44628</v>
      </c>
      <c r="C1874">
        <v>11</v>
      </c>
      <c r="D1874" t="s">
        <v>112</v>
      </c>
      <c r="E1874" t="s">
        <v>23</v>
      </c>
      <c r="F1874" t="s">
        <v>24</v>
      </c>
      <c r="G1874" t="s">
        <v>2044</v>
      </c>
      <c r="H1874">
        <v>69</v>
      </c>
      <c r="I1874">
        <v>7</v>
      </c>
      <c r="J1874" t="str">
        <f>VLOOKUP(Data_Sales[[#This Row],[Sales Person]],Data_Persons!$C$1:$D$9,2,FALSE)</f>
        <v>Sara</v>
      </c>
      <c r="K1874">
        <f>INDEX(Data_Persons!$B$2:$D$10,MATCH(Data_Sales[[#This Row],[Sales Person]],Data_Persons!$C$2:$C$9,0),1)</f>
        <v>5</v>
      </c>
      <c r="L1874">
        <f>VLOOKUP(Data_Sales[[#This Row],[Manager]],Data_Persons!$A$1:$C$9,2,FALSE)</f>
        <v>5</v>
      </c>
      <c r="M1874">
        <f>Data_Sales[[#This Row],[Price]]*Data_Sales[[#This Row],[Quantity]]</f>
        <v>483</v>
      </c>
    </row>
    <row r="1875" spans="1:13" x14ac:dyDescent="0.35">
      <c r="A1875" t="s">
        <v>1912</v>
      </c>
      <c r="B1875" s="2">
        <v>44630</v>
      </c>
      <c r="C1875">
        <v>6</v>
      </c>
      <c r="D1875" t="s">
        <v>12</v>
      </c>
      <c r="E1875" t="s">
        <v>13</v>
      </c>
      <c r="F1875" t="s">
        <v>14</v>
      </c>
      <c r="G1875" t="s">
        <v>2044</v>
      </c>
      <c r="H1875">
        <v>69</v>
      </c>
      <c r="I1875">
        <v>5</v>
      </c>
      <c r="J1875" t="str">
        <f>VLOOKUP(Data_Sales[[#This Row],[Sales Person]],Data_Persons!$C$1:$D$9,2,FALSE)</f>
        <v>Steve</v>
      </c>
      <c r="K1875">
        <f>INDEX(Data_Persons!$B$2:$D$10,MATCH(Data_Sales[[#This Row],[Sales Person]],Data_Persons!$C$2:$C$9,0),1)</f>
        <v>4</v>
      </c>
      <c r="L1875">
        <f>VLOOKUP(Data_Sales[[#This Row],[Manager]],Data_Persons!$A$1:$C$9,2,FALSE)</f>
        <v>4</v>
      </c>
      <c r="M1875">
        <f>Data_Sales[[#This Row],[Price]]*Data_Sales[[#This Row],[Quantity]]</f>
        <v>345</v>
      </c>
    </row>
    <row r="1876" spans="1:13" x14ac:dyDescent="0.35">
      <c r="A1876" t="s">
        <v>1913</v>
      </c>
      <c r="B1876" s="2">
        <v>44631</v>
      </c>
      <c r="C1876">
        <v>7</v>
      </c>
      <c r="D1876" t="s">
        <v>40</v>
      </c>
      <c r="E1876" t="s">
        <v>38</v>
      </c>
      <c r="F1876" t="s">
        <v>14</v>
      </c>
      <c r="G1876" t="s">
        <v>2044</v>
      </c>
      <c r="H1876">
        <v>69</v>
      </c>
      <c r="I1876">
        <v>1</v>
      </c>
      <c r="J1876" t="str">
        <f>VLOOKUP(Data_Sales[[#This Row],[Sales Person]],Data_Persons!$C$1:$D$9,2,FALSE)</f>
        <v>Philip</v>
      </c>
      <c r="K1876">
        <f>INDEX(Data_Persons!$B$2:$D$10,MATCH(Data_Sales[[#This Row],[Sales Person]],Data_Persons!$C$2:$C$9,0),1)</f>
        <v>8</v>
      </c>
      <c r="L1876">
        <f>VLOOKUP(Data_Sales[[#This Row],[Manager]],Data_Persons!$A$1:$C$9,2,FALSE)</f>
        <v>8</v>
      </c>
      <c r="M1876">
        <f>Data_Sales[[#This Row],[Price]]*Data_Sales[[#This Row],[Quantity]]</f>
        <v>69</v>
      </c>
    </row>
    <row r="1877" spans="1:13" x14ac:dyDescent="0.35">
      <c r="A1877" t="s">
        <v>1914</v>
      </c>
      <c r="B1877" s="2">
        <v>44631</v>
      </c>
      <c r="C1877">
        <v>13</v>
      </c>
      <c r="D1877" t="s">
        <v>32</v>
      </c>
      <c r="E1877" t="s">
        <v>33</v>
      </c>
      <c r="F1877" t="s">
        <v>24</v>
      </c>
      <c r="G1877" t="s">
        <v>2044</v>
      </c>
      <c r="H1877">
        <v>69</v>
      </c>
      <c r="I1877">
        <v>2</v>
      </c>
      <c r="J1877" t="str">
        <f>VLOOKUP(Data_Sales[[#This Row],[Sales Person]],Data_Persons!$C$1:$D$9,2,FALSE)</f>
        <v>Steve</v>
      </c>
      <c r="K1877">
        <f>INDEX(Data_Persons!$B$2:$D$10,MATCH(Data_Sales[[#This Row],[Sales Person]],Data_Persons!$C$2:$C$9,0),1)</f>
        <v>6</v>
      </c>
      <c r="L1877">
        <f>VLOOKUP(Data_Sales[[#This Row],[Manager]],Data_Persons!$A$1:$C$9,2,FALSE)</f>
        <v>4</v>
      </c>
      <c r="M1877">
        <f>Data_Sales[[#This Row],[Price]]*Data_Sales[[#This Row],[Quantity]]</f>
        <v>138</v>
      </c>
    </row>
    <row r="1878" spans="1:13" x14ac:dyDescent="0.35">
      <c r="A1878" t="s">
        <v>1915</v>
      </c>
      <c r="B1878" s="2">
        <v>44631</v>
      </c>
      <c r="C1878">
        <v>2</v>
      </c>
      <c r="D1878" t="s">
        <v>71</v>
      </c>
      <c r="E1878" t="s">
        <v>17</v>
      </c>
      <c r="F1878" t="s">
        <v>18</v>
      </c>
      <c r="G1878" t="s">
        <v>2044</v>
      </c>
      <c r="H1878">
        <v>69</v>
      </c>
      <c r="I1878">
        <v>4</v>
      </c>
      <c r="J1878" t="str">
        <f>VLOOKUP(Data_Sales[[#This Row],[Sales Person]],Data_Persons!$C$1:$D$9,2,FALSE)</f>
        <v>Jeff</v>
      </c>
      <c r="K1878">
        <f>INDEX(Data_Persons!$B$2:$D$10,MATCH(Data_Sales[[#This Row],[Sales Person]],Data_Persons!$C$2:$C$9,0),1)</f>
        <v>2</v>
      </c>
      <c r="L1878">
        <f>VLOOKUP(Data_Sales[[#This Row],[Manager]],Data_Persons!$A$1:$C$9,2,FALSE)</f>
        <v>3</v>
      </c>
      <c r="M1878">
        <f>Data_Sales[[#This Row],[Price]]*Data_Sales[[#This Row],[Quantity]]</f>
        <v>276</v>
      </c>
    </row>
    <row r="1879" spans="1:13" x14ac:dyDescent="0.35">
      <c r="A1879" t="s">
        <v>1916</v>
      </c>
      <c r="B1879" s="2">
        <v>44636</v>
      </c>
      <c r="C1879">
        <v>13</v>
      </c>
      <c r="D1879" t="s">
        <v>32</v>
      </c>
      <c r="E1879" t="s">
        <v>33</v>
      </c>
      <c r="F1879" t="s">
        <v>24</v>
      </c>
      <c r="G1879" t="s">
        <v>2044</v>
      </c>
      <c r="H1879">
        <v>69</v>
      </c>
      <c r="I1879">
        <v>9</v>
      </c>
      <c r="J1879" t="str">
        <f>VLOOKUP(Data_Sales[[#This Row],[Sales Person]],Data_Persons!$C$1:$D$9,2,FALSE)</f>
        <v>Steve</v>
      </c>
      <c r="K1879">
        <f>INDEX(Data_Persons!$B$2:$D$10,MATCH(Data_Sales[[#This Row],[Sales Person]],Data_Persons!$C$2:$C$9,0),1)</f>
        <v>6</v>
      </c>
      <c r="L1879">
        <f>VLOOKUP(Data_Sales[[#This Row],[Manager]],Data_Persons!$A$1:$C$9,2,FALSE)</f>
        <v>4</v>
      </c>
      <c r="M1879">
        <f>Data_Sales[[#This Row],[Price]]*Data_Sales[[#This Row],[Quantity]]</f>
        <v>621</v>
      </c>
    </row>
    <row r="1880" spans="1:13" x14ac:dyDescent="0.35">
      <c r="A1880" t="s">
        <v>1917</v>
      </c>
      <c r="B1880" s="2">
        <v>44639</v>
      </c>
      <c r="C1880">
        <v>5</v>
      </c>
      <c r="D1880" t="s">
        <v>20</v>
      </c>
      <c r="E1880" t="s">
        <v>27</v>
      </c>
      <c r="F1880" t="s">
        <v>18</v>
      </c>
      <c r="G1880" t="s">
        <v>2044</v>
      </c>
      <c r="H1880">
        <v>69</v>
      </c>
      <c r="I1880">
        <v>1</v>
      </c>
      <c r="J1880" t="str">
        <f>VLOOKUP(Data_Sales[[#This Row],[Sales Person]],Data_Persons!$C$1:$D$9,2,FALSE)</f>
        <v>Sara</v>
      </c>
      <c r="K1880">
        <f>INDEX(Data_Persons!$B$2:$D$10,MATCH(Data_Sales[[#This Row],[Sales Person]],Data_Persons!$C$2:$C$9,0),1)</f>
        <v>2</v>
      </c>
      <c r="L1880">
        <f>VLOOKUP(Data_Sales[[#This Row],[Manager]],Data_Persons!$A$1:$C$9,2,FALSE)</f>
        <v>5</v>
      </c>
      <c r="M1880">
        <f>Data_Sales[[#This Row],[Price]]*Data_Sales[[#This Row],[Quantity]]</f>
        <v>69</v>
      </c>
    </row>
    <row r="1881" spans="1:13" x14ac:dyDescent="0.35">
      <c r="A1881" t="s">
        <v>1918</v>
      </c>
      <c r="B1881" s="2">
        <v>44639</v>
      </c>
      <c r="C1881">
        <v>1</v>
      </c>
      <c r="D1881" t="s">
        <v>58</v>
      </c>
      <c r="E1881" t="s">
        <v>17</v>
      </c>
      <c r="F1881" t="s">
        <v>18</v>
      </c>
      <c r="G1881" t="s">
        <v>2044</v>
      </c>
      <c r="H1881">
        <v>69</v>
      </c>
      <c r="I1881">
        <v>9</v>
      </c>
      <c r="J1881" t="str">
        <f>VLOOKUP(Data_Sales[[#This Row],[Sales Person]],Data_Persons!$C$1:$D$9,2,FALSE)</f>
        <v>Jeff</v>
      </c>
      <c r="K1881">
        <f>INDEX(Data_Persons!$B$2:$D$10,MATCH(Data_Sales[[#This Row],[Sales Person]],Data_Persons!$C$2:$C$9,0),1)</f>
        <v>2</v>
      </c>
      <c r="L1881">
        <f>VLOOKUP(Data_Sales[[#This Row],[Manager]],Data_Persons!$A$1:$C$9,2,FALSE)</f>
        <v>3</v>
      </c>
      <c r="M1881">
        <f>Data_Sales[[#This Row],[Price]]*Data_Sales[[#This Row],[Quantity]]</f>
        <v>621</v>
      </c>
    </row>
    <row r="1882" spans="1:13" x14ac:dyDescent="0.35">
      <c r="A1882" t="s">
        <v>1919</v>
      </c>
      <c r="B1882" s="2">
        <v>44640</v>
      </c>
      <c r="C1882">
        <v>18</v>
      </c>
      <c r="D1882" t="s">
        <v>49</v>
      </c>
      <c r="E1882" t="s">
        <v>9</v>
      </c>
      <c r="F1882" t="s">
        <v>10</v>
      </c>
      <c r="G1882" t="s">
        <v>2044</v>
      </c>
      <c r="H1882">
        <v>69</v>
      </c>
      <c r="I1882">
        <v>3</v>
      </c>
      <c r="J1882" t="str">
        <f>VLOOKUP(Data_Sales[[#This Row],[Sales Person]],Data_Persons!$C$1:$D$9,2,FALSE)</f>
        <v>Jeff</v>
      </c>
      <c r="K1882">
        <f>INDEX(Data_Persons!$B$2:$D$10,MATCH(Data_Sales[[#This Row],[Sales Person]],Data_Persons!$C$2:$C$9,0),1)</f>
        <v>3</v>
      </c>
      <c r="L1882">
        <f>VLOOKUP(Data_Sales[[#This Row],[Manager]],Data_Persons!$A$1:$C$9,2,FALSE)</f>
        <v>3</v>
      </c>
      <c r="M1882">
        <f>Data_Sales[[#This Row],[Price]]*Data_Sales[[#This Row],[Quantity]]</f>
        <v>207</v>
      </c>
    </row>
    <row r="1883" spans="1:13" x14ac:dyDescent="0.35">
      <c r="A1883" t="s">
        <v>1920</v>
      </c>
      <c r="B1883" s="2">
        <v>44643</v>
      </c>
      <c r="C1883">
        <v>8</v>
      </c>
      <c r="D1883" t="s">
        <v>73</v>
      </c>
      <c r="E1883" t="s">
        <v>13</v>
      </c>
      <c r="F1883" t="s">
        <v>14</v>
      </c>
      <c r="G1883" t="s">
        <v>2044</v>
      </c>
      <c r="H1883">
        <v>69</v>
      </c>
      <c r="I1883">
        <v>8</v>
      </c>
      <c r="J1883" t="str">
        <f>VLOOKUP(Data_Sales[[#This Row],[Sales Person]],Data_Persons!$C$1:$D$9,2,FALSE)</f>
        <v>Steve</v>
      </c>
      <c r="K1883">
        <f>INDEX(Data_Persons!$B$2:$D$10,MATCH(Data_Sales[[#This Row],[Sales Person]],Data_Persons!$C$2:$C$9,0),1)</f>
        <v>4</v>
      </c>
      <c r="L1883">
        <f>VLOOKUP(Data_Sales[[#This Row],[Manager]],Data_Persons!$A$1:$C$9,2,FALSE)</f>
        <v>4</v>
      </c>
      <c r="M1883">
        <f>Data_Sales[[#This Row],[Price]]*Data_Sales[[#This Row],[Quantity]]</f>
        <v>552</v>
      </c>
    </row>
    <row r="1884" spans="1:13" x14ac:dyDescent="0.35">
      <c r="A1884" t="s">
        <v>1921</v>
      </c>
      <c r="B1884" s="2">
        <v>44655</v>
      </c>
      <c r="C1884">
        <v>5</v>
      </c>
      <c r="D1884" t="s">
        <v>20</v>
      </c>
      <c r="E1884" t="s">
        <v>27</v>
      </c>
      <c r="F1884" t="s">
        <v>18</v>
      </c>
      <c r="G1884" t="s">
        <v>2044</v>
      </c>
      <c r="H1884">
        <v>69</v>
      </c>
      <c r="I1884">
        <v>5</v>
      </c>
      <c r="J1884" t="str">
        <f>VLOOKUP(Data_Sales[[#This Row],[Sales Person]],Data_Persons!$C$1:$D$9,2,FALSE)</f>
        <v>Sara</v>
      </c>
      <c r="K1884">
        <f>INDEX(Data_Persons!$B$2:$D$10,MATCH(Data_Sales[[#This Row],[Sales Person]],Data_Persons!$C$2:$C$9,0),1)</f>
        <v>2</v>
      </c>
      <c r="L1884">
        <f>VLOOKUP(Data_Sales[[#This Row],[Manager]],Data_Persons!$A$1:$C$9,2,FALSE)</f>
        <v>5</v>
      </c>
      <c r="M1884">
        <f>Data_Sales[[#This Row],[Price]]*Data_Sales[[#This Row],[Quantity]]</f>
        <v>345</v>
      </c>
    </row>
    <row r="1885" spans="1:13" x14ac:dyDescent="0.35">
      <c r="A1885" t="s">
        <v>1922</v>
      </c>
      <c r="B1885" s="2">
        <v>44655</v>
      </c>
      <c r="C1885">
        <v>20</v>
      </c>
      <c r="D1885" t="s">
        <v>8</v>
      </c>
      <c r="E1885" t="s">
        <v>35</v>
      </c>
      <c r="F1885" t="s">
        <v>10</v>
      </c>
      <c r="G1885" t="s">
        <v>2044</v>
      </c>
      <c r="H1885">
        <v>69</v>
      </c>
      <c r="I1885">
        <v>9</v>
      </c>
      <c r="J1885" t="str">
        <f>VLOOKUP(Data_Sales[[#This Row],[Sales Person]],Data_Persons!$C$1:$D$9,2,FALSE)</f>
        <v>Jeff</v>
      </c>
      <c r="K1885">
        <f>INDEX(Data_Persons!$B$2:$D$10,MATCH(Data_Sales[[#This Row],[Sales Person]],Data_Persons!$C$2:$C$9,0),1)</f>
        <v>5</v>
      </c>
      <c r="L1885">
        <f>VLOOKUP(Data_Sales[[#This Row],[Manager]],Data_Persons!$A$1:$C$9,2,FALSE)</f>
        <v>3</v>
      </c>
      <c r="M1885">
        <f>Data_Sales[[#This Row],[Price]]*Data_Sales[[#This Row],[Quantity]]</f>
        <v>621</v>
      </c>
    </row>
    <row r="1886" spans="1:13" x14ac:dyDescent="0.35">
      <c r="A1886" t="s">
        <v>1923</v>
      </c>
      <c r="B1886" s="2">
        <v>44656</v>
      </c>
      <c r="C1886">
        <v>4</v>
      </c>
      <c r="D1886" t="s">
        <v>16</v>
      </c>
      <c r="E1886" t="s">
        <v>27</v>
      </c>
      <c r="F1886" t="s">
        <v>18</v>
      </c>
      <c r="G1886" t="s">
        <v>2044</v>
      </c>
      <c r="H1886">
        <v>69</v>
      </c>
      <c r="I1886">
        <v>7</v>
      </c>
      <c r="J1886" t="str">
        <f>VLOOKUP(Data_Sales[[#This Row],[Sales Person]],Data_Persons!$C$1:$D$9,2,FALSE)</f>
        <v>Sara</v>
      </c>
      <c r="K1886">
        <f>INDEX(Data_Persons!$B$2:$D$10,MATCH(Data_Sales[[#This Row],[Sales Person]],Data_Persons!$C$2:$C$9,0),1)</f>
        <v>2</v>
      </c>
      <c r="L1886">
        <f>VLOOKUP(Data_Sales[[#This Row],[Manager]],Data_Persons!$A$1:$C$9,2,FALSE)</f>
        <v>5</v>
      </c>
      <c r="M1886">
        <f>Data_Sales[[#This Row],[Price]]*Data_Sales[[#This Row],[Quantity]]</f>
        <v>483</v>
      </c>
    </row>
    <row r="1887" spans="1:13" x14ac:dyDescent="0.35">
      <c r="A1887" t="s">
        <v>1924</v>
      </c>
      <c r="B1887" s="2">
        <v>44656</v>
      </c>
      <c r="C1887">
        <v>15</v>
      </c>
      <c r="D1887" t="s">
        <v>46</v>
      </c>
      <c r="E1887" t="s">
        <v>23</v>
      </c>
      <c r="F1887" t="s">
        <v>24</v>
      </c>
      <c r="G1887" t="s">
        <v>2044</v>
      </c>
      <c r="H1887">
        <v>69</v>
      </c>
      <c r="I1887">
        <v>1</v>
      </c>
      <c r="J1887" t="str">
        <f>VLOOKUP(Data_Sales[[#This Row],[Sales Person]],Data_Persons!$C$1:$D$9,2,FALSE)</f>
        <v>Sara</v>
      </c>
      <c r="K1887">
        <f>INDEX(Data_Persons!$B$2:$D$10,MATCH(Data_Sales[[#This Row],[Sales Person]],Data_Persons!$C$2:$C$9,0),1)</f>
        <v>5</v>
      </c>
      <c r="L1887">
        <f>VLOOKUP(Data_Sales[[#This Row],[Manager]],Data_Persons!$A$1:$C$9,2,FALSE)</f>
        <v>5</v>
      </c>
      <c r="M1887">
        <f>Data_Sales[[#This Row],[Price]]*Data_Sales[[#This Row],[Quantity]]</f>
        <v>69</v>
      </c>
    </row>
    <row r="1888" spans="1:13" x14ac:dyDescent="0.35">
      <c r="A1888" t="s">
        <v>1925</v>
      </c>
      <c r="B1888" s="2">
        <v>44658</v>
      </c>
      <c r="C1888">
        <v>7</v>
      </c>
      <c r="D1888" t="s">
        <v>40</v>
      </c>
      <c r="E1888" t="s">
        <v>38</v>
      </c>
      <c r="F1888" t="s">
        <v>14</v>
      </c>
      <c r="G1888" t="s">
        <v>2044</v>
      </c>
      <c r="H1888">
        <v>69</v>
      </c>
      <c r="I1888">
        <v>6</v>
      </c>
      <c r="J1888" t="str">
        <f>VLOOKUP(Data_Sales[[#This Row],[Sales Person]],Data_Persons!$C$1:$D$9,2,FALSE)</f>
        <v>Philip</v>
      </c>
      <c r="K1888">
        <f>INDEX(Data_Persons!$B$2:$D$10,MATCH(Data_Sales[[#This Row],[Sales Person]],Data_Persons!$C$2:$C$9,0),1)</f>
        <v>8</v>
      </c>
      <c r="L1888">
        <f>VLOOKUP(Data_Sales[[#This Row],[Manager]],Data_Persons!$A$1:$C$9,2,FALSE)</f>
        <v>8</v>
      </c>
      <c r="M1888">
        <f>Data_Sales[[#This Row],[Price]]*Data_Sales[[#This Row],[Quantity]]</f>
        <v>414</v>
      </c>
    </row>
    <row r="1889" spans="1:13" x14ac:dyDescent="0.35">
      <c r="A1889" t="s">
        <v>1926</v>
      </c>
      <c r="B1889" s="2">
        <v>44660</v>
      </c>
      <c r="C1889">
        <v>9</v>
      </c>
      <c r="D1889" t="s">
        <v>37</v>
      </c>
      <c r="E1889" t="s">
        <v>38</v>
      </c>
      <c r="F1889" t="s">
        <v>14</v>
      </c>
      <c r="G1889" t="s">
        <v>2044</v>
      </c>
      <c r="H1889">
        <v>69</v>
      </c>
      <c r="I1889">
        <v>6</v>
      </c>
      <c r="J1889" t="str">
        <f>VLOOKUP(Data_Sales[[#This Row],[Sales Person]],Data_Persons!$C$1:$D$9,2,FALSE)</f>
        <v>Philip</v>
      </c>
      <c r="K1889">
        <f>INDEX(Data_Persons!$B$2:$D$10,MATCH(Data_Sales[[#This Row],[Sales Person]],Data_Persons!$C$2:$C$9,0),1)</f>
        <v>8</v>
      </c>
      <c r="L1889">
        <f>VLOOKUP(Data_Sales[[#This Row],[Manager]],Data_Persons!$A$1:$C$9,2,FALSE)</f>
        <v>8</v>
      </c>
      <c r="M1889">
        <f>Data_Sales[[#This Row],[Price]]*Data_Sales[[#This Row],[Quantity]]</f>
        <v>414</v>
      </c>
    </row>
    <row r="1890" spans="1:13" x14ac:dyDescent="0.35">
      <c r="A1890" t="s">
        <v>1927</v>
      </c>
      <c r="B1890" s="2">
        <v>44660</v>
      </c>
      <c r="C1890">
        <v>17</v>
      </c>
      <c r="D1890" t="s">
        <v>60</v>
      </c>
      <c r="E1890" t="s">
        <v>9</v>
      </c>
      <c r="F1890" t="s">
        <v>10</v>
      </c>
      <c r="G1890" t="s">
        <v>2044</v>
      </c>
      <c r="H1890">
        <v>69</v>
      </c>
      <c r="I1890">
        <v>5</v>
      </c>
      <c r="J1890" t="str">
        <f>VLOOKUP(Data_Sales[[#This Row],[Sales Person]],Data_Persons!$C$1:$D$9,2,FALSE)</f>
        <v>Jeff</v>
      </c>
      <c r="K1890">
        <f>INDEX(Data_Persons!$B$2:$D$10,MATCH(Data_Sales[[#This Row],[Sales Person]],Data_Persons!$C$2:$C$9,0),1)</f>
        <v>3</v>
      </c>
      <c r="L1890">
        <f>VLOOKUP(Data_Sales[[#This Row],[Manager]],Data_Persons!$A$1:$C$9,2,FALSE)</f>
        <v>3</v>
      </c>
      <c r="M1890">
        <f>Data_Sales[[#This Row],[Price]]*Data_Sales[[#This Row],[Quantity]]</f>
        <v>345</v>
      </c>
    </row>
    <row r="1891" spans="1:13" x14ac:dyDescent="0.35">
      <c r="A1891" t="s">
        <v>1928</v>
      </c>
      <c r="B1891" s="2">
        <v>44661</v>
      </c>
      <c r="C1891">
        <v>15</v>
      </c>
      <c r="D1891" t="s">
        <v>46</v>
      </c>
      <c r="E1891" t="s">
        <v>23</v>
      </c>
      <c r="F1891" t="s">
        <v>24</v>
      </c>
      <c r="G1891" t="s">
        <v>2044</v>
      </c>
      <c r="H1891">
        <v>69</v>
      </c>
      <c r="I1891">
        <v>0</v>
      </c>
      <c r="J1891" t="str">
        <f>VLOOKUP(Data_Sales[[#This Row],[Sales Person]],Data_Persons!$C$1:$D$9,2,FALSE)</f>
        <v>Sara</v>
      </c>
      <c r="K1891">
        <f>INDEX(Data_Persons!$B$2:$D$10,MATCH(Data_Sales[[#This Row],[Sales Person]],Data_Persons!$C$2:$C$9,0),1)</f>
        <v>5</v>
      </c>
      <c r="L1891">
        <f>VLOOKUP(Data_Sales[[#This Row],[Manager]],Data_Persons!$A$1:$C$9,2,FALSE)</f>
        <v>5</v>
      </c>
      <c r="M1891">
        <f>Data_Sales[[#This Row],[Price]]*Data_Sales[[#This Row],[Quantity]]</f>
        <v>0</v>
      </c>
    </row>
    <row r="1892" spans="1:13" x14ac:dyDescent="0.35">
      <c r="A1892" t="s">
        <v>1929</v>
      </c>
      <c r="B1892" s="2">
        <v>44667</v>
      </c>
      <c r="C1892">
        <v>12</v>
      </c>
      <c r="D1892" t="s">
        <v>22</v>
      </c>
      <c r="E1892" t="s">
        <v>33</v>
      </c>
      <c r="F1892" t="s">
        <v>24</v>
      </c>
      <c r="G1892" t="s">
        <v>2044</v>
      </c>
      <c r="H1892">
        <v>69</v>
      </c>
      <c r="I1892">
        <v>2</v>
      </c>
      <c r="J1892" t="str">
        <f>VLOOKUP(Data_Sales[[#This Row],[Sales Person]],Data_Persons!$C$1:$D$9,2,FALSE)</f>
        <v>Steve</v>
      </c>
      <c r="K1892">
        <f>INDEX(Data_Persons!$B$2:$D$10,MATCH(Data_Sales[[#This Row],[Sales Person]],Data_Persons!$C$2:$C$9,0),1)</f>
        <v>6</v>
      </c>
      <c r="L1892">
        <f>VLOOKUP(Data_Sales[[#This Row],[Manager]],Data_Persons!$A$1:$C$9,2,FALSE)</f>
        <v>4</v>
      </c>
      <c r="M1892">
        <f>Data_Sales[[#This Row],[Price]]*Data_Sales[[#This Row],[Quantity]]</f>
        <v>138</v>
      </c>
    </row>
    <row r="1893" spans="1:13" x14ac:dyDescent="0.35">
      <c r="A1893" t="s">
        <v>1930</v>
      </c>
      <c r="B1893" s="2">
        <v>44668</v>
      </c>
      <c r="C1893">
        <v>1</v>
      </c>
      <c r="D1893" t="s">
        <v>58</v>
      </c>
      <c r="E1893" t="s">
        <v>17</v>
      </c>
      <c r="F1893" t="s">
        <v>18</v>
      </c>
      <c r="G1893" t="s">
        <v>2044</v>
      </c>
      <c r="H1893">
        <v>69</v>
      </c>
      <c r="I1893">
        <v>0</v>
      </c>
      <c r="J1893" t="str">
        <f>VLOOKUP(Data_Sales[[#This Row],[Sales Person]],Data_Persons!$C$1:$D$9,2,FALSE)</f>
        <v>Jeff</v>
      </c>
      <c r="K1893">
        <f>INDEX(Data_Persons!$B$2:$D$10,MATCH(Data_Sales[[#This Row],[Sales Person]],Data_Persons!$C$2:$C$9,0),1)</f>
        <v>2</v>
      </c>
      <c r="L1893">
        <f>VLOOKUP(Data_Sales[[#This Row],[Manager]],Data_Persons!$A$1:$C$9,2,FALSE)</f>
        <v>3</v>
      </c>
      <c r="M1893">
        <f>Data_Sales[[#This Row],[Price]]*Data_Sales[[#This Row],[Quantity]]</f>
        <v>0</v>
      </c>
    </row>
    <row r="1894" spans="1:13" x14ac:dyDescent="0.35">
      <c r="A1894" t="s">
        <v>1931</v>
      </c>
      <c r="B1894" s="2">
        <v>44669</v>
      </c>
      <c r="C1894">
        <v>19</v>
      </c>
      <c r="D1894" t="s">
        <v>29</v>
      </c>
      <c r="E1894" t="s">
        <v>9</v>
      </c>
      <c r="F1894" t="s">
        <v>10</v>
      </c>
      <c r="G1894" t="s">
        <v>2044</v>
      </c>
      <c r="H1894">
        <v>69</v>
      </c>
      <c r="I1894">
        <v>0</v>
      </c>
      <c r="J1894" t="str">
        <f>VLOOKUP(Data_Sales[[#This Row],[Sales Person]],Data_Persons!$C$1:$D$9,2,FALSE)</f>
        <v>Jeff</v>
      </c>
      <c r="K1894">
        <f>INDEX(Data_Persons!$B$2:$D$10,MATCH(Data_Sales[[#This Row],[Sales Person]],Data_Persons!$C$2:$C$9,0),1)</f>
        <v>3</v>
      </c>
      <c r="L1894">
        <f>VLOOKUP(Data_Sales[[#This Row],[Manager]],Data_Persons!$A$1:$C$9,2,FALSE)</f>
        <v>3</v>
      </c>
      <c r="M1894">
        <f>Data_Sales[[#This Row],[Price]]*Data_Sales[[#This Row],[Quantity]]</f>
        <v>0</v>
      </c>
    </row>
    <row r="1895" spans="1:13" x14ac:dyDescent="0.35">
      <c r="A1895" t="s">
        <v>1932</v>
      </c>
      <c r="B1895" s="2">
        <v>44671</v>
      </c>
      <c r="C1895">
        <v>4</v>
      </c>
      <c r="D1895" t="s">
        <v>16</v>
      </c>
      <c r="E1895" t="s">
        <v>17</v>
      </c>
      <c r="F1895" t="s">
        <v>18</v>
      </c>
      <c r="G1895" t="s">
        <v>2044</v>
      </c>
      <c r="H1895">
        <v>69</v>
      </c>
      <c r="I1895">
        <v>0</v>
      </c>
      <c r="J1895" t="str">
        <f>VLOOKUP(Data_Sales[[#This Row],[Sales Person]],Data_Persons!$C$1:$D$9,2,FALSE)</f>
        <v>Jeff</v>
      </c>
      <c r="K1895">
        <f>INDEX(Data_Persons!$B$2:$D$10,MATCH(Data_Sales[[#This Row],[Sales Person]],Data_Persons!$C$2:$C$9,0),1)</f>
        <v>2</v>
      </c>
      <c r="L1895">
        <f>VLOOKUP(Data_Sales[[#This Row],[Manager]],Data_Persons!$A$1:$C$9,2,FALSE)</f>
        <v>3</v>
      </c>
      <c r="M1895">
        <f>Data_Sales[[#This Row],[Price]]*Data_Sales[[#This Row],[Quantity]]</f>
        <v>0</v>
      </c>
    </row>
    <row r="1896" spans="1:13" x14ac:dyDescent="0.35">
      <c r="A1896" t="s">
        <v>1933</v>
      </c>
      <c r="B1896" s="2">
        <v>44672</v>
      </c>
      <c r="C1896">
        <v>18</v>
      </c>
      <c r="D1896" t="s">
        <v>49</v>
      </c>
      <c r="E1896" t="s">
        <v>9</v>
      </c>
      <c r="F1896" t="s">
        <v>10</v>
      </c>
      <c r="G1896" t="s">
        <v>2044</v>
      </c>
      <c r="H1896">
        <v>69</v>
      </c>
      <c r="I1896">
        <v>2</v>
      </c>
      <c r="J1896" t="str">
        <f>VLOOKUP(Data_Sales[[#This Row],[Sales Person]],Data_Persons!$C$1:$D$9,2,FALSE)</f>
        <v>Jeff</v>
      </c>
      <c r="K1896">
        <f>INDEX(Data_Persons!$B$2:$D$10,MATCH(Data_Sales[[#This Row],[Sales Person]],Data_Persons!$C$2:$C$9,0),1)</f>
        <v>3</v>
      </c>
      <c r="L1896">
        <f>VLOOKUP(Data_Sales[[#This Row],[Manager]],Data_Persons!$A$1:$C$9,2,FALSE)</f>
        <v>3</v>
      </c>
      <c r="M1896">
        <f>Data_Sales[[#This Row],[Price]]*Data_Sales[[#This Row],[Quantity]]</f>
        <v>138</v>
      </c>
    </row>
    <row r="1897" spans="1:13" x14ac:dyDescent="0.35">
      <c r="A1897" t="s">
        <v>1934</v>
      </c>
      <c r="B1897" s="2">
        <v>44673</v>
      </c>
      <c r="C1897">
        <v>1</v>
      </c>
      <c r="D1897" t="s">
        <v>58</v>
      </c>
      <c r="E1897" t="s">
        <v>27</v>
      </c>
      <c r="F1897" t="s">
        <v>18</v>
      </c>
      <c r="G1897" t="s">
        <v>2044</v>
      </c>
      <c r="H1897">
        <v>69</v>
      </c>
      <c r="I1897">
        <v>5</v>
      </c>
      <c r="J1897" t="str">
        <f>VLOOKUP(Data_Sales[[#This Row],[Sales Person]],Data_Persons!$C$1:$D$9,2,FALSE)</f>
        <v>Sara</v>
      </c>
      <c r="K1897">
        <f>INDEX(Data_Persons!$B$2:$D$10,MATCH(Data_Sales[[#This Row],[Sales Person]],Data_Persons!$C$2:$C$9,0),1)</f>
        <v>2</v>
      </c>
      <c r="L1897">
        <f>VLOOKUP(Data_Sales[[#This Row],[Manager]],Data_Persons!$A$1:$C$9,2,FALSE)</f>
        <v>5</v>
      </c>
      <c r="M1897">
        <f>Data_Sales[[#This Row],[Price]]*Data_Sales[[#This Row],[Quantity]]</f>
        <v>345</v>
      </c>
    </row>
    <row r="1898" spans="1:13" x14ac:dyDescent="0.35">
      <c r="A1898" t="s">
        <v>1935</v>
      </c>
      <c r="B1898" s="2">
        <v>44674</v>
      </c>
      <c r="C1898">
        <v>6</v>
      </c>
      <c r="D1898" t="s">
        <v>12</v>
      </c>
      <c r="E1898" t="s">
        <v>13</v>
      </c>
      <c r="F1898" t="s">
        <v>14</v>
      </c>
      <c r="G1898" t="s">
        <v>2044</v>
      </c>
      <c r="H1898">
        <v>69</v>
      </c>
      <c r="I1898">
        <v>4</v>
      </c>
      <c r="J1898" t="str">
        <f>VLOOKUP(Data_Sales[[#This Row],[Sales Person]],Data_Persons!$C$1:$D$9,2,FALSE)</f>
        <v>Steve</v>
      </c>
      <c r="K1898">
        <f>INDEX(Data_Persons!$B$2:$D$10,MATCH(Data_Sales[[#This Row],[Sales Person]],Data_Persons!$C$2:$C$9,0),1)</f>
        <v>4</v>
      </c>
      <c r="L1898">
        <f>VLOOKUP(Data_Sales[[#This Row],[Manager]],Data_Persons!$A$1:$C$9,2,FALSE)</f>
        <v>4</v>
      </c>
      <c r="M1898">
        <f>Data_Sales[[#This Row],[Price]]*Data_Sales[[#This Row],[Quantity]]</f>
        <v>276</v>
      </c>
    </row>
    <row r="1899" spans="1:13" x14ac:dyDescent="0.35">
      <c r="A1899" t="s">
        <v>1936</v>
      </c>
      <c r="B1899" s="2">
        <v>44679</v>
      </c>
      <c r="C1899">
        <v>8</v>
      </c>
      <c r="D1899" t="s">
        <v>73</v>
      </c>
      <c r="E1899" t="s">
        <v>38</v>
      </c>
      <c r="F1899" t="s">
        <v>14</v>
      </c>
      <c r="G1899" t="s">
        <v>2044</v>
      </c>
      <c r="H1899">
        <v>69</v>
      </c>
      <c r="I1899">
        <v>8</v>
      </c>
      <c r="J1899" t="str">
        <f>VLOOKUP(Data_Sales[[#This Row],[Sales Person]],Data_Persons!$C$1:$D$9,2,FALSE)</f>
        <v>Philip</v>
      </c>
      <c r="K1899">
        <f>INDEX(Data_Persons!$B$2:$D$10,MATCH(Data_Sales[[#This Row],[Sales Person]],Data_Persons!$C$2:$C$9,0),1)</f>
        <v>8</v>
      </c>
      <c r="L1899">
        <f>VLOOKUP(Data_Sales[[#This Row],[Manager]],Data_Persons!$A$1:$C$9,2,FALSE)</f>
        <v>8</v>
      </c>
      <c r="M1899">
        <f>Data_Sales[[#This Row],[Price]]*Data_Sales[[#This Row],[Quantity]]</f>
        <v>552</v>
      </c>
    </row>
    <row r="1900" spans="1:13" x14ac:dyDescent="0.35">
      <c r="A1900" t="s">
        <v>1937</v>
      </c>
      <c r="B1900" s="2">
        <v>44681</v>
      </c>
      <c r="C1900">
        <v>20</v>
      </c>
      <c r="D1900" t="s">
        <v>8</v>
      </c>
      <c r="E1900" t="s">
        <v>35</v>
      </c>
      <c r="F1900" t="s">
        <v>10</v>
      </c>
      <c r="G1900" t="s">
        <v>2044</v>
      </c>
      <c r="H1900">
        <v>69</v>
      </c>
      <c r="I1900">
        <v>4</v>
      </c>
      <c r="J1900" t="str">
        <f>VLOOKUP(Data_Sales[[#This Row],[Sales Person]],Data_Persons!$C$1:$D$9,2,FALSE)</f>
        <v>Jeff</v>
      </c>
      <c r="K1900">
        <f>INDEX(Data_Persons!$B$2:$D$10,MATCH(Data_Sales[[#This Row],[Sales Person]],Data_Persons!$C$2:$C$9,0),1)</f>
        <v>5</v>
      </c>
      <c r="L1900">
        <f>VLOOKUP(Data_Sales[[#This Row],[Manager]],Data_Persons!$A$1:$C$9,2,FALSE)</f>
        <v>3</v>
      </c>
      <c r="M1900">
        <f>Data_Sales[[#This Row],[Price]]*Data_Sales[[#This Row],[Quantity]]</f>
        <v>276</v>
      </c>
    </row>
    <row r="1901" spans="1:13" x14ac:dyDescent="0.35">
      <c r="A1901" t="s">
        <v>1938</v>
      </c>
      <c r="B1901" s="2">
        <v>44683</v>
      </c>
      <c r="C1901">
        <v>1</v>
      </c>
      <c r="D1901" t="s">
        <v>58</v>
      </c>
      <c r="E1901" t="s">
        <v>17</v>
      </c>
      <c r="F1901" t="s">
        <v>18</v>
      </c>
      <c r="G1901" t="s">
        <v>2044</v>
      </c>
      <c r="H1901">
        <v>69</v>
      </c>
      <c r="I1901">
        <v>9</v>
      </c>
      <c r="J1901" t="str">
        <f>VLOOKUP(Data_Sales[[#This Row],[Sales Person]],Data_Persons!$C$1:$D$9,2,FALSE)</f>
        <v>Jeff</v>
      </c>
      <c r="K1901">
        <f>INDEX(Data_Persons!$B$2:$D$10,MATCH(Data_Sales[[#This Row],[Sales Person]],Data_Persons!$C$2:$C$9,0),1)</f>
        <v>2</v>
      </c>
      <c r="L1901">
        <f>VLOOKUP(Data_Sales[[#This Row],[Manager]],Data_Persons!$A$1:$C$9,2,FALSE)</f>
        <v>3</v>
      </c>
      <c r="M1901">
        <f>Data_Sales[[#This Row],[Price]]*Data_Sales[[#This Row],[Quantity]]</f>
        <v>621</v>
      </c>
    </row>
    <row r="1902" spans="1:13" x14ac:dyDescent="0.35">
      <c r="A1902" t="s">
        <v>1939</v>
      </c>
      <c r="B1902" s="2">
        <v>44684</v>
      </c>
      <c r="C1902">
        <v>17</v>
      </c>
      <c r="D1902" t="s">
        <v>60</v>
      </c>
      <c r="E1902" t="s">
        <v>9</v>
      </c>
      <c r="F1902" t="s">
        <v>10</v>
      </c>
      <c r="G1902" t="s">
        <v>2044</v>
      </c>
      <c r="H1902">
        <v>69</v>
      </c>
      <c r="I1902">
        <v>5</v>
      </c>
      <c r="J1902" t="str">
        <f>VLOOKUP(Data_Sales[[#This Row],[Sales Person]],Data_Persons!$C$1:$D$9,2,FALSE)</f>
        <v>Jeff</v>
      </c>
      <c r="K1902">
        <f>INDEX(Data_Persons!$B$2:$D$10,MATCH(Data_Sales[[#This Row],[Sales Person]],Data_Persons!$C$2:$C$9,0),1)</f>
        <v>3</v>
      </c>
      <c r="L1902">
        <f>VLOOKUP(Data_Sales[[#This Row],[Manager]],Data_Persons!$A$1:$C$9,2,FALSE)</f>
        <v>3</v>
      </c>
      <c r="M1902">
        <f>Data_Sales[[#This Row],[Price]]*Data_Sales[[#This Row],[Quantity]]</f>
        <v>345</v>
      </c>
    </row>
    <row r="1903" spans="1:13" x14ac:dyDescent="0.35">
      <c r="A1903" t="s">
        <v>1940</v>
      </c>
      <c r="B1903" s="2">
        <v>44684</v>
      </c>
      <c r="C1903">
        <v>3</v>
      </c>
      <c r="D1903" t="s">
        <v>26</v>
      </c>
      <c r="E1903" t="s">
        <v>17</v>
      </c>
      <c r="F1903" t="s">
        <v>18</v>
      </c>
      <c r="G1903" t="s">
        <v>2044</v>
      </c>
      <c r="H1903">
        <v>69</v>
      </c>
      <c r="I1903">
        <v>8</v>
      </c>
      <c r="J1903" t="str">
        <f>VLOOKUP(Data_Sales[[#This Row],[Sales Person]],Data_Persons!$C$1:$D$9,2,FALSE)</f>
        <v>Jeff</v>
      </c>
      <c r="K1903">
        <f>INDEX(Data_Persons!$B$2:$D$10,MATCH(Data_Sales[[#This Row],[Sales Person]],Data_Persons!$C$2:$C$9,0),1)</f>
        <v>2</v>
      </c>
      <c r="L1903">
        <f>VLOOKUP(Data_Sales[[#This Row],[Manager]],Data_Persons!$A$1:$C$9,2,FALSE)</f>
        <v>3</v>
      </c>
      <c r="M1903">
        <f>Data_Sales[[#This Row],[Price]]*Data_Sales[[#This Row],[Quantity]]</f>
        <v>552</v>
      </c>
    </row>
    <row r="1904" spans="1:13" x14ac:dyDescent="0.35">
      <c r="A1904" t="s">
        <v>1941</v>
      </c>
      <c r="B1904" s="2">
        <v>44685</v>
      </c>
      <c r="C1904">
        <v>14</v>
      </c>
      <c r="D1904" t="s">
        <v>62</v>
      </c>
      <c r="E1904" t="s">
        <v>33</v>
      </c>
      <c r="F1904" t="s">
        <v>24</v>
      </c>
      <c r="G1904" t="s">
        <v>2044</v>
      </c>
      <c r="H1904">
        <v>69</v>
      </c>
      <c r="I1904">
        <v>9</v>
      </c>
      <c r="J1904" t="str">
        <f>VLOOKUP(Data_Sales[[#This Row],[Sales Person]],Data_Persons!$C$1:$D$9,2,FALSE)</f>
        <v>Steve</v>
      </c>
      <c r="K1904">
        <f>INDEX(Data_Persons!$B$2:$D$10,MATCH(Data_Sales[[#This Row],[Sales Person]],Data_Persons!$C$2:$C$9,0),1)</f>
        <v>6</v>
      </c>
      <c r="L1904">
        <f>VLOOKUP(Data_Sales[[#This Row],[Manager]],Data_Persons!$A$1:$C$9,2,FALSE)</f>
        <v>4</v>
      </c>
      <c r="M1904">
        <f>Data_Sales[[#This Row],[Price]]*Data_Sales[[#This Row],[Quantity]]</f>
        <v>621</v>
      </c>
    </row>
    <row r="1905" spans="1:13" x14ac:dyDescent="0.35">
      <c r="A1905" t="s">
        <v>1942</v>
      </c>
      <c r="B1905" s="2">
        <v>44687</v>
      </c>
      <c r="C1905">
        <v>15</v>
      </c>
      <c r="D1905" t="s">
        <v>46</v>
      </c>
      <c r="E1905" t="s">
        <v>33</v>
      </c>
      <c r="F1905" t="s">
        <v>24</v>
      </c>
      <c r="G1905" t="s">
        <v>2044</v>
      </c>
      <c r="H1905">
        <v>69</v>
      </c>
      <c r="I1905">
        <v>9</v>
      </c>
      <c r="J1905" t="str">
        <f>VLOOKUP(Data_Sales[[#This Row],[Sales Person]],Data_Persons!$C$1:$D$9,2,FALSE)</f>
        <v>Steve</v>
      </c>
      <c r="K1905">
        <f>INDEX(Data_Persons!$B$2:$D$10,MATCH(Data_Sales[[#This Row],[Sales Person]],Data_Persons!$C$2:$C$9,0),1)</f>
        <v>6</v>
      </c>
      <c r="L1905">
        <f>VLOOKUP(Data_Sales[[#This Row],[Manager]],Data_Persons!$A$1:$C$9,2,FALSE)</f>
        <v>4</v>
      </c>
      <c r="M1905">
        <f>Data_Sales[[#This Row],[Price]]*Data_Sales[[#This Row],[Quantity]]</f>
        <v>621</v>
      </c>
    </row>
    <row r="1906" spans="1:13" x14ac:dyDescent="0.35">
      <c r="A1906" t="s">
        <v>1943</v>
      </c>
      <c r="B1906" s="2">
        <v>44688</v>
      </c>
      <c r="C1906">
        <v>3</v>
      </c>
      <c r="D1906" t="s">
        <v>26</v>
      </c>
      <c r="E1906" t="s">
        <v>27</v>
      </c>
      <c r="F1906" t="s">
        <v>18</v>
      </c>
      <c r="G1906" t="s">
        <v>2044</v>
      </c>
      <c r="H1906">
        <v>69</v>
      </c>
      <c r="I1906">
        <v>6</v>
      </c>
      <c r="J1906" t="str">
        <f>VLOOKUP(Data_Sales[[#This Row],[Sales Person]],Data_Persons!$C$1:$D$9,2,FALSE)</f>
        <v>Sara</v>
      </c>
      <c r="K1906">
        <f>INDEX(Data_Persons!$B$2:$D$10,MATCH(Data_Sales[[#This Row],[Sales Person]],Data_Persons!$C$2:$C$9,0),1)</f>
        <v>2</v>
      </c>
      <c r="L1906">
        <f>VLOOKUP(Data_Sales[[#This Row],[Manager]],Data_Persons!$A$1:$C$9,2,FALSE)</f>
        <v>5</v>
      </c>
      <c r="M1906">
        <f>Data_Sales[[#This Row],[Price]]*Data_Sales[[#This Row],[Quantity]]</f>
        <v>414</v>
      </c>
    </row>
    <row r="1907" spans="1:13" x14ac:dyDescent="0.35">
      <c r="A1907" t="s">
        <v>1944</v>
      </c>
      <c r="B1907" s="2">
        <v>44690</v>
      </c>
      <c r="C1907">
        <v>18</v>
      </c>
      <c r="D1907" t="s">
        <v>49</v>
      </c>
      <c r="E1907" t="s">
        <v>9</v>
      </c>
      <c r="F1907" t="s">
        <v>10</v>
      </c>
      <c r="G1907" t="s">
        <v>2044</v>
      </c>
      <c r="H1907">
        <v>69</v>
      </c>
      <c r="I1907">
        <v>4</v>
      </c>
      <c r="J1907" t="str">
        <f>VLOOKUP(Data_Sales[[#This Row],[Sales Person]],Data_Persons!$C$1:$D$9,2,FALSE)</f>
        <v>Jeff</v>
      </c>
      <c r="K1907">
        <f>INDEX(Data_Persons!$B$2:$D$10,MATCH(Data_Sales[[#This Row],[Sales Person]],Data_Persons!$C$2:$C$9,0),1)</f>
        <v>3</v>
      </c>
      <c r="L1907">
        <f>VLOOKUP(Data_Sales[[#This Row],[Manager]],Data_Persons!$A$1:$C$9,2,FALSE)</f>
        <v>3</v>
      </c>
      <c r="M1907">
        <f>Data_Sales[[#This Row],[Price]]*Data_Sales[[#This Row],[Quantity]]</f>
        <v>276</v>
      </c>
    </row>
    <row r="1908" spans="1:13" x14ac:dyDescent="0.35">
      <c r="A1908" t="s">
        <v>1945</v>
      </c>
      <c r="B1908" s="2">
        <v>44690</v>
      </c>
      <c r="C1908">
        <v>1</v>
      </c>
      <c r="D1908" t="s">
        <v>58</v>
      </c>
      <c r="E1908" t="s">
        <v>17</v>
      </c>
      <c r="F1908" t="s">
        <v>18</v>
      </c>
      <c r="G1908" t="s">
        <v>2044</v>
      </c>
      <c r="H1908">
        <v>69</v>
      </c>
      <c r="I1908">
        <v>1</v>
      </c>
      <c r="J1908" t="str">
        <f>VLOOKUP(Data_Sales[[#This Row],[Sales Person]],Data_Persons!$C$1:$D$9,2,FALSE)</f>
        <v>Jeff</v>
      </c>
      <c r="K1908">
        <f>INDEX(Data_Persons!$B$2:$D$10,MATCH(Data_Sales[[#This Row],[Sales Person]],Data_Persons!$C$2:$C$9,0),1)</f>
        <v>2</v>
      </c>
      <c r="L1908">
        <f>VLOOKUP(Data_Sales[[#This Row],[Manager]],Data_Persons!$A$1:$C$9,2,FALSE)</f>
        <v>3</v>
      </c>
      <c r="M1908">
        <f>Data_Sales[[#This Row],[Price]]*Data_Sales[[#This Row],[Quantity]]</f>
        <v>69</v>
      </c>
    </row>
    <row r="1909" spans="1:13" x14ac:dyDescent="0.35">
      <c r="A1909" t="s">
        <v>1946</v>
      </c>
      <c r="B1909" s="2">
        <v>44690</v>
      </c>
      <c r="C1909">
        <v>7</v>
      </c>
      <c r="D1909" t="s">
        <v>40</v>
      </c>
      <c r="E1909" t="s">
        <v>38</v>
      </c>
      <c r="F1909" t="s">
        <v>14</v>
      </c>
      <c r="G1909" t="s">
        <v>2044</v>
      </c>
      <c r="H1909">
        <v>69</v>
      </c>
      <c r="I1909">
        <v>5</v>
      </c>
      <c r="J1909" t="str">
        <f>VLOOKUP(Data_Sales[[#This Row],[Sales Person]],Data_Persons!$C$1:$D$9,2,FALSE)</f>
        <v>Philip</v>
      </c>
      <c r="K1909">
        <f>INDEX(Data_Persons!$B$2:$D$10,MATCH(Data_Sales[[#This Row],[Sales Person]],Data_Persons!$C$2:$C$9,0),1)</f>
        <v>8</v>
      </c>
      <c r="L1909">
        <f>VLOOKUP(Data_Sales[[#This Row],[Manager]],Data_Persons!$A$1:$C$9,2,FALSE)</f>
        <v>8</v>
      </c>
      <c r="M1909">
        <f>Data_Sales[[#This Row],[Price]]*Data_Sales[[#This Row],[Quantity]]</f>
        <v>345</v>
      </c>
    </row>
    <row r="1910" spans="1:13" x14ac:dyDescent="0.35">
      <c r="A1910" t="s">
        <v>1947</v>
      </c>
      <c r="B1910" s="2">
        <v>44691</v>
      </c>
      <c r="C1910">
        <v>3</v>
      </c>
      <c r="D1910" t="s">
        <v>26</v>
      </c>
      <c r="E1910" t="s">
        <v>27</v>
      </c>
      <c r="F1910" t="s">
        <v>18</v>
      </c>
      <c r="G1910" t="s">
        <v>2044</v>
      </c>
      <c r="H1910">
        <v>69</v>
      </c>
      <c r="I1910">
        <v>6</v>
      </c>
      <c r="J1910" t="str">
        <f>VLOOKUP(Data_Sales[[#This Row],[Sales Person]],Data_Persons!$C$1:$D$9,2,FALSE)</f>
        <v>Sara</v>
      </c>
      <c r="K1910">
        <f>INDEX(Data_Persons!$B$2:$D$10,MATCH(Data_Sales[[#This Row],[Sales Person]],Data_Persons!$C$2:$C$9,0),1)</f>
        <v>2</v>
      </c>
      <c r="L1910">
        <f>VLOOKUP(Data_Sales[[#This Row],[Manager]],Data_Persons!$A$1:$C$9,2,FALSE)</f>
        <v>5</v>
      </c>
      <c r="M1910">
        <f>Data_Sales[[#This Row],[Price]]*Data_Sales[[#This Row],[Quantity]]</f>
        <v>414</v>
      </c>
    </row>
    <row r="1911" spans="1:13" x14ac:dyDescent="0.35">
      <c r="A1911" t="s">
        <v>1948</v>
      </c>
      <c r="B1911" s="2">
        <v>44698</v>
      </c>
      <c r="C1911">
        <v>13</v>
      </c>
      <c r="D1911" t="s">
        <v>32</v>
      </c>
      <c r="E1911" t="s">
        <v>33</v>
      </c>
      <c r="F1911" t="s">
        <v>24</v>
      </c>
      <c r="G1911" t="s">
        <v>2044</v>
      </c>
      <c r="H1911">
        <v>69</v>
      </c>
      <c r="I1911">
        <v>0</v>
      </c>
      <c r="J1911" t="str">
        <f>VLOOKUP(Data_Sales[[#This Row],[Sales Person]],Data_Persons!$C$1:$D$9,2,FALSE)</f>
        <v>Steve</v>
      </c>
      <c r="K1911">
        <f>INDEX(Data_Persons!$B$2:$D$10,MATCH(Data_Sales[[#This Row],[Sales Person]],Data_Persons!$C$2:$C$9,0),1)</f>
        <v>6</v>
      </c>
      <c r="L1911">
        <f>VLOOKUP(Data_Sales[[#This Row],[Manager]],Data_Persons!$A$1:$C$9,2,FALSE)</f>
        <v>4</v>
      </c>
      <c r="M1911">
        <f>Data_Sales[[#This Row],[Price]]*Data_Sales[[#This Row],[Quantity]]</f>
        <v>0</v>
      </c>
    </row>
    <row r="1912" spans="1:13" x14ac:dyDescent="0.35">
      <c r="A1912" t="s">
        <v>1949</v>
      </c>
      <c r="B1912" s="2">
        <v>44698</v>
      </c>
      <c r="C1912">
        <v>1</v>
      </c>
      <c r="D1912" t="s">
        <v>58</v>
      </c>
      <c r="E1912" t="s">
        <v>27</v>
      </c>
      <c r="F1912" t="s">
        <v>18</v>
      </c>
      <c r="G1912" t="s">
        <v>2044</v>
      </c>
      <c r="H1912">
        <v>69</v>
      </c>
      <c r="I1912">
        <v>7</v>
      </c>
      <c r="J1912" t="str">
        <f>VLOOKUP(Data_Sales[[#This Row],[Sales Person]],Data_Persons!$C$1:$D$9,2,FALSE)</f>
        <v>Sara</v>
      </c>
      <c r="K1912">
        <f>INDEX(Data_Persons!$B$2:$D$10,MATCH(Data_Sales[[#This Row],[Sales Person]],Data_Persons!$C$2:$C$9,0),1)</f>
        <v>2</v>
      </c>
      <c r="L1912">
        <f>VLOOKUP(Data_Sales[[#This Row],[Manager]],Data_Persons!$A$1:$C$9,2,FALSE)</f>
        <v>5</v>
      </c>
      <c r="M1912">
        <f>Data_Sales[[#This Row],[Price]]*Data_Sales[[#This Row],[Quantity]]</f>
        <v>483</v>
      </c>
    </row>
    <row r="1913" spans="1:13" x14ac:dyDescent="0.35">
      <c r="A1913" t="s">
        <v>1950</v>
      </c>
      <c r="B1913" s="2">
        <v>44702</v>
      </c>
      <c r="C1913">
        <v>17</v>
      </c>
      <c r="D1913" t="s">
        <v>60</v>
      </c>
      <c r="E1913" t="s">
        <v>9</v>
      </c>
      <c r="F1913" t="s">
        <v>10</v>
      </c>
      <c r="G1913" t="s">
        <v>2044</v>
      </c>
      <c r="H1913">
        <v>69</v>
      </c>
      <c r="I1913">
        <v>2</v>
      </c>
      <c r="J1913" t="str">
        <f>VLOOKUP(Data_Sales[[#This Row],[Sales Person]],Data_Persons!$C$1:$D$9,2,FALSE)</f>
        <v>Jeff</v>
      </c>
      <c r="K1913">
        <f>INDEX(Data_Persons!$B$2:$D$10,MATCH(Data_Sales[[#This Row],[Sales Person]],Data_Persons!$C$2:$C$9,0),1)</f>
        <v>3</v>
      </c>
      <c r="L1913">
        <f>VLOOKUP(Data_Sales[[#This Row],[Manager]],Data_Persons!$A$1:$C$9,2,FALSE)</f>
        <v>3</v>
      </c>
      <c r="M1913">
        <f>Data_Sales[[#This Row],[Price]]*Data_Sales[[#This Row],[Quantity]]</f>
        <v>138</v>
      </c>
    </row>
    <row r="1914" spans="1:13" x14ac:dyDescent="0.35">
      <c r="A1914" t="s">
        <v>1951</v>
      </c>
      <c r="B1914" s="2">
        <v>44703</v>
      </c>
      <c r="C1914">
        <v>8</v>
      </c>
      <c r="D1914" t="s">
        <v>73</v>
      </c>
      <c r="E1914" t="s">
        <v>13</v>
      </c>
      <c r="F1914" t="s">
        <v>14</v>
      </c>
      <c r="G1914" t="s">
        <v>2044</v>
      </c>
      <c r="H1914">
        <v>69</v>
      </c>
      <c r="I1914">
        <v>2</v>
      </c>
      <c r="J1914" t="str">
        <f>VLOOKUP(Data_Sales[[#This Row],[Sales Person]],Data_Persons!$C$1:$D$9,2,FALSE)</f>
        <v>Steve</v>
      </c>
      <c r="K1914">
        <f>INDEX(Data_Persons!$B$2:$D$10,MATCH(Data_Sales[[#This Row],[Sales Person]],Data_Persons!$C$2:$C$9,0),1)</f>
        <v>4</v>
      </c>
      <c r="L1914">
        <f>VLOOKUP(Data_Sales[[#This Row],[Manager]],Data_Persons!$A$1:$C$9,2,FALSE)</f>
        <v>4</v>
      </c>
      <c r="M1914">
        <f>Data_Sales[[#This Row],[Price]]*Data_Sales[[#This Row],[Quantity]]</f>
        <v>138</v>
      </c>
    </row>
    <row r="1915" spans="1:13" x14ac:dyDescent="0.35">
      <c r="A1915" t="s">
        <v>1952</v>
      </c>
      <c r="B1915" s="2">
        <v>44703</v>
      </c>
      <c r="C1915">
        <v>14</v>
      </c>
      <c r="D1915" t="s">
        <v>62</v>
      </c>
      <c r="E1915" t="s">
        <v>23</v>
      </c>
      <c r="F1915" t="s">
        <v>24</v>
      </c>
      <c r="G1915" t="s">
        <v>2044</v>
      </c>
      <c r="H1915">
        <v>69</v>
      </c>
      <c r="I1915">
        <v>9</v>
      </c>
      <c r="J1915" t="str">
        <f>VLOOKUP(Data_Sales[[#This Row],[Sales Person]],Data_Persons!$C$1:$D$9,2,FALSE)</f>
        <v>Sara</v>
      </c>
      <c r="K1915">
        <f>INDEX(Data_Persons!$B$2:$D$10,MATCH(Data_Sales[[#This Row],[Sales Person]],Data_Persons!$C$2:$C$9,0),1)</f>
        <v>5</v>
      </c>
      <c r="L1915">
        <f>VLOOKUP(Data_Sales[[#This Row],[Manager]],Data_Persons!$A$1:$C$9,2,FALSE)</f>
        <v>5</v>
      </c>
      <c r="M1915">
        <f>Data_Sales[[#This Row],[Price]]*Data_Sales[[#This Row],[Quantity]]</f>
        <v>621</v>
      </c>
    </row>
    <row r="1916" spans="1:13" x14ac:dyDescent="0.35">
      <c r="A1916" t="s">
        <v>1953</v>
      </c>
      <c r="B1916" s="2">
        <v>44706</v>
      </c>
      <c r="C1916">
        <v>7</v>
      </c>
      <c r="D1916" t="s">
        <v>40</v>
      </c>
      <c r="E1916" t="s">
        <v>13</v>
      </c>
      <c r="F1916" t="s">
        <v>14</v>
      </c>
      <c r="G1916" t="s">
        <v>2044</v>
      </c>
      <c r="H1916">
        <v>69</v>
      </c>
      <c r="I1916">
        <v>3</v>
      </c>
      <c r="J1916" t="str">
        <f>VLOOKUP(Data_Sales[[#This Row],[Sales Person]],Data_Persons!$C$1:$D$9,2,FALSE)</f>
        <v>Steve</v>
      </c>
      <c r="K1916">
        <f>INDEX(Data_Persons!$B$2:$D$10,MATCH(Data_Sales[[#This Row],[Sales Person]],Data_Persons!$C$2:$C$9,0),1)</f>
        <v>4</v>
      </c>
      <c r="L1916">
        <f>VLOOKUP(Data_Sales[[#This Row],[Manager]],Data_Persons!$A$1:$C$9,2,FALSE)</f>
        <v>4</v>
      </c>
      <c r="M1916">
        <f>Data_Sales[[#This Row],[Price]]*Data_Sales[[#This Row],[Quantity]]</f>
        <v>207</v>
      </c>
    </row>
    <row r="1917" spans="1:13" x14ac:dyDescent="0.35">
      <c r="A1917" t="s">
        <v>1954</v>
      </c>
      <c r="B1917" s="2">
        <v>44706</v>
      </c>
      <c r="C1917">
        <v>9</v>
      </c>
      <c r="D1917" t="s">
        <v>37</v>
      </c>
      <c r="E1917" t="s">
        <v>38</v>
      </c>
      <c r="F1917" t="s">
        <v>14</v>
      </c>
      <c r="G1917" t="s">
        <v>2044</v>
      </c>
      <c r="H1917">
        <v>69</v>
      </c>
      <c r="I1917">
        <v>0</v>
      </c>
      <c r="J1917" t="str">
        <f>VLOOKUP(Data_Sales[[#This Row],[Sales Person]],Data_Persons!$C$1:$D$9,2,FALSE)</f>
        <v>Philip</v>
      </c>
      <c r="K1917">
        <f>INDEX(Data_Persons!$B$2:$D$10,MATCH(Data_Sales[[#This Row],[Sales Person]],Data_Persons!$C$2:$C$9,0),1)</f>
        <v>8</v>
      </c>
      <c r="L1917">
        <f>VLOOKUP(Data_Sales[[#This Row],[Manager]],Data_Persons!$A$1:$C$9,2,FALSE)</f>
        <v>8</v>
      </c>
      <c r="M1917">
        <f>Data_Sales[[#This Row],[Price]]*Data_Sales[[#This Row],[Quantity]]</f>
        <v>0</v>
      </c>
    </row>
    <row r="1918" spans="1:13" x14ac:dyDescent="0.35">
      <c r="A1918" t="s">
        <v>1955</v>
      </c>
      <c r="B1918" s="2">
        <v>44707</v>
      </c>
      <c r="C1918">
        <v>7</v>
      </c>
      <c r="D1918" t="s">
        <v>40</v>
      </c>
      <c r="E1918" t="s">
        <v>13</v>
      </c>
      <c r="F1918" t="s">
        <v>14</v>
      </c>
      <c r="G1918" t="s">
        <v>2044</v>
      </c>
      <c r="H1918">
        <v>69</v>
      </c>
      <c r="I1918">
        <v>3</v>
      </c>
      <c r="J1918" t="str">
        <f>VLOOKUP(Data_Sales[[#This Row],[Sales Person]],Data_Persons!$C$1:$D$9,2,FALSE)</f>
        <v>Steve</v>
      </c>
      <c r="K1918">
        <f>INDEX(Data_Persons!$B$2:$D$10,MATCH(Data_Sales[[#This Row],[Sales Person]],Data_Persons!$C$2:$C$9,0),1)</f>
        <v>4</v>
      </c>
      <c r="L1918">
        <f>VLOOKUP(Data_Sales[[#This Row],[Manager]],Data_Persons!$A$1:$C$9,2,FALSE)</f>
        <v>4</v>
      </c>
      <c r="M1918">
        <f>Data_Sales[[#This Row],[Price]]*Data_Sales[[#This Row],[Quantity]]</f>
        <v>207</v>
      </c>
    </row>
    <row r="1919" spans="1:13" x14ac:dyDescent="0.35">
      <c r="A1919" t="s">
        <v>1956</v>
      </c>
      <c r="B1919" s="2">
        <v>44707</v>
      </c>
      <c r="C1919">
        <v>16</v>
      </c>
      <c r="D1919" t="s">
        <v>89</v>
      </c>
      <c r="E1919" t="s">
        <v>9</v>
      </c>
      <c r="F1919" t="s">
        <v>10</v>
      </c>
      <c r="G1919" t="s">
        <v>2044</v>
      </c>
      <c r="H1919">
        <v>69</v>
      </c>
      <c r="I1919">
        <v>5</v>
      </c>
      <c r="J1919" t="str">
        <f>VLOOKUP(Data_Sales[[#This Row],[Sales Person]],Data_Persons!$C$1:$D$9,2,FALSE)</f>
        <v>Jeff</v>
      </c>
      <c r="K1919">
        <f>INDEX(Data_Persons!$B$2:$D$10,MATCH(Data_Sales[[#This Row],[Sales Person]],Data_Persons!$C$2:$C$9,0),1)</f>
        <v>3</v>
      </c>
      <c r="L1919">
        <f>VLOOKUP(Data_Sales[[#This Row],[Manager]],Data_Persons!$A$1:$C$9,2,FALSE)</f>
        <v>3</v>
      </c>
      <c r="M1919">
        <f>Data_Sales[[#This Row],[Price]]*Data_Sales[[#This Row],[Quantity]]</f>
        <v>345</v>
      </c>
    </row>
    <row r="1920" spans="1:13" x14ac:dyDescent="0.35">
      <c r="A1920" t="s">
        <v>1957</v>
      </c>
      <c r="B1920" s="2">
        <v>44710</v>
      </c>
      <c r="C1920">
        <v>16</v>
      </c>
      <c r="D1920" t="s">
        <v>89</v>
      </c>
      <c r="E1920" t="s">
        <v>35</v>
      </c>
      <c r="F1920" t="s">
        <v>10</v>
      </c>
      <c r="G1920" t="s">
        <v>2044</v>
      </c>
      <c r="H1920">
        <v>69</v>
      </c>
      <c r="I1920">
        <v>1</v>
      </c>
      <c r="J1920" t="str">
        <f>VLOOKUP(Data_Sales[[#This Row],[Sales Person]],Data_Persons!$C$1:$D$9,2,FALSE)</f>
        <v>Jeff</v>
      </c>
      <c r="K1920">
        <f>INDEX(Data_Persons!$B$2:$D$10,MATCH(Data_Sales[[#This Row],[Sales Person]],Data_Persons!$C$2:$C$9,0),1)</f>
        <v>5</v>
      </c>
      <c r="L1920">
        <f>VLOOKUP(Data_Sales[[#This Row],[Manager]],Data_Persons!$A$1:$C$9,2,FALSE)</f>
        <v>3</v>
      </c>
      <c r="M1920">
        <f>Data_Sales[[#This Row],[Price]]*Data_Sales[[#This Row],[Quantity]]</f>
        <v>69</v>
      </c>
    </row>
    <row r="1921" spans="1:13" x14ac:dyDescent="0.35">
      <c r="A1921" t="s">
        <v>1958</v>
      </c>
      <c r="B1921" s="2">
        <v>44712</v>
      </c>
      <c r="C1921">
        <v>18</v>
      </c>
      <c r="D1921" t="s">
        <v>49</v>
      </c>
      <c r="E1921" t="s">
        <v>9</v>
      </c>
      <c r="F1921" t="s">
        <v>10</v>
      </c>
      <c r="G1921" t="s">
        <v>2044</v>
      </c>
      <c r="H1921">
        <v>69</v>
      </c>
      <c r="I1921">
        <v>4</v>
      </c>
      <c r="J1921" t="str">
        <f>VLOOKUP(Data_Sales[[#This Row],[Sales Person]],Data_Persons!$C$1:$D$9,2,FALSE)</f>
        <v>Jeff</v>
      </c>
      <c r="K1921">
        <f>INDEX(Data_Persons!$B$2:$D$10,MATCH(Data_Sales[[#This Row],[Sales Person]],Data_Persons!$C$2:$C$9,0),1)</f>
        <v>3</v>
      </c>
      <c r="L1921">
        <f>VLOOKUP(Data_Sales[[#This Row],[Manager]],Data_Persons!$A$1:$C$9,2,FALSE)</f>
        <v>3</v>
      </c>
      <c r="M1921">
        <f>Data_Sales[[#This Row],[Price]]*Data_Sales[[#This Row],[Quantity]]</f>
        <v>276</v>
      </c>
    </row>
    <row r="1922" spans="1:13" x14ac:dyDescent="0.35">
      <c r="A1922" t="s">
        <v>1959</v>
      </c>
      <c r="B1922" s="2">
        <v>44714</v>
      </c>
      <c r="C1922">
        <v>3</v>
      </c>
      <c r="D1922" t="s">
        <v>26</v>
      </c>
      <c r="E1922" t="s">
        <v>27</v>
      </c>
      <c r="F1922" t="s">
        <v>18</v>
      </c>
      <c r="G1922" t="s">
        <v>2044</v>
      </c>
      <c r="H1922">
        <v>69</v>
      </c>
      <c r="I1922">
        <v>6</v>
      </c>
      <c r="J1922" t="str">
        <f>VLOOKUP(Data_Sales[[#This Row],[Sales Person]],Data_Persons!$C$1:$D$9,2,FALSE)</f>
        <v>Sara</v>
      </c>
      <c r="K1922">
        <f>INDEX(Data_Persons!$B$2:$D$10,MATCH(Data_Sales[[#This Row],[Sales Person]],Data_Persons!$C$2:$C$9,0),1)</f>
        <v>2</v>
      </c>
      <c r="L1922">
        <f>VLOOKUP(Data_Sales[[#This Row],[Manager]],Data_Persons!$A$1:$C$9,2,FALSE)</f>
        <v>5</v>
      </c>
      <c r="M1922">
        <f>Data_Sales[[#This Row],[Price]]*Data_Sales[[#This Row],[Quantity]]</f>
        <v>414</v>
      </c>
    </row>
    <row r="1923" spans="1:13" x14ac:dyDescent="0.35">
      <c r="A1923" t="s">
        <v>1960</v>
      </c>
      <c r="B1923" s="2">
        <v>44714</v>
      </c>
      <c r="C1923">
        <v>10</v>
      </c>
      <c r="D1923" t="s">
        <v>65</v>
      </c>
      <c r="E1923" t="s">
        <v>13</v>
      </c>
      <c r="F1923" t="s">
        <v>14</v>
      </c>
      <c r="G1923" t="s">
        <v>2044</v>
      </c>
      <c r="H1923">
        <v>69</v>
      </c>
      <c r="I1923">
        <v>4</v>
      </c>
      <c r="J1923" t="str">
        <f>VLOOKUP(Data_Sales[[#This Row],[Sales Person]],Data_Persons!$C$1:$D$9,2,FALSE)</f>
        <v>Steve</v>
      </c>
      <c r="K1923">
        <f>INDEX(Data_Persons!$B$2:$D$10,MATCH(Data_Sales[[#This Row],[Sales Person]],Data_Persons!$C$2:$C$9,0),1)</f>
        <v>4</v>
      </c>
      <c r="L1923">
        <f>VLOOKUP(Data_Sales[[#This Row],[Manager]],Data_Persons!$A$1:$C$9,2,FALSE)</f>
        <v>4</v>
      </c>
      <c r="M1923">
        <f>Data_Sales[[#This Row],[Price]]*Data_Sales[[#This Row],[Quantity]]</f>
        <v>276</v>
      </c>
    </row>
    <row r="1924" spans="1:13" x14ac:dyDescent="0.35">
      <c r="A1924" t="s">
        <v>1961</v>
      </c>
      <c r="B1924" s="2">
        <v>44715</v>
      </c>
      <c r="C1924">
        <v>19</v>
      </c>
      <c r="D1924" t="s">
        <v>29</v>
      </c>
      <c r="E1924" t="s">
        <v>9</v>
      </c>
      <c r="F1924" t="s">
        <v>10</v>
      </c>
      <c r="G1924" t="s">
        <v>2044</v>
      </c>
      <c r="H1924">
        <v>69</v>
      </c>
      <c r="I1924">
        <v>1</v>
      </c>
      <c r="J1924" t="str">
        <f>VLOOKUP(Data_Sales[[#This Row],[Sales Person]],Data_Persons!$C$1:$D$9,2,FALSE)</f>
        <v>Jeff</v>
      </c>
      <c r="K1924">
        <f>INDEX(Data_Persons!$B$2:$D$10,MATCH(Data_Sales[[#This Row],[Sales Person]],Data_Persons!$C$2:$C$9,0),1)</f>
        <v>3</v>
      </c>
      <c r="L1924">
        <f>VLOOKUP(Data_Sales[[#This Row],[Manager]],Data_Persons!$A$1:$C$9,2,FALSE)</f>
        <v>3</v>
      </c>
      <c r="M1924">
        <f>Data_Sales[[#This Row],[Price]]*Data_Sales[[#This Row],[Quantity]]</f>
        <v>69</v>
      </c>
    </row>
    <row r="1925" spans="1:13" x14ac:dyDescent="0.35">
      <c r="A1925" t="s">
        <v>1962</v>
      </c>
      <c r="B1925" s="2">
        <v>44718</v>
      </c>
      <c r="C1925">
        <v>17</v>
      </c>
      <c r="D1925" t="s">
        <v>60</v>
      </c>
      <c r="E1925" t="s">
        <v>9</v>
      </c>
      <c r="F1925" t="s">
        <v>10</v>
      </c>
      <c r="G1925" t="s">
        <v>2044</v>
      </c>
      <c r="H1925">
        <v>69</v>
      </c>
      <c r="I1925">
        <v>7</v>
      </c>
      <c r="J1925" t="str">
        <f>VLOOKUP(Data_Sales[[#This Row],[Sales Person]],Data_Persons!$C$1:$D$9,2,FALSE)</f>
        <v>Jeff</v>
      </c>
      <c r="K1925">
        <f>INDEX(Data_Persons!$B$2:$D$10,MATCH(Data_Sales[[#This Row],[Sales Person]],Data_Persons!$C$2:$C$9,0),1)</f>
        <v>3</v>
      </c>
      <c r="L1925">
        <f>VLOOKUP(Data_Sales[[#This Row],[Manager]],Data_Persons!$A$1:$C$9,2,FALSE)</f>
        <v>3</v>
      </c>
      <c r="M1925">
        <f>Data_Sales[[#This Row],[Price]]*Data_Sales[[#This Row],[Quantity]]</f>
        <v>483</v>
      </c>
    </row>
    <row r="1926" spans="1:13" x14ac:dyDescent="0.35">
      <c r="A1926" t="s">
        <v>1963</v>
      </c>
      <c r="B1926" s="2">
        <v>44719</v>
      </c>
      <c r="C1926">
        <v>2</v>
      </c>
      <c r="D1926" t="s">
        <v>71</v>
      </c>
      <c r="E1926" t="s">
        <v>27</v>
      </c>
      <c r="F1926" t="s">
        <v>18</v>
      </c>
      <c r="G1926" t="s">
        <v>2044</v>
      </c>
      <c r="H1926">
        <v>69</v>
      </c>
      <c r="I1926">
        <v>3</v>
      </c>
      <c r="J1926" t="str">
        <f>VLOOKUP(Data_Sales[[#This Row],[Sales Person]],Data_Persons!$C$1:$D$9,2,FALSE)</f>
        <v>Sara</v>
      </c>
      <c r="K1926">
        <f>INDEX(Data_Persons!$B$2:$D$10,MATCH(Data_Sales[[#This Row],[Sales Person]],Data_Persons!$C$2:$C$9,0),1)</f>
        <v>2</v>
      </c>
      <c r="L1926">
        <f>VLOOKUP(Data_Sales[[#This Row],[Manager]],Data_Persons!$A$1:$C$9,2,FALSE)</f>
        <v>5</v>
      </c>
      <c r="M1926">
        <f>Data_Sales[[#This Row],[Price]]*Data_Sales[[#This Row],[Quantity]]</f>
        <v>207</v>
      </c>
    </row>
    <row r="1927" spans="1:13" x14ac:dyDescent="0.35">
      <c r="A1927" t="s">
        <v>1964</v>
      </c>
      <c r="B1927" s="2">
        <v>44720</v>
      </c>
      <c r="C1927">
        <v>19</v>
      </c>
      <c r="D1927" t="s">
        <v>29</v>
      </c>
      <c r="E1927" t="s">
        <v>35</v>
      </c>
      <c r="F1927" t="s">
        <v>10</v>
      </c>
      <c r="G1927" t="s">
        <v>2044</v>
      </c>
      <c r="H1927">
        <v>69</v>
      </c>
      <c r="I1927">
        <v>5</v>
      </c>
      <c r="J1927" t="str">
        <f>VLOOKUP(Data_Sales[[#This Row],[Sales Person]],Data_Persons!$C$1:$D$9,2,FALSE)</f>
        <v>Jeff</v>
      </c>
      <c r="K1927">
        <f>INDEX(Data_Persons!$B$2:$D$10,MATCH(Data_Sales[[#This Row],[Sales Person]],Data_Persons!$C$2:$C$9,0),1)</f>
        <v>5</v>
      </c>
      <c r="L1927">
        <f>VLOOKUP(Data_Sales[[#This Row],[Manager]],Data_Persons!$A$1:$C$9,2,FALSE)</f>
        <v>3</v>
      </c>
      <c r="M1927">
        <f>Data_Sales[[#This Row],[Price]]*Data_Sales[[#This Row],[Quantity]]</f>
        <v>345</v>
      </c>
    </row>
    <row r="1928" spans="1:13" x14ac:dyDescent="0.35">
      <c r="A1928" t="s">
        <v>1965</v>
      </c>
      <c r="B1928" s="2">
        <v>44723</v>
      </c>
      <c r="C1928">
        <v>20</v>
      </c>
      <c r="D1928" t="s">
        <v>8</v>
      </c>
      <c r="E1928" t="s">
        <v>9</v>
      </c>
      <c r="F1928" t="s">
        <v>10</v>
      </c>
      <c r="G1928" t="s">
        <v>2044</v>
      </c>
      <c r="H1928">
        <v>69</v>
      </c>
      <c r="I1928">
        <v>0</v>
      </c>
      <c r="J1928" t="str">
        <f>VLOOKUP(Data_Sales[[#This Row],[Sales Person]],Data_Persons!$C$1:$D$9,2,FALSE)</f>
        <v>Jeff</v>
      </c>
      <c r="K1928">
        <f>INDEX(Data_Persons!$B$2:$D$10,MATCH(Data_Sales[[#This Row],[Sales Person]],Data_Persons!$C$2:$C$9,0),1)</f>
        <v>3</v>
      </c>
      <c r="L1928">
        <f>VLOOKUP(Data_Sales[[#This Row],[Manager]],Data_Persons!$A$1:$C$9,2,FALSE)</f>
        <v>3</v>
      </c>
      <c r="M1928">
        <f>Data_Sales[[#This Row],[Price]]*Data_Sales[[#This Row],[Quantity]]</f>
        <v>0</v>
      </c>
    </row>
    <row r="1929" spans="1:13" x14ac:dyDescent="0.35">
      <c r="A1929" t="s">
        <v>1966</v>
      </c>
      <c r="B1929" s="2">
        <v>44726</v>
      </c>
      <c r="C1929">
        <v>13</v>
      </c>
      <c r="D1929" t="s">
        <v>32</v>
      </c>
      <c r="E1929" t="s">
        <v>33</v>
      </c>
      <c r="F1929" t="s">
        <v>24</v>
      </c>
      <c r="G1929" t="s">
        <v>2044</v>
      </c>
      <c r="H1929">
        <v>69</v>
      </c>
      <c r="I1929">
        <v>4</v>
      </c>
      <c r="J1929" t="str">
        <f>VLOOKUP(Data_Sales[[#This Row],[Sales Person]],Data_Persons!$C$1:$D$9,2,FALSE)</f>
        <v>Steve</v>
      </c>
      <c r="K1929">
        <f>INDEX(Data_Persons!$B$2:$D$10,MATCH(Data_Sales[[#This Row],[Sales Person]],Data_Persons!$C$2:$C$9,0),1)</f>
        <v>6</v>
      </c>
      <c r="L1929">
        <f>VLOOKUP(Data_Sales[[#This Row],[Manager]],Data_Persons!$A$1:$C$9,2,FALSE)</f>
        <v>4</v>
      </c>
      <c r="M1929">
        <f>Data_Sales[[#This Row],[Price]]*Data_Sales[[#This Row],[Quantity]]</f>
        <v>276</v>
      </c>
    </row>
    <row r="1930" spans="1:13" x14ac:dyDescent="0.35">
      <c r="A1930" t="s">
        <v>1967</v>
      </c>
      <c r="B1930" s="2">
        <v>44727</v>
      </c>
      <c r="C1930">
        <v>9</v>
      </c>
      <c r="D1930" t="s">
        <v>37</v>
      </c>
      <c r="E1930" t="s">
        <v>38</v>
      </c>
      <c r="F1930" t="s">
        <v>14</v>
      </c>
      <c r="G1930" t="s">
        <v>2044</v>
      </c>
      <c r="H1930">
        <v>69</v>
      </c>
      <c r="I1930">
        <v>5</v>
      </c>
      <c r="J1930" t="str">
        <f>VLOOKUP(Data_Sales[[#This Row],[Sales Person]],Data_Persons!$C$1:$D$9,2,FALSE)</f>
        <v>Philip</v>
      </c>
      <c r="K1930">
        <f>INDEX(Data_Persons!$B$2:$D$10,MATCH(Data_Sales[[#This Row],[Sales Person]],Data_Persons!$C$2:$C$9,0),1)</f>
        <v>8</v>
      </c>
      <c r="L1930">
        <f>VLOOKUP(Data_Sales[[#This Row],[Manager]],Data_Persons!$A$1:$C$9,2,FALSE)</f>
        <v>8</v>
      </c>
      <c r="M1930">
        <f>Data_Sales[[#This Row],[Price]]*Data_Sales[[#This Row],[Quantity]]</f>
        <v>345</v>
      </c>
    </row>
    <row r="1931" spans="1:13" x14ac:dyDescent="0.35">
      <c r="A1931" t="s">
        <v>1968</v>
      </c>
      <c r="B1931" s="2">
        <v>44727</v>
      </c>
      <c r="C1931">
        <v>20</v>
      </c>
      <c r="D1931" t="s">
        <v>8</v>
      </c>
      <c r="E1931" t="s">
        <v>9</v>
      </c>
      <c r="F1931" t="s">
        <v>10</v>
      </c>
      <c r="G1931" t="s">
        <v>2044</v>
      </c>
      <c r="H1931">
        <v>69</v>
      </c>
      <c r="I1931">
        <v>8</v>
      </c>
      <c r="J1931" t="str">
        <f>VLOOKUP(Data_Sales[[#This Row],[Sales Person]],Data_Persons!$C$1:$D$9,2,FALSE)</f>
        <v>Jeff</v>
      </c>
      <c r="K1931">
        <f>INDEX(Data_Persons!$B$2:$D$10,MATCH(Data_Sales[[#This Row],[Sales Person]],Data_Persons!$C$2:$C$9,0),1)</f>
        <v>3</v>
      </c>
      <c r="L1931">
        <f>VLOOKUP(Data_Sales[[#This Row],[Manager]],Data_Persons!$A$1:$C$9,2,FALSE)</f>
        <v>3</v>
      </c>
      <c r="M1931">
        <f>Data_Sales[[#This Row],[Price]]*Data_Sales[[#This Row],[Quantity]]</f>
        <v>552</v>
      </c>
    </row>
    <row r="1932" spans="1:13" x14ac:dyDescent="0.35">
      <c r="A1932" t="s">
        <v>1969</v>
      </c>
      <c r="B1932" s="2">
        <v>44728</v>
      </c>
      <c r="C1932">
        <v>18</v>
      </c>
      <c r="D1932" t="s">
        <v>49</v>
      </c>
      <c r="E1932" t="s">
        <v>9</v>
      </c>
      <c r="F1932" t="s">
        <v>10</v>
      </c>
      <c r="G1932" t="s">
        <v>2044</v>
      </c>
      <c r="H1932">
        <v>69</v>
      </c>
      <c r="I1932">
        <v>8</v>
      </c>
      <c r="J1932" t="str">
        <f>VLOOKUP(Data_Sales[[#This Row],[Sales Person]],Data_Persons!$C$1:$D$9,2,FALSE)</f>
        <v>Jeff</v>
      </c>
      <c r="K1932">
        <f>INDEX(Data_Persons!$B$2:$D$10,MATCH(Data_Sales[[#This Row],[Sales Person]],Data_Persons!$C$2:$C$9,0),1)</f>
        <v>3</v>
      </c>
      <c r="L1932">
        <f>VLOOKUP(Data_Sales[[#This Row],[Manager]],Data_Persons!$A$1:$C$9,2,FALSE)</f>
        <v>3</v>
      </c>
      <c r="M1932">
        <f>Data_Sales[[#This Row],[Price]]*Data_Sales[[#This Row],[Quantity]]</f>
        <v>552</v>
      </c>
    </row>
    <row r="1933" spans="1:13" x14ac:dyDescent="0.35">
      <c r="A1933" t="s">
        <v>1970</v>
      </c>
      <c r="B1933" s="2">
        <v>44729</v>
      </c>
      <c r="C1933">
        <v>4</v>
      </c>
      <c r="D1933" t="s">
        <v>16</v>
      </c>
      <c r="E1933" t="s">
        <v>27</v>
      </c>
      <c r="F1933" t="s">
        <v>18</v>
      </c>
      <c r="G1933" t="s">
        <v>2044</v>
      </c>
      <c r="H1933">
        <v>69</v>
      </c>
      <c r="I1933">
        <v>8</v>
      </c>
      <c r="J1933" t="str">
        <f>VLOOKUP(Data_Sales[[#This Row],[Sales Person]],Data_Persons!$C$1:$D$9,2,FALSE)</f>
        <v>Sara</v>
      </c>
      <c r="K1933">
        <f>INDEX(Data_Persons!$B$2:$D$10,MATCH(Data_Sales[[#This Row],[Sales Person]],Data_Persons!$C$2:$C$9,0),1)</f>
        <v>2</v>
      </c>
      <c r="L1933">
        <f>VLOOKUP(Data_Sales[[#This Row],[Manager]],Data_Persons!$A$1:$C$9,2,FALSE)</f>
        <v>5</v>
      </c>
      <c r="M1933">
        <f>Data_Sales[[#This Row],[Price]]*Data_Sales[[#This Row],[Quantity]]</f>
        <v>552</v>
      </c>
    </row>
    <row r="1934" spans="1:13" x14ac:dyDescent="0.35">
      <c r="A1934" t="s">
        <v>1971</v>
      </c>
      <c r="B1934" s="2">
        <v>44734</v>
      </c>
      <c r="C1934">
        <v>6</v>
      </c>
      <c r="D1934" t="s">
        <v>12</v>
      </c>
      <c r="E1934" t="s">
        <v>13</v>
      </c>
      <c r="F1934" t="s">
        <v>14</v>
      </c>
      <c r="G1934" t="s">
        <v>2044</v>
      </c>
      <c r="H1934">
        <v>69</v>
      </c>
      <c r="I1934">
        <v>5</v>
      </c>
      <c r="J1934" t="str">
        <f>VLOOKUP(Data_Sales[[#This Row],[Sales Person]],Data_Persons!$C$1:$D$9,2,FALSE)</f>
        <v>Steve</v>
      </c>
      <c r="K1934">
        <f>INDEX(Data_Persons!$B$2:$D$10,MATCH(Data_Sales[[#This Row],[Sales Person]],Data_Persons!$C$2:$C$9,0),1)</f>
        <v>4</v>
      </c>
      <c r="L1934">
        <f>VLOOKUP(Data_Sales[[#This Row],[Manager]],Data_Persons!$A$1:$C$9,2,FALSE)</f>
        <v>4</v>
      </c>
      <c r="M1934">
        <f>Data_Sales[[#This Row],[Price]]*Data_Sales[[#This Row],[Quantity]]</f>
        <v>345</v>
      </c>
    </row>
    <row r="1935" spans="1:13" x14ac:dyDescent="0.35">
      <c r="A1935" t="s">
        <v>1972</v>
      </c>
      <c r="B1935" s="2">
        <v>44739</v>
      </c>
      <c r="C1935">
        <v>9</v>
      </c>
      <c r="D1935" t="s">
        <v>37</v>
      </c>
      <c r="E1935" t="s">
        <v>38</v>
      </c>
      <c r="F1935" t="s">
        <v>14</v>
      </c>
      <c r="G1935" t="s">
        <v>2044</v>
      </c>
      <c r="H1935">
        <v>69</v>
      </c>
      <c r="I1935">
        <v>3</v>
      </c>
      <c r="J1935" t="str">
        <f>VLOOKUP(Data_Sales[[#This Row],[Sales Person]],Data_Persons!$C$1:$D$9,2,FALSE)</f>
        <v>Philip</v>
      </c>
      <c r="K1935">
        <f>INDEX(Data_Persons!$B$2:$D$10,MATCH(Data_Sales[[#This Row],[Sales Person]],Data_Persons!$C$2:$C$9,0),1)</f>
        <v>8</v>
      </c>
      <c r="L1935">
        <f>VLOOKUP(Data_Sales[[#This Row],[Manager]],Data_Persons!$A$1:$C$9,2,FALSE)</f>
        <v>8</v>
      </c>
      <c r="M1935">
        <f>Data_Sales[[#This Row],[Price]]*Data_Sales[[#This Row],[Quantity]]</f>
        <v>207</v>
      </c>
    </row>
    <row r="1936" spans="1:13" x14ac:dyDescent="0.35">
      <c r="A1936" t="s">
        <v>1973</v>
      </c>
      <c r="B1936" s="2">
        <v>44743</v>
      </c>
      <c r="C1936">
        <v>14</v>
      </c>
      <c r="D1936" t="s">
        <v>62</v>
      </c>
      <c r="E1936" t="s">
        <v>23</v>
      </c>
      <c r="F1936" t="s">
        <v>24</v>
      </c>
      <c r="G1936" t="s">
        <v>2044</v>
      </c>
      <c r="H1936">
        <v>69</v>
      </c>
      <c r="I1936">
        <v>8</v>
      </c>
      <c r="J1936" t="str">
        <f>VLOOKUP(Data_Sales[[#This Row],[Sales Person]],Data_Persons!$C$1:$D$9,2,FALSE)</f>
        <v>Sara</v>
      </c>
      <c r="K1936">
        <f>INDEX(Data_Persons!$B$2:$D$10,MATCH(Data_Sales[[#This Row],[Sales Person]],Data_Persons!$C$2:$C$9,0),1)</f>
        <v>5</v>
      </c>
      <c r="L1936">
        <f>VLOOKUP(Data_Sales[[#This Row],[Manager]],Data_Persons!$A$1:$C$9,2,FALSE)</f>
        <v>5</v>
      </c>
      <c r="M1936">
        <f>Data_Sales[[#This Row],[Price]]*Data_Sales[[#This Row],[Quantity]]</f>
        <v>552</v>
      </c>
    </row>
    <row r="1937" spans="1:13" x14ac:dyDescent="0.35">
      <c r="A1937" t="s">
        <v>1974</v>
      </c>
      <c r="B1937" s="2">
        <v>44750</v>
      </c>
      <c r="C1937">
        <v>7</v>
      </c>
      <c r="D1937" t="s">
        <v>40</v>
      </c>
      <c r="E1937" t="s">
        <v>13</v>
      </c>
      <c r="F1937" t="s">
        <v>14</v>
      </c>
      <c r="G1937" t="s">
        <v>2044</v>
      </c>
      <c r="H1937">
        <v>69</v>
      </c>
      <c r="I1937">
        <v>3</v>
      </c>
      <c r="J1937" t="str">
        <f>VLOOKUP(Data_Sales[[#This Row],[Sales Person]],Data_Persons!$C$1:$D$9,2,FALSE)</f>
        <v>Steve</v>
      </c>
      <c r="K1937">
        <f>INDEX(Data_Persons!$B$2:$D$10,MATCH(Data_Sales[[#This Row],[Sales Person]],Data_Persons!$C$2:$C$9,0),1)</f>
        <v>4</v>
      </c>
      <c r="L1937">
        <f>VLOOKUP(Data_Sales[[#This Row],[Manager]],Data_Persons!$A$1:$C$9,2,FALSE)</f>
        <v>4</v>
      </c>
      <c r="M1937">
        <f>Data_Sales[[#This Row],[Price]]*Data_Sales[[#This Row],[Quantity]]</f>
        <v>207</v>
      </c>
    </row>
    <row r="1938" spans="1:13" x14ac:dyDescent="0.35">
      <c r="A1938" t="s">
        <v>1975</v>
      </c>
      <c r="B1938" s="2">
        <v>44752</v>
      </c>
      <c r="C1938">
        <v>13</v>
      </c>
      <c r="D1938" t="s">
        <v>32</v>
      </c>
      <c r="E1938" t="s">
        <v>33</v>
      </c>
      <c r="F1938" t="s">
        <v>24</v>
      </c>
      <c r="G1938" t="s">
        <v>2044</v>
      </c>
      <c r="H1938">
        <v>69</v>
      </c>
      <c r="I1938">
        <v>2</v>
      </c>
      <c r="J1938" t="str">
        <f>VLOOKUP(Data_Sales[[#This Row],[Sales Person]],Data_Persons!$C$1:$D$9,2,FALSE)</f>
        <v>Steve</v>
      </c>
      <c r="K1938">
        <f>INDEX(Data_Persons!$B$2:$D$10,MATCH(Data_Sales[[#This Row],[Sales Person]],Data_Persons!$C$2:$C$9,0),1)</f>
        <v>6</v>
      </c>
      <c r="L1938">
        <f>VLOOKUP(Data_Sales[[#This Row],[Manager]],Data_Persons!$A$1:$C$9,2,FALSE)</f>
        <v>4</v>
      </c>
      <c r="M1938">
        <f>Data_Sales[[#This Row],[Price]]*Data_Sales[[#This Row],[Quantity]]</f>
        <v>138</v>
      </c>
    </row>
    <row r="1939" spans="1:13" x14ac:dyDescent="0.35">
      <c r="A1939" t="s">
        <v>1976</v>
      </c>
      <c r="B1939" s="2">
        <v>44754</v>
      </c>
      <c r="C1939">
        <v>5</v>
      </c>
      <c r="D1939" t="s">
        <v>20</v>
      </c>
      <c r="E1939" t="s">
        <v>27</v>
      </c>
      <c r="F1939" t="s">
        <v>18</v>
      </c>
      <c r="G1939" t="s">
        <v>2044</v>
      </c>
      <c r="H1939">
        <v>69</v>
      </c>
      <c r="I1939">
        <v>3</v>
      </c>
      <c r="J1939" t="str">
        <f>VLOOKUP(Data_Sales[[#This Row],[Sales Person]],Data_Persons!$C$1:$D$9,2,FALSE)</f>
        <v>Sara</v>
      </c>
      <c r="K1939">
        <f>INDEX(Data_Persons!$B$2:$D$10,MATCH(Data_Sales[[#This Row],[Sales Person]],Data_Persons!$C$2:$C$9,0),1)</f>
        <v>2</v>
      </c>
      <c r="L1939">
        <f>VLOOKUP(Data_Sales[[#This Row],[Manager]],Data_Persons!$A$1:$C$9,2,FALSE)</f>
        <v>5</v>
      </c>
      <c r="M1939">
        <f>Data_Sales[[#This Row],[Price]]*Data_Sales[[#This Row],[Quantity]]</f>
        <v>207</v>
      </c>
    </row>
    <row r="1940" spans="1:13" x14ac:dyDescent="0.35">
      <c r="A1940" t="s">
        <v>1977</v>
      </c>
      <c r="B1940" s="2">
        <v>44754</v>
      </c>
      <c r="C1940">
        <v>11</v>
      </c>
      <c r="D1940" t="s">
        <v>112</v>
      </c>
      <c r="E1940" t="s">
        <v>23</v>
      </c>
      <c r="F1940" t="s">
        <v>24</v>
      </c>
      <c r="G1940" t="s">
        <v>2044</v>
      </c>
      <c r="H1940">
        <v>69</v>
      </c>
      <c r="I1940">
        <v>1</v>
      </c>
      <c r="J1940" t="str">
        <f>VLOOKUP(Data_Sales[[#This Row],[Sales Person]],Data_Persons!$C$1:$D$9,2,FALSE)</f>
        <v>Sara</v>
      </c>
      <c r="K1940">
        <f>INDEX(Data_Persons!$B$2:$D$10,MATCH(Data_Sales[[#This Row],[Sales Person]],Data_Persons!$C$2:$C$9,0),1)</f>
        <v>5</v>
      </c>
      <c r="L1940">
        <f>VLOOKUP(Data_Sales[[#This Row],[Manager]],Data_Persons!$A$1:$C$9,2,FALSE)</f>
        <v>5</v>
      </c>
      <c r="M1940">
        <f>Data_Sales[[#This Row],[Price]]*Data_Sales[[#This Row],[Quantity]]</f>
        <v>69</v>
      </c>
    </row>
    <row r="1941" spans="1:13" x14ac:dyDescent="0.35">
      <c r="A1941" t="s">
        <v>1978</v>
      </c>
      <c r="B1941" s="2">
        <v>44760</v>
      </c>
      <c r="C1941">
        <v>1</v>
      </c>
      <c r="D1941" t="s">
        <v>58</v>
      </c>
      <c r="E1941" t="s">
        <v>27</v>
      </c>
      <c r="F1941" t="s">
        <v>18</v>
      </c>
      <c r="G1941" t="s">
        <v>2044</v>
      </c>
      <c r="H1941">
        <v>69</v>
      </c>
      <c r="I1941">
        <v>3</v>
      </c>
      <c r="J1941" t="str">
        <f>VLOOKUP(Data_Sales[[#This Row],[Sales Person]],Data_Persons!$C$1:$D$9,2,FALSE)</f>
        <v>Sara</v>
      </c>
      <c r="K1941">
        <f>INDEX(Data_Persons!$B$2:$D$10,MATCH(Data_Sales[[#This Row],[Sales Person]],Data_Persons!$C$2:$C$9,0),1)</f>
        <v>2</v>
      </c>
      <c r="L1941">
        <f>VLOOKUP(Data_Sales[[#This Row],[Manager]],Data_Persons!$A$1:$C$9,2,FALSE)</f>
        <v>5</v>
      </c>
      <c r="M1941">
        <f>Data_Sales[[#This Row],[Price]]*Data_Sales[[#This Row],[Quantity]]</f>
        <v>207</v>
      </c>
    </row>
    <row r="1942" spans="1:13" x14ac:dyDescent="0.35">
      <c r="A1942" t="s">
        <v>1979</v>
      </c>
      <c r="B1942" s="2">
        <v>44762</v>
      </c>
      <c r="C1942">
        <v>3</v>
      </c>
      <c r="D1942" t="s">
        <v>26</v>
      </c>
      <c r="E1942" t="s">
        <v>27</v>
      </c>
      <c r="F1942" t="s">
        <v>18</v>
      </c>
      <c r="G1942" t="s">
        <v>2044</v>
      </c>
      <c r="H1942">
        <v>69</v>
      </c>
      <c r="I1942">
        <v>3</v>
      </c>
      <c r="J1942" t="str">
        <f>VLOOKUP(Data_Sales[[#This Row],[Sales Person]],Data_Persons!$C$1:$D$9,2,FALSE)</f>
        <v>Sara</v>
      </c>
      <c r="K1942">
        <f>INDEX(Data_Persons!$B$2:$D$10,MATCH(Data_Sales[[#This Row],[Sales Person]],Data_Persons!$C$2:$C$9,0),1)</f>
        <v>2</v>
      </c>
      <c r="L1942">
        <f>VLOOKUP(Data_Sales[[#This Row],[Manager]],Data_Persons!$A$1:$C$9,2,FALSE)</f>
        <v>5</v>
      </c>
      <c r="M1942">
        <f>Data_Sales[[#This Row],[Price]]*Data_Sales[[#This Row],[Quantity]]</f>
        <v>207</v>
      </c>
    </row>
    <row r="1943" spans="1:13" x14ac:dyDescent="0.35">
      <c r="A1943" t="s">
        <v>1980</v>
      </c>
      <c r="B1943" s="2">
        <v>44763</v>
      </c>
      <c r="C1943">
        <v>19</v>
      </c>
      <c r="D1943" t="s">
        <v>29</v>
      </c>
      <c r="E1943" t="s">
        <v>9</v>
      </c>
      <c r="F1943" t="s">
        <v>10</v>
      </c>
      <c r="G1943" t="s">
        <v>2044</v>
      </c>
      <c r="H1943">
        <v>69</v>
      </c>
      <c r="I1943">
        <v>2</v>
      </c>
      <c r="J1943" t="str">
        <f>VLOOKUP(Data_Sales[[#This Row],[Sales Person]],Data_Persons!$C$1:$D$9,2,FALSE)</f>
        <v>Jeff</v>
      </c>
      <c r="K1943">
        <f>INDEX(Data_Persons!$B$2:$D$10,MATCH(Data_Sales[[#This Row],[Sales Person]],Data_Persons!$C$2:$C$9,0),1)</f>
        <v>3</v>
      </c>
      <c r="L1943">
        <f>VLOOKUP(Data_Sales[[#This Row],[Manager]],Data_Persons!$A$1:$C$9,2,FALSE)</f>
        <v>3</v>
      </c>
      <c r="M1943">
        <f>Data_Sales[[#This Row],[Price]]*Data_Sales[[#This Row],[Quantity]]</f>
        <v>138</v>
      </c>
    </row>
    <row r="1944" spans="1:13" x14ac:dyDescent="0.35">
      <c r="A1944" t="s">
        <v>1981</v>
      </c>
      <c r="B1944" s="2">
        <v>44763</v>
      </c>
      <c r="C1944">
        <v>9</v>
      </c>
      <c r="D1944" t="s">
        <v>37</v>
      </c>
      <c r="E1944" t="s">
        <v>38</v>
      </c>
      <c r="F1944" t="s">
        <v>14</v>
      </c>
      <c r="G1944" t="s">
        <v>2044</v>
      </c>
      <c r="H1944">
        <v>69</v>
      </c>
      <c r="I1944">
        <v>4</v>
      </c>
      <c r="J1944" t="str">
        <f>VLOOKUP(Data_Sales[[#This Row],[Sales Person]],Data_Persons!$C$1:$D$9,2,FALSE)</f>
        <v>Philip</v>
      </c>
      <c r="K1944">
        <f>INDEX(Data_Persons!$B$2:$D$10,MATCH(Data_Sales[[#This Row],[Sales Person]],Data_Persons!$C$2:$C$9,0),1)</f>
        <v>8</v>
      </c>
      <c r="L1944">
        <f>VLOOKUP(Data_Sales[[#This Row],[Manager]],Data_Persons!$A$1:$C$9,2,FALSE)</f>
        <v>8</v>
      </c>
      <c r="M1944">
        <f>Data_Sales[[#This Row],[Price]]*Data_Sales[[#This Row],[Quantity]]</f>
        <v>276</v>
      </c>
    </row>
    <row r="1945" spans="1:13" x14ac:dyDescent="0.35">
      <c r="A1945" t="s">
        <v>1982</v>
      </c>
      <c r="B1945" s="2">
        <v>44764</v>
      </c>
      <c r="C1945">
        <v>9</v>
      </c>
      <c r="D1945" t="s">
        <v>37</v>
      </c>
      <c r="E1945" t="s">
        <v>13</v>
      </c>
      <c r="F1945" t="s">
        <v>14</v>
      </c>
      <c r="G1945" t="s">
        <v>2044</v>
      </c>
      <c r="H1945">
        <v>69</v>
      </c>
      <c r="I1945">
        <v>4</v>
      </c>
      <c r="J1945" t="str">
        <f>VLOOKUP(Data_Sales[[#This Row],[Sales Person]],Data_Persons!$C$1:$D$9,2,FALSE)</f>
        <v>Steve</v>
      </c>
      <c r="K1945">
        <f>INDEX(Data_Persons!$B$2:$D$10,MATCH(Data_Sales[[#This Row],[Sales Person]],Data_Persons!$C$2:$C$9,0),1)</f>
        <v>4</v>
      </c>
      <c r="L1945">
        <f>VLOOKUP(Data_Sales[[#This Row],[Manager]],Data_Persons!$A$1:$C$9,2,FALSE)</f>
        <v>4</v>
      </c>
      <c r="M1945">
        <f>Data_Sales[[#This Row],[Price]]*Data_Sales[[#This Row],[Quantity]]</f>
        <v>276</v>
      </c>
    </row>
    <row r="1946" spans="1:13" x14ac:dyDescent="0.35">
      <c r="A1946" t="s">
        <v>1983</v>
      </c>
      <c r="B1946" s="2">
        <v>44764</v>
      </c>
      <c r="C1946">
        <v>11</v>
      </c>
      <c r="D1946" t="s">
        <v>112</v>
      </c>
      <c r="E1946" t="s">
        <v>33</v>
      </c>
      <c r="F1946" t="s">
        <v>24</v>
      </c>
      <c r="G1946" t="s">
        <v>2044</v>
      </c>
      <c r="H1946">
        <v>69</v>
      </c>
      <c r="I1946">
        <v>0</v>
      </c>
      <c r="J1946" t="str">
        <f>VLOOKUP(Data_Sales[[#This Row],[Sales Person]],Data_Persons!$C$1:$D$9,2,FALSE)</f>
        <v>Steve</v>
      </c>
      <c r="K1946">
        <f>INDEX(Data_Persons!$B$2:$D$10,MATCH(Data_Sales[[#This Row],[Sales Person]],Data_Persons!$C$2:$C$9,0),1)</f>
        <v>6</v>
      </c>
      <c r="L1946">
        <f>VLOOKUP(Data_Sales[[#This Row],[Manager]],Data_Persons!$A$1:$C$9,2,FALSE)</f>
        <v>4</v>
      </c>
      <c r="M1946">
        <f>Data_Sales[[#This Row],[Price]]*Data_Sales[[#This Row],[Quantity]]</f>
        <v>0</v>
      </c>
    </row>
    <row r="1947" spans="1:13" x14ac:dyDescent="0.35">
      <c r="A1947" t="s">
        <v>1984</v>
      </c>
      <c r="B1947" s="2">
        <v>44766</v>
      </c>
      <c r="C1947">
        <v>19</v>
      </c>
      <c r="D1947" t="s">
        <v>29</v>
      </c>
      <c r="E1947" t="s">
        <v>9</v>
      </c>
      <c r="F1947" t="s">
        <v>10</v>
      </c>
      <c r="G1947" t="s">
        <v>2044</v>
      </c>
      <c r="H1947">
        <v>69</v>
      </c>
      <c r="I1947">
        <v>1</v>
      </c>
      <c r="J1947" t="str">
        <f>VLOOKUP(Data_Sales[[#This Row],[Sales Person]],Data_Persons!$C$1:$D$9,2,FALSE)</f>
        <v>Jeff</v>
      </c>
      <c r="K1947">
        <f>INDEX(Data_Persons!$B$2:$D$10,MATCH(Data_Sales[[#This Row],[Sales Person]],Data_Persons!$C$2:$C$9,0),1)</f>
        <v>3</v>
      </c>
      <c r="L1947">
        <f>VLOOKUP(Data_Sales[[#This Row],[Manager]],Data_Persons!$A$1:$C$9,2,FALSE)</f>
        <v>3</v>
      </c>
      <c r="M1947">
        <f>Data_Sales[[#This Row],[Price]]*Data_Sales[[#This Row],[Quantity]]</f>
        <v>69</v>
      </c>
    </row>
    <row r="1948" spans="1:13" x14ac:dyDescent="0.35">
      <c r="A1948" t="s">
        <v>1985</v>
      </c>
      <c r="B1948" s="2">
        <v>44767</v>
      </c>
      <c r="C1948">
        <v>15</v>
      </c>
      <c r="D1948" t="s">
        <v>46</v>
      </c>
      <c r="E1948" t="s">
        <v>23</v>
      </c>
      <c r="F1948" t="s">
        <v>24</v>
      </c>
      <c r="G1948" t="s">
        <v>2044</v>
      </c>
      <c r="H1948">
        <v>69</v>
      </c>
      <c r="I1948">
        <v>4</v>
      </c>
      <c r="J1948" t="str">
        <f>VLOOKUP(Data_Sales[[#This Row],[Sales Person]],Data_Persons!$C$1:$D$9,2,FALSE)</f>
        <v>Sara</v>
      </c>
      <c r="K1948">
        <f>INDEX(Data_Persons!$B$2:$D$10,MATCH(Data_Sales[[#This Row],[Sales Person]],Data_Persons!$C$2:$C$9,0),1)</f>
        <v>5</v>
      </c>
      <c r="L1948">
        <f>VLOOKUP(Data_Sales[[#This Row],[Manager]],Data_Persons!$A$1:$C$9,2,FALSE)</f>
        <v>5</v>
      </c>
      <c r="M1948">
        <f>Data_Sales[[#This Row],[Price]]*Data_Sales[[#This Row],[Quantity]]</f>
        <v>276</v>
      </c>
    </row>
    <row r="1949" spans="1:13" x14ac:dyDescent="0.35">
      <c r="A1949" t="s">
        <v>1986</v>
      </c>
      <c r="B1949" s="2">
        <v>44767</v>
      </c>
      <c r="C1949">
        <v>12</v>
      </c>
      <c r="D1949" t="s">
        <v>22</v>
      </c>
      <c r="E1949" t="s">
        <v>33</v>
      </c>
      <c r="F1949" t="s">
        <v>24</v>
      </c>
      <c r="G1949" t="s">
        <v>2044</v>
      </c>
      <c r="H1949">
        <v>69</v>
      </c>
      <c r="I1949">
        <v>8</v>
      </c>
      <c r="J1949" t="str">
        <f>VLOOKUP(Data_Sales[[#This Row],[Sales Person]],Data_Persons!$C$1:$D$9,2,FALSE)</f>
        <v>Steve</v>
      </c>
      <c r="K1949">
        <f>INDEX(Data_Persons!$B$2:$D$10,MATCH(Data_Sales[[#This Row],[Sales Person]],Data_Persons!$C$2:$C$9,0),1)</f>
        <v>6</v>
      </c>
      <c r="L1949">
        <f>VLOOKUP(Data_Sales[[#This Row],[Manager]],Data_Persons!$A$1:$C$9,2,FALSE)</f>
        <v>4</v>
      </c>
      <c r="M1949">
        <f>Data_Sales[[#This Row],[Price]]*Data_Sales[[#This Row],[Quantity]]</f>
        <v>552</v>
      </c>
    </row>
    <row r="1950" spans="1:13" x14ac:dyDescent="0.35">
      <c r="A1950" t="s">
        <v>1987</v>
      </c>
      <c r="B1950" s="2">
        <v>44767</v>
      </c>
      <c r="C1950">
        <v>2</v>
      </c>
      <c r="D1950" t="s">
        <v>71</v>
      </c>
      <c r="E1950" t="s">
        <v>27</v>
      </c>
      <c r="F1950" t="s">
        <v>18</v>
      </c>
      <c r="G1950" t="s">
        <v>2044</v>
      </c>
      <c r="H1950">
        <v>69</v>
      </c>
      <c r="I1950">
        <v>9</v>
      </c>
      <c r="J1950" t="str">
        <f>VLOOKUP(Data_Sales[[#This Row],[Sales Person]],Data_Persons!$C$1:$D$9,2,FALSE)</f>
        <v>Sara</v>
      </c>
      <c r="K1950">
        <f>INDEX(Data_Persons!$B$2:$D$10,MATCH(Data_Sales[[#This Row],[Sales Person]],Data_Persons!$C$2:$C$9,0),1)</f>
        <v>2</v>
      </c>
      <c r="L1950">
        <f>VLOOKUP(Data_Sales[[#This Row],[Manager]],Data_Persons!$A$1:$C$9,2,FALSE)</f>
        <v>5</v>
      </c>
      <c r="M1950">
        <f>Data_Sales[[#This Row],[Price]]*Data_Sales[[#This Row],[Quantity]]</f>
        <v>621</v>
      </c>
    </row>
    <row r="1951" spans="1:13" x14ac:dyDescent="0.35">
      <c r="A1951" t="s">
        <v>1988</v>
      </c>
      <c r="B1951" s="2">
        <v>44767</v>
      </c>
      <c r="C1951">
        <v>5</v>
      </c>
      <c r="D1951" t="s">
        <v>20</v>
      </c>
      <c r="E1951" t="s">
        <v>27</v>
      </c>
      <c r="F1951" t="s">
        <v>18</v>
      </c>
      <c r="G1951" t="s">
        <v>2044</v>
      </c>
      <c r="H1951">
        <v>69</v>
      </c>
      <c r="I1951">
        <v>9</v>
      </c>
      <c r="J1951" t="str">
        <f>VLOOKUP(Data_Sales[[#This Row],[Sales Person]],Data_Persons!$C$1:$D$9,2,FALSE)</f>
        <v>Sara</v>
      </c>
      <c r="K1951">
        <f>INDEX(Data_Persons!$B$2:$D$10,MATCH(Data_Sales[[#This Row],[Sales Person]],Data_Persons!$C$2:$C$9,0),1)</f>
        <v>2</v>
      </c>
      <c r="L1951">
        <f>VLOOKUP(Data_Sales[[#This Row],[Manager]],Data_Persons!$A$1:$C$9,2,FALSE)</f>
        <v>5</v>
      </c>
      <c r="M1951">
        <f>Data_Sales[[#This Row],[Price]]*Data_Sales[[#This Row],[Quantity]]</f>
        <v>621</v>
      </c>
    </row>
    <row r="1952" spans="1:13" x14ac:dyDescent="0.35">
      <c r="A1952" t="s">
        <v>1989</v>
      </c>
      <c r="B1952" s="2">
        <v>44770</v>
      </c>
      <c r="C1952">
        <v>19</v>
      </c>
      <c r="D1952" t="s">
        <v>29</v>
      </c>
      <c r="E1952" t="s">
        <v>35</v>
      </c>
      <c r="F1952" t="s">
        <v>10</v>
      </c>
      <c r="G1952" t="s">
        <v>2044</v>
      </c>
      <c r="H1952">
        <v>69</v>
      </c>
      <c r="I1952">
        <v>8</v>
      </c>
      <c r="J1952" t="str">
        <f>VLOOKUP(Data_Sales[[#This Row],[Sales Person]],Data_Persons!$C$1:$D$9,2,FALSE)</f>
        <v>Jeff</v>
      </c>
      <c r="K1952">
        <f>INDEX(Data_Persons!$B$2:$D$10,MATCH(Data_Sales[[#This Row],[Sales Person]],Data_Persons!$C$2:$C$9,0),1)</f>
        <v>5</v>
      </c>
      <c r="L1952">
        <f>VLOOKUP(Data_Sales[[#This Row],[Manager]],Data_Persons!$A$1:$C$9,2,FALSE)</f>
        <v>3</v>
      </c>
      <c r="M1952">
        <f>Data_Sales[[#This Row],[Price]]*Data_Sales[[#This Row],[Quantity]]</f>
        <v>552</v>
      </c>
    </row>
    <row r="1953" spans="1:13" x14ac:dyDescent="0.35">
      <c r="A1953" t="s">
        <v>1990</v>
      </c>
      <c r="B1953" s="2">
        <v>44771</v>
      </c>
      <c r="C1953">
        <v>9</v>
      </c>
      <c r="D1953" t="s">
        <v>37</v>
      </c>
      <c r="E1953" t="s">
        <v>38</v>
      </c>
      <c r="F1953" t="s">
        <v>14</v>
      </c>
      <c r="G1953" t="s">
        <v>2044</v>
      </c>
      <c r="H1953">
        <v>69</v>
      </c>
      <c r="I1953">
        <v>2</v>
      </c>
      <c r="J1953" t="str">
        <f>VLOOKUP(Data_Sales[[#This Row],[Sales Person]],Data_Persons!$C$1:$D$9,2,FALSE)</f>
        <v>Philip</v>
      </c>
      <c r="K1953">
        <f>INDEX(Data_Persons!$B$2:$D$10,MATCH(Data_Sales[[#This Row],[Sales Person]],Data_Persons!$C$2:$C$9,0),1)</f>
        <v>8</v>
      </c>
      <c r="L1953">
        <f>VLOOKUP(Data_Sales[[#This Row],[Manager]],Data_Persons!$A$1:$C$9,2,FALSE)</f>
        <v>8</v>
      </c>
      <c r="M1953">
        <f>Data_Sales[[#This Row],[Price]]*Data_Sales[[#This Row],[Quantity]]</f>
        <v>138</v>
      </c>
    </row>
    <row r="1954" spans="1:13" x14ac:dyDescent="0.35">
      <c r="A1954" t="s">
        <v>1991</v>
      </c>
      <c r="B1954" s="2">
        <v>44777</v>
      </c>
      <c r="C1954">
        <v>7</v>
      </c>
      <c r="D1954" t="s">
        <v>40</v>
      </c>
      <c r="E1954" t="s">
        <v>13</v>
      </c>
      <c r="F1954" t="s">
        <v>14</v>
      </c>
      <c r="G1954" t="s">
        <v>2044</v>
      </c>
      <c r="H1954">
        <v>69</v>
      </c>
      <c r="I1954">
        <v>9</v>
      </c>
      <c r="J1954" t="str">
        <f>VLOOKUP(Data_Sales[[#This Row],[Sales Person]],Data_Persons!$C$1:$D$9,2,FALSE)</f>
        <v>Steve</v>
      </c>
      <c r="K1954">
        <f>INDEX(Data_Persons!$B$2:$D$10,MATCH(Data_Sales[[#This Row],[Sales Person]],Data_Persons!$C$2:$C$9,0),1)</f>
        <v>4</v>
      </c>
      <c r="L1954">
        <f>VLOOKUP(Data_Sales[[#This Row],[Manager]],Data_Persons!$A$1:$C$9,2,FALSE)</f>
        <v>4</v>
      </c>
      <c r="M1954">
        <f>Data_Sales[[#This Row],[Price]]*Data_Sales[[#This Row],[Quantity]]</f>
        <v>621</v>
      </c>
    </row>
    <row r="1955" spans="1:13" x14ac:dyDescent="0.35">
      <c r="A1955" t="s">
        <v>1992</v>
      </c>
      <c r="B1955" s="2">
        <v>44781</v>
      </c>
      <c r="C1955">
        <v>9</v>
      </c>
      <c r="D1955" t="s">
        <v>37</v>
      </c>
      <c r="E1955" t="s">
        <v>13</v>
      </c>
      <c r="F1955" t="s">
        <v>14</v>
      </c>
      <c r="G1955" t="s">
        <v>2044</v>
      </c>
      <c r="H1955">
        <v>69</v>
      </c>
      <c r="I1955">
        <v>0</v>
      </c>
      <c r="J1955" t="str">
        <f>VLOOKUP(Data_Sales[[#This Row],[Sales Person]],Data_Persons!$C$1:$D$9,2,FALSE)</f>
        <v>Steve</v>
      </c>
      <c r="K1955">
        <f>INDEX(Data_Persons!$B$2:$D$10,MATCH(Data_Sales[[#This Row],[Sales Person]],Data_Persons!$C$2:$C$9,0),1)</f>
        <v>4</v>
      </c>
      <c r="L1955">
        <f>VLOOKUP(Data_Sales[[#This Row],[Manager]],Data_Persons!$A$1:$C$9,2,FALSE)</f>
        <v>4</v>
      </c>
      <c r="M1955">
        <f>Data_Sales[[#This Row],[Price]]*Data_Sales[[#This Row],[Quantity]]</f>
        <v>0</v>
      </c>
    </row>
    <row r="1956" spans="1:13" x14ac:dyDescent="0.35">
      <c r="A1956" t="s">
        <v>1993</v>
      </c>
      <c r="B1956" s="2">
        <v>44784</v>
      </c>
      <c r="C1956">
        <v>17</v>
      </c>
      <c r="D1956" t="s">
        <v>60</v>
      </c>
      <c r="E1956" t="s">
        <v>9</v>
      </c>
      <c r="F1956" t="s">
        <v>10</v>
      </c>
      <c r="G1956" t="s">
        <v>2044</v>
      </c>
      <c r="H1956">
        <v>69</v>
      </c>
      <c r="I1956">
        <v>0</v>
      </c>
      <c r="J1956" t="str">
        <f>VLOOKUP(Data_Sales[[#This Row],[Sales Person]],Data_Persons!$C$1:$D$9,2,FALSE)</f>
        <v>Jeff</v>
      </c>
      <c r="K1956">
        <f>INDEX(Data_Persons!$B$2:$D$10,MATCH(Data_Sales[[#This Row],[Sales Person]],Data_Persons!$C$2:$C$9,0),1)</f>
        <v>3</v>
      </c>
      <c r="L1956">
        <f>VLOOKUP(Data_Sales[[#This Row],[Manager]],Data_Persons!$A$1:$C$9,2,FALSE)</f>
        <v>3</v>
      </c>
      <c r="M1956">
        <f>Data_Sales[[#This Row],[Price]]*Data_Sales[[#This Row],[Quantity]]</f>
        <v>0</v>
      </c>
    </row>
    <row r="1957" spans="1:13" x14ac:dyDescent="0.35">
      <c r="A1957" t="s">
        <v>1994</v>
      </c>
      <c r="B1957" s="2">
        <v>44784</v>
      </c>
      <c r="C1957">
        <v>2</v>
      </c>
      <c r="D1957" t="s">
        <v>71</v>
      </c>
      <c r="E1957" t="s">
        <v>27</v>
      </c>
      <c r="F1957" t="s">
        <v>18</v>
      </c>
      <c r="G1957" t="s">
        <v>2044</v>
      </c>
      <c r="H1957">
        <v>69</v>
      </c>
      <c r="I1957">
        <v>9</v>
      </c>
      <c r="J1957" t="str">
        <f>VLOOKUP(Data_Sales[[#This Row],[Sales Person]],Data_Persons!$C$1:$D$9,2,FALSE)</f>
        <v>Sara</v>
      </c>
      <c r="K1957">
        <f>INDEX(Data_Persons!$B$2:$D$10,MATCH(Data_Sales[[#This Row],[Sales Person]],Data_Persons!$C$2:$C$9,0),1)</f>
        <v>2</v>
      </c>
      <c r="L1957">
        <f>VLOOKUP(Data_Sales[[#This Row],[Manager]],Data_Persons!$A$1:$C$9,2,FALSE)</f>
        <v>5</v>
      </c>
      <c r="M1957">
        <f>Data_Sales[[#This Row],[Price]]*Data_Sales[[#This Row],[Quantity]]</f>
        <v>621</v>
      </c>
    </row>
    <row r="1958" spans="1:13" x14ac:dyDescent="0.35">
      <c r="A1958" t="s">
        <v>1995</v>
      </c>
      <c r="B1958" s="2">
        <v>44784</v>
      </c>
      <c r="C1958">
        <v>7</v>
      </c>
      <c r="D1958" t="s">
        <v>40</v>
      </c>
      <c r="E1958" t="s">
        <v>13</v>
      </c>
      <c r="F1958" t="s">
        <v>14</v>
      </c>
      <c r="G1958" t="s">
        <v>2044</v>
      </c>
      <c r="H1958">
        <v>69</v>
      </c>
      <c r="I1958">
        <v>5</v>
      </c>
      <c r="J1958" t="str">
        <f>VLOOKUP(Data_Sales[[#This Row],[Sales Person]],Data_Persons!$C$1:$D$9,2,FALSE)</f>
        <v>Steve</v>
      </c>
      <c r="K1958">
        <f>INDEX(Data_Persons!$B$2:$D$10,MATCH(Data_Sales[[#This Row],[Sales Person]],Data_Persons!$C$2:$C$9,0),1)</f>
        <v>4</v>
      </c>
      <c r="L1958">
        <f>VLOOKUP(Data_Sales[[#This Row],[Manager]],Data_Persons!$A$1:$C$9,2,FALSE)</f>
        <v>4</v>
      </c>
      <c r="M1958">
        <f>Data_Sales[[#This Row],[Price]]*Data_Sales[[#This Row],[Quantity]]</f>
        <v>345</v>
      </c>
    </row>
    <row r="1959" spans="1:13" x14ac:dyDescent="0.35">
      <c r="A1959" t="s">
        <v>1996</v>
      </c>
      <c r="B1959" s="2">
        <v>44785</v>
      </c>
      <c r="C1959">
        <v>17</v>
      </c>
      <c r="D1959" t="s">
        <v>60</v>
      </c>
      <c r="E1959" t="s">
        <v>9</v>
      </c>
      <c r="F1959" t="s">
        <v>10</v>
      </c>
      <c r="G1959" t="s">
        <v>2044</v>
      </c>
      <c r="H1959">
        <v>69</v>
      </c>
      <c r="I1959">
        <v>7</v>
      </c>
      <c r="J1959" t="str">
        <f>VLOOKUP(Data_Sales[[#This Row],[Sales Person]],Data_Persons!$C$1:$D$9,2,FALSE)</f>
        <v>Jeff</v>
      </c>
      <c r="K1959">
        <f>INDEX(Data_Persons!$B$2:$D$10,MATCH(Data_Sales[[#This Row],[Sales Person]],Data_Persons!$C$2:$C$9,0),1)</f>
        <v>3</v>
      </c>
      <c r="L1959">
        <f>VLOOKUP(Data_Sales[[#This Row],[Manager]],Data_Persons!$A$1:$C$9,2,FALSE)</f>
        <v>3</v>
      </c>
      <c r="M1959">
        <f>Data_Sales[[#This Row],[Price]]*Data_Sales[[#This Row],[Quantity]]</f>
        <v>483</v>
      </c>
    </row>
    <row r="1960" spans="1:13" x14ac:dyDescent="0.35">
      <c r="A1960" t="s">
        <v>1997</v>
      </c>
      <c r="B1960" s="2">
        <v>44785</v>
      </c>
      <c r="C1960">
        <v>4</v>
      </c>
      <c r="D1960" t="s">
        <v>16</v>
      </c>
      <c r="E1960" t="s">
        <v>27</v>
      </c>
      <c r="F1960" t="s">
        <v>18</v>
      </c>
      <c r="G1960" t="s">
        <v>2044</v>
      </c>
      <c r="H1960">
        <v>69</v>
      </c>
      <c r="I1960">
        <v>3</v>
      </c>
      <c r="J1960" t="str">
        <f>VLOOKUP(Data_Sales[[#This Row],[Sales Person]],Data_Persons!$C$1:$D$9,2,FALSE)</f>
        <v>Sara</v>
      </c>
      <c r="K1960">
        <f>INDEX(Data_Persons!$B$2:$D$10,MATCH(Data_Sales[[#This Row],[Sales Person]],Data_Persons!$C$2:$C$9,0),1)</f>
        <v>2</v>
      </c>
      <c r="L1960">
        <f>VLOOKUP(Data_Sales[[#This Row],[Manager]],Data_Persons!$A$1:$C$9,2,FALSE)</f>
        <v>5</v>
      </c>
      <c r="M1960">
        <f>Data_Sales[[#This Row],[Price]]*Data_Sales[[#This Row],[Quantity]]</f>
        <v>207</v>
      </c>
    </row>
    <row r="1961" spans="1:13" x14ac:dyDescent="0.35">
      <c r="A1961" t="s">
        <v>1998</v>
      </c>
      <c r="B1961" s="2">
        <v>44787</v>
      </c>
      <c r="C1961">
        <v>8</v>
      </c>
      <c r="D1961" t="s">
        <v>73</v>
      </c>
      <c r="E1961" t="s">
        <v>38</v>
      </c>
      <c r="F1961" t="s">
        <v>14</v>
      </c>
      <c r="G1961" t="s">
        <v>2044</v>
      </c>
      <c r="H1961">
        <v>69</v>
      </c>
      <c r="I1961">
        <v>5</v>
      </c>
      <c r="J1961" t="str">
        <f>VLOOKUP(Data_Sales[[#This Row],[Sales Person]],Data_Persons!$C$1:$D$9,2,FALSE)</f>
        <v>Philip</v>
      </c>
      <c r="K1961">
        <f>INDEX(Data_Persons!$B$2:$D$10,MATCH(Data_Sales[[#This Row],[Sales Person]],Data_Persons!$C$2:$C$9,0),1)</f>
        <v>8</v>
      </c>
      <c r="L1961">
        <f>VLOOKUP(Data_Sales[[#This Row],[Manager]],Data_Persons!$A$1:$C$9,2,FALSE)</f>
        <v>8</v>
      </c>
      <c r="M1961">
        <f>Data_Sales[[#This Row],[Price]]*Data_Sales[[#This Row],[Quantity]]</f>
        <v>345</v>
      </c>
    </row>
    <row r="1962" spans="1:13" x14ac:dyDescent="0.35">
      <c r="A1962" t="s">
        <v>1999</v>
      </c>
      <c r="B1962" s="2">
        <v>44788</v>
      </c>
      <c r="C1962">
        <v>15</v>
      </c>
      <c r="D1962" t="s">
        <v>46</v>
      </c>
      <c r="E1962" t="s">
        <v>33</v>
      </c>
      <c r="F1962" t="s">
        <v>24</v>
      </c>
      <c r="G1962" t="s">
        <v>2044</v>
      </c>
      <c r="H1962">
        <v>69</v>
      </c>
      <c r="I1962">
        <v>4</v>
      </c>
      <c r="J1962" t="str">
        <f>VLOOKUP(Data_Sales[[#This Row],[Sales Person]],Data_Persons!$C$1:$D$9,2,FALSE)</f>
        <v>Steve</v>
      </c>
      <c r="K1962">
        <f>INDEX(Data_Persons!$B$2:$D$10,MATCH(Data_Sales[[#This Row],[Sales Person]],Data_Persons!$C$2:$C$9,0),1)</f>
        <v>6</v>
      </c>
      <c r="L1962">
        <f>VLOOKUP(Data_Sales[[#This Row],[Manager]],Data_Persons!$A$1:$C$9,2,FALSE)</f>
        <v>4</v>
      </c>
      <c r="M1962">
        <f>Data_Sales[[#This Row],[Price]]*Data_Sales[[#This Row],[Quantity]]</f>
        <v>276</v>
      </c>
    </row>
    <row r="1963" spans="1:13" x14ac:dyDescent="0.35">
      <c r="A1963" t="s">
        <v>2000</v>
      </c>
      <c r="B1963" s="2">
        <v>44788</v>
      </c>
      <c r="C1963">
        <v>11</v>
      </c>
      <c r="D1963" t="s">
        <v>112</v>
      </c>
      <c r="E1963" t="s">
        <v>33</v>
      </c>
      <c r="F1963" t="s">
        <v>24</v>
      </c>
      <c r="G1963" t="s">
        <v>2044</v>
      </c>
      <c r="H1963">
        <v>69</v>
      </c>
      <c r="I1963">
        <v>8</v>
      </c>
      <c r="J1963" t="str">
        <f>VLOOKUP(Data_Sales[[#This Row],[Sales Person]],Data_Persons!$C$1:$D$9,2,FALSE)</f>
        <v>Steve</v>
      </c>
      <c r="K1963">
        <f>INDEX(Data_Persons!$B$2:$D$10,MATCH(Data_Sales[[#This Row],[Sales Person]],Data_Persons!$C$2:$C$9,0),1)</f>
        <v>6</v>
      </c>
      <c r="L1963">
        <f>VLOOKUP(Data_Sales[[#This Row],[Manager]],Data_Persons!$A$1:$C$9,2,FALSE)</f>
        <v>4</v>
      </c>
      <c r="M1963">
        <f>Data_Sales[[#This Row],[Price]]*Data_Sales[[#This Row],[Quantity]]</f>
        <v>552</v>
      </c>
    </row>
    <row r="1964" spans="1:13" x14ac:dyDescent="0.35">
      <c r="A1964" t="s">
        <v>2001</v>
      </c>
      <c r="B1964" s="2">
        <v>44790</v>
      </c>
      <c r="C1964">
        <v>8</v>
      </c>
      <c r="D1964" t="s">
        <v>73</v>
      </c>
      <c r="E1964" t="s">
        <v>13</v>
      </c>
      <c r="F1964" t="s">
        <v>14</v>
      </c>
      <c r="G1964" t="s">
        <v>2044</v>
      </c>
      <c r="H1964">
        <v>69</v>
      </c>
      <c r="I1964">
        <v>8</v>
      </c>
      <c r="J1964" t="str">
        <f>VLOOKUP(Data_Sales[[#This Row],[Sales Person]],Data_Persons!$C$1:$D$9,2,FALSE)</f>
        <v>Steve</v>
      </c>
      <c r="K1964">
        <f>INDEX(Data_Persons!$B$2:$D$10,MATCH(Data_Sales[[#This Row],[Sales Person]],Data_Persons!$C$2:$C$9,0),1)</f>
        <v>4</v>
      </c>
      <c r="L1964">
        <f>VLOOKUP(Data_Sales[[#This Row],[Manager]],Data_Persons!$A$1:$C$9,2,FALSE)</f>
        <v>4</v>
      </c>
      <c r="M1964">
        <f>Data_Sales[[#This Row],[Price]]*Data_Sales[[#This Row],[Quantity]]</f>
        <v>552</v>
      </c>
    </row>
    <row r="1965" spans="1:13" x14ac:dyDescent="0.35">
      <c r="A1965" t="s">
        <v>2002</v>
      </c>
      <c r="B1965" s="2">
        <v>44790</v>
      </c>
      <c r="C1965">
        <v>2</v>
      </c>
      <c r="D1965" t="s">
        <v>71</v>
      </c>
      <c r="E1965" t="s">
        <v>17</v>
      </c>
      <c r="F1965" t="s">
        <v>18</v>
      </c>
      <c r="G1965" t="s">
        <v>2044</v>
      </c>
      <c r="H1965">
        <v>69</v>
      </c>
      <c r="I1965">
        <v>9</v>
      </c>
      <c r="J1965" t="str">
        <f>VLOOKUP(Data_Sales[[#This Row],[Sales Person]],Data_Persons!$C$1:$D$9,2,FALSE)</f>
        <v>Jeff</v>
      </c>
      <c r="K1965">
        <f>INDEX(Data_Persons!$B$2:$D$10,MATCH(Data_Sales[[#This Row],[Sales Person]],Data_Persons!$C$2:$C$9,0),1)</f>
        <v>2</v>
      </c>
      <c r="L1965">
        <f>VLOOKUP(Data_Sales[[#This Row],[Manager]],Data_Persons!$A$1:$C$9,2,FALSE)</f>
        <v>3</v>
      </c>
      <c r="M1965">
        <f>Data_Sales[[#This Row],[Price]]*Data_Sales[[#This Row],[Quantity]]</f>
        <v>621</v>
      </c>
    </row>
    <row r="1966" spans="1:13" x14ac:dyDescent="0.35">
      <c r="A1966" t="s">
        <v>2003</v>
      </c>
      <c r="B1966" s="2">
        <v>44792</v>
      </c>
      <c r="C1966">
        <v>18</v>
      </c>
      <c r="D1966" t="s">
        <v>49</v>
      </c>
      <c r="E1966" t="s">
        <v>9</v>
      </c>
      <c r="F1966" t="s">
        <v>10</v>
      </c>
      <c r="G1966" t="s">
        <v>2044</v>
      </c>
      <c r="H1966">
        <v>69</v>
      </c>
      <c r="I1966">
        <v>6</v>
      </c>
      <c r="J1966" t="str">
        <f>VLOOKUP(Data_Sales[[#This Row],[Sales Person]],Data_Persons!$C$1:$D$9,2,FALSE)</f>
        <v>Jeff</v>
      </c>
      <c r="K1966">
        <f>INDEX(Data_Persons!$B$2:$D$10,MATCH(Data_Sales[[#This Row],[Sales Person]],Data_Persons!$C$2:$C$9,0),1)</f>
        <v>3</v>
      </c>
      <c r="L1966">
        <f>VLOOKUP(Data_Sales[[#This Row],[Manager]],Data_Persons!$A$1:$C$9,2,FALSE)</f>
        <v>3</v>
      </c>
      <c r="M1966">
        <f>Data_Sales[[#This Row],[Price]]*Data_Sales[[#This Row],[Quantity]]</f>
        <v>414</v>
      </c>
    </row>
    <row r="1967" spans="1:13" x14ac:dyDescent="0.35">
      <c r="A1967" t="s">
        <v>2004</v>
      </c>
      <c r="B1967" s="2">
        <v>44792</v>
      </c>
      <c r="C1967">
        <v>13</v>
      </c>
      <c r="D1967" t="s">
        <v>32</v>
      </c>
      <c r="E1967" t="s">
        <v>33</v>
      </c>
      <c r="F1967" t="s">
        <v>24</v>
      </c>
      <c r="G1967" t="s">
        <v>2044</v>
      </c>
      <c r="H1967">
        <v>69</v>
      </c>
      <c r="I1967">
        <v>4</v>
      </c>
      <c r="J1967" t="str">
        <f>VLOOKUP(Data_Sales[[#This Row],[Sales Person]],Data_Persons!$C$1:$D$9,2,FALSE)</f>
        <v>Steve</v>
      </c>
      <c r="K1967">
        <f>INDEX(Data_Persons!$B$2:$D$10,MATCH(Data_Sales[[#This Row],[Sales Person]],Data_Persons!$C$2:$C$9,0),1)</f>
        <v>6</v>
      </c>
      <c r="L1967">
        <f>VLOOKUP(Data_Sales[[#This Row],[Manager]],Data_Persons!$A$1:$C$9,2,FALSE)</f>
        <v>4</v>
      </c>
      <c r="M1967">
        <f>Data_Sales[[#This Row],[Price]]*Data_Sales[[#This Row],[Quantity]]</f>
        <v>276</v>
      </c>
    </row>
    <row r="1968" spans="1:13" x14ac:dyDescent="0.35">
      <c r="A1968" t="s">
        <v>2005</v>
      </c>
      <c r="B1968" s="2">
        <v>44794</v>
      </c>
      <c r="C1968">
        <v>8</v>
      </c>
      <c r="D1968" t="s">
        <v>73</v>
      </c>
      <c r="E1968" t="s">
        <v>13</v>
      </c>
      <c r="F1968" t="s">
        <v>14</v>
      </c>
      <c r="G1968" t="s">
        <v>2044</v>
      </c>
      <c r="H1968">
        <v>69</v>
      </c>
      <c r="I1968">
        <v>5</v>
      </c>
      <c r="J1968" t="str">
        <f>VLOOKUP(Data_Sales[[#This Row],[Sales Person]],Data_Persons!$C$1:$D$9,2,FALSE)</f>
        <v>Steve</v>
      </c>
      <c r="K1968">
        <f>INDEX(Data_Persons!$B$2:$D$10,MATCH(Data_Sales[[#This Row],[Sales Person]],Data_Persons!$C$2:$C$9,0),1)</f>
        <v>4</v>
      </c>
      <c r="L1968">
        <f>VLOOKUP(Data_Sales[[#This Row],[Manager]],Data_Persons!$A$1:$C$9,2,FALSE)</f>
        <v>4</v>
      </c>
      <c r="M1968">
        <f>Data_Sales[[#This Row],[Price]]*Data_Sales[[#This Row],[Quantity]]</f>
        <v>345</v>
      </c>
    </row>
    <row r="1969" spans="1:13" x14ac:dyDescent="0.35">
      <c r="A1969" t="s">
        <v>2006</v>
      </c>
      <c r="B1969" s="2">
        <v>44795</v>
      </c>
      <c r="C1969">
        <v>6</v>
      </c>
      <c r="D1969" t="s">
        <v>12</v>
      </c>
      <c r="E1969" t="s">
        <v>38</v>
      </c>
      <c r="F1969" t="s">
        <v>14</v>
      </c>
      <c r="G1969" t="s">
        <v>2044</v>
      </c>
      <c r="H1969">
        <v>69</v>
      </c>
      <c r="I1969">
        <v>3</v>
      </c>
      <c r="J1969" t="str">
        <f>VLOOKUP(Data_Sales[[#This Row],[Sales Person]],Data_Persons!$C$1:$D$9,2,FALSE)</f>
        <v>Philip</v>
      </c>
      <c r="K1969">
        <f>INDEX(Data_Persons!$B$2:$D$10,MATCH(Data_Sales[[#This Row],[Sales Person]],Data_Persons!$C$2:$C$9,0),1)</f>
        <v>8</v>
      </c>
      <c r="L1969">
        <f>VLOOKUP(Data_Sales[[#This Row],[Manager]],Data_Persons!$A$1:$C$9,2,FALSE)</f>
        <v>8</v>
      </c>
      <c r="M1969">
        <f>Data_Sales[[#This Row],[Price]]*Data_Sales[[#This Row],[Quantity]]</f>
        <v>207</v>
      </c>
    </row>
    <row r="1970" spans="1:13" x14ac:dyDescent="0.35">
      <c r="A1970" t="s">
        <v>2007</v>
      </c>
      <c r="B1970" s="2">
        <v>44797</v>
      </c>
      <c r="C1970">
        <v>1</v>
      </c>
      <c r="D1970" t="s">
        <v>58</v>
      </c>
      <c r="E1970" t="s">
        <v>27</v>
      </c>
      <c r="F1970" t="s">
        <v>18</v>
      </c>
      <c r="G1970" t="s">
        <v>2044</v>
      </c>
      <c r="H1970">
        <v>69</v>
      </c>
      <c r="I1970">
        <v>5</v>
      </c>
      <c r="J1970" t="str">
        <f>VLOOKUP(Data_Sales[[#This Row],[Sales Person]],Data_Persons!$C$1:$D$9,2,FALSE)</f>
        <v>Sara</v>
      </c>
      <c r="K1970">
        <f>INDEX(Data_Persons!$B$2:$D$10,MATCH(Data_Sales[[#This Row],[Sales Person]],Data_Persons!$C$2:$C$9,0),1)</f>
        <v>2</v>
      </c>
      <c r="L1970">
        <f>VLOOKUP(Data_Sales[[#This Row],[Manager]],Data_Persons!$A$1:$C$9,2,FALSE)</f>
        <v>5</v>
      </c>
      <c r="M1970">
        <f>Data_Sales[[#This Row],[Price]]*Data_Sales[[#This Row],[Quantity]]</f>
        <v>345</v>
      </c>
    </row>
    <row r="1971" spans="1:13" x14ac:dyDescent="0.35">
      <c r="A1971" t="s">
        <v>2008</v>
      </c>
      <c r="B1971" s="2">
        <v>44799</v>
      </c>
      <c r="C1971">
        <v>14</v>
      </c>
      <c r="D1971" t="s">
        <v>62</v>
      </c>
      <c r="E1971" t="s">
        <v>33</v>
      </c>
      <c r="F1971" t="s">
        <v>24</v>
      </c>
      <c r="G1971" t="s">
        <v>2044</v>
      </c>
      <c r="H1971">
        <v>69</v>
      </c>
      <c r="I1971">
        <v>2</v>
      </c>
      <c r="J1971" t="str">
        <f>VLOOKUP(Data_Sales[[#This Row],[Sales Person]],Data_Persons!$C$1:$D$9,2,FALSE)</f>
        <v>Steve</v>
      </c>
      <c r="K1971">
        <f>INDEX(Data_Persons!$B$2:$D$10,MATCH(Data_Sales[[#This Row],[Sales Person]],Data_Persons!$C$2:$C$9,0),1)</f>
        <v>6</v>
      </c>
      <c r="L1971">
        <f>VLOOKUP(Data_Sales[[#This Row],[Manager]],Data_Persons!$A$1:$C$9,2,FALSE)</f>
        <v>4</v>
      </c>
      <c r="M1971">
        <f>Data_Sales[[#This Row],[Price]]*Data_Sales[[#This Row],[Quantity]]</f>
        <v>138</v>
      </c>
    </row>
    <row r="1972" spans="1:13" x14ac:dyDescent="0.35">
      <c r="A1972" t="s">
        <v>2009</v>
      </c>
      <c r="B1972" s="2">
        <v>44800</v>
      </c>
      <c r="C1972">
        <v>11</v>
      </c>
      <c r="D1972" t="s">
        <v>112</v>
      </c>
      <c r="E1972" t="s">
        <v>23</v>
      </c>
      <c r="F1972" t="s">
        <v>24</v>
      </c>
      <c r="G1972" t="s">
        <v>2044</v>
      </c>
      <c r="H1972">
        <v>69</v>
      </c>
      <c r="I1972">
        <v>9</v>
      </c>
      <c r="J1972" t="str">
        <f>VLOOKUP(Data_Sales[[#This Row],[Sales Person]],Data_Persons!$C$1:$D$9,2,FALSE)</f>
        <v>Sara</v>
      </c>
      <c r="K1972">
        <f>INDEX(Data_Persons!$B$2:$D$10,MATCH(Data_Sales[[#This Row],[Sales Person]],Data_Persons!$C$2:$C$9,0),1)</f>
        <v>5</v>
      </c>
      <c r="L1972">
        <f>VLOOKUP(Data_Sales[[#This Row],[Manager]],Data_Persons!$A$1:$C$9,2,FALSE)</f>
        <v>5</v>
      </c>
      <c r="M1972">
        <f>Data_Sales[[#This Row],[Price]]*Data_Sales[[#This Row],[Quantity]]</f>
        <v>621</v>
      </c>
    </row>
    <row r="1973" spans="1:13" x14ac:dyDescent="0.35">
      <c r="A1973" t="s">
        <v>2010</v>
      </c>
      <c r="B1973" s="2">
        <v>44801</v>
      </c>
      <c r="C1973">
        <v>16</v>
      </c>
      <c r="D1973" t="s">
        <v>89</v>
      </c>
      <c r="E1973" t="s">
        <v>9</v>
      </c>
      <c r="F1973" t="s">
        <v>10</v>
      </c>
      <c r="G1973" t="s">
        <v>2044</v>
      </c>
      <c r="H1973">
        <v>69</v>
      </c>
      <c r="I1973">
        <v>2</v>
      </c>
      <c r="J1973" t="str">
        <f>VLOOKUP(Data_Sales[[#This Row],[Sales Person]],Data_Persons!$C$1:$D$9,2,FALSE)</f>
        <v>Jeff</v>
      </c>
      <c r="K1973">
        <f>INDEX(Data_Persons!$B$2:$D$10,MATCH(Data_Sales[[#This Row],[Sales Person]],Data_Persons!$C$2:$C$9,0),1)</f>
        <v>3</v>
      </c>
      <c r="L1973">
        <f>VLOOKUP(Data_Sales[[#This Row],[Manager]],Data_Persons!$A$1:$C$9,2,FALSE)</f>
        <v>3</v>
      </c>
      <c r="M1973">
        <f>Data_Sales[[#This Row],[Price]]*Data_Sales[[#This Row],[Quantity]]</f>
        <v>138</v>
      </c>
    </row>
    <row r="1974" spans="1:13" x14ac:dyDescent="0.35">
      <c r="A1974" t="s">
        <v>2011</v>
      </c>
      <c r="B1974" s="2">
        <v>44803</v>
      </c>
      <c r="C1974">
        <v>6</v>
      </c>
      <c r="D1974" t="s">
        <v>12</v>
      </c>
      <c r="E1974" t="s">
        <v>38</v>
      </c>
      <c r="F1974" t="s">
        <v>14</v>
      </c>
      <c r="G1974" t="s">
        <v>2044</v>
      </c>
      <c r="H1974">
        <v>69</v>
      </c>
      <c r="I1974">
        <v>0</v>
      </c>
      <c r="J1974" t="str">
        <f>VLOOKUP(Data_Sales[[#This Row],[Sales Person]],Data_Persons!$C$1:$D$9,2,FALSE)</f>
        <v>Philip</v>
      </c>
      <c r="K1974">
        <f>INDEX(Data_Persons!$B$2:$D$10,MATCH(Data_Sales[[#This Row],[Sales Person]],Data_Persons!$C$2:$C$9,0),1)</f>
        <v>8</v>
      </c>
      <c r="L1974">
        <f>VLOOKUP(Data_Sales[[#This Row],[Manager]],Data_Persons!$A$1:$C$9,2,FALSE)</f>
        <v>8</v>
      </c>
      <c r="M1974">
        <f>Data_Sales[[#This Row],[Price]]*Data_Sales[[#This Row],[Quantity]]</f>
        <v>0</v>
      </c>
    </row>
    <row r="1975" spans="1:13" x14ac:dyDescent="0.35">
      <c r="A1975" t="s">
        <v>2012</v>
      </c>
      <c r="B1975" s="2">
        <v>44805</v>
      </c>
      <c r="C1975">
        <v>7</v>
      </c>
      <c r="D1975" t="s">
        <v>40</v>
      </c>
      <c r="E1975" t="s">
        <v>13</v>
      </c>
      <c r="F1975" t="s">
        <v>14</v>
      </c>
      <c r="G1975" t="s">
        <v>2044</v>
      </c>
      <c r="H1975">
        <v>69</v>
      </c>
      <c r="I1975">
        <v>6</v>
      </c>
      <c r="J1975" t="str">
        <f>VLOOKUP(Data_Sales[[#This Row],[Sales Person]],Data_Persons!$C$1:$D$9,2,FALSE)</f>
        <v>Steve</v>
      </c>
      <c r="K1975">
        <f>INDEX(Data_Persons!$B$2:$D$10,MATCH(Data_Sales[[#This Row],[Sales Person]],Data_Persons!$C$2:$C$9,0),1)</f>
        <v>4</v>
      </c>
      <c r="L1975">
        <f>VLOOKUP(Data_Sales[[#This Row],[Manager]],Data_Persons!$A$1:$C$9,2,FALSE)</f>
        <v>4</v>
      </c>
      <c r="M1975">
        <f>Data_Sales[[#This Row],[Price]]*Data_Sales[[#This Row],[Quantity]]</f>
        <v>414</v>
      </c>
    </row>
    <row r="1976" spans="1:13" x14ac:dyDescent="0.35">
      <c r="A1976" t="s">
        <v>2013</v>
      </c>
      <c r="B1976" s="2">
        <v>44809</v>
      </c>
      <c r="C1976">
        <v>10</v>
      </c>
      <c r="D1976" t="s">
        <v>65</v>
      </c>
      <c r="E1976" t="s">
        <v>13</v>
      </c>
      <c r="F1976" t="s">
        <v>14</v>
      </c>
      <c r="G1976" t="s">
        <v>2044</v>
      </c>
      <c r="H1976">
        <v>69</v>
      </c>
      <c r="I1976">
        <v>7</v>
      </c>
      <c r="J1976" t="str">
        <f>VLOOKUP(Data_Sales[[#This Row],[Sales Person]],Data_Persons!$C$1:$D$9,2,FALSE)</f>
        <v>Steve</v>
      </c>
      <c r="K1976">
        <f>INDEX(Data_Persons!$B$2:$D$10,MATCH(Data_Sales[[#This Row],[Sales Person]],Data_Persons!$C$2:$C$9,0),1)</f>
        <v>4</v>
      </c>
      <c r="L1976">
        <f>VLOOKUP(Data_Sales[[#This Row],[Manager]],Data_Persons!$A$1:$C$9,2,FALSE)</f>
        <v>4</v>
      </c>
      <c r="M1976">
        <f>Data_Sales[[#This Row],[Price]]*Data_Sales[[#This Row],[Quantity]]</f>
        <v>483</v>
      </c>
    </row>
    <row r="1977" spans="1:13" x14ac:dyDescent="0.35">
      <c r="A1977" t="s">
        <v>2014</v>
      </c>
      <c r="B1977" s="2">
        <v>44810</v>
      </c>
      <c r="C1977">
        <v>9</v>
      </c>
      <c r="D1977" t="s">
        <v>37</v>
      </c>
      <c r="E1977" t="s">
        <v>38</v>
      </c>
      <c r="F1977" t="s">
        <v>14</v>
      </c>
      <c r="G1977" t="s">
        <v>2044</v>
      </c>
      <c r="H1977">
        <v>69</v>
      </c>
      <c r="I1977">
        <v>1</v>
      </c>
      <c r="J1977" t="str">
        <f>VLOOKUP(Data_Sales[[#This Row],[Sales Person]],Data_Persons!$C$1:$D$9,2,FALSE)</f>
        <v>Philip</v>
      </c>
      <c r="K1977">
        <f>INDEX(Data_Persons!$B$2:$D$10,MATCH(Data_Sales[[#This Row],[Sales Person]],Data_Persons!$C$2:$C$9,0),1)</f>
        <v>8</v>
      </c>
      <c r="L1977">
        <f>VLOOKUP(Data_Sales[[#This Row],[Manager]],Data_Persons!$A$1:$C$9,2,FALSE)</f>
        <v>8</v>
      </c>
      <c r="M1977">
        <f>Data_Sales[[#This Row],[Price]]*Data_Sales[[#This Row],[Quantity]]</f>
        <v>69</v>
      </c>
    </row>
    <row r="1978" spans="1:13" x14ac:dyDescent="0.35">
      <c r="A1978" t="s">
        <v>2015</v>
      </c>
      <c r="B1978" s="2">
        <v>44811</v>
      </c>
      <c r="C1978">
        <v>9</v>
      </c>
      <c r="D1978" t="s">
        <v>37</v>
      </c>
      <c r="E1978" t="s">
        <v>38</v>
      </c>
      <c r="F1978" t="s">
        <v>14</v>
      </c>
      <c r="G1978" t="s">
        <v>2044</v>
      </c>
      <c r="H1978">
        <v>69</v>
      </c>
      <c r="I1978">
        <v>8</v>
      </c>
      <c r="J1978" t="str">
        <f>VLOOKUP(Data_Sales[[#This Row],[Sales Person]],Data_Persons!$C$1:$D$9,2,FALSE)</f>
        <v>Philip</v>
      </c>
      <c r="K1978">
        <f>INDEX(Data_Persons!$B$2:$D$10,MATCH(Data_Sales[[#This Row],[Sales Person]],Data_Persons!$C$2:$C$9,0),1)</f>
        <v>8</v>
      </c>
      <c r="L1978">
        <f>VLOOKUP(Data_Sales[[#This Row],[Manager]],Data_Persons!$A$1:$C$9,2,FALSE)</f>
        <v>8</v>
      </c>
      <c r="M1978">
        <f>Data_Sales[[#This Row],[Price]]*Data_Sales[[#This Row],[Quantity]]</f>
        <v>552</v>
      </c>
    </row>
    <row r="1979" spans="1:13" x14ac:dyDescent="0.35">
      <c r="A1979" t="s">
        <v>2016</v>
      </c>
      <c r="B1979" s="2">
        <v>44812</v>
      </c>
      <c r="C1979">
        <v>8</v>
      </c>
      <c r="D1979" t="s">
        <v>73</v>
      </c>
      <c r="E1979" t="s">
        <v>13</v>
      </c>
      <c r="F1979" t="s">
        <v>14</v>
      </c>
      <c r="G1979" t="s">
        <v>2044</v>
      </c>
      <c r="H1979">
        <v>69</v>
      </c>
      <c r="I1979">
        <v>4</v>
      </c>
      <c r="J1979" t="str">
        <f>VLOOKUP(Data_Sales[[#This Row],[Sales Person]],Data_Persons!$C$1:$D$9,2,FALSE)</f>
        <v>Steve</v>
      </c>
      <c r="K1979">
        <f>INDEX(Data_Persons!$B$2:$D$10,MATCH(Data_Sales[[#This Row],[Sales Person]],Data_Persons!$C$2:$C$9,0),1)</f>
        <v>4</v>
      </c>
      <c r="L1979">
        <f>VLOOKUP(Data_Sales[[#This Row],[Manager]],Data_Persons!$A$1:$C$9,2,FALSE)</f>
        <v>4</v>
      </c>
      <c r="M1979">
        <f>Data_Sales[[#This Row],[Price]]*Data_Sales[[#This Row],[Quantity]]</f>
        <v>276</v>
      </c>
    </row>
    <row r="1980" spans="1:13" x14ac:dyDescent="0.35">
      <c r="A1980" t="s">
        <v>2017</v>
      </c>
      <c r="B1980" s="2">
        <v>44812</v>
      </c>
      <c r="C1980">
        <v>3</v>
      </c>
      <c r="D1980" t="s">
        <v>26</v>
      </c>
      <c r="E1980" t="s">
        <v>17</v>
      </c>
      <c r="F1980" t="s">
        <v>18</v>
      </c>
      <c r="G1980" t="s">
        <v>2044</v>
      </c>
      <c r="H1980">
        <v>69</v>
      </c>
      <c r="I1980">
        <v>7</v>
      </c>
      <c r="J1980" t="str">
        <f>VLOOKUP(Data_Sales[[#This Row],[Sales Person]],Data_Persons!$C$1:$D$9,2,FALSE)</f>
        <v>Jeff</v>
      </c>
      <c r="K1980">
        <f>INDEX(Data_Persons!$B$2:$D$10,MATCH(Data_Sales[[#This Row],[Sales Person]],Data_Persons!$C$2:$C$9,0),1)</f>
        <v>2</v>
      </c>
      <c r="L1980">
        <f>VLOOKUP(Data_Sales[[#This Row],[Manager]],Data_Persons!$A$1:$C$9,2,FALSE)</f>
        <v>3</v>
      </c>
      <c r="M1980">
        <f>Data_Sales[[#This Row],[Price]]*Data_Sales[[#This Row],[Quantity]]</f>
        <v>483</v>
      </c>
    </row>
    <row r="1981" spans="1:13" x14ac:dyDescent="0.35">
      <c r="A1981" t="s">
        <v>2018</v>
      </c>
      <c r="B1981" s="2">
        <v>44813</v>
      </c>
      <c r="C1981">
        <v>18</v>
      </c>
      <c r="D1981" t="s">
        <v>49</v>
      </c>
      <c r="E1981" t="s">
        <v>35</v>
      </c>
      <c r="F1981" t="s">
        <v>10</v>
      </c>
      <c r="G1981" t="s">
        <v>2044</v>
      </c>
      <c r="H1981">
        <v>69</v>
      </c>
      <c r="I1981">
        <v>3</v>
      </c>
      <c r="J1981" t="str">
        <f>VLOOKUP(Data_Sales[[#This Row],[Sales Person]],Data_Persons!$C$1:$D$9,2,FALSE)</f>
        <v>Jeff</v>
      </c>
      <c r="K1981">
        <f>INDEX(Data_Persons!$B$2:$D$10,MATCH(Data_Sales[[#This Row],[Sales Person]],Data_Persons!$C$2:$C$9,0),1)</f>
        <v>5</v>
      </c>
      <c r="L1981">
        <f>VLOOKUP(Data_Sales[[#This Row],[Manager]],Data_Persons!$A$1:$C$9,2,FALSE)</f>
        <v>3</v>
      </c>
      <c r="M1981">
        <f>Data_Sales[[#This Row],[Price]]*Data_Sales[[#This Row],[Quantity]]</f>
        <v>207</v>
      </c>
    </row>
    <row r="1982" spans="1:13" x14ac:dyDescent="0.35">
      <c r="A1982" t="s">
        <v>2019</v>
      </c>
      <c r="B1982" s="2">
        <v>44821</v>
      </c>
      <c r="C1982">
        <v>14</v>
      </c>
      <c r="D1982" t="s">
        <v>62</v>
      </c>
      <c r="E1982" t="s">
        <v>33</v>
      </c>
      <c r="F1982" t="s">
        <v>24</v>
      </c>
      <c r="G1982" t="s">
        <v>2044</v>
      </c>
      <c r="H1982">
        <v>69</v>
      </c>
      <c r="I1982">
        <v>5</v>
      </c>
      <c r="J1982" t="str">
        <f>VLOOKUP(Data_Sales[[#This Row],[Sales Person]],Data_Persons!$C$1:$D$9,2,FALSE)</f>
        <v>Steve</v>
      </c>
      <c r="K1982">
        <f>INDEX(Data_Persons!$B$2:$D$10,MATCH(Data_Sales[[#This Row],[Sales Person]],Data_Persons!$C$2:$C$9,0),1)</f>
        <v>6</v>
      </c>
      <c r="L1982">
        <f>VLOOKUP(Data_Sales[[#This Row],[Manager]],Data_Persons!$A$1:$C$9,2,FALSE)</f>
        <v>4</v>
      </c>
      <c r="M1982">
        <f>Data_Sales[[#This Row],[Price]]*Data_Sales[[#This Row],[Quantity]]</f>
        <v>345</v>
      </c>
    </row>
    <row r="1983" spans="1:13" x14ac:dyDescent="0.35">
      <c r="A1983" t="s">
        <v>2020</v>
      </c>
      <c r="B1983" s="2">
        <v>44821</v>
      </c>
      <c r="C1983">
        <v>16</v>
      </c>
      <c r="D1983" t="s">
        <v>89</v>
      </c>
      <c r="E1983" t="s">
        <v>9</v>
      </c>
      <c r="F1983" t="s">
        <v>10</v>
      </c>
      <c r="G1983" t="s">
        <v>2044</v>
      </c>
      <c r="H1983">
        <v>69</v>
      </c>
      <c r="I1983">
        <v>8</v>
      </c>
      <c r="J1983" t="str">
        <f>VLOOKUP(Data_Sales[[#This Row],[Sales Person]],Data_Persons!$C$1:$D$9,2,FALSE)</f>
        <v>Jeff</v>
      </c>
      <c r="K1983">
        <f>INDEX(Data_Persons!$B$2:$D$10,MATCH(Data_Sales[[#This Row],[Sales Person]],Data_Persons!$C$2:$C$9,0),1)</f>
        <v>3</v>
      </c>
      <c r="L1983">
        <f>VLOOKUP(Data_Sales[[#This Row],[Manager]],Data_Persons!$A$1:$C$9,2,FALSE)</f>
        <v>3</v>
      </c>
      <c r="M1983">
        <f>Data_Sales[[#This Row],[Price]]*Data_Sales[[#This Row],[Quantity]]</f>
        <v>552</v>
      </c>
    </row>
    <row r="1984" spans="1:13" x14ac:dyDescent="0.35">
      <c r="A1984" t="s">
        <v>2021</v>
      </c>
      <c r="B1984" s="2">
        <v>44821</v>
      </c>
      <c r="C1984">
        <v>1</v>
      </c>
      <c r="D1984" t="s">
        <v>58</v>
      </c>
      <c r="E1984" t="s">
        <v>17</v>
      </c>
      <c r="F1984" t="s">
        <v>18</v>
      </c>
      <c r="G1984" t="s">
        <v>2044</v>
      </c>
      <c r="H1984">
        <v>69</v>
      </c>
      <c r="I1984">
        <v>2</v>
      </c>
      <c r="J1984" t="str">
        <f>VLOOKUP(Data_Sales[[#This Row],[Sales Person]],Data_Persons!$C$1:$D$9,2,FALSE)</f>
        <v>Jeff</v>
      </c>
      <c r="K1984">
        <f>INDEX(Data_Persons!$B$2:$D$10,MATCH(Data_Sales[[#This Row],[Sales Person]],Data_Persons!$C$2:$C$9,0),1)</f>
        <v>2</v>
      </c>
      <c r="L1984">
        <f>VLOOKUP(Data_Sales[[#This Row],[Manager]],Data_Persons!$A$1:$C$9,2,FALSE)</f>
        <v>3</v>
      </c>
      <c r="M1984">
        <f>Data_Sales[[#This Row],[Price]]*Data_Sales[[#This Row],[Quantity]]</f>
        <v>138</v>
      </c>
    </row>
    <row r="1985" spans="1:13" x14ac:dyDescent="0.35">
      <c r="A1985" t="s">
        <v>2022</v>
      </c>
      <c r="B1985" s="2">
        <v>44822</v>
      </c>
      <c r="C1985">
        <v>15</v>
      </c>
      <c r="D1985" t="s">
        <v>46</v>
      </c>
      <c r="E1985" t="s">
        <v>33</v>
      </c>
      <c r="F1985" t="s">
        <v>24</v>
      </c>
      <c r="G1985" t="s">
        <v>2044</v>
      </c>
      <c r="H1985">
        <v>69</v>
      </c>
      <c r="I1985">
        <v>8</v>
      </c>
      <c r="J1985" t="str">
        <f>VLOOKUP(Data_Sales[[#This Row],[Sales Person]],Data_Persons!$C$1:$D$9,2,FALSE)</f>
        <v>Steve</v>
      </c>
      <c r="K1985">
        <f>INDEX(Data_Persons!$B$2:$D$10,MATCH(Data_Sales[[#This Row],[Sales Person]],Data_Persons!$C$2:$C$9,0),1)</f>
        <v>6</v>
      </c>
      <c r="L1985">
        <f>VLOOKUP(Data_Sales[[#This Row],[Manager]],Data_Persons!$A$1:$C$9,2,FALSE)</f>
        <v>4</v>
      </c>
      <c r="M1985">
        <f>Data_Sales[[#This Row],[Price]]*Data_Sales[[#This Row],[Quantity]]</f>
        <v>552</v>
      </c>
    </row>
    <row r="1986" spans="1:13" x14ac:dyDescent="0.35">
      <c r="A1986" t="s">
        <v>2023</v>
      </c>
      <c r="B1986" s="2">
        <v>44823</v>
      </c>
      <c r="C1986">
        <v>16</v>
      </c>
      <c r="D1986" t="s">
        <v>89</v>
      </c>
      <c r="E1986" t="s">
        <v>35</v>
      </c>
      <c r="F1986" t="s">
        <v>10</v>
      </c>
      <c r="G1986" t="s">
        <v>2044</v>
      </c>
      <c r="H1986">
        <v>69</v>
      </c>
      <c r="I1986">
        <v>5</v>
      </c>
      <c r="J1986" t="str">
        <f>VLOOKUP(Data_Sales[[#This Row],[Sales Person]],Data_Persons!$C$1:$D$9,2,FALSE)</f>
        <v>Jeff</v>
      </c>
      <c r="K1986">
        <f>INDEX(Data_Persons!$B$2:$D$10,MATCH(Data_Sales[[#This Row],[Sales Person]],Data_Persons!$C$2:$C$9,0),1)</f>
        <v>5</v>
      </c>
      <c r="L1986">
        <f>VLOOKUP(Data_Sales[[#This Row],[Manager]],Data_Persons!$A$1:$C$9,2,FALSE)</f>
        <v>3</v>
      </c>
      <c r="M1986">
        <f>Data_Sales[[#This Row],[Price]]*Data_Sales[[#This Row],[Quantity]]</f>
        <v>345</v>
      </c>
    </row>
    <row r="1987" spans="1:13" x14ac:dyDescent="0.35">
      <c r="A1987" t="s">
        <v>2024</v>
      </c>
      <c r="B1987" s="2">
        <v>44823</v>
      </c>
      <c r="C1987">
        <v>9</v>
      </c>
      <c r="D1987" t="s">
        <v>37</v>
      </c>
      <c r="E1987" t="s">
        <v>13</v>
      </c>
      <c r="F1987" t="s">
        <v>14</v>
      </c>
      <c r="G1987" t="s">
        <v>2044</v>
      </c>
      <c r="H1987">
        <v>69</v>
      </c>
      <c r="I1987">
        <v>0</v>
      </c>
      <c r="J1987" t="str">
        <f>VLOOKUP(Data_Sales[[#This Row],[Sales Person]],Data_Persons!$C$1:$D$9,2,FALSE)</f>
        <v>Steve</v>
      </c>
      <c r="K1987">
        <f>INDEX(Data_Persons!$B$2:$D$10,MATCH(Data_Sales[[#This Row],[Sales Person]],Data_Persons!$C$2:$C$9,0),1)</f>
        <v>4</v>
      </c>
      <c r="L1987">
        <f>VLOOKUP(Data_Sales[[#This Row],[Manager]],Data_Persons!$A$1:$C$9,2,FALSE)</f>
        <v>4</v>
      </c>
      <c r="M1987">
        <f>Data_Sales[[#This Row],[Price]]*Data_Sales[[#This Row],[Quantity]]</f>
        <v>0</v>
      </c>
    </row>
    <row r="1988" spans="1:13" x14ac:dyDescent="0.35">
      <c r="A1988" t="s">
        <v>2025</v>
      </c>
      <c r="B1988" s="2">
        <v>44832</v>
      </c>
      <c r="C1988">
        <v>11</v>
      </c>
      <c r="D1988" t="s">
        <v>112</v>
      </c>
      <c r="E1988" t="s">
        <v>33</v>
      </c>
      <c r="F1988" t="s">
        <v>24</v>
      </c>
      <c r="G1988" t="s">
        <v>2044</v>
      </c>
      <c r="H1988">
        <v>69</v>
      </c>
      <c r="I1988">
        <v>3</v>
      </c>
      <c r="J1988" t="str">
        <f>VLOOKUP(Data_Sales[[#This Row],[Sales Person]],Data_Persons!$C$1:$D$9,2,FALSE)</f>
        <v>Steve</v>
      </c>
      <c r="K1988">
        <f>INDEX(Data_Persons!$B$2:$D$10,MATCH(Data_Sales[[#This Row],[Sales Person]],Data_Persons!$C$2:$C$9,0),1)</f>
        <v>6</v>
      </c>
      <c r="L1988">
        <f>VLOOKUP(Data_Sales[[#This Row],[Manager]],Data_Persons!$A$1:$C$9,2,FALSE)</f>
        <v>4</v>
      </c>
      <c r="M1988">
        <f>Data_Sales[[#This Row],[Price]]*Data_Sales[[#This Row],[Quantity]]</f>
        <v>207</v>
      </c>
    </row>
    <row r="1989" spans="1:13" x14ac:dyDescent="0.35">
      <c r="A1989" t="s">
        <v>2026</v>
      </c>
      <c r="B1989" s="2">
        <v>44833</v>
      </c>
      <c r="C1989">
        <v>18</v>
      </c>
      <c r="D1989" t="s">
        <v>49</v>
      </c>
      <c r="E1989" t="s">
        <v>35</v>
      </c>
      <c r="F1989" t="s">
        <v>10</v>
      </c>
      <c r="G1989" t="s">
        <v>2044</v>
      </c>
      <c r="H1989">
        <v>69</v>
      </c>
      <c r="I1989">
        <v>3</v>
      </c>
      <c r="J1989" t="str">
        <f>VLOOKUP(Data_Sales[[#This Row],[Sales Person]],Data_Persons!$C$1:$D$9,2,FALSE)</f>
        <v>Jeff</v>
      </c>
      <c r="K1989">
        <f>INDEX(Data_Persons!$B$2:$D$10,MATCH(Data_Sales[[#This Row],[Sales Person]],Data_Persons!$C$2:$C$9,0),1)</f>
        <v>5</v>
      </c>
      <c r="L1989">
        <f>VLOOKUP(Data_Sales[[#This Row],[Manager]],Data_Persons!$A$1:$C$9,2,FALSE)</f>
        <v>3</v>
      </c>
      <c r="M1989">
        <f>Data_Sales[[#This Row],[Price]]*Data_Sales[[#This Row],[Quantity]]</f>
        <v>207</v>
      </c>
    </row>
    <row r="1990" spans="1:13" x14ac:dyDescent="0.35">
      <c r="A1990" t="s">
        <v>2027</v>
      </c>
      <c r="B1990" s="2">
        <v>44834</v>
      </c>
      <c r="C1990">
        <v>9</v>
      </c>
      <c r="D1990" t="s">
        <v>37</v>
      </c>
      <c r="E1990" t="s">
        <v>13</v>
      </c>
      <c r="F1990" t="s">
        <v>14</v>
      </c>
      <c r="G1990" t="s">
        <v>2044</v>
      </c>
      <c r="H1990">
        <v>69</v>
      </c>
      <c r="I1990">
        <v>7</v>
      </c>
      <c r="J1990" t="str">
        <f>VLOOKUP(Data_Sales[[#This Row],[Sales Person]],Data_Persons!$C$1:$D$9,2,FALSE)</f>
        <v>Steve</v>
      </c>
      <c r="K1990">
        <f>INDEX(Data_Persons!$B$2:$D$10,MATCH(Data_Sales[[#This Row],[Sales Person]],Data_Persons!$C$2:$C$9,0),1)</f>
        <v>4</v>
      </c>
      <c r="L1990">
        <f>VLOOKUP(Data_Sales[[#This Row],[Manager]],Data_Persons!$A$1:$C$9,2,FALSE)</f>
        <v>4</v>
      </c>
      <c r="M1990">
        <f>Data_Sales[[#This Row],[Price]]*Data_Sales[[#This Row],[Quantity]]</f>
        <v>483</v>
      </c>
    </row>
    <row r="1991" spans="1:13" x14ac:dyDescent="0.35">
      <c r="A1991" t="s">
        <v>2028</v>
      </c>
      <c r="B1991" s="2">
        <v>44835</v>
      </c>
      <c r="C1991">
        <v>18</v>
      </c>
      <c r="D1991" t="s">
        <v>49</v>
      </c>
      <c r="E1991" t="s">
        <v>9</v>
      </c>
      <c r="F1991" t="s">
        <v>10</v>
      </c>
      <c r="G1991" t="s">
        <v>2044</v>
      </c>
      <c r="H1991">
        <v>69</v>
      </c>
      <c r="I1991">
        <v>0</v>
      </c>
      <c r="J1991" t="str">
        <f>VLOOKUP(Data_Sales[[#This Row],[Sales Person]],Data_Persons!$C$1:$D$9,2,FALSE)</f>
        <v>Jeff</v>
      </c>
      <c r="K1991">
        <f>INDEX(Data_Persons!$B$2:$D$10,MATCH(Data_Sales[[#This Row],[Sales Person]],Data_Persons!$C$2:$C$9,0),1)</f>
        <v>3</v>
      </c>
      <c r="L1991">
        <f>VLOOKUP(Data_Sales[[#This Row],[Manager]],Data_Persons!$A$1:$C$9,2,FALSE)</f>
        <v>3</v>
      </c>
      <c r="M1991">
        <f>Data_Sales[[#This Row],[Price]]*Data_Sales[[#This Row],[Quantity]]</f>
        <v>0</v>
      </c>
    </row>
    <row r="1992" spans="1:13" x14ac:dyDescent="0.35">
      <c r="A1992" t="s">
        <v>2029</v>
      </c>
      <c r="B1992" s="2">
        <v>44837</v>
      </c>
      <c r="C1992">
        <v>12</v>
      </c>
      <c r="D1992" t="s">
        <v>22</v>
      </c>
      <c r="E1992" t="s">
        <v>23</v>
      </c>
      <c r="F1992" t="s">
        <v>24</v>
      </c>
      <c r="G1992" t="s">
        <v>2044</v>
      </c>
      <c r="H1992">
        <v>69</v>
      </c>
      <c r="I1992">
        <v>7</v>
      </c>
      <c r="J1992" t="str">
        <f>VLOOKUP(Data_Sales[[#This Row],[Sales Person]],Data_Persons!$C$1:$D$9,2,FALSE)</f>
        <v>Sara</v>
      </c>
      <c r="K1992">
        <f>INDEX(Data_Persons!$B$2:$D$10,MATCH(Data_Sales[[#This Row],[Sales Person]],Data_Persons!$C$2:$C$9,0),1)</f>
        <v>5</v>
      </c>
      <c r="L1992">
        <f>VLOOKUP(Data_Sales[[#This Row],[Manager]],Data_Persons!$A$1:$C$9,2,FALSE)</f>
        <v>5</v>
      </c>
      <c r="M1992">
        <f>Data_Sales[[#This Row],[Price]]*Data_Sales[[#This Row],[Quantity]]</f>
        <v>483</v>
      </c>
    </row>
    <row r="1993" spans="1:13" x14ac:dyDescent="0.35">
      <c r="A1993" t="s">
        <v>2030</v>
      </c>
      <c r="B1993" s="2">
        <v>44839</v>
      </c>
      <c r="C1993">
        <v>1</v>
      </c>
      <c r="D1993" t="s">
        <v>58</v>
      </c>
      <c r="E1993" t="s">
        <v>27</v>
      </c>
      <c r="F1993" t="s">
        <v>18</v>
      </c>
      <c r="G1993" t="s">
        <v>2044</v>
      </c>
      <c r="H1993">
        <v>69</v>
      </c>
      <c r="I1993">
        <v>2</v>
      </c>
      <c r="J1993" t="str">
        <f>VLOOKUP(Data_Sales[[#This Row],[Sales Person]],Data_Persons!$C$1:$D$9,2,FALSE)</f>
        <v>Sara</v>
      </c>
      <c r="K1993">
        <f>INDEX(Data_Persons!$B$2:$D$10,MATCH(Data_Sales[[#This Row],[Sales Person]],Data_Persons!$C$2:$C$9,0),1)</f>
        <v>2</v>
      </c>
      <c r="L1993">
        <f>VLOOKUP(Data_Sales[[#This Row],[Manager]],Data_Persons!$A$1:$C$9,2,FALSE)</f>
        <v>5</v>
      </c>
      <c r="M1993">
        <f>Data_Sales[[#This Row],[Price]]*Data_Sales[[#This Row],[Quantity]]</f>
        <v>138</v>
      </c>
    </row>
    <row r="1994" spans="1:13" x14ac:dyDescent="0.35">
      <c r="A1994" t="s">
        <v>2031</v>
      </c>
      <c r="B1994" s="2">
        <v>44839</v>
      </c>
      <c r="C1994">
        <v>17</v>
      </c>
      <c r="D1994" t="s">
        <v>60</v>
      </c>
      <c r="E1994" t="s">
        <v>35</v>
      </c>
      <c r="F1994" t="s">
        <v>10</v>
      </c>
      <c r="G1994" t="s">
        <v>2044</v>
      </c>
      <c r="H1994">
        <v>69</v>
      </c>
      <c r="I1994">
        <v>6</v>
      </c>
      <c r="J1994" t="str">
        <f>VLOOKUP(Data_Sales[[#This Row],[Sales Person]],Data_Persons!$C$1:$D$9,2,FALSE)</f>
        <v>Jeff</v>
      </c>
      <c r="K1994">
        <f>INDEX(Data_Persons!$B$2:$D$10,MATCH(Data_Sales[[#This Row],[Sales Person]],Data_Persons!$C$2:$C$9,0),1)</f>
        <v>5</v>
      </c>
      <c r="L1994">
        <f>VLOOKUP(Data_Sales[[#This Row],[Manager]],Data_Persons!$A$1:$C$9,2,FALSE)</f>
        <v>3</v>
      </c>
      <c r="M1994">
        <f>Data_Sales[[#This Row],[Price]]*Data_Sales[[#This Row],[Quantity]]</f>
        <v>414</v>
      </c>
    </row>
    <row r="1995" spans="1:13" x14ac:dyDescent="0.35">
      <c r="A1995" t="s">
        <v>2032</v>
      </c>
      <c r="B1995" s="2">
        <v>44839</v>
      </c>
      <c r="C1995">
        <v>8</v>
      </c>
      <c r="D1995" t="s">
        <v>73</v>
      </c>
      <c r="E1995" t="s">
        <v>38</v>
      </c>
      <c r="F1995" t="s">
        <v>14</v>
      </c>
      <c r="G1995" t="s">
        <v>2044</v>
      </c>
      <c r="H1995">
        <v>69</v>
      </c>
      <c r="I1995">
        <v>0</v>
      </c>
      <c r="J1995" t="str">
        <f>VLOOKUP(Data_Sales[[#This Row],[Sales Person]],Data_Persons!$C$1:$D$9,2,FALSE)</f>
        <v>Philip</v>
      </c>
      <c r="K1995">
        <f>INDEX(Data_Persons!$B$2:$D$10,MATCH(Data_Sales[[#This Row],[Sales Person]],Data_Persons!$C$2:$C$9,0),1)</f>
        <v>8</v>
      </c>
      <c r="L1995">
        <f>VLOOKUP(Data_Sales[[#This Row],[Manager]],Data_Persons!$A$1:$C$9,2,FALSE)</f>
        <v>8</v>
      </c>
      <c r="M1995">
        <f>Data_Sales[[#This Row],[Price]]*Data_Sales[[#This Row],[Quantity]]</f>
        <v>0</v>
      </c>
    </row>
    <row r="1996" spans="1:13" x14ac:dyDescent="0.35">
      <c r="A1996" t="s">
        <v>2033</v>
      </c>
      <c r="B1996" s="2">
        <v>44843</v>
      </c>
      <c r="C1996">
        <v>17</v>
      </c>
      <c r="D1996" t="s">
        <v>60</v>
      </c>
      <c r="E1996" t="s">
        <v>35</v>
      </c>
      <c r="F1996" t="s">
        <v>10</v>
      </c>
      <c r="G1996" t="s">
        <v>2044</v>
      </c>
      <c r="H1996">
        <v>69</v>
      </c>
      <c r="I1996">
        <v>4</v>
      </c>
      <c r="J1996" t="str">
        <f>VLOOKUP(Data_Sales[[#This Row],[Sales Person]],Data_Persons!$C$1:$D$9,2,FALSE)</f>
        <v>Jeff</v>
      </c>
      <c r="K1996">
        <f>INDEX(Data_Persons!$B$2:$D$10,MATCH(Data_Sales[[#This Row],[Sales Person]],Data_Persons!$C$2:$C$9,0),1)</f>
        <v>5</v>
      </c>
      <c r="L1996">
        <f>VLOOKUP(Data_Sales[[#This Row],[Manager]],Data_Persons!$A$1:$C$9,2,FALSE)</f>
        <v>3</v>
      </c>
      <c r="M1996">
        <f>Data_Sales[[#This Row],[Price]]*Data_Sales[[#This Row],[Quantity]]</f>
        <v>276</v>
      </c>
    </row>
    <row r="1997" spans="1:13" x14ac:dyDescent="0.35">
      <c r="A1997" t="s">
        <v>2034</v>
      </c>
      <c r="B1997" s="2">
        <v>44843</v>
      </c>
      <c r="C1997">
        <v>15</v>
      </c>
      <c r="D1997" t="s">
        <v>46</v>
      </c>
      <c r="E1997" t="s">
        <v>33</v>
      </c>
      <c r="F1997" t="s">
        <v>24</v>
      </c>
      <c r="G1997" t="s">
        <v>2044</v>
      </c>
      <c r="H1997">
        <v>69</v>
      </c>
      <c r="I1997">
        <v>1</v>
      </c>
      <c r="J1997" t="str">
        <f>VLOOKUP(Data_Sales[[#This Row],[Sales Person]],Data_Persons!$C$1:$D$9,2,FALSE)</f>
        <v>Steve</v>
      </c>
      <c r="K1997">
        <f>INDEX(Data_Persons!$B$2:$D$10,MATCH(Data_Sales[[#This Row],[Sales Person]],Data_Persons!$C$2:$C$9,0),1)</f>
        <v>6</v>
      </c>
      <c r="L1997">
        <f>VLOOKUP(Data_Sales[[#This Row],[Manager]],Data_Persons!$A$1:$C$9,2,FALSE)</f>
        <v>4</v>
      </c>
      <c r="M1997">
        <f>Data_Sales[[#This Row],[Price]]*Data_Sales[[#This Row],[Quantity]]</f>
        <v>69</v>
      </c>
    </row>
    <row r="1998" spans="1:13" x14ac:dyDescent="0.35">
      <c r="A1998" t="s">
        <v>2035</v>
      </c>
      <c r="B1998" s="2">
        <v>44846</v>
      </c>
      <c r="C1998">
        <v>1</v>
      </c>
      <c r="D1998" t="s">
        <v>58</v>
      </c>
      <c r="E1998" t="s">
        <v>17</v>
      </c>
      <c r="F1998" t="s">
        <v>18</v>
      </c>
      <c r="G1998" t="s">
        <v>2044</v>
      </c>
      <c r="H1998">
        <v>69</v>
      </c>
      <c r="I1998">
        <v>8</v>
      </c>
      <c r="J1998" t="str">
        <f>VLOOKUP(Data_Sales[[#This Row],[Sales Person]],Data_Persons!$C$1:$D$9,2,FALSE)</f>
        <v>Jeff</v>
      </c>
      <c r="K1998">
        <f>INDEX(Data_Persons!$B$2:$D$10,MATCH(Data_Sales[[#This Row],[Sales Person]],Data_Persons!$C$2:$C$9,0),1)</f>
        <v>2</v>
      </c>
      <c r="L1998">
        <f>VLOOKUP(Data_Sales[[#This Row],[Manager]],Data_Persons!$A$1:$C$9,2,FALSE)</f>
        <v>3</v>
      </c>
      <c r="M1998">
        <f>Data_Sales[[#This Row],[Price]]*Data_Sales[[#This Row],[Quantity]]</f>
        <v>552</v>
      </c>
    </row>
    <row r="1999" spans="1:13" x14ac:dyDescent="0.35">
      <c r="A1999" t="s">
        <v>2036</v>
      </c>
      <c r="B1999" s="2">
        <v>44850</v>
      </c>
      <c r="C1999">
        <v>3</v>
      </c>
      <c r="D1999" t="s">
        <v>26</v>
      </c>
      <c r="E1999" t="s">
        <v>17</v>
      </c>
      <c r="F1999" t="s">
        <v>18</v>
      </c>
      <c r="G1999" t="s">
        <v>2044</v>
      </c>
      <c r="H1999">
        <v>69</v>
      </c>
      <c r="I1999">
        <v>3</v>
      </c>
      <c r="J1999" t="str">
        <f>VLOOKUP(Data_Sales[[#This Row],[Sales Person]],Data_Persons!$C$1:$D$9,2,FALSE)</f>
        <v>Jeff</v>
      </c>
      <c r="K1999">
        <f>INDEX(Data_Persons!$B$2:$D$10,MATCH(Data_Sales[[#This Row],[Sales Person]],Data_Persons!$C$2:$C$9,0),1)</f>
        <v>2</v>
      </c>
      <c r="L1999">
        <f>VLOOKUP(Data_Sales[[#This Row],[Manager]],Data_Persons!$A$1:$C$9,2,FALSE)</f>
        <v>3</v>
      </c>
      <c r="M1999">
        <f>Data_Sales[[#This Row],[Price]]*Data_Sales[[#This Row],[Quantity]]</f>
        <v>207</v>
      </c>
    </row>
    <row r="2000" spans="1:13" x14ac:dyDescent="0.35">
      <c r="A2000" t="s">
        <v>2037</v>
      </c>
      <c r="B2000" s="2">
        <v>44850</v>
      </c>
      <c r="C2000">
        <v>9</v>
      </c>
      <c r="D2000" t="s">
        <v>37</v>
      </c>
      <c r="E2000" t="s">
        <v>13</v>
      </c>
      <c r="F2000" t="s">
        <v>14</v>
      </c>
      <c r="G2000" t="s">
        <v>2044</v>
      </c>
      <c r="H2000">
        <v>69</v>
      </c>
      <c r="I2000">
        <v>8</v>
      </c>
      <c r="J2000" t="str">
        <f>VLOOKUP(Data_Sales[[#This Row],[Sales Person]],Data_Persons!$C$1:$D$9,2,FALSE)</f>
        <v>Steve</v>
      </c>
      <c r="K2000">
        <f>INDEX(Data_Persons!$B$2:$D$10,MATCH(Data_Sales[[#This Row],[Sales Person]],Data_Persons!$C$2:$C$9,0),1)</f>
        <v>4</v>
      </c>
      <c r="L2000">
        <f>VLOOKUP(Data_Sales[[#This Row],[Manager]],Data_Persons!$A$1:$C$9,2,FALSE)</f>
        <v>4</v>
      </c>
      <c r="M2000">
        <f>Data_Sales[[#This Row],[Price]]*Data_Sales[[#This Row],[Quantity]]</f>
        <v>552</v>
      </c>
    </row>
    <row r="2001" spans="1:13" x14ac:dyDescent="0.35">
      <c r="A2001" t="s">
        <v>2038</v>
      </c>
      <c r="B2001" s="2">
        <v>44850</v>
      </c>
      <c r="C2001">
        <v>5</v>
      </c>
      <c r="D2001" t="s">
        <v>20</v>
      </c>
      <c r="E2001" t="s">
        <v>27</v>
      </c>
      <c r="F2001" t="s">
        <v>18</v>
      </c>
      <c r="G2001" t="s">
        <v>2044</v>
      </c>
      <c r="H2001">
        <v>69</v>
      </c>
      <c r="I2001">
        <v>6</v>
      </c>
      <c r="J2001" t="str">
        <f>VLOOKUP(Data_Sales[[#This Row],[Sales Person]],Data_Persons!$C$1:$D$9,2,FALSE)</f>
        <v>Sara</v>
      </c>
      <c r="K2001">
        <f>INDEX(Data_Persons!$B$2:$D$10,MATCH(Data_Sales[[#This Row],[Sales Person]],Data_Persons!$C$2:$C$9,0),1)</f>
        <v>2</v>
      </c>
      <c r="L2001">
        <f>VLOOKUP(Data_Sales[[#This Row],[Manager]],Data_Persons!$A$1:$C$9,2,FALSE)</f>
        <v>5</v>
      </c>
      <c r="M2001">
        <f>Data_Sales[[#This Row],[Price]]*Data_Sales[[#This Row],[Quantity]]</f>
        <v>414</v>
      </c>
    </row>
    <row r="2002" spans="1:13" x14ac:dyDescent="0.35">
      <c r="A2002" t="s">
        <v>2101</v>
      </c>
      <c r="H2002">
        <f>SUBTOTAL(109,Data_Sales[Price])</f>
        <v>447340</v>
      </c>
      <c r="I2002">
        <f>SUBTOTAL(109,Data_Sales[Quantity])</f>
        <v>9119</v>
      </c>
      <c r="M2002">
        <f>SUBTOTAL(109,Data_Sales[Revenue])</f>
        <v>2028591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C19D-0310-414C-BEE1-0FC5E6BEB124}">
  <dimension ref="A1:D9"/>
  <sheetViews>
    <sheetView workbookViewId="0">
      <selection sqref="A1:D9"/>
    </sheetView>
  </sheetViews>
  <sheetFormatPr defaultRowHeight="14.5" x14ac:dyDescent="0.35"/>
  <cols>
    <col min="1" max="1" width="10.26953125" customWidth="1"/>
    <col min="2" max="2" width="12.90625" customWidth="1"/>
    <col min="3" max="3" width="13.26953125" customWidth="1"/>
    <col min="4" max="4" width="11.26953125" customWidth="1"/>
  </cols>
  <sheetData>
    <row r="1" spans="1:4" s="1" customFormat="1" x14ac:dyDescent="0.35">
      <c r="A1" s="1" t="s">
        <v>2045</v>
      </c>
      <c r="B1" s="1" t="s">
        <v>2050</v>
      </c>
      <c r="C1" s="1" t="s">
        <v>3</v>
      </c>
      <c r="D1" s="1" t="s">
        <v>2081</v>
      </c>
    </row>
    <row r="2" spans="1:4" x14ac:dyDescent="0.35">
      <c r="A2" t="s">
        <v>2046</v>
      </c>
      <c r="B2">
        <v>3</v>
      </c>
      <c r="C2" t="s">
        <v>9</v>
      </c>
      <c r="D2" t="s">
        <v>2046</v>
      </c>
    </row>
    <row r="3" spans="1:4" x14ac:dyDescent="0.35">
      <c r="A3" t="s">
        <v>2047</v>
      </c>
      <c r="B3">
        <v>4</v>
      </c>
      <c r="C3" t="s">
        <v>13</v>
      </c>
      <c r="D3" t="s">
        <v>2047</v>
      </c>
    </row>
    <row r="4" spans="1:4" x14ac:dyDescent="0.35">
      <c r="A4" t="s">
        <v>2046</v>
      </c>
      <c r="B4">
        <v>2</v>
      </c>
      <c r="C4" t="s">
        <v>17</v>
      </c>
      <c r="D4" t="s">
        <v>2046</v>
      </c>
    </row>
    <row r="5" spans="1:4" x14ac:dyDescent="0.35">
      <c r="A5" t="s">
        <v>2048</v>
      </c>
      <c r="B5">
        <v>5</v>
      </c>
      <c r="C5" t="s">
        <v>23</v>
      </c>
      <c r="D5" t="s">
        <v>2048</v>
      </c>
    </row>
    <row r="6" spans="1:4" x14ac:dyDescent="0.35">
      <c r="A6" t="s">
        <v>2048</v>
      </c>
      <c r="B6">
        <v>2</v>
      </c>
      <c r="C6" t="s">
        <v>27</v>
      </c>
      <c r="D6" t="s">
        <v>2048</v>
      </c>
    </row>
    <row r="7" spans="1:4" x14ac:dyDescent="0.35">
      <c r="A7" t="s">
        <v>2047</v>
      </c>
      <c r="B7">
        <v>6</v>
      </c>
      <c r="C7" t="s">
        <v>33</v>
      </c>
      <c r="D7" t="s">
        <v>2047</v>
      </c>
    </row>
    <row r="8" spans="1:4" x14ac:dyDescent="0.35">
      <c r="A8" t="s">
        <v>2046</v>
      </c>
      <c r="B8">
        <v>5</v>
      </c>
      <c r="C8" t="s">
        <v>35</v>
      </c>
      <c r="D8" t="s">
        <v>2046</v>
      </c>
    </row>
    <row r="9" spans="1:4" x14ac:dyDescent="0.35">
      <c r="A9" t="s">
        <v>2049</v>
      </c>
      <c r="B9">
        <v>8</v>
      </c>
      <c r="C9" t="s">
        <v>38</v>
      </c>
      <c r="D9" t="s">
        <v>2049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AAFE-039C-4C0D-8D26-E818085F90CF}">
  <dimension ref="A1:E8"/>
  <sheetViews>
    <sheetView workbookViewId="0">
      <selection activeCell="O11" sqref="O11"/>
    </sheetView>
  </sheetViews>
  <sheetFormatPr defaultRowHeight="14.5" x14ac:dyDescent="0.35"/>
  <cols>
    <col min="1" max="1" width="12.36328125" customWidth="1"/>
    <col min="2" max="2" width="14.54296875" customWidth="1"/>
  </cols>
  <sheetData>
    <row r="1" spans="1:5" s="1" customFormat="1" x14ac:dyDescent="0.35">
      <c r="A1" s="16" t="s">
        <v>2075</v>
      </c>
      <c r="B1" s="16"/>
      <c r="C1" s="16"/>
      <c r="D1" s="1" t="s">
        <v>18</v>
      </c>
    </row>
    <row r="3" spans="1:5" x14ac:dyDescent="0.35">
      <c r="A3" s="12" t="s">
        <v>2055</v>
      </c>
      <c r="B3" t="s">
        <v>2074</v>
      </c>
    </row>
    <row r="4" spans="1:5" x14ac:dyDescent="0.35">
      <c r="A4" s="13" t="s">
        <v>10</v>
      </c>
      <c r="B4">
        <v>2277</v>
      </c>
      <c r="D4" s="13" t="s">
        <v>10</v>
      </c>
      <c r="E4">
        <v>2277</v>
      </c>
    </row>
    <row r="5" spans="1:5" x14ac:dyDescent="0.35">
      <c r="A5" s="13" t="s">
        <v>14</v>
      </c>
      <c r="B5">
        <v>2241</v>
      </c>
      <c r="D5" s="13" t="s">
        <v>14</v>
      </c>
      <c r="E5">
        <v>2241</v>
      </c>
    </row>
    <row r="6" spans="1:5" x14ac:dyDescent="0.35">
      <c r="A6" s="13" t="s">
        <v>24</v>
      </c>
      <c r="B6">
        <v>2206</v>
      </c>
      <c r="D6" s="13" t="s">
        <v>24</v>
      </c>
      <c r="E6">
        <v>2206</v>
      </c>
    </row>
    <row r="7" spans="1:5" x14ac:dyDescent="0.35">
      <c r="A7" s="13" t="s">
        <v>18</v>
      </c>
      <c r="B7">
        <v>2395</v>
      </c>
      <c r="D7" s="13" t="s">
        <v>18</v>
      </c>
      <c r="E7">
        <v>2395</v>
      </c>
    </row>
    <row r="8" spans="1:5" x14ac:dyDescent="0.35">
      <c r="A8" s="13" t="s">
        <v>2056</v>
      </c>
      <c r="B8">
        <v>9119</v>
      </c>
    </row>
  </sheetData>
  <mergeCells count="1">
    <mergeCell ref="A1:C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121A3-D201-40A0-8CE7-657F61A48C1A}">
  <dimension ref="A1:H12"/>
  <sheetViews>
    <sheetView workbookViewId="0">
      <selection activeCell="K20" sqref="K20"/>
    </sheetView>
  </sheetViews>
  <sheetFormatPr defaultRowHeight="14.5" x14ac:dyDescent="0.35"/>
  <cols>
    <col min="1" max="1" width="16.453125" customWidth="1"/>
    <col min="2" max="2" width="14.54296875" customWidth="1"/>
  </cols>
  <sheetData>
    <row r="1" spans="1:8" x14ac:dyDescent="0.35">
      <c r="A1" s="12" t="s">
        <v>2076</v>
      </c>
      <c r="B1" t="s">
        <v>2077</v>
      </c>
      <c r="D1" s="16" t="s">
        <v>2078</v>
      </c>
      <c r="E1" s="16"/>
      <c r="F1" s="16"/>
      <c r="G1" s="14" t="s">
        <v>13</v>
      </c>
      <c r="H1" s="1"/>
    </row>
    <row r="3" spans="1:8" x14ac:dyDescent="0.35">
      <c r="A3" s="12" t="s">
        <v>2055</v>
      </c>
      <c r="B3" t="s">
        <v>2074</v>
      </c>
    </row>
    <row r="4" spans="1:8" x14ac:dyDescent="0.35">
      <c r="A4" s="13" t="s">
        <v>17</v>
      </c>
      <c r="B4">
        <v>1232</v>
      </c>
    </row>
    <row r="5" spans="1:8" x14ac:dyDescent="0.35">
      <c r="A5" s="13" t="s">
        <v>13</v>
      </c>
      <c r="B5">
        <v>1219</v>
      </c>
    </row>
    <row r="6" spans="1:8" x14ac:dyDescent="0.35">
      <c r="A6" s="13" t="s">
        <v>27</v>
      </c>
      <c r="B6">
        <v>1163</v>
      </c>
    </row>
    <row r="7" spans="1:8" x14ac:dyDescent="0.35">
      <c r="A7" s="13" t="s">
        <v>9</v>
      </c>
      <c r="B7">
        <v>1139</v>
      </c>
    </row>
    <row r="8" spans="1:8" x14ac:dyDescent="0.35">
      <c r="A8" s="13" t="s">
        <v>35</v>
      </c>
      <c r="B8">
        <v>1138</v>
      </c>
    </row>
    <row r="9" spans="1:8" x14ac:dyDescent="0.35">
      <c r="A9" s="13" t="s">
        <v>33</v>
      </c>
      <c r="B9">
        <v>1106</v>
      </c>
    </row>
    <row r="10" spans="1:8" x14ac:dyDescent="0.35">
      <c r="A10" s="13" t="s">
        <v>23</v>
      </c>
      <c r="B10">
        <v>1100</v>
      </c>
    </row>
    <row r="11" spans="1:8" x14ac:dyDescent="0.35">
      <c r="A11" s="13" t="s">
        <v>38</v>
      </c>
      <c r="B11">
        <v>1022</v>
      </c>
    </row>
    <row r="12" spans="1:8" x14ac:dyDescent="0.35">
      <c r="A12" s="13" t="s">
        <v>2056</v>
      </c>
      <c r="B12">
        <v>9119</v>
      </c>
    </row>
  </sheetData>
  <mergeCells count="1">
    <mergeCell ref="D1:F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19F0C-5989-44A9-86CA-72ACEB74846A}">
  <dimension ref="A1:H9"/>
  <sheetViews>
    <sheetView workbookViewId="0">
      <selection activeCell="A6" sqref="A4:A8"/>
    </sheetView>
  </sheetViews>
  <sheetFormatPr defaultRowHeight="14.5" x14ac:dyDescent="0.35"/>
  <cols>
    <col min="1" max="1" width="12.36328125" customWidth="1"/>
    <col min="2" max="2" width="14.36328125" customWidth="1"/>
  </cols>
  <sheetData>
    <row r="1" spans="1:8" x14ac:dyDescent="0.35">
      <c r="D1" s="16" t="s">
        <v>2079</v>
      </c>
      <c r="E1" s="16"/>
      <c r="F1" s="16"/>
      <c r="G1" s="16"/>
      <c r="H1" s="1" t="s">
        <v>2040</v>
      </c>
    </row>
    <row r="2" spans="1:8" x14ac:dyDescent="0.35">
      <c r="D2" s="16" t="s">
        <v>2080</v>
      </c>
      <c r="E2" s="16"/>
      <c r="F2" s="16"/>
      <c r="G2" s="16"/>
      <c r="H2" s="1" t="s">
        <v>2044</v>
      </c>
    </row>
    <row r="3" spans="1:8" x14ac:dyDescent="0.35">
      <c r="A3" s="12" t="s">
        <v>2055</v>
      </c>
      <c r="B3" t="s">
        <v>2073</v>
      </c>
    </row>
    <row r="4" spans="1:8" x14ac:dyDescent="0.35">
      <c r="A4" s="13" t="s">
        <v>2040</v>
      </c>
      <c r="B4">
        <v>736953</v>
      </c>
    </row>
    <row r="5" spans="1:8" x14ac:dyDescent="0.35">
      <c r="A5" s="13" t="s">
        <v>2042</v>
      </c>
      <c r="B5">
        <v>365762</v>
      </c>
    </row>
    <row r="6" spans="1:8" x14ac:dyDescent="0.35">
      <c r="A6" s="13" t="s">
        <v>2044</v>
      </c>
      <c r="B6">
        <v>124890</v>
      </c>
    </row>
    <row r="7" spans="1:8" x14ac:dyDescent="0.35">
      <c r="A7" s="13" t="s">
        <v>2043</v>
      </c>
      <c r="B7">
        <v>301305</v>
      </c>
    </row>
    <row r="8" spans="1:8" x14ac:dyDescent="0.35">
      <c r="A8" s="13" t="s">
        <v>2041</v>
      </c>
      <c r="B8">
        <v>499681</v>
      </c>
    </row>
    <row r="9" spans="1:8" x14ac:dyDescent="0.35">
      <c r="A9" s="13" t="s">
        <v>2056</v>
      </c>
      <c r="B9">
        <v>2028591</v>
      </c>
    </row>
  </sheetData>
  <mergeCells count="2">
    <mergeCell ref="D1:G1"/>
    <mergeCell ref="D2:G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4044-60BF-4ECB-8113-B5442D5E4E35}">
  <dimension ref="A1:M226"/>
  <sheetViews>
    <sheetView workbookViewId="0"/>
  </sheetViews>
  <sheetFormatPr defaultRowHeight="14.5" x14ac:dyDescent="0.35"/>
  <cols>
    <col min="1" max="1" width="20.90625" customWidth="1"/>
    <col min="2" max="2" width="23.08984375" customWidth="1"/>
    <col min="3" max="3" width="24.26953125" customWidth="1"/>
    <col min="4" max="4" width="27.453125" customWidth="1"/>
    <col min="5" max="5" width="24.26953125" customWidth="1"/>
    <col min="6" max="6" width="19.36328125" customWidth="1"/>
    <col min="7" max="7" width="25.453125" customWidth="1"/>
    <col min="8" max="8" width="17.7265625" customWidth="1"/>
    <col min="9" max="9" width="21.08984375" customWidth="1"/>
    <col min="10" max="10" width="21.1796875" customWidth="1"/>
    <col min="11" max="11" width="22.90625" customWidth="1"/>
    <col min="12" max="12" width="21.7265625" customWidth="1"/>
    <col min="13" max="13" width="20.90625" customWidth="1"/>
  </cols>
  <sheetData>
    <row r="1" spans="1:13" x14ac:dyDescent="0.35">
      <c r="A1" s="1" t="s">
        <v>2097</v>
      </c>
    </row>
    <row r="3" spans="1:13" x14ac:dyDescent="0.35">
      <c r="A3" t="s">
        <v>2084</v>
      </c>
      <c r="B3" t="s">
        <v>2085</v>
      </c>
      <c r="C3" t="s">
        <v>2086</v>
      </c>
      <c r="D3" t="s">
        <v>2087</v>
      </c>
      <c r="E3" t="s">
        <v>2088</v>
      </c>
      <c r="F3" t="s">
        <v>2089</v>
      </c>
      <c r="G3" t="s">
        <v>2090</v>
      </c>
      <c r="H3" t="s">
        <v>2091</v>
      </c>
      <c r="I3" t="s">
        <v>2092</v>
      </c>
      <c r="J3" t="s">
        <v>2093</v>
      </c>
      <c r="K3" t="s">
        <v>2094</v>
      </c>
      <c r="L3" t="s">
        <v>2095</v>
      </c>
      <c r="M3" t="s">
        <v>2096</v>
      </c>
    </row>
    <row r="4" spans="1:13" x14ac:dyDescent="0.35">
      <c r="A4" t="s">
        <v>36</v>
      </c>
      <c r="B4" s="15">
        <v>44209</v>
      </c>
      <c r="C4">
        <v>9</v>
      </c>
      <c r="D4" t="s">
        <v>37</v>
      </c>
      <c r="E4" t="s">
        <v>38</v>
      </c>
      <c r="F4" t="s">
        <v>14</v>
      </c>
      <c r="G4" t="s">
        <v>2040</v>
      </c>
      <c r="H4">
        <v>399</v>
      </c>
      <c r="I4">
        <v>4</v>
      </c>
      <c r="J4" t="s">
        <v>2049</v>
      </c>
      <c r="K4">
        <v>8</v>
      </c>
      <c r="L4">
        <v>8</v>
      </c>
      <c r="M4">
        <v>1596</v>
      </c>
    </row>
    <row r="5" spans="1:13" x14ac:dyDescent="0.35">
      <c r="A5" t="s">
        <v>43</v>
      </c>
      <c r="B5" s="15">
        <v>44211</v>
      </c>
      <c r="C5">
        <v>9</v>
      </c>
      <c r="D5" t="s">
        <v>37</v>
      </c>
      <c r="E5" t="s">
        <v>38</v>
      </c>
      <c r="F5" t="s">
        <v>14</v>
      </c>
      <c r="G5" t="s">
        <v>2040</v>
      </c>
      <c r="H5">
        <v>399</v>
      </c>
      <c r="I5">
        <v>7</v>
      </c>
      <c r="J5" t="s">
        <v>2049</v>
      </c>
      <c r="K5">
        <v>8</v>
      </c>
      <c r="L5">
        <v>8</v>
      </c>
      <c r="M5">
        <v>2793</v>
      </c>
    </row>
    <row r="6" spans="1:13" x14ac:dyDescent="0.35">
      <c r="A6" t="s">
        <v>53</v>
      </c>
      <c r="B6" s="15">
        <v>44225</v>
      </c>
      <c r="C6">
        <v>7</v>
      </c>
      <c r="D6" t="s">
        <v>40</v>
      </c>
      <c r="E6" t="s">
        <v>38</v>
      </c>
      <c r="F6" t="s">
        <v>14</v>
      </c>
      <c r="G6" t="s">
        <v>2040</v>
      </c>
      <c r="H6">
        <v>399</v>
      </c>
      <c r="I6">
        <v>1</v>
      </c>
      <c r="J6" t="s">
        <v>2049</v>
      </c>
      <c r="K6">
        <v>8</v>
      </c>
      <c r="L6">
        <v>8</v>
      </c>
      <c r="M6">
        <v>399</v>
      </c>
    </row>
    <row r="7" spans="1:13" x14ac:dyDescent="0.35">
      <c r="A7" t="s">
        <v>64</v>
      </c>
      <c r="B7" s="15">
        <v>44238</v>
      </c>
      <c r="C7">
        <v>10</v>
      </c>
      <c r="D7" t="s">
        <v>65</v>
      </c>
      <c r="E7" t="s">
        <v>38</v>
      </c>
      <c r="F7" t="s">
        <v>14</v>
      </c>
      <c r="G7" t="s">
        <v>2040</v>
      </c>
      <c r="H7">
        <v>399</v>
      </c>
      <c r="I7">
        <v>3</v>
      </c>
      <c r="J7" t="s">
        <v>2049</v>
      </c>
      <c r="K7">
        <v>8</v>
      </c>
      <c r="L7">
        <v>8</v>
      </c>
      <c r="M7">
        <v>1197</v>
      </c>
    </row>
    <row r="8" spans="1:13" x14ac:dyDescent="0.35">
      <c r="A8" t="s">
        <v>82</v>
      </c>
      <c r="B8" s="15">
        <v>44266</v>
      </c>
      <c r="C8">
        <v>9</v>
      </c>
      <c r="D8" t="s">
        <v>37</v>
      </c>
      <c r="E8" t="s">
        <v>38</v>
      </c>
      <c r="F8" t="s">
        <v>14</v>
      </c>
      <c r="G8" t="s">
        <v>2040</v>
      </c>
      <c r="H8">
        <v>399</v>
      </c>
      <c r="I8">
        <v>6</v>
      </c>
      <c r="J8" t="s">
        <v>2049</v>
      </c>
      <c r="K8">
        <v>8</v>
      </c>
      <c r="L8">
        <v>8</v>
      </c>
      <c r="M8">
        <v>2394</v>
      </c>
    </row>
    <row r="9" spans="1:13" x14ac:dyDescent="0.35">
      <c r="A9" t="s">
        <v>95</v>
      </c>
      <c r="B9" s="15">
        <v>44281</v>
      </c>
      <c r="C9">
        <v>6</v>
      </c>
      <c r="D9" t="s">
        <v>12</v>
      </c>
      <c r="E9" t="s">
        <v>38</v>
      </c>
      <c r="F9" t="s">
        <v>14</v>
      </c>
      <c r="G9" t="s">
        <v>2040</v>
      </c>
      <c r="H9">
        <v>399</v>
      </c>
      <c r="I9">
        <v>8</v>
      </c>
      <c r="J9" t="s">
        <v>2049</v>
      </c>
      <c r="K9">
        <v>8</v>
      </c>
      <c r="L9">
        <v>8</v>
      </c>
      <c r="M9">
        <v>3192</v>
      </c>
    </row>
    <row r="10" spans="1:13" x14ac:dyDescent="0.35">
      <c r="A10" t="s">
        <v>97</v>
      </c>
      <c r="B10" s="15">
        <v>44288</v>
      </c>
      <c r="C10">
        <v>10</v>
      </c>
      <c r="D10" t="s">
        <v>65</v>
      </c>
      <c r="E10" t="s">
        <v>38</v>
      </c>
      <c r="F10" t="s">
        <v>14</v>
      </c>
      <c r="G10" t="s">
        <v>2040</v>
      </c>
      <c r="H10">
        <v>399</v>
      </c>
      <c r="I10">
        <v>9</v>
      </c>
      <c r="J10" t="s">
        <v>2049</v>
      </c>
      <c r="K10">
        <v>8</v>
      </c>
      <c r="L10">
        <v>8</v>
      </c>
      <c r="M10">
        <v>3591</v>
      </c>
    </row>
    <row r="11" spans="1:13" x14ac:dyDescent="0.35">
      <c r="A11" t="s">
        <v>98</v>
      </c>
      <c r="B11" s="15">
        <v>44298</v>
      </c>
      <c r="C11">
        <v>9</v>
      </c>
      <c r="D11" t="s">
        <v>37</v>
      </c>
      <c r="E11" t="s">
        <v>38</v>
      </c>
      <c r="F11" t="s">
        <v>14</v>
      </c>
      <c r="G11" t="s">
        <v>2040</v>
      </c>
      <c r="H11">
        <v>399</v>
      </c>
      <c r="I11">
        <v>1</v>
      </c>
      <c r="J11" t="s">
        <v>2049</v>
      </c>
      <c r="K11">
        <v>8</v>
      </c>
      <c r="L11">
        <v>8</v>
      </c>
      <c r="M11">
        <v>399</v>
      </c>
    </row>
    <row r="12" spans="1:13" x14ac:dyDescent="0.35">
      <c r="A12" t="s">
        <v>124</v>
      </c>
      <c r="B12" s="15">
        <v>44335</v>
      </c>
      <c r="C12">
        <v>10</v>
      </c>
      <c r="D12" t="s">
        <v>65</v>
      </c>
      <c r="E12" t="s">
        <v>38</v>
      </c>
      <c r="F12" t="s">
        <v>14</v>
      </c>
      <c r="G12" t="s">
        <v>2040</v>
      </c>
      <c r="H12">
        <v>399</v>
      </c>
      <c r="I12">
        <v>9</v>
      </c>
      <c r="J12" t="s">
        <v>2049</v>
      </c>
      <c r="K12">
        <v>8</v>
      </c>
      <c r="L12">
        <v>8</v>
      </c>
      <c r="M12">
        <v>3591</v>
      </c>
    </row>
    <row r="13" spans="1:13" x14ac:dyDescent="0.35">
      <c r="A13" t="s">
        <v>144</v>
      </c>
      <c r="B13" s="15">
        <v>44369</v>
      </c>
      <c r="C13">
        <v>7</v>
      </c>
      <c r="D13" t="s">
        <v>40</v>
      </c>
      <c r="E13" t="s">
        <v>38</v>
      </c>
      <c r="F13" t="s">
        <v>14</v>
      </c>
      <c r="G13" t="s">
        <v>2040</v>
      </c>
      <c r="H13">
        <v>399</v>
      </c>
      <c r="I13">
        <v>0</v>
      </c>
      <c r="J13" t="s">
        <v>2049</v>
      </c>
      <c r="K13">
        <v>8</v>
      </c>
      <c r="L13">
        <v>8</v>
      </c>
      <c r="M13">
        <v>0</v>
      </c>
    </row>
    <row r="14" spans="1:13" x14ac:dyDescent="0.35">
      <c r="A14" t="s">
        <v>149</v>
      </c>
      <c r="B14" s="15">
        <v>44375</v>
      </c>
      <c r="C14">
        <v>10</v>
      </c>
      <c r="D14" t="s">
        <v>65</v>
      </c>
      <c r="E14" t="s">
        <v>38</v>
      </c>
      <c r="F14" t="s">
        <v>14</v>
      </c>
      <c r="G14" t="s">
        <v>2040</v>
      </c>
      <c r="H14">
        <v>399</v>
      </c>
      <c r="I14">
        <v>9</v>
      </c>
      <c r="J14" t="s">
        <v>2049</v>
      </c>
      <c r="K14">
        <v>8</v>
      </c>
      <c r="L14">
        <v>8</v>
      </c>
      <c r="M14">
        <v>3591</v>
      </c>
    </row>
    <row r="15" spans="1:13" x14ac:dyDescent="0.35">
      <c r="A15" t="s">
        <v>162</v>
      </c>
      <c r="B15" s="15">
        <v>44401</v>
      </c>
      <c r="C15">
        <v>9</v>
      </c>
      <c r="D15" t="s">
        <v>37</v>
      </c>
      <c r="E15" t="s">
        <v>38</v>
      </c>
      <c r="F15" t="s">
        <v>14</v>
      </c>
      <c r="G15" t="s">
        <v>2040</v>
      </c>
      <c r="H15">
        <v>399</v>
      </c>
      <c r="I15">
        <v>6</v>
      </c>
      <c r="J15" t="s">
        <v>2049</v>
      </c>
      <c r="K15">
        <v>8</v>
      </c>
      <c r="L15">
        <v>8</v>
      </c>
      <c r="M15">
        <v>2394</v>
      </c>
    </row>
    <row r="16" spans="1:13" x14ac:dyDescent="0.35">
      <c r="A16" t="s">
        <v>169</v>
      </c>
      <c r="B16" s="15">
        <v>44420</v>
      </c>
      <c r="C16">
        <v>8</v>
      </c>
      <c r="D16" t="s">
        <v>73</v>
      </c>
      <c r="E16" t="s">
        <v>38</v>
      </c>
      <c r="F16" t="s">
        <v>14</v>
      </c>
      <c r="G16" t="s">
        <v>2040</v>
      </c>
      <c r="H16">
        <v>399</v>
      </c>
      <c r="I16">
        <v>7</v>
      </c>
      <c r="J16" t="s">
        <v>2049</v>
      </c>
      <c r="K16">
        <v>8</v>
      </c>
      <c r="L16">
        <v>8</v>
      </c>
      <c r="M16">
        <v>2793</v>
      </c>
    </row>
    <row r="17" spans="1:13" x14ac:dyDescent="0.35">
      <c r="A17" t="s">
        <v>170</v>
      </c>
      <c r="B17" s="15">
        <v>44424</v>
      </c>
      <c r="C17">
        <v>8</v>
      </c>
      <c r="D17" t="s">
        <v>73</v>
      </c>
      <c r="E17" t="s">
        <v>38</v>
      </c>
      <c r="F17" t="s">
        <v>14</v>
      </c>
      <c r="G17" t="s">
        <v>2040</v>
      </c>
      <c r="H17">
        <v>399</v>
      </c>
      <c r="I17">
        <v>0</v>
      </c>
      <c r="J17" t="s">
        <v>2049</v>
      </c>
      <c r="K17">
        <v>8</v>
      </c>
      <c r="L17">
        <v>8</v>
      </c>
      <c r="M17">
        <v>0</v>
      </c>
    </row>
    <row r="18" spans="1:13" x14ac:dyDescent="0.35">
      <c r="A18" t="s">
        <v>178</v>
      </c>
      <c r="B18" s="15">
        <v>44433</v>
      </c>
      <c r="C18">
        <v>7</v>
      </c>
      <c r="D18" t="s">
        <v>40</v>
      </c>
      <c r="E18" t="s">
        <v>38</v>
      </c>
      <c r="F18" t="s">
        <v>14</v>
      </c>
      <c r="G18" t="s">
        <v>2040</v>
      </c>
      <c r="H18">
        <v>399</v>
      </c>
      <c r="I18">
        <v>6</v>
      </c>
      <c r="J18" t="s">
        <v>2049</v>
      </c>
      <c r="K18">
        <v>8</v>
      </c>
      <c r="L18">
        <v>8</v>
      </c>
      <c r="M18">
        <v>2394</v>
      </c>
    </row>
    <row r="19" spans="1:13" x14ac:dyDescent="0.35">
      <c r="A19" t="s">
        <v>183</v>
      </c>
      <c r="B19" s="15">
        <v>44435</v>
      </c>
      <c r="C19">
        <v>7</v>
      </c>
      <c r="D19" t="s">
        <v>40</v>
      </c>
      <c r="E19" t="s">
        <v>38</v>
      </c>
      <c r="F19" t="s">
        <v>14</v>
      </c>
      <c r="G19" t="s">
        <v>2040</v>
      </c>
      <c r="H19">
        <v>399</v>
      </c>
      <c r="I19">
        <v>8</v>
      </c>
      <c r="J19" t="s">
        <v>2049</v>
      </c>
      <c r="K19">
        <v>8</v>
      </c>
      <c r="L19">
        <v>8</v>
      </c>
      <c r="M19">
        <v>3192</v>
      </c>
    </row>
    <row r="20" spans="1:13" x14ac:dyDescent="0.35">
      <c r="A20" t="s">
        <v>184</v>
      </c>
      <c r="B20" s="15">
        <v>44437</v>
      </c>
      <c r="C20">
        <v>8</v>
      </c>
      <c r="D20" t="s">
        <v>73</v>
      </c>
      <c r="E20" t="s">
        <v>38</v>
      </c>
      <c r="F20" t="s">
        <v>14</v>
      </c>
      <c r="G20" t="s">
        <v>2040</v>
      </c>
      <c r="H20">
        <v>399</v>
      </c>
      <c r="I20">
        <v>3</v>
      </c>
      <c r="J20" t="s">
        <v>2049</v>
      </c>
      <c r="K20">
        <v>8</v>
      </c>
      <c r="L20">
        <v>8</v>
      </c>
      <c r="M20">
        <v>1197</v>
      </c>
    </row>
    <row r="21" spans="1:13" x14ac:dyDescent="0.35">
      <c r="A21" t="s">
        <v>205</v>
      </c>
      <c r="B21" s="15">
        <v>44470</v>
      </c>
      <c r="C21">
        <v>9</v>
      </c>
      <c r="D21" t="s">
        <v>37</v>
      </c>
      <c r="E21" t="s">
        <v>38</v>
      </c>
      <c r="F21" t="s">
        <v>14</v>
      </c>
      <c r="G21" t="s">
        <v>2040</v>
      </c>
      <c r="H21">
        <v>399</v>
      </c>
      <c r="I21">
        <v>7</v>
      </c>
      <c r="J21" t="s">
        <v>2049</v>
      </c>
      <c r="K21">
        <v>8</v>
      </c>
      <c r="L21">
        <v>8</v>
      </c>
      <c r="M21">
        <v>2793</v>
      </c>
    </row>
    <row r="22" spans="1:13" x14ac:dyDescent="0.35">
      <c r="A22" t="s">
        <v>212</v>
      </c>
      <c r="B22" s="15">
        <v>44491</v>
      </c>
      <c r="C22">
        <v>10</v>
      </c>
      <c r="D22" t="s">
        <v>65</v>
      </c>
      <c r="E22" t="s">
        <v>38</v>
      </c>
      <c r="F22" t="s">
        <v>14</v>
      </c>
      <c r="G22" t="s">
        <v>2040</v>
      </c>
      <c r="H22">
        <v>399</v>
      </c>
      <c r="I22">
        <v>0</v>
      </c>
      <c r="J22" t="s">
        <v>2049</v>
      </c>
      <c r="K22">
        <v>8</v>
      </c>
      <c r="L22">
        <v>8</v>
      </c>
      <c r="M22">
        <v>0</v>
      </c>
    </row>
    <row r="23" spans="1:13" x14ac:dyDescent="0.35">
      <c r="A23" t="s">
        <v>217</v>
      </c>
      <c r="B23" s="15">
        <v>44498</v>
      </c>
      <c r="C23">
        <v>9</v>
      </c>
      <c r="D23" t="s">
        <v>37</v>
      </c>
      <c r="E23" t="s">
        <v>38</v>
      </c>
      <c r="F23" t="s">
        <v>14</v>
      </c>
      <c r="G23" t="s">
        <v>2040</v>
      </c>
      <c r="H23">
        <v>399</v>
      </c>
      <c r="I23">
        <v>2</v>
      </c>
      <c r="J23" t="s">
        <v>2049</v>
      </c>
      <c r="K23">
        <v>8</v>
      </c>
      <c r="L23">
        <v>8</v>
      </c>
      <c r="M23">
        <v>798</v>
      </c>
    </row>
    <row r="24" spans="1:13" x14ac:dyDescent="0.35">
      <c r="A24" t="s">
        <v>218</v>
      </c>
      <c r="B24" s="15">
        <v>44498</v>
      </c>
      <c r="C24">
        <v>7</v>
      </c>
      <c r="D24" t="s">
        <v>40</v>
      </c>
      <c r="E24" t="s">
        <v>38</v>
      </c>
      <c r="F24" t="s">
        <v>14</v>
      </c>
      <c r="G24" t="s">
        <v>2040</v>
      </c>
      <c r="H24">
        <v>399</v>
      </c>
      <c r="I24">
        <v>2</v>
      </c>
      <c r="J24" t="s">
        <v>2049</v>
      </c>
      <c r="K24">
        <v>8</v>
      </c>
      <c r="L24">
        <v>8</v>
      </c>
      <c r="M24">
        <v>798</v>
      </c>
    </row>
    <row r="25" spans="1:13" x14ac:dyDescent="0.35">
      <c r="A25" t="s">
        <v>226</v>
      </c>
      <c r="B25" s="15">
        <v>44516</v>
      </c>
      <c r="C25">
        <v>8</v>
      </c>
      <c r="D25" t="s">
        <v>73</v>
      </c>
      <c r="E25" t="s">
        <v>38</v>
      </c>
      <c r="F25" t="s">
        <v>14</v>
      </c>
      <c r="G25" t="s">
        <v>2040</v>
      </c>
      <c r="H25">
        <v>399</v>
      </c>
      <c r="I25">
        <v>0</v>
      </c>
      <c r="J25" t="s">
        <v>2049</v>
      </c>
      <c r="K25">
        <v>8</v>
      </c>
      <c r="L25">
        <v>8</v>
      </c>
      <c r="M25">
        <v>0</v>
      </c>
    </row>
    <row r="26" spans="1:13" x14ac:dyDescent="0.35">
      <c r="A26" t="s">
        <v>232</v>
      </c>
      <c r="B26" s="15">
        <v>44522</v>
      </c>
      <c r="C26">
        <v>8</v>
      </c>
      <c r="D26" t="s">
        <v>73</v>
      </c>
      <c r="E26" t="s">
        <v>38</v>
      </c>
      <c r="F26" t="s">
        <v>14</v>
      </c>
      <c r="G26" t="s">
        <v>2040</v>
      </c>
      <c r="H26">
        <v>399</v>
      </c>
      <c r="I26">
        <v>9</v>
      </c>
      <c r="J26" t="s">
        <v>2049</v>
      </c>
      <c r="K26">
        <v>8</v>
      </c>
      <c r="L26">
        <v>8</v>
      </c>
      <c r="M26">
        <v>3591</v>
      </c>
    </row>
    <row r="27" spans="1:13" x14ac:dyDescent="0.35">
      <c r="A27" t="s">
        <v>233</v>
      </c>
      <c r="B27" s="15">
        <v>44522</v>
      </c>
      <c r="C27">
        <v>7</v>
      </c>
      <c r="D27" t="s">
        <v>40</v>
      </c>
      <c r="E27" t="s">
        <v>38</v>
      </c>
      <c r="F27" t="s">
        <v>14</v>
      </c>
      <c r="G27" t="s">
        <v>2040</v>
      </c>
      <c r="H27">
        <v>399</v>
      </c>
      <c r="I27">
        <v>5</v>
      </c>
      <c r="J27" t="s">
        <v>2049</v>
      </c>
      <c r="K27">
        <v>8</v>
      </c>
      <c r="L27">
        <v>8</v>
      </c>
      <c r="M27">
        <v>1995</v>
      </c>
    </row>
    <row r="28" spans="1:13" x14ac:dyDescent="0.35">
      <c r="A28" t="s">
        <v>270</v>
      </c>
      <c r="B28" s="15">
        <v>44579</v>
      </c>
      <c r="C28">
        <v>7</v>
      </c>
      <c r="D28" t="s">
        <v>40</v>
      </c>
      <c r="E28" t="s">
        <v>38</v>
      </c>
      <c r="F28" t="s">
        <v>14</v>
      </c>
      <c r="G28" t="s">
        <v>2040</v>
      </c>
      <c r="H28">
        <v>399</v>
      </c>
      <c r="I28">
        <v>6</v>
      </c>
      <c r="J28" t="s">
        <v>2049</v>
      </c>
      <c r="K28">
        <v>8</v>
      </c>
      <c r="L28">
        <v>8</v>
      </c>
      <c r="M28">
        <v>2394</v>
      </c>
    </row>
    <row r="29" spans="1:13" x14ac:dyDescent="0.35">
      <c r="A29" t="s">
        <v>275</v>
      </c>
      <c r="B29" s="15">
        <v>44587</v>
      </c>
      <c r="C29">
        <v>10</v>
      </c>
      <c r="D29" t="s">
        <v>65</v>
      </c>
      <c r="E29" t="s">
        <v>38</v>
      </c>
      <c r="F29" t="s">
        <v>14</v>
      </c>
      <c r="G29" t="s">
        <v>2040</v>
      </c>
      <c r="H29">
        <v>399</v>
      </c>
      <c r="I29">
        <v>4</v>
      </c>
      <c r="J29" t="s">
        <v>2049</v>
      </c>
      <c r="K29">
        <v>8</v>
      </c>
      <c r="L29">
        <v>8</v>
      </c>
      <c r="M29">
        <v>1596</v>
      </c>
    </row>
    <row r="30" spans="1:13" x14ac:dyDescent="0.35">
      <c r="A30" t="s">
        <v>280</v>
      </c>
      <c r="B30" s="15">
        <v>44599</v>
      </c>
      <c r="C30">
        <v>8</v>
      </c>
      <c r="D30" t="s">
        <v>73</v>
      </c>
      <c r="E30" t="s">
        <v>38</v>
      </c>
      <c r="F30" t="s">
        <v>14</v>
      </c>
      <c r="G30" t="s">
        <v>2040</v>
      </c>
      <c r="H30">
        <v>399</v>
      </c>
      <c r="I30">
        <v>9</v>
      </c>
      <c r="J30" t="s">
        <v>2049</v>
      </c>
      <c r="K30">
        <v>8</v>
      </c>
      <c r="L30">
        <v>8</v>
      </c>
      <c r="M30">
        <v>3591</v>
      </c>
    </row>
    <row r="31" spans="1:13" x14ac:dyDescent="0.35">
      <c r="A31" t="s">
        <v>281</v>
      </c>
      <c r="B31" s="15">
        <v>44601</v>
      </c>
      <c r="C31">
        <v>7</v>
      </c>
      <c r="D31" t="s">
        <v>40</v>
      </c>
      <c r="E31" t="s">
        <v>38</v>
      </c>
      <c r="F31" t="s">
        <v>14</v>
      </c>
      <c r="G31" t="s">
        <v>2040</v>
      </c>
      <c r="H31">
        <v>399</v>
      </c>
      <c r="I31">
        <v>5</v>
      </c>
      <c r="J31" t="s">
        <v>2049</v>
      </c>
      <c r="K31">
        <v>8</v>
      </c>
      <c r="L31">
        <v>8</v>
      </c>
      <c r="M31">
        <v>1995</v>
      </c>
    </row>
    <row r="32" spans="1:13" x14ac:dyDescent="0.35">
      <c r="A32" t="s">
        <v>283</v>
      </c>
      <c r="B32" s="15">
        <v>44604</v>
      </c>
      <c r="C32">
        <v>10</v>
      </c>
      <c r="D32" t="s">
        <v>65</v>
      </c>
      <c r="E32" t="s">
        <v>38</v>
      </c>
      <c r="F32" t="s">
        <v>14</v>
      </c>
      <c r="G32" t="s">
        <v>2040</v>
      </c>
      <c r="H32">
        <v>399</v>
      </c>
      <c r="I32">
        <v>5</v>
      </c>
      <c r="J32" t="s">
        <v>2049</v>
      </c>
      <c r="K32">
        <v>8</v>
      </c>
      <c r="L32">
        <v>8</v>
      </c>
      <c r="M32">
        <v>1995</v>
      </c>
    </row>
    <row r="33" spans="1:13" x14ac:dyDescent="0.35">
      <c r="A33" t="s">
        <v>287</v>
      </c>
      <c r="B33" s="15">
        <v>44611</v>
      </c>
      <c r="C33">
        <v>9</v>
      </c>
      <c r="D33" t="s">
        <v>37</v>
      </c>
      <c r="E33" t="s">
        <v>38</v>
      </c>
      <c r="F33" t="s">
        <v>14</v>
      </c>
      <c r="G33" t="s">
        <v>2040</v>
      </c>
      <c r="H33">
        <v>399</v>
      </c>
      <c r="I33">
        <v>5</v>
      </c>
      <c r="J33" t="s">
        <v>2049</v>
      </c>
      <c r="K33">
        <v>8</v>
      </c>
      <c r="L33">
        <v>8</v>
      </c>
      <c r="M33">
        <v>1995</v>
      </c>
    </row>
    <row r="34" spans="1:13" x14ac:dyDescent="0.35">
      <c r="A34" t="s">
        <v>289</v>
      </c>
      <c r="B34" s="15">
        <v>44611</v>
      </c>
      <c r="C34">
        <v>7</v>
      </c>
      <c r="D34" t="s">
        <v>40</v>
      </c>
      <c r="E34" t="s">
        <v>38</v>
      </c>
      <c r="F34" t="s">
        <v>14</v>
      </c>
      <c r="G34" t="s">
        <v>2040</v>
      </c>
      <c r="H34">
        <v>399</v>
      </c>
      <c r="I34">
        <v>3</v>
      </c>
      <c r="J34" t="s">
        <v>2049</v>
      </c>
      <c r="K34">
        <v>8</v>
      </c>
      <c r="L34">
        <v>8</v>
      </c>
      <c r="M34">
        <v>1197</v>
      </c>
    </row>
    <row r="35" spans="1:13" x14ac:dyDescent="0.35">
      <c r="A35" t="s">
        <v>293</v>
      </c>
      <c r="B35" s="15">
        <v>44615</v>
      </c>
      <c r="C35">
        <v>8</v>
      </c>
      <c r="D35" t="s">
        <v>73</v>
      </c>
      <c r="E35" t="s">
        <v>38</v>
      </c>
      <c r="F35" t="s">
        <v>14</v>
      </c>
      <c r="G35" t="s">
        <v>2040</v>
      </c>
      <c r="H35">
        <v>399</v>
      </c>
      <c r="I35">
        <v>5</v>
      </c>
      <c r="J35" t="s">
        <v>2049</v>
      </c>
      <c r="K35">
        <v>8</v>
      </c>
      <c r="L35">
        <v>8</v>
      </c>
      <c r="M35">
        <v>1995</v>
      </c>
    </row>
    <row r="36" spans="1:13" x14ac:dyDescent="0.35">
      <c r="A36" t="s">
        <v>299</v>
      </c>
      <c r="B36" s="15">
        <v>44621</v>
      </c>
      <c r="C36">
        <v>8</v>
      </c>
      <c r="D36" t="s">
        <v>73</v>
      </c>
      <c r="E36" t="s">
        <v>38</v>
      </c>
      <c r="F36" t="s">
        <v>14</v>
      </c>
      <c r="G36" t="s">
        <v>2040</v>
      </c>
      <c r="H36">
        <v>399</v>
      </c>
      <c r="I36">
        <v>3</v>
      </c>
      <c r="J36" t="s">
        <v>2049</v>
      </c>
      <c r="K36">
        <v>8</v>
      </c>
      <c r="L36">
        <v>8</v>
      </c>
      <c r="M36">
        <v>1197</v>
      </c>
    </row>
    <row r="37" spans="1:13" x14ac:dyDescent="0.35">
      <c r="A37" t="s">
        <v>300</v>
      </c>
      <c r="B37" s="15">
        <v>44622</v>
      </c>
      <c r="C37">
        <v>7</v>
      </c>
      <c r="D37" t="s">
        <v>40</v>
      </c>
      <c r="E37" t="s">
        <v>38</v>
      </c>
      <c r="F37" t="s">
        <v>14</v>
      </c>
      <c r="G37" t="s">
        <v>2040</v>
      </c>
      <c r="H37">
        <v>399</v>
      </c>
      <c r="I37">
        <v>7</v>
      </c>
      <c r="J37" t="s">
        <v>2049</v>
      </c>
      <c r="K37">
        <v>8</v>
      </c>
      <c r="L37">
        <v>8</v>
      </c>
      <c r="M37">
        <v>2793</v>
      </c>
    </row>
    <row r="38" spans="1:13" x14ac:dyDescent="0.35">
      <c r="A38" t="s">
        <v>305</v>
      </c>
      <c r="B38" s="15">
        <v>44631</v>
      </c>
      <c r="C38">
        <v>9</v>
      </c>
      <c r="D38" t="s">
        <v>37</v>
      </c>
      <c r="E38" t="s">
        <v>38</v>
      </c>
      <c r="F38" t="s">
        <v>14</v>
      </c>
      <c r="G38" t="s">
        <v>2040</v>
      </c>
      <c r="H38">
        <v>399</v>
      </c>
      <c r="I38">
        <v>5</v>
      </c>
      <c r="J38" t="s">
        <v>2049</v>
      </c>
      <c r="K38">
        <v>8</v>
      </c>
      <c r="L38">
        <v>8</v>
      </c>
      <c r="M38">
        <v>1995</v>
      </c>
    </row>
    <row r="39" spans="1:13" x14ac:dyDescent="0.35">
      <c r="A39" t="s">
        <v>317</v>
      </c>
      <c r="B39" s="15">
        <v>44643</v>
      </c>
      <c r="C39">
        <v>9</v>
      </c>
      <c r="D39" t="s">
        <v>37</v>
      </c>
      <c r="E39" t="s">
        <v>38</v>
      </c>
      <c r="F39" t="s">
        <v>14</v>
      </c>
      <c r="G39" t="s">
        <v>2040</v>
      </c>
      <c r="H39">
        <v>399</v>
      </c>
      <c r="I39">
        <v>9</v>
      </c>
      <c r="J39" t="s">
        <v>2049</v>
      </c>
      <c r="K39">
        <v>8</v>
      </c>
      <c r="L39">
        <v>8</v>
      </c>
      <c r="M39">
        <v>3591</v>
      </c>
    </row>
    <row r="40" spans="1:13" x14ac:dyDescent="0.35">
      <c r="A40" t="s">
        <v>322</v>
      </c>
      <c r="B40" s="15">
        <v>44650</v>
      </c>
      <c r="C40">
        <v>7</v>
      </c>
      <c r="D40" t="s">
        <v>40</v>
      </c>
      <c r="E40" t="s">
        <v>38</v>
      </c>
      <c r="F40" t="s">
        <v>14</v>
      </c>
      <c r="G40" t="s">
        <v>2040</v>
      </c>
      <c r="H40">
        <v>399</v>
      </c>
      <c r="I40">
        <v>2</v>
      </c>
      <c r="J40" t="s">
        <v>2049</v>
      </c>
      <c r="K40">
        <v>8</v>
      </c>
      <c r="L40">
        <v>8</v>
      </c>
      <c r="M40">
        <v>798</v>
      </c>
    </row>
    <row r="41" spans="1:13" x14ac:dyDescent="0.35">
      <c r="A41" t="s">
        <v>326</v>
      </c>
      <c r="B41" s="15">
        <v>44653</v>
      </c>
      <c r="C41">
        <v>8</v>
      </c>
      <c r="D41" t="s">
        <v>73</v>
      </c>
      <c r="E41" t="s">
        <v>38</v>
      </c>
      <c r="F41" t="s">
        <v>14</v>
      </c>
      <c r="G41" t="s">
        <v>2040</v>
      </c>
      <c r="H41">
        <v>399</v>
      </c>
      <c r="I41">
        <v>0</v>
      </c>
      <c r="J41" t="s">
        <v>2049</v>
      </c>
      <c r="K41">
        <v>8</v>
      </c>
      <c r="L41">
        <v>8</v>
      </c>
      <c r="M41">
        <v>0</v>
      </c>
    </row>
    <row r="42" spans="1:13" x14ac:dyDescent="0.35">
      <c r="A42" t="s">
        <v>330</v>
      </c>
      <c r="B42" s="15">
        <v>44665</v>
      </c>
      <c r="C42">
        <v>9</v>
      </c>
      <c r="D42" t="s">
        <v>37</v>
      </c>
      <c r="E42" t="s">
        <v>38</v>
      </c>
      <c r="F42" t="s">
        <v>14</v>
      </c>
      <c r="G42" t="s">
        <v>2040</v>
      </c>
      <c r="H42">
        <v>399</v>
      </c>
      <c r="I42">
        <v>7</v>
      </c>
      <c r="J42" t="s">
        <v>2049</v>
      </c>
      <c r="K42">
        <v>8</v>
      </c>
      <c r="L42">
        <v>8</v>
      </c>
      <c r="M42">
        <v>2793</v>
      </c>
    </row>
    <row r="43" spans="1:13" x14ac:dyDescent="0.35">
      <c r="A43" t="s">
        <v>331</v>
      </c>
      <c r="B43" s="15">
        <v>44666</v>
      </c>
      <c r="C43">
        <v>6</v>
      </c>
      <c r="D43" t="s">
        <v>12</v>
      </c>
      <c r="E43" t="s">
        <v>38</v>
      </c>
      <c r="F43" t="s">
        <v>14</v>
      </c>
      <c r="G43" t="s">
        <v>2040</v>
      </c>
      <c r="H43">
        <v>399</v>
      </c>
      <c r="I43">
        <v>0</v>
      </c>
      <c r="J43" t="s">
        <v>2049</v>
      </c>
      <c r="K43">
        <v>8</v>
      </c>
      <c r="L43">
        <v>8</v>
      </c>
      <c r="M43">
        <v>0</v>
      </c>
    </row>
    <row r="44" spans="1:13" x14ac:dyDescent="0.35">
      <c r="A44" t="s">
        <v>336</v>
      </c>
      <c r="B44" s="15">
        <v>44670</v>
      </c>
      <c r="C44">
        <v>10</v>
      </c>
      <c r="D44" t="s">
        <v>65</v>
      </c>
      <c r="E44" t="s">
        <v>38</v>
      </c>
      <c r="F44" t="s">
        <v>14</v>
      </c>
      <c r="G44" t="s">
        <v>2040</v>
      </c>
      <c r="H44">
        <v>399</v>
      </c>
      <c r="I44">
        <v>4</v>
      </c>
      <c r="J44" t="s">
        <v>2049</v>
      </c>
      <c r="K44">
        <v>8</v>
      </c>
      <c r="L44">
        <v>8</v>
      </c>
      <c r="M44">
        <v>1596</v>
      </c>
    </row>
    <row r="45" spans="1:13" x14ac:dyDescent="0.35">
      <c r="A45" t="s">
        <v>337</v>
      </c>
      <c r="B45" s="15">
        <v>44671</v>
      </c>
      <c r="C45">
        <v>6</v>
      </c>
      <c r="D45" t="s">
        <v>12</v>
      </c>
      <c r="E45" t="s">
        <v>38</v>
      </c>
      <c r="F45" t="s">
        <v>14</v>
      </c>
      <c r="G45" t="s">
        <v>2040</v>
      </c>
      <c r="H45">
        <v>399</v>
      </c>
      <c r="I45">
        <v>6</v>
      </c>
      <c r="J45" t="s">
        <v>2049</v>
      </c>
      <c r="K45">
        <v>8</v>
      </c>
      <c r="L45">
        <v>8</v>
      </c>
      <c r="M45">
        <v>2394</v>
      </c>
    </row>
    <row r="46" spans="1:13" x14ac:dyDescent="0.35">
      <c r="A46" t="s">
        <v>343</v>
      </c>
      <c r="B46" s="15">
        <v>44676</v>
      </c>
      <c r="C46">
        <v>10</v>
      </c>
      <c r="D46" t="s">
        <v>65</v>
      </c>
      <c r="E46" t="s">
        <v>38</v>
      </c>
      <c r="F46" t="s">
        <v>14</v>
      </c>
      <c r="G46" t="s">
        <v>2040</v>
      </c>
      <c r="H46">
        <v>399</v>
      </c>
      <c r="I46">
        <v>5</v>
      </c>
      <c r="J46" t="s">
        <v>2049</v>
      </c>
      <c r="K46">
        <v>8</v>
      </c>
      <c r="L46">
        <v>8</v>
      </c>
      <c r="M46">
        <v>1995</v>
      </c>
    </row>
    <row r="47" spans="1:13" x14ac:dyDescent="0.35">
      <c r="A47" t="s">
        <v>354</v>
      </c>
      <c r="B47" s="15">
        <v>44700</v>
      </c>
      <c r="C47">
        <v>10</v>
      </c>
      <c r="D47" t="s">
        <v>65</v>
      </c>
      <c r="E47" t="s">
        <v>38</v>
      </c>
      <c r="F47" t="s">
        <v>14</v>
      </c>
      <c r="G47" t="s">
        <v>2040</v>
      </c>
      <c r="H47">
        <v>399</v>
      </c>
      <c r="I47">
        <v>1</v>
      </c>
      <c r="J47" t="s">
        <v>2049</v>
      </c>
      <c r="K47">
        <v>8</v>
      </c>
      <c r="L47">
        <v>8</v>
      </c>
      <c r="M47">
        <v>399</v>
      </c>
    </row>
    <row r="48" spans="1:13" x14ac:dyDescent="0.35">
      <c r="A48" t="s">
        <v>370</v>
      </c>
      <c r="B48" s="15">
        <v>44723</v>
      </c>
      <c r="C48">
        <v>9</v>
      </c>
      <c r="D48" t="s">
        <v>37</v>
      </c>
      <c r="E48" t="s">
        <v>38</v>
      </c>
      <c r="F48" t="s">
        <v>14</v>
      </c>
      <c r="G48" t="s">
        <v>2040</v>
      </c>
      <c r="H48">
        <v>399</v>
      </c>
      <c r="I48">
        <v>3</v>
      </c>
      <c r="J48" t="s">
        <v>2049</v>
      </c>
      <c r="K48">
        <v>8</v>
      </c>
      <c r="L48">
        <v>8</v>
      </c>
      <c r="M48">
        <v>1197</v>
      </c>
    </row>
    <row r="49" spans="1:13" x14ac:dyDescent="0.35">
      <c r="A49" t="s">
        <v>380</v>
      </c>
      <c r="B49" s="15">
        <v>44741</v>
      </c>
      <c r="C49">
        <v>9</v>
      </c>
      <c r="D49" t="s">
        <v>37</v>
      </c>
      <c r="E49" t="s">
        <v>38</v>
      </c>
      <c r="F49" t="s">
        <v>14</v>
      </c>
      <c r="G49" t="s">
        <v>2040</v>
      </c>
      <c r="H49">
        <v>399</v>
      </c>
      <c r="I49">
        <v>5</v>
      </c>
      <c r="J49" t="s">
        <v>2049</v>
      </c>
      <c r="K49">
        <v>8</v>
      </c>
      <c r="L49">
        <v>8</v>
      </c>
      <c r="M49">
        <v>1995</v>
      </c>
    </row>
    <row r="50" spans="1:13" x14ac:dyDescent="0.35">
      <c r="A50" t="s">
        <v>395</v>
      </c>
      <c r="B50" s="15">
        <v>44773</v>
      </c>
      <c r="C50">
        <v>6</v>
      </c>
      <c r="D50" t="s">
        <v>12</v>
      </c>
      <c r="E50" t="s">
        <v>38</v>
      </c>
      <c r="F50" t="s">
        <v>14</v>
      </c>
      <c r="G50" t="s">
        <v>2040</v>
      </c>
      <c r="H50">
        <v>399</v>
      </c>
      <c r="I50">
        <v>9</v>
      </c>
      <c r="J50" t="s">
        <v>2049</v>
      </c>
      <c r="K50">
        <v>8</v>
      </c>
      <c r="L50">
        <v>8</v>
      </c>
      <c r="M50">
        <v>3591</v>
      </c>
    </row>
    <row r="51" spans="1:13" x14ac:dyDescent="0.35">
      <c r="A51" t="s">
        <v>397</v>
      </c>
      <c r="B51" s="15">
        <v>44779</v>
      </c>
      <c r="C51">
        <v>7</v>
      </c>
      <c r="D51" t="s">
        <v>40</v>
      </c>
      <c r="E51" t="s">
        <v>38</v>
      </c>
      <c r="F51" t="s">
        <v>14</v>
      </c>
      <c r="G51" t="s">
        <v>2040</v>
      </c>
      <c r="H51">
        <v>399</v>
      </c>
      <c r="I51">
        <v>6</v>
      </c>
      <c r="J51" t="s">
        <v>2049</v>
      </c>
      <c r="K51">
        <v>8</v>
      </c>
      <c r="L51">
        <v>8</v>
      </c>
      <c r="M51">
        <v>2394</v>
      </c>
    </row>
    <row r="52" spans="1:13" x14ac:dyDescent="0.35">
      <c r="A52" t="s">
        <v>413</v>
      </c>
      <c r="B52" s="15">
        <v>44807</v>
      </c>
      <c r="C52">
        <v>7</v>
      </c>
      <c r="D52" t="s">
        <v>40</v>
      </c>
      <c r="E52" t="s">
        <v>38</v>
      </c>
      <c r="F52" t="s">
        <v>14</v>
      </c>
      <c r="G52" t="s">
        <v>2040</v>
      </c>
      <c r="H52">
        <v>399</v>
      </c>
      <c r="I52">
        <v>1</v>
      </c>
      <c r="J52" t="s">
        <v>2049</v>
      </c>
      <c r="K52">
        <v>8</v>
      </c>
      <c r="L52">
        <v>8</v>
      </c>
      <c r="M52">
        <v>399</v>
      </c>
    </row>
    <row r="53" spans="1:13" x14ac:dyDescent="0.35">
      <c r="A53" t="s">
        <v>429</v>
      </c>
      <c r="B53" s="15">
        <v>44824</v>
      </c>
      <c r="C53">
        <v>8</v>
      </c>
      <c r="D53" t="s">
        <v>73</v>
      </c>
      <c r="E53" t="s">
        <v>38</v>
      </c>
      <c r="F53" t="s">
        <v>14</v>
      </c>
      <c r="G53" t="s">
        <v>2040</v>
      </c>
      <c r="H53">
        <v>399</v>
      </c>
      <c r="I53">
        <v>3</v>
      </c>
      <c r="J53" t="s">
        <v>2049</v>
      </c>
      <c r="K53">
        <v>8</v>
      </c>
      <c r="L53">
        <v>8</v>
      </c>
      <c r="M53">
        <v>1197</v>
      </c>
    </row>
    <row r="54" spans="1:13" x14ac:dyDescent="0.35">
      <c r="A54" t="s">
        <v>434</v>
      </c>
      <c r="B54" s="15">
        <v>44833</v>
      </c>
      <c r="C54">
        <v>9</v>
      </c>
      <c r="D54" t="s">
        <v>37</v>
      </c>
      <c r="E54" t="s">
        <v>38</v>
      </c>
      <c r="F54" t="s">
        <v>14</v>
      </c>
      <c r="G54" t="s">
        <v>2040</v>
      </c>
      <c r="H54">
        <v>399</v>
      </c>
      <c r="I54">
        <v>4</v>
      </c>
      <c r="J54" t="s">
        <v>2049</v>
      </c>
      <c r="K54">
        <v>8</v>
      </c>
      <c r="L54">
        <v>8</v>
      </c>
      <c r="M54">
        <v>1596</v>
      </c>
    </row>
    <row r="55" spans="1:13" x14ac:dyDescent="0.35">
      <c r="A55" t="s">
        <v>464</v>
      </c>
      <c r="B55" s="15">
        <v>44220</v>
      </c>
      <c r="C55">
        <v>10</v>
      </c>
      <c r="D55" t="s">
        <v>65</v>
      </c>
      <c r="E55" t="s">
        <v>38</v>
      </c>
      <c r="F55" t="s">
        <v>14</v>
      </c>
      <c r="G55" t="s">
        <v>2041</v>
      </c>
      <c r="H55">
        <v>289</v>
      </c>
      <c r="I55">
        <v>3</v>
      </c>
      <c r="J55" t="s">
        <v>2049</v>
      </c>
      <c r="K55">
        <v>8</v>
      </c>
      <c r="L55">
        <v>8</v>
      </c>
      <c r="M55">
        <v>867</v>
      </c>
    </row>
    <row r="56" spans="1:13" x14ac:dyDescent="0.35">
      <c r="A56" t="s">
        <v>469</v>
      </c>
      <c r="B56" s="15">
        <v>44240</v>
      </c>
      <c r="C56">
        <v>10</v>
      </c>
      <c r="D56" t="s">
        <v>65</v>
      </c>
      <c r="E56" t="s">
        <v>38</v>
      </c>
      <c r="F56" t="s">
        <v>14</v>
      </c>
      <c r="G56" t="s">
        <v>2041</v>
      </c>
      <c r="H56">
        <v>289</v>
      </c>
      <c r="I56">
        <v>4</v>
      </c>
      <c r="J56" t="s">
        <v>2049</v>
      </c>
      <c r="K56">
        <v>8</v>
      </c>
      <c r="L56">
        <v>8</v>
      </c>
      <c r="M56">
        <v>1156</v>
      </c>
    </row>
    <row r="57" spans="1:13" x14ac:dyDescent="0.35">
      <c r="A57" t="s">
        <v>488</v>
      </c>
      <c r="B57" s="15">
        <v>44273</v>
      </c>
      <c r="C57">
        <v>6</v>
      </c>
      <c r="D57" t="s">
        <v>12</v>
      </c>
      <c r="E57" t="s">
        <v>38</v>
      </c>
      <c r="F57" t="s">
        <v>14</v>
      </c>
      <c r="G57" t="s">
        <v>2041</v>
      </c>
      <c r="H57">
        <v>289</v>
      </c>
      <c r="I57">
        <v>2</v>
      </c>
      <c r="J57" t="s">
        <v>2049</v>
      </c>
      <c r="K57">
        <v>8</v>
      </c>
      <c r="L57">
        <v>8</v>
      </c>
      <c r="M57">
        <v>578</v>
      </c>
    </row>
    <row r="58" spans="1:13" x14ac:dyDescent="0.35">
      <c r="A58" t="s">
        <v>506</v>
      </c>
      <c r="B58" s="15">
        <v>44309</v>
      </c>
      <c r="C58">
        <v>7</v>
      </c>
      <c r="D58" t="s">
        <v>40</v>
      </c>
      <c r="E58" t="s">
        <v>38</v>
      </c>
      <c r="F58" t="s">
        <v>14</v>
      </c>
      <c r="G58" t="s">
        <v>2041</v>
      </c>
      <c r="H58">
        <v>289</v>
      </c>
      <c r="I58">
        <v>9</v>
      </c>
      <c r="J58" t="s">
        <v>2049</v>
      </c>
      <c r="K58">
        <v>8</v>
      </c>
      <c r="L58">
        <v>8</v>
      </c>
      <c r="M58">
        <v>2601</v>
      </c>
    </row>
    <row r="59" spans="1:13" x14ac:dyDescent="0.35">
      <c r="A59" t="s">
        <v>507</v>
      </c>
      <c r="B59" s="15">
        <v>44310</v>
      </c>
      <c r="C59">
        <v>7</v>
      </c>
      <c r="D59" t="s">
        <v>40</v>
      </c>
      <c r="E59" t="s">
        <v>38</v>
      </c>
      <c r="F59" t="s">
        <v>14</v>
      </c>
      <c r="G59" t="s">
        <v>2041</v>
      </c>
      <c r="H59">
        <v>289</v>
      </c>
      <c r="I59">
        <v>2</v>
      </c>
      <c r="J59" t="s">
        <v>2049</v>
      </c>
      <c r="K59">
        <v>8</v>
      </c>
      <c r="L59">
        <v>8</v>
      </c>
      <c r="M59">
        <v>578</v>
      </c>
    </row>
    <row r="60" spans="1:13" x14ac:dyDescent="0.35">
      <c r="A60" t="s">
        <v>508</v>
      </c>
      <c r="B60" s="15">
        <v>44310</v>
      </c>
      <c r="C60">
        <v>8</v>
      </c>
      <c r="D60" t="s">
        <v>73</v>
      </c>
      <c r="E60" t="s">
        <v>38</v>
      </c>
      <c r="F60" t="s">
        <v>14</v>
      </c>
      <c r="G60" t="s">
        <v>2041</v>
      </c>
      <c r="H60">
        <v>289</v>
      </c>
      <c r="I60">
        <v>6</v>
      </c>
      <c r="J60" t="s">
        <v>2049</v>
      </c>
      <c r="K60">
        <v>8</v>
      </c>
      <c r="L60">
        <v>8</v>
      </c>
      <c r="M60">
        <v>1734</v>
      </c>
    </row>
    <row r="61" spans="1:13" x14ac:dyDescent="0.35">
      <c r="A61" t="s">
        <v>509</v>
      </c>
      <c r="B61" s="15">
        <v>44310</v>
      </c>
      <c r="C61">
        <v>7</v>
      </c>
      <c r="D61" t="s">
        <v>40</v>
      </c>
      <c r="E61" t="s">
        <v>38</v>
      </c>
      <c r="F61" t="s">
        <v>14</v>
      </c>
      <c r="G61" t="s">
        <v>2041</v>
      </c>
      <c r="H61">
        <v>289</v>
      </c>
      <c r="I61">
        <v>8</v>
      </c>
      <c r="J61" t="s">
        <v>2049</v>
      </c>
      <c r="K61">
        <v>8</v>
      </c>
      <c r="L61">
        <v>8</v>
      </c>
      <c r="M61">
        <v>2312</v>
      </c>
    </row>
    <row r="62" spans="1:13" x14ac:dyDescent="0.35">
      <c r="A62" t="s">
        <v>513</v>
      </c>
      <c r="B62" s="15">
        <v>44315</v>
      </c>
      <c r="C62">
        <v>8</v>
      </c>
      <c r="D62" t="s">
        <v>73</v>
      </c>
      <c r="E62" t="s">
        <v>38</v>
      </c>
      <c r="F62" t="s">
        <v>14</v>
      </c>
      <c r="G62" t="s">
        <v>2041</v>
      </c>
      <c r="H62">
        <v>289</v>
      </c>
      <c r="I62">
        <v>0</v>
      </c>
      <c r="J62" t="s">
        <v>2049</v>
      </c>
      <c r="K62">
        <v>8</v>
      </c>
      <c r="L62">
        <v>8</v>
      </c>
      <c r="M62">
        <v>0</v>
      </c>
    </row>
    <row r="63" spans="1:13" x14ac:dyDescent="0.35">
      <c r="A63" t="s">
        <v>522</v>
      </c>
      <c r="B63" s="15">
        <v>44331</v>
      </c>
      <c r="C63">
        <v>9</v>
      </c>
      <c r="D63" t="s">
        <v>37</v>
      </c>
      <c r="E63" t="s">
        <v>38</v>
      </c>
      <c r="F63" t="s">
        <v>14</v>
      </c>
      <c r="G63" t="s">
        <v>2041</v>
      </c>
      <c r="H63">
        <v>289</v>
      </c>
      <c r="I63">
        <v>5</v>
      </c>
      <c r="J63" t="s">
        <v>2049</v>
      </c>
      <c r="K63">
        <v>8</v>
      </c>
      <c r="L63">
        <v>8</v>
      </c>
      <c r="M63">
        <v>1445</v>
      </c>
    </row>
    <row r="64" spans="1:13" x14ac:dyDescent="0.35">
      <c r="A64" t="s">
        <v>524</v>
      </c>
      <c r="B64" s="15">
        <v>44332</v>
      </c>
      <c r="C64">
        <v>10</v>
      </c>
      <c r="D64" t="s">
        <v>65</v>
      </c>
      <c r="E64" t="s">
        <v>38</v>
      </c>
      <c r="F64" t="s">
        <v>14</v>
      </c>
      <c r="G64" t="s">
        <v>2041</v>
      </c>
      <c r="H64">
        <v>289</v>
      </c>
      <c r="I64">
        <v>6</v>
      </c>
      <c r="J64" t="s">
        <v>2049</v>
      </c>
      <c r="K64">
        <v>8</v>
      </c>
      <c r="L64">
        <v>8</v>
      </c>
      <c r="M64">
        <v>1734</v>
      </c>
    </row>
    <row r="65" spans="1:13" x14ac:dyDescent="0.35">
      <c r="A65" t="s">
        <v>530</v>
      </c>
      <c r="B65" s="15">
        <v>44339</v>
      </c>
      <c r="C65">
        <v>7</v>
      </c>
      <c r="D65" t="s">
        <v>40</v>
      </c>
      <c r="E65" t="s">
        <v>38</v>
      </c>
      <c r="F65" t="s">
        <v>14</v>
      </c>
      <c r="G65" t="s">
        <v>2041</v>
      </c>
      <c r="H65">
        <v>289</v>
      </c>
      <c r="I65">
        <v>5</v>
      </c>
      <c r="J65" t="s">
        <v>2049</v>
      </c>
      <c r="K65">
        <v>8</v>
      </c>
      <c r="L65">
        <v>8</v>
      </c>
      <c r="M65">
        <v>1445</v>
      </c>
    </row>
    <row r="66" spans="1:13" x14ac:dyDescent="0.35">
      <c r="A66" t="s">
        <v>534</v>
      </c>
      <c r="B66" s="15">
        <v>44342</v>
      </c>
      <c r="C66">
        <v>9</v>
      </c>
      <c r="D66" t="s">
        <v>37</v>
      </c>
      <c r="E66" t="s">
        <v>38</v>
      </c>
      <c r="F66" t="s">
        <v>14</v>
      </c>
      <c r="G66" t="s">
        <v>2041</v>
      </c>
      <c r="H66">
        <v>289</v>
      </c>
      <c r="I66">
        <v>6</v>
      </c>
      <c r="J66" t="s">
        <v>2049</v>
      </c>
      <c r="K66">
        <v>8</v>
      </c>
      <c r="L66">
        <v>8</v>
      </c>
      <c r="M66">
        <v>1734</v>
      </c>
    </row>
    <row r="67" spans="1:13" x14ac:dyDescent="0.35">
      <c r="A67" t="s">
        <v>591</v>
      </c>
      <c r="B67" s="15">
        <v>44416</v>
      </c>
      <c r="C67">
        <v>8</v>
      </c>
      <c r="D67" t="s">
        <v>73</v>
      </c>
      <c r="E67" t="s">
        <v>38</v>
      </c>
      <c r="F67" t="s">
        <v>14</v>
      </c>
      <c r="G67" t="s">
        <v>2041</v>
      </c>
      <c r="H67">
        <v>289</v>
      </c>
      <c r="I67">
        <v>2</v>
      </c>
      <c r="J67" t="s">
        <v>2049</v>
      </c>
      <c r="K67">
        <v>8</v>
      </c>
      <c r="L67">
        <v>8</v>
      </c>
      <c r="M67">
        <v>578</v>
      </c>
    </row>
    <row r="68" spans="1:13" x14ac:dyDescent="0.35">
      <c r="A68" t="s">
        <v>593</v>
      </c>
      <c r="B68" s="15">
        <v>44417</v>
      </c>
      <c r="C68">
        <v>10</v>
      </c>
      <c r="D68" t="s">
        <v>65</v>
      </c>
      <c r="E68" t="s">
        <v>38</v>
      </c>
      <c r="F68" t="s">
        <v>14</v>
      </c>
      <c r="G68" t="s">
        <v>2041</v>
      </c>
      <c r="H68">
        <v>289</v>
      </c>
      <c r="I68">
        <v>7</v>
      </c>
      <c r="J68" t="s">
        <v>2049</v>
      </c>
      <c r="K68">
        <v>8</v>
      </c>
      <c r="L68">
        <v>8</v>
      </c>
      <c r="M68">
        <v>2023</v>
      </c>
    </row>
    <row r="69" spans="1:13" x14ac:dyDescent="0.35">
      <c r="A69" t="s">
        <v>599</v>
      </c>
      <c r="B69" s="15">
        <v>44426</v>
      </c>
      <c r="C69">
        <v>10</v>
      </c>
      <c r="D69" t="s">
        <v>65</v>
      </c>
      <c r="E69" t="s">
        <v>38</v>
      </c>
      <c r="F69" t="s">
        <v>14</v>
      </c>
      <c r="G69" t="s">
        <v>2041</v>
      </c>
      <c r="H69">
        <v>289</v>
      </c>
      <c r="I69">
        <v>5</v>
      </c>
      <c r="J69" t="s">
        <v>2049</v>
      </c>
      <c r="K69">
        <v>8</v>
      </c>
      <c r="L69">
        <v>8</v>
      </c>
      <c r="M69">
        <v>1445</v>
      </c>
    </row>
    <row r="70" spans="1:13" x14ac:dyDescent="0.35">
      <c r="A70" t="s">
        <v>610</v>
      </c>
      <c r="B70" s="15">
        <v>44448</v>
      </c>
      <c r="C70">
        <v>6</v>
      </c>
      <c r="D70" t="s">
        <v>12</v>
      </c>
      <c r="E70" t="s">
        <v>38</v>
      </c>
      <c r="F70" t="s">
        <v>14</v>
      </c>
      <c r="G70" t="s">
        <v>2041</v>
      </c>
      <c r="H70">
        <v>289</v>
      </c>
      <c r="I70">
        <v>0</v>
      </c>
      <c r="J70" t="s">
        <v>2049</v>
      </c>
      <c r="K70">
        <v>8</v>
      </c>
      <c r="L70">
        <v>8</v>
      </c>
      <c r="M70">
        <v>0</v>
      </c>
    </row>
    <row r="71" spans="1:13" x14ac:dyDescent="0.35">
      <c r="A71" t="s">
        <v>611</v>
      </c>
      <c r="B71" s="15">
        <v>44449</v>
      </c>
      <c r="C71">
        <v>8</v>
      </c>
      <c r="D71" t="s">
        <v>73</v>
      </c>
      <c r="E71" t="s">
        <v>38</v>
      </c>
      <c r="F71" t="s">
        <v>14</v>
      </c>
      <c r="G71" t="s">
        <v>2041</v>
      </c>
      <c r="H71">
        <v>289</v>
      </c>
      <c r="I71">
        <v>0</v>
      </c>
      <c r="J71" t="s">
        <v>2049</v>
      </c>
      <c r="K71">
        <v>8</v>
      </c>
      <c r="L71">
        <v>8</v>
      </c>
      <c r="M71">
        <v>0</v>
      </c>
    </row>
    <row r="72" spans="1:13" x14ac:dyDescent="0.35">
      <c r="A72" t="s">
        <v>615</v>
      </c>
      <c r="B72" s="15">
        <v>44459</v>
      </c>
      <c r="C72">
        <v>7</v>
      </c>
      <c r="D72" t="s">
        <v>40</v>
      </c>
      <c r="E72" t="s">
        <v>38</v>
      </c>
      <c r="F72" t="s">
        <v>14</v>
      </c>
      <c r="G72" t="s">
        <v>2041</v>
      </c>
      <c r="H72">
        <v>289</v>
      </c>
      <c r="I72">
        <v>2</v>
      </c>
      <c r="J72" t="s">
        <v>2049</v>
      </c>
      <c r="K72">
        <v>8</v>
      </c>
      <c r="L72">
        <v>8</v>
      </c>
      <c r="M72">
        <v>578</v>
      </c>
    </row>
    <row r="73" spans="1:13" x14ac:dyDescent="0.35">
      <c r="A73" t="s">
        <v>620</v>
      </c>
      <c r="B73" s="15">
        <v>44461</v>
      </c>
      <c r="C73">
        <v>9</v>
      </c>
      <c r="D73" t="s">
        <v>37</v>
      </c>
      <c r="E73" t="s">
        <v>38</v>
      </c>
      <c r="F73" t="s">
        <v>14</v>
      </c>
      <c r="G73" t="s">
        <v>2041</v>
      </c>
      <c r="H73">
        <v>289</v>
      </c>
      <c r="I73">
        <v>7</v>
      </c>
      <c r="J73" t="s">
        <v>2049</v>
      </c>
      <c r="K73">
        <v>8</v>
      </c>
      <c r="L73">
        <v>8</v>
      </c>
      <c r="M73">
        <v>2023</v>
      </c>
    </row>
    <row r="74" spans="1:13" x14ac:dyDescent="0.35">
      <c r="A74" t="s">
        <v>630</v>
      </c>
      <c r="B74" s="15">
        <v>44479</v>
      </c>
      <c r="C74">
        <v>6</v>
      </c>
      <c r="D74" t="s">
        <v>12</v>
      </c>
      <c r="E74" t="s">
        <v>38</v>
      </c>
      <c r="F74" t="s">
        <v>14</v>
      </c>
      <c r="G74" t="s">
        <v>2041</v>
      </c>
      <c r="H74">
        <v>289</v>
      </c>
      <c r="I74">
        <v>3</v>
      </c>
      <c r="J74" t="s">
        <v>2049</v>
      </c>
      <c r="K74">
        <v>8</v>
      </c>
      <c r="L74">
        <v>8</v>
      </c>
      <c r="M74">
        <v>867</v>
      </c>
    </row>
    <row r="75" spans="1:13" x14ac:dyDescent="0.35">
      <c r="A75" t="s">
        <v>647</v>
      </c>
      <c r="B75" s="15">
        <v>44519</v>
      </c>
      <c r="C75">
        <v>6</v>
      </c>
      <c r="D75" t="s">
        <v>12</v>
      </c>
      <c r="E75" t="s">
        <v>38</v>
      </c>
      <c r="F75" t="s">
        <v>14</v>
      </c>
      <c r="G75" t="s">
        <v>2041</v>
      </c>
      <c r="H75">
        <v>289</v>
      </c>
      <c r="I75">
        <v>5</v>
      </c>
      <c r="J75" t="s">
        <v>2049</v>
      </c>
      <c r="K75">
        <v>8</v>
      </c>
      <c r="L75">
        <v>8</v>
      </c>
      <c r="M75">
        <v>1445</v>
      </c>
    </row>
    <row r="76" spans="1:13" x14ac:dyDescent="0.35">
      <c r="A76" t="s">
        <v>659</v>
      </c>
      <c r="B76" s="15">
        <v>44537</v>
      </c>
      <c r="C76">
        <v>9</v>
      </c>
      <c r="D76" t="s">
        <v>37</v>
      </c>
      <c r="E76" t="s">
        <v>38</v>
      </c>
      <c r="F76" t="s">
        <v>14</v>
      </c>
      <c r="G76" t="s">
        <v>2041</v>
      </c>
      <c r="H76">
        <v>289</v>
      </c>
      <c r="I76">
        <v>7</v>
      </c>
      <c r="J76" t="s">
        <v>2049</v>
      </c>
      <c r="K76">
        <v>8</v>
      </c>
      <c r="L76">
        <v>8</v>
      </c>
      <c r="M76">
        <v>2023</v>
      </c>
    </row>
    <row r="77" spans="1:13" x14ac:dyDescent="0.35">
      <c r="A77" t="s">
        <v>668</v>
      </c>
      <c r="B77" s="15">
        <v>44545</v>
      </c>
      <c r="C77">
        <v>8</v>
      </c>
      <c r="D77" t="s">
        <v>73</v>
      </c>
      <c r="E77" t="s">
        <v>38</v>
      </c>
      <c r="F77" t="s">
        <v>14</v>
      </c>
      <c r="G77" t="s">
        <v>2041</v>
      </c>
      <c r="H77">
        <v>289</v>
      </c>
      <c r="I77">
        <v>2</v>
      </c>
      <c r="J77" t="s">
        <v>2049</v>
      </c>
      <c r="K77">
        <v>8</v>
      </c>
      <c r="L77">
        <v>8</v>
      </c>
      <c r="M77">
        <v>578</v>
      </c>
    </row>
    <row r="78" spans="1:13" x14ac:dyDescent="0.35">
      <c r="A78" t="s">
        <v>671</v>
      </c>
      <c r="B78" s="15">
        <v>44550</v>
      </c>
      <c r="C78">
        <v>9</v>
      </c>
      <c r="D78" t="s">
        <v>37</v>
      </c>
      <c r="E78" t="s">
        <v>38</v>
      </c>
      <c r="F78" t="s">
        <v>14</v>
      </c>
      <c r="G78" t="s">
        <v>2041</v>
      </c>
      <c r="H78">
        <v>289</v>
      </c>
      <c r="I78">
        <v>5</v>
      </c>
      <c r="J78" t="s">
        <v>2049</v>
      </c>
      <c r="K78">
        <v>8</v>
      </c>
      <c r="L78">
        <v>8</v>
      </c>
      <c r="M78">
        <v>1445</v>
      </c>
    </row>
    <row r="79" spans="1:13" x14ac:dyDescent="0.35">
      <c r="A79" t="s">
        <v>684</v>
      </c>
      <c r="B79" s="15">
        <v>44578</v>
      </c>
      <c r="C79">
        <v>7</v>
      </c>
      <c r="D79" t="s">
        <v>40</v>
      </c>
      <c r="E79" t="s">
        <v>38</v>
      </c>
      <c r="F79" t="s">
        <v>14</v>
      </c>
      <c r="G79" t="s">
        <v>2041</v>
      </c>
      <c r="H79">
        <v>289</v>
      </c>
      <c r="I79">
        <v>5</v>
      </c>
      <c r="J79" t="s">
        <v>2049</v>
      </c>
      <c r="K79">
        <v>8</v>
      </c>
      <c r="L79">
        <v>8</v>
      </c>
      <c r="M79">
        <v>1445</v>
      </c>
    </row>
    <row r="80" spans="1:13" x14ac:dyDescent="0.35">
      <c r="A80" t="s">
        <v>687</v>
      </c>
      <c r="B80" s="15">
        <v>44583</v>
      </c>
      <c r="C80">
        <v>7</v>
      </c>
      <c r="D80" t="s">
        <v>40</v>
      </c>
      <c r="E80" t="s">
        <v>38</v>
      </c>
      <c r="F80" t="s">
        <v>14</v>
      </c>
      <c r="G80" t="s">
        <v>2041</v>
      </c>
      <c r="H80">
        <v>289</v>
      </c>
      <c r="I80">
        <v>7</v>
      </c>
      <c r="J80" t="s">
        <v>2049</v>
      </c>
      <c r="K80">
        <v>8</v>
      </c>
      <c r="L80">
        <v>8</v>
      </c>
      <c r="M80">
        <v>2023</v>
      </c>
    </row>
    <row r="81" spans="1:13" x14ac:dyDescent="0.35">
      <c r="A81" t="s">
        <v>691</v>
      </c>
      <c r="B81" s="15">
        <v>44594</v>
      </c>
      <c r="C81">
        <v>8</v>
      </c>
      <c r="D81" t="s">
        <v>73</v>
      </c>
      <c r="E81" t="s">
        <v>38</v>
      </c>
      <c r="F81" t="s">
        <v>14</v>
      </c>
      <c r="G81" t="s">
        <v>2041</v>
      </c>
      <c r="H81">
        <v>289</v>
      </c>
      <c r="I81">
        <v>3</v>
      </c>
      <c r="J81" t="s">
        <v>2049</v>
      </c>
      <c r="K81">
        <v>8</v>
      </c>
      <c r="L81">
        <v>8</v>
      </c>
      <c r="M81">
        <v>867</v>
      </c>
    </row>
    <row r="82" spans="1:13" x14ac:dyDescent="0.35">
      <c r="A82" t="s">
        <v>696</v>
      </c>
      <c r="B82" s="15">
        <v>44598</v>
      </c>
      <c r="C82">
        <v>9</v>
      </c>
      <c r="D82" t="s">
        <v>37</v>
      </c>
      <c r="E82" t="s">
        <v>38</v>
      </c>
      <c r="F82" t="s">
        <v>14</v>
      </c>
      <c r="G82" t="s">
        <v>2041</v>
      </c>
      <c r="H82">
        <v>289</v>
      </c>
      <c r="I82">
        <v>4</v>
      </c>
      <c r="J82" t="s">
        <v>2049</v>
      </c>
      <c r="K82">
        <v>8</v>
      </c>
      <c r="L82">
        <v>8</v>
      </c>
      <c r="M82">
        <v>1156</v>
      </c>
    </row>
    <row r="83" spans="1:13" x14ac:dyDescent="0.35">
      <c r="A83" t="s">
        <v>744</v>
      </c>
      <c r="B83" s="15">
        <v>44681</v>
      </c>
      <c r="C83">
        <v>9</v>
      </c>
      <c r="D83" t="s">
        <v>37</v>
      </c>
      <c r="E83" t="s">
        <v>38</v>
      </c>
      <c r="F83" t="s">
        <v>14</v>
      </c>
      <c r="G83" t="s">
        <v>2041</v>
      </c>
      <c r="H83">
        <v>289</v>
      </c>
      <c r="I83">
        <v>6</v>
      </c>
      <c r="J83" t="s">
        <v>2049</v>
      </c>
      <c r="K83">
        <v>8</v>
      </c>
      <c r="L83">
        <v>8</v>
      </c>
      <c r="M83">
        <v>1734</v>
      </c>
    </row>
    <row r="84" spans="1:13" x14ac:dyDescent="0.35">
      <c r="A84" t="s">
        <v>756</v>
      </c>
      <c r="B84" s="15">
        <v>44701</v>
      </c>
      <c r="C84">
        <v>7</v>
      </c>
      <c r="D84" t="s">
        <v>40</v>
      </c>
      <c r="E84" t="s">
        <v>38</v>
      </c>
      <c r="F84" t="s">
        <v>14</v>
      </c>
      <c r="G84" t="s">
        <v>2041</v>
      </c>
      <c r="H84">
        <v>289</v>
      </c>
      <c r="I84">
        <v>8</v>
      </c>
      <c r="J84" t="s">
        <v>2049</v>
      </c>
      <c r="K84">
        <v>8</v>
      </c>
      <c r="L84">
        <v>8</v>
      </c>
      <c r="M84">
        <v>2312</v>
      </c>
    </row>
    <row r="85" spans="1:13" x14ac:dyDescent="0.35">
      <c r="A85" t="s">
        <v>758</v>
      </c>
      <c r="B85" s="15">
        <v>44703</v>
      </c>
      <c r="C85">
        <v>10</v>
      </c>
      <c r="D85" t="s">
        <v>65</v>
      </c>
      <c r="E85" t="s">
        <v>38</v>
      </c>
      <c r="F85" t="s">
        <v>14</v>
      </c>
      <c r="G85" t="s">
        <v>2041</v>
      </c>
      <c r="H85">
        <v>289</v>
      </c>
      <c r="I85">
        <v>7</v>
      </c>
      <c r="J85" t="s">
        <v>2049</v>
      </c>
      <c r="K85">
        <v>8</v>
      </c>
      <c r="L85">
        <v>8</v>
      </c>
      <c r="M85">
        <v>2023</v>
      </c>
    </row>
    <row r="86" spans="1:13" x14ac:dyDescent="0.35">
      <c r="A86" t="s">
        <v>784</v>
      </c>
      <c r="B86" s="15">
        <v>44767</v>
      </c>
      <c r="C86">
        <v>6</v>
      </c>
      <c r="D86" t="s">
        <v>12</v>
      </c>
      <c r="E86" t="s">
        <v>38</v>
      </c>
      <c r="F86" t="s">
        <v>14</v>
      </c>
      <c r="G86" t="s">
        <v>2041</v>
      </c>
      <c r="H86">
        <v>289</v>
      </c>
      <c r="I86">
        <v>7</v>
      </c>
      <c r="J86" t="s">
        <v>2049</v>
      </c>
      <c r="K86">
        <v>8</v>
      </c>
      <c r="L86">
        <v>8</v>
      </c>
      <c r="M86">
        <v>2023</v>
      </c>
    </row>
    <row r="87" spans="1:13" x14ac:dyDescent="0.35">
      <c r="A87" t="s">
        <v>800</v>
      </c>
      <c r="B87" s="15">
        <v>44803</v>
      </c>
      <c r="C87">
        <v>10</v>
      </c>
      <c r="D87" t="s">
        <v>65</v>
      </c>
      <c r="E87" t="s">
        <v>38</v>
      </c>
      <c r="F87" t="s">
        <v>14</v>
      </c>
      <c r="G87" t="s">
        <v>2041</v>
      </c>
      <c r="H87">
        <v>289</v>
      </c>
      <c r="I87">
        <v>3</v>
      </c>
      <c r="J87" t="s">
        <v>2049</v>
      </c>
      <c r="K87">
        <v>8</v>
      </c>
      <c r="L87">
        <v>8</v>
      </c>
      <c r="M87">
        <v>867</v>
      </c>
    </row>
    <row r="88" spans="1:13" x14ac:dyDescent="0.35">
      <c r="A88" t="s">
        <v>803</v>
      </c>
      <c r="B88" s="15">
        <v>44810</v>
      </c>
      <c r="C88">
        <v>9</v>
      </c>
      <c r="D88" t="s">
        <v>37</v>
      </c>
      <c r="E88" t="s">
        <v>38</v>
      </c>
      <c r="F88" t="s">
        <v>14</v>
      </c>
      <c r="G88" t="s">
        <v>2041</v>
      </c>
      <c r="H88">
        <v>289</v>
      </c>
      <c r="I88">
        <v>2</v>
      </c>
      <c r="J88" t="s">
        <v>2049</v>
      </c>
      <c r="K88">
        <v>8</v>
      </c>
      <c r="L88">
        <v>8</v>
      </c>
      <c r="M88">
        <v>578</v>
      </c>
    </row>
    <row r="89" spans="1:13" x14ac:dyDescent="0.35">
      <c r="A89" t="s">
        <v>806</v>
      </c>
      <c r="B89" s="15">
        <v>44823</v>
      </c>
      <c r="C89">
        <v>6</v>
      </c>
      <c r="D89" t="s">
        <v>12</v>
      </c>
      <c r="E89" t="s">
        <v>38</v>
      </c>
      <c r="F89" t="s">
        <v>14</v>
      </c>
      <c r="G89" t="s">
        <v>2041</v>
      </c>
      <c r="H89">
        <v>289</v>
      </c>
      <c r="I89">
        <v>7</v>
      </c>
      <c r="J89" t="s">
        <v>2049</v>
      </c>
      <c r="K89">
        <v>8</v>
      </c>
      <c r="L89">
        <v>8</v>
      </c>
      <c r="M89">
        <v>2023</v>
      </c>
    </row>
    <row r="90" spans="1:13" x14ac:dyDescent="0.35">
      <c r="A90" t="s">
        <v>817</v>
      </c>
      <c r="B90" s="15">
        <v>44835</v>
      </c>
      <c r="C90">
        <v>8</v>
      </c>
      <c r="D90" t="s">
        <v>73</v>
      </c>
      <c r="E90" t="s">
        <v>38</v>
      </c>
      <c r="F90" t="s">
        <v>14</v>
      </c>
      <c r="G90" t="s">
        <v>2041</v>
      </c>
      <c r="H90">
        <v>289</v>
      </c>
      <c r="I90">
        <v>5</v>
      </c>
      <c r="J90" t="s">
        <v>2049</v>
      </c>
      <c r="K90">
        <v>8</v>
      </c>
      <c r="L90">
        <v>8</v>
      </c>
      <c r="M90">
        <v>1445</v>
      </c>
    </row>
    <row r="91" spans="1:13" x14ac:dyDescent="0.35">
      <c r="A91" t="s">
        <v>819</v>
      </c>
      <c r="B91" s="15">
        <v>44838</v>
      </c>
      <c r="C91">
        <v>9</v>
      </c>
      <c r="D91" t="s">
        <v>37</v>
      </c>
      <c r="E91" t="s">
        <v>38</v>
      </c>
      <c r="F91" t="s">
        <v>14</v>
      </c>
      <c r="G91" t="s">
        <v>2041</v>
      </c>
      <c r="H91">
        <v>289</v>
      </c>
      <c r="I91">
        <v>8</v>
      </c>
      <c r="J91" t="s">
        <v>2049</v>
      </c>
      <c r="K91">
        <v>8</v>
      </c>
      <c r="L91">
        <v>8</v>
      </c>
      <c r="M91">
        <v>2312</v>
      </c>
    </row>
    <row r="92" spans="1:13" x14ac:dyDescent="0.35">
      <c r="A92" t="s">
        <v>824</v>
      </c>
      <c r="B92" s="15">
        <v>44847</v>
      </c>
      <c r="C92">
        <v>9</v>
      </c>
      <c r="D92" t="s">
        <v>37</v>
      </c>
      <c r="E92" t="s">
        <v>38</v>
      </c>
      <c r="F92" t="s">
        <v>14</v>
      </c>
      <c r="G92" t="s">
        <v>2041</v>
      </c>
      <c r="H92">
        <v>289</v>
      </c>
      <c r="I92">
        <v>0</v>
      </c>
      <c r="J92" t="s">
        <v>2049</v>
      </c>
      <c r="K92">
        <v>8</v>
      </c>
      <c r="L92">
        <v>8</v>
      </c>
      <c r="M92">
        <v>0</v>
      </c>
    </row>
    <row r="93" spans="1:13" x14ac:dyDescent="0.35">
      <c r="A93" t="s">
        <v>831</v>
      </c>
      <c r="B93" s="15">
        <v>44201</v>
      </c>
      <c r="C93">
        <v>9</v>
      </c>
      <c r="D93" t="s">
        <v>37</v>
      </c>
      <c r="E93" t="s">
        <v>38</v>
      </c>
      <c r="F93" t="s">
        <v>14</v>
      </c>
      <c r="G93" t="s">
        <v>2042</v>
      </c>
      <c r="H93">
        <v>199</v>
      </c>
      <c r="I93">
        <v>6</v>
      </c>
      <c r="J93" t="s">
        <v>2049</v>
      </c>
      <c r="K93">
        <v>8</v>
      </c>
      <c r="L93">
        <v>8</v>
      </c>
      <c r="M93">
        <v>1194</v>
      </c>
    </row>
    <row r="94" spans="1:13" x14ac:dyDescent="0.35">
      <c r="A94" t="s">
        <v>832</v>
      </c>
      <c r="B94" s="15">
        <v>44201</v>
      </c>
      <c r="C94">
        <v>6</v>
      </c>
      <c r="D94" t="s">
        <v>12</v>
      </c>
      <c r="E94" t="s">
        <v>38</v>
      </c>
      <c r="F94" t="s">
        <v>14</v>
      </c>
      <c r="G94" t="s">
        <v>2042</v>
      </c>
      <c r="H94">
        <v>199</v>
      </c>
      <c r="I94">
        <v>2</v>
      </c>
      <c r="J94" t="s">
        <v>2049</v>
      </c>
      <c r="K94">
        <v>8</v>
      </c>
      <c r="L94">
        <v>8</v>
      </c>
      <c r="M94">
        <v>398</v>
      </c>
    </row>
    <row r="95" spans="1:13" x14ac:dyDescent="0.35">
      <c r="A95" t="s">
        <v>843</v>
      </c>
      <c r="B95" s="15">
        <v>44223</v>
      </c>
      <c r="C95">
        <v>8</v>
      </c>
      <c r="D95" t="s">
        <v>73</v>
      </c>
      <c r="E95" t="s">
        <v>38</v>
      </c>
      <c r="F95" t="s">
        <v>14</v>
      </c>
      <c r="G95" t="s">
        <v>2042</v>
      </c>
      <c r="H95">
        <v>199</v>
      </c>
      <c r="I95">
        <v>5</v>
      </c>
      <c r="J95" t="s">
        <v>2049</v>
      </c>
      <c r="K95">
        <v>8</v>
      </c>
      <c r="L95">
        <v>8</v>
      </c>
      <c r="M95">
        <v>995</v>
      </c>
    </row>
    <row r="96" spans="1:13" x14ac:dyDescent="0.35">
      <c r="A96" t="s">
        <v>844</v>
      </c>
      <c r="B96" s="15">
        <v>44225</v>
      </c>
      <c r="C96">
        <v>8</v>
      </c>
      <c r="D96" t="s">
        <v>73</v>
      </c>
      <c r="E96" t="s">
        <v>38</v>
      </c>
      <c r="F96" t="s">
        <v>14</v>
      </c>
      <c r="G96" t="s">
        <v>2042</v>
      </c>
      <c r="H96">
        <v>199</v>
      </c>
      <c r="I96">
        <v>2</v>
      </c>
      <c r="J96" t="s">
        <v>2049</v>
      </c>
      <c r="K96">
        <v>8</v>
      </c>
      <c r="L96">
        <v>8</v>
      </c>
      <c r="M96">
        <v>398</v>
      </c>
    </row>
    <row r="97" spans="1:13" x14ac:dyDescent="0.35">
      <c r="A97" t="s">
        <v>851</v>
      </c>
      <c r="B97" s="15">
        <v>44237</v>
      </c>
      <c r="C97">
        <v>6</v>
      </c>
      <c r="D97" t="s">
        <v>12</v>
      </c>
      <c r="E97" t="s">
        <v>38</v>
      </c>
      <c r="F97" t="s">
        <v>14</v>
      </c>
      <c r="G97" t="s">
        <v>2042</v>
      </c>
      <c r="H97">
        <v>199</v>
      </c>
      <c r="I97">
        <v>8</v>
      </c>
      <c r="J97" t="s">
        <v>2049</v>
      </c>
      <c r="K97">
        <v>8</v>
      </c>
      <c r="L97">
        <v>8</v>
      </c>
      <c r="M97">
        <v>1592</v>
      </c>
    </row>
    <row r="98" spans="1:13" x14ac:dyDescent="0.35">
      <c r="A98" t="s">
        <v>854</v>
      </c>
      <c r="B98" s="15">
        <v>44240</v>
      </c>
      <c r="C98">
        <v>6</v>
      </c>
      <c r="D98" t="s">
        <v>12</v>
      </c>
      <c r="E98" t="s">
        <v>38</v>
      </c>
      <c r="F98" t="s">
        <v>14</v>
      </c>
      <c r="G98" t="s">
        <v>2042</v>
      </c>
      <c r="H98">
        <v>199</v>
      </c>
      <c r="I98">
        <v>6</v>
      </c>
      <c r="J98" t="s">
        <v>2049</v>
      </c>
      <c r="K98">
        <v>8</v>
      </c>
      <c r="L98">
        <v>8</v>
      </c>
      <c r="M98">
        <v>1194</v>
      </c>
    </row>
    <row r="99" spans="1:13" x14ac:dyDescent="0.35">
      <c r="A99" t="s">
        <v>863</v>
      </c>
      <c r="B99" s="15">
        <v>44249</v>
      </c>
      <c r="C99">
        <v>10</v>
      </c>
      <c r="D99" t="s">
        <v>65</v>
      </c>
      <c r="E99" t="s">
        <v>38</v>
      </c>
      <c r="F99" t="s">
        <v>14</v>
      </c>
      <c r="G99" t="s">
        <v>2042</v>
      </c>
      <c r="H99">
        <v>199</v>
      </c>
      <c r="I99">
        <v>2</v>
      </c>
      <c r="J99" t="s">
        <v>2049</v>
      </c>
      <c r="K99">
        <v>8</v>
      </c>
      <c r="L99">
        <v>8</v>
      </c>
      <c r="M99">
        <v>398</v>
      </c>
    </row>
    <row r="100" spans="1:13" x14ac:dyDescent="0.35">
      <c r="A100" t="s">
        <v>868</v>
      </c>
      <c r="B100" s="15">
        <v>44260</v>
      </c>
      <c r="C100">
        <v>9</v>
      </c>
      <c r="D100" t="s">
        <v>37</v>
      </c>
      <c r="E100" t="s">
        <v>38</v>
      </c>
      <c r="F100" t="s">
        <v>14</v>
      </c>
      <c r="G100" t="s">
        <v>2042</v>
      </c>
      <c r="H100">
        <v>199</v>
      </c>
      <c r="I100">
        <v>0</v>
      </c>
      <c r="J100" t="s">
        <v>2049</v>
      </c>
      <c r="K100">
        <v>8</v>
      </c>
      <c r="L100">
        <v>8</v>
      </c>
      <c r="M100">
        <v>0</v>
      </c>
    </row>
    <row r="101" spans="1:13" x14ac:dyDescent="0.35">
      <c r="A101" t="s">
        <v>872</v>
      </c>
      <c r="B101" s="15">
        <v>44263</v>
      </c>
      <c r="C101">
        <v>6</v>
      </c>
      <c r="D101" t="s">
        <v>12</v>
      </c>
      <c r="E101" t="s">
        <v>38</v>
      </c>
      <c r="F101" t="s">
        <v>14</v>
      </c>
      <c r="G101" t="s">
        <v>2042</v>
      </c>
      <c r="H101">
        <v>199</v>
      </c>
      <c r="I101">
        <v>9</v>
      </c>
      <c r="J101" t="s">
        <v>2049</v>
      </c>
      <c r="K101">
        <v>8</v>
      </c>
      <c r="L101">
        <v>8</v>
      </c>
      <c r="M101">
        <v>1791</v>
      </c>
    </row>
    <row r="102" spans="1:13" x14ac:dyDescent="0.35">
      <c r="A102" t="s">
        <v>878</v>
      </c>
      <c r="B102" s="15">
        <v>44271</v>
      </c>
      <c r="C102">
        <v>7</v>
      </c>
      <c r="D102" t="s">
        <v>40</v>
      </c>
      <c r="E102" t="s">
        <v>38</v>
      </c>
      <c r="F102" t="s">
        <v>14</v>
      </c>
      <c r="G102" t="s">
        <v>2042</v>
      </c>
      <c r="H102">
        <v>199</v>
      </c>
      <c r="I102">
        <v>3</v>
      </c>
      <c r="J102" t="s">
        <v>2049</v>
      </c>
      <c r="K102">
        <v>8</v>
      </c>
      <c r="L102">
        <v>8</v>
      </c>
      <c r="M102">
        <v>597</v>
      </c>
    </row>
    <row r="103" spans="1:13" x14ac:dyDescent="0.35">
      <c r="A103" t="s">
        <v>890</v>
      </c>
      <c r="B103" s="15">
        <v>44280</v>
      </c>
      <c r="C103">
        <v>7</v>
      </c>
      <c r="D103" t="s">
        <v>40</v>
      </c>
      <c r="E103" t="s">
        <v>38</v>
      </c>
      <c r="F103" t="s">
        <v>14</v>
      </c>
      <c r="G103" t="s">
        <v>2042</v>
      </c>
      <c r="H103">
        <v>199</v>
      </c>
      <c r="I103">
        <v>3</v>
      </c>
      <c r="J103" t="s">
        <v>2049</v>
      </c>
      <c r="K103">
        <v>8</v>
      </c>
      <c r="L103">
        <v>8</v>
      </c>
      <c r="M103">
        <v>597</v>
      </c>
    </row>
    <row r="104" spans="1:13" x14ac:dyDescent="0.35">
      <c r="A104" t="s">
        <v>897</v>
      </c>
      <c r="B104" s="15">
        <v>44293</v>
      </c>
      <c r="C104">
        <v>7</v>
      </c>
      <c r="D104" t="s">
        <v>40</v>
      </c>
      <c r="E104" t="s">
        <v>38</v>
      </c>
      <c r="F104" t="s">
        <v>14</v>
      </c>
      <c r="G104" t="s">
        <v>2042</v>
      </c>
      <c r="H104">
        <v>199</v>
      </c>
      <c r="I104">
        <v>9</v>
      </c>
      <c r="J104" t="s">
        <v>2049</v>
      </c>
      <c r="K104">
        <v>8</v>
      </c>
      <c r="L104">
        <v>8</v>
      </c>
      <c r="M104">
        <v>1791</v>
      </c>
    </row>
    <row r="105" spans="1:13" x14ac:dyDescent="0.35">
      <c r="A105" t="s">
        <v>904</v>
      </c>
      <c r="B105" s="15">
        <v>44300</v>
      </c>
      <c r="C105">
        <v>8</v>
      </c>
      <c r="D105" t="s">
        <v>73</v>
      </c>
      <c r="E105" t="s">
        <v>38</v>
      </c>
      <c r="F105" t="s">
        <v>14</v>
      </c>
      <c r="G105" t="s">
        <v>2042</v>
      </c>
      <c r="H105">
        <v>199</v>
      </c>
      <c r="I105">
        <v>2</v>
      </c>
      <c r="J105" t="s">
        <v>2049</v>
      </c>
      <c r="K105">
        <v>8</v>
      </c>
      <c r="L105">
        <v>8</v>
      </c>
      <c r="M105">
        <v>398</v>
      </c>
    </row>
    <row r="106" spans="1:13" x14ac:dyDescent="0.35">
      <c r="A106" t="s">
        <v>906</v>
      </c>
      <c r="B106" s="15">
        <v>44305</v>
      </c>
      <c r="C106">
        <v>9</v>
      </c>
      <c r="D106" t="s">
        <v>37</v>
      </c>
      <c r="E106" t="s">
        <v>38</v>
      </c>
      <c r="F106" t="s">
        <v>14</v>
      </c>
      <c r="G106" t="s">
        <v>2042</v>
      </c>
      <c r="H106">
        <v>199</v>
      </c>
      <c r="I106">
        <v>6</v>
      </c>
      <c r="J106" t="s">
        <v>2049</v>
      </c>
      <c r="K106">
        <v>8</v>
      </c>
      <c r="L106">
        <v>8</v>
      </c>
      <c r="M106">
        <v>1194</v>
      </c>
    </row>
    <row r="107" spans="1:13" x14ac:dyDescent="0.35">
      <c r="A107" t="s">
        <v>934</v>
      </c>
      <c r="B107" s="15">
        <v>44344</v>
      </c>
      <c r="C107">
        <v>9</v>
      </c>
      <c r="D107" t="s">
        <v>37</v>
      </c>
      <c r="E107" t="s">
        <v>38</v>
      </c>
      <c r="F107" t="s">
        <v>14</v>
      </c>
      <c r="G107" t="s">
        <v>2042</v>
      </c>
      <c r="H107">
        <v>199</v>
      </c>
      <c r="I107">
        <v>6</v>
      </c>
      <c r="J107" t="s">
        <v>2049</v>
      </c>
      <c r="K107">
        <v>8</v>
      </c>
      <c r="L107">
        <v>8</v>
      </c>
      <c r="M107">
        <v>1194</v>
      </c>
    </row>
    <row r="108" spans="1:13" x14ac:dyDescent="0.35">
      <c r="A108" t="s">
        <v>936</v>
      </c>
      <c r="B108" s="15">
        <v>44349</v>
      </c>
      <c r="C108">
        <v>9</v>
      </c>
      <c r="D108" t="s">
        <v>37</v>
      </c>
      <c r="E108" t="s">
        <v>38</v>
      </c>
      <c r="F108" t="s">
        <v>14</v>
      </c>
      <c r="G108" t="s">
        <v>2042</v>
      </c>
      <c r="H108">
        <v>199</v>
      </c>
      <c r="I108">
        <v>7</v>
      </c>
      <c r="J108" t="s">
        <v>2049</v>
      </c>
      <c r="K108">
        <v>8</v>
      </c>
      <c r="L108">
        <v>8</v>
      </c>
      <c r="M108">
        <v>1393</v>
      </c>
    </row>
    <row r="109" spans="1:13" x14ac:dyDescent="0.35">
      <c r="A109" t="s">
        <v>940</v>
      </c>
      <c r="B109" s="15">
        <v>44351</v>
      </c>
      <c r="C109">
        <v>8</v>
      </c>
      <c r="D109" t="s">
        <v>73</v>
      </c>
      <c r="E109" t="s">
        <v>38</v>
      </c>
      <c r="F109" t="s">
        <v>14</v>
      </c>
      <c r="G109" t="s">
        <v>2042</v>
      </c>
      <c r="H109">
        <v>199</v>
      </c>
      <c r="I109">
        <v>3</v>
      </c>
      <c r="J109" t="s">
        <v>2049</v>
      </c>
      <c r="K109">
        <v>8</v>
      </c>
      <c r="L109">
        <v>8</v>
      </c>
      <c r="M109">
        <v>597</v>
      </c>
    </row>
    <row r="110" spans="1:13" x14ac:dyDescent="0.35">
      <c r="A110" t="s">
        <v>950</v>
      </c>
      <c r="B110" s="15">
        <v>44359</v>
      </c>
      <c r="C110">
        <v>6</v>
      </c>
      <c r="D110" t="s">
        <v>12</v>
      </c>
      <c r="E110" t="s">
        <v>38</v>
      </c>
      <c r="F110" t="s">
        <v>14</v>
      </c>
      <c r="G110" t="s">
        <v>2042</v>
      </c>
      <c r="H110">
        <v>199</v>
      </c>
      <c r="I110">
        <v>9</v>
      </c>
      <c r="J110" t="s">
        <v>2049</v>
      </c>
      <c r="K110">
        <v>8</v>
      </c>
      <c r="L110">
        <v>8</v>
      </c>
      <c r="M110">
        <v>1791</v>
      </c>
    </row>
    <row r="111" spans="1:13" x14ac:dyDescent="0.35">
      <c r="A111" t="s">
        <v>961</v>
      </c>
      <c r="B111" s="15">
        <v>44393</v>
      </c>
      <c r="C111">
        <v>8</v>
      </c>
      <c r="D111" t="s">
        <v>73</v>
      </c>
      <c r="E111" t="s">
        <v>38</v>
      </c>
      <c r="F111" t="s">
        <v>14</v>
      </c>
      <c r="G111" t="s">
        <v>2042</v>
      </c>
      <c r="H111">
        <v>199</v>
      </c>
      <c r="I111">
        <v>1</v>
      </c>
      <c r="J111" t="s">
        <v>2049</v>
      </c>
      <c r="K111">
        <v>8</v>
      </c>
      <c r="L111">
        <v>8</v>
      </c>
      <c r="M111">
        <v>199</v>
      </c>
    </row>
    <row r="112" spans="1:13" x14ac:dyDescent="0.35">
      <c r="A112" t="s">
        <v>975</v>
      </c>
      <c r="B112" s="15">
        <v>44425</v>
      </c>
      <c r="C112">
        <v>6</v>
      </c>
      <c r="D112" t="s">
        <v>12</v>
      </c>
      <c r="E112" t="s">
        <v>38</v>
      </c>
      <c r="F112" t="s">
        <v>14</v>
      </c>
      <c r="G112" t="s">
        <v>2042</v>
      </c>
      <c r="H112">
        <v>199</v>
      </c>
      <c r="I112">
        <v>3</v>
      </c>
      <c r="J112" t="s">
        <v>2049</v>
      </c>
      <c r="K112">
        <v>8</v>
      </c>
      <c r="L112">
        <v>8</v>
      </c>
      <c r="M112">
        <v>597</v>
      </c>
    </row>
    <row r="113" spans="1:13" x14ac:dyDescent="0.35">
      <c r="A113" t="s">
        <v>976</v>
      </c>
      <c r="B113" s="15">
        <v>44426</v>
      </c>
      <c r="C113">
        <v>8</v>
      </c>
      <c r="D113" t="s">
        <v>73</v>
      </c>
      <c r="E113" t="s">
        <v>38</v>
      </c>
      <c r="F113" t="s">
        <v>14</v>
      </c>
      <c r="G113" t="s">
        <v>2042</v>
      </c>
      <c r="H113">
        <v>199</v>
      </c>
      <c r="I113">
        <v>7</v>
      </c>
      <c r="J113" t="s">
        <v>2049</v>
      </c>
      <c r="K113">
        <v>8</v>
      </c>
      <c r="L113">
        <v>8</v>
      </c>
      <c r="M113">
        <v>1393</v>
      </c>
    </row>
    <row r="114" spans="1:13" x14ac:dyDescent="0.35">
      <c r="A114" t="s">
        <v>993</v>
      </c>
      <c r="B114" s="15">
        <v>44461</v>
      </c>
      <c r="C114">
        <v>7</v>
      </c>
      <c r="D114" t="s">
        <v>40</v>
      </c>
      <c r="E114" t="s">
        <v>38</v>
      </c>
      <c r="F114" t="s">
        <v>14</v>
      </c>
      <c r="G114" t="s">
        <v>2042</v>
      </c>
      <c r="H114">
        <v>199</v>
      </c>
      <c r="I114">
        <v>5</v>
      </c>
      <c r="J114" t="s">
        <v>2049</v>
      </c>
      <c r="K114">
        <v>8</v>
      </c>
      <c r="L114">
        <v>8</v>
      </c>
      <c r="M114">
        <v>995</v>
      </c>
    </row>
    <row r="115" spans="1:13" x14ac:dyDescent="0.35">
      <c r="A115" t="s">
        <v>999</v>
      </c>
      <c r="B115" s="15">
        <v>44469</v>
      </c>
      <c r="C115">
        <v>6</v>
      </c>
      <c r="D115" t="s">
        <v>12</v>
      </c>
      <c r="E115" t="s">
        <v>38</v>
      </c>
      <c r="F115" t="s">
        <v>14</v>
      </c>
      <c r="G115" t="s">
        <v>2042</v>
      </c>
      <c r="H115">
        <v>199</v>
      </c>
      <c r="I115">
        <v>7</v>
      </c>
      <c r="J115" t="s">
        <v>2049</v>
      </c>
      <c r="K115">
        <v>8</v>
      </c>
      <c r="L115">
        <v>8</v>
      </c>
      <c r="M115">
        <v>1393</v>
      </c>
    </row>
    <row r="116" spans="1:13" x14ac:dyDescent="0.35">
      <c r="A116" t="s">
        <v>1004</v>
      </c>
      <c r="B116" s="15">
        <v>44475</v>
      </c>
      <c r="C116">
        <v>9</v>
      </c>
      <c r="D116" t="s">
        <v>37</v>
      </c>
      <c r="E116" t="s">
        <v>38</v>
      </c>
      <c r="F116" t="s">
        <v>14</v>
      </c>
      <c r="G116" t="s">
        <v>2042</v>
      </c>
      <c r="H116">
        <v>199</v>
      </c>
      <c r="I116">
        <v>2</v>
      </c>
      <c r="J116" t="s">
        <v>2049</v>
      </c>
      <c r="K116">
        <v>8</v>
      </c>
      <c r="L116">
        <v>8</v>
      </c>
      <c r="M116">
        <v>398</v>
      </c>
    </row>
    <row r="117" spans="1:13" x14ac:dyDescent="0.35">
      <c r="A117" t="s">
        <v>1009</v>
      </c>
      <c r="B117" s="15">
        <v>44481</v>
      </c>
      <c r="C117">
        <v>10</v>
      </c>
      <c r="D117" t="s">
        <v>65</v>
      </c>
      <c r="E117" t="s">
        <v>38</v>
      </c>
      <c r="F117" t="s">
        <v>14</v>
      </c>
      <c r="G117" t="s">
        <v>2042</v>
      </c>
      <c r="H117">
        <v>199</v>
      </c>
      <c r="I117">
        <v>1</v>
      </c>
      <c r="J117" t="s">
        <v>2049</v>
      </c>
      <c r="K117">
        <v>8</v>
      </c>
      <c r="L117">
        <v>8</v>
      </c>
      <c r="M117">
        <v>199</v>
      </c>
    </row>
    <row r="118" spans="1:13" x14ac:dyDescent="0.35">
      <c r="A118" t="s">
        <v>1025</v>
      </c>
      <c r="B118" s="15">
        <v>44497</v>
      </c>
      <c r="C118">
        <v>10</v>
      </c>
      <c r="D118" t="s">
        <v>65</v>
      </c>
      <c r="E118" t="s">
        <v>38</v>
      </c>
      <c r="F118" t="s">
        <v>14</v>
      </c>
      <c r="G118" t="s">
        <v>2042</v>
      </c>
      <c r="H118">
        <v>199</v>
      </c>
      <c r="I118">
        <v>0</v>
      </c>
      <c r="J118" t="s">
        <v>2049</v>
      </c>
      <c r="K118">
        <v>8</v>
      </c>
      <c r="L118">
        <v>8</v>
      </c>
      <c r="M118">
        <v>0</v>
      </c>
    </row>
    <row r="119" spans="1:13" x14ac:dyDescent="0.35">
      <c r="A119" t="s">
        <v>1030</v>
      </c>
      <c r="B119" s="15">
        <v>44509</v>
      </c>
      <c r="C119">
        <v>8</v>
      </c>
      <c r="D119" t="s">
        <v>73</v>
      </c>
      <c r="E119" t="s">
        <v>38</v>
      </c>
      <c r="F119" t="s">
        <v>14</v>
      </c>
      <c r="G119" t="s">
        <v>2042</v>
      </c>
      <c r="H119">
        <v>199</v>
      </c>
      <c r="I119">
        <v>7</v>
      </c>
      <c r="J119" t="s">
        <v>2049</v>
      </c>
      <c r="K119">
        <v>8</v>
      </c>
      <c r="L119">
        <v>8</v>
      </c>
      <c r="M119">
        <v>1393</v>
      </c>
    </row>
    <row r="120" spans="1:13" x14ac:dyDescent="0.35">
      <c r="A120" t="s">
        <v>1033</v>
      </c>
      <c r="B120" s="15">
        <v>44511</v>
      </c>
      <c r="C120">
        <v>7</v>
      </c>
      <c r="D120" t="s">
        <v>40</v>
      </c>
      <c r="E120" t="s">
        <v>38</v>
      </c>
      <c r="F120" t="s">
        <v>14</v>
      </c>
      <c r="G120" t="s">
        <v>2042</v>
      </c>
      <c r="H120">
        <v>199</v>
      </c>
      <c r="I120">
        <v>0</v>
      </c>
      <c r="J120" t="s">
        <v>2049</v>
      </c>
      <c r="K120">
        <v>8</v>
      </c>
      <c r="L120">
        <v>8</v>
      </c>
      <c r="M120">
        <v>0</v>
      </c>
    </row>
    <row r="121" spans="1:13" x14ac:dyDescent="0.35">
      <c r="A121" t="s">
        <v>1040</v>
      </c>
      <c r="B121" s="15">
        <v>44515</v>
      </c>
      <c r="C121">
        <v>10</v>
      </c>
      <c r="D121" t="s">
        <v>65</v>
      </c>
      <c r="E121" t="s">
        <v>38</v>
      </c>
      <c r="F121" t="s">
        <v>14</v>
      </c>
      <c r="G121" t="s">
        <v>2042</v>
      </c>
      <c r="H121">
        <v>199</v>
      </c>
      <c r="I121">
        <v>1</v>
      </c>
      <c r="J121" t="s">
        <v>2049</v>
      </c>
      <c r="K121">
        <v>8</v>
      </c>
      <c r="L121">
        <v>8</v>
      </c>
      <c r="M121">
        <v>199</v>
      </c>
    </row>
    <row r="122" spans="1:13" x14ac:dyDescent="0.35">
      <c r="A122" t="s">
        <v>1041</v>
      </c>
      <c r="B122" s="15">
        <v>44515</v>
      </c>
      <c r="C122">
        <v>6</v>
      </c>
      <c r="D122" t="s">
        <v>12</v>
      </c>
      <c r="E122" t="s">
        <v>38</v>
      </c>
      <c r="F122" t="s">
        <v>14</v>
      </c>
      <c r="G122" t="s">
        <v>2042</v>
      </c>
      <c r="H122">
        <v>199</v>
      </c>
      <c r="I122">
        <v>7</v>
      </c>
      <c r="J122" t="s">
        <v>2049</v>
      </c>
      <c r="K122">
        <v>8</v>
      </c>
      <c r="L122">
        <v>8</v>
      </c>
      <c r="M122">
        <v>1393</v>
      </c>
    </row>
    <row r="123" spans="1:13" x14ac:dyDescent="0.35">
      <c r="A123" t="s">
        <v>1055</v>
      </c>
      <c r="B123" s="15">
        <v>44548</v>
      </c>
      <c r="C123">
        <v>10</v>
      </c>
      <c r="D123" t="s">
        <v>65</v>
      </c>
      <c r="E123" t="s">
        <v>38</v>
      </c>
      <c r="F123" t="s">
        <v>14</v>
      </c>
      <c r="G123" t="s">
        <v>2042</v>
      </c>
      <c r="H123">
        <v>199</v>
      </c>
      <c r="I123">
        <v>3</v>
      </c>
      <c r="J123" t="s">
        <v>2049</v>
      </c>
      <c r="K123">
        <v>8</v>
      </c>
      <c r="L123">
        <v>8</v>
      </c>
      <c r="M123">
        <v>597</v>
      </c>
    </row>
    <row r="124" spans="1:13" x14ac:dyDescent="0.35">
      <c r="A124" t="s">
        <v>1059</v>
      </c>
      <c r="B124" s="15">
        <v>44550</v>
      </c>
      <c r="C124">
        <v>10</v>
      </c>
      <c r="D124" t="s">
        <v>65</v>
      </c>
      <c r="E124" t="s">
        <v>38</v>
      </c>
      <c r="F124" t="s">
        <v>14</v>
      </c>
      <c r="G124" t="s">
        <v>2042</v>
      </c>
      <c r="H124">
        <v>199</v>
      </c>
      <c r="I124">
        <v>6</v>
      </c>
      <c r="J124" t="s">
        <v>2049</v>
      </c>
      <c r="K124">
        <v>8</v>
      </c>
      <c r="L124">
        <v>8</v>
      </c>
      <c r="M124">
        <v>1194</v>
      </c>
    </row>
    <row r="125" spans="1:13" x14ac:dyDescent="0.35">
      <c r="A125" t="s">
        <v>1069</v>
      </c>
      <c r="B125" s="15">
        <v>44568</v>
      </c>
      <c r="C125">
        <v>6</v>
      </c>
      <c r="D125" t="s">
        <v>12</v>
      </c>
      <c r="E125" t="s">
        <v>38</v>
      </c>
      <c r="F125" t="s">
        <v>14</v>
      </c>
      <c r="G125" t="s">
        <v>2042</v>
      </c>
      <c r="H125">
        <v>199</v>
      </c>
      <c r="I125">
        <v>1</v>
      </c>
      <c r="J125" t="s">
        <v>2049</v>
      </c>
      <c r="K125">
        <v>8</v>
      </c>
      <c r="L125">
        <v>8</v>
      </c>
      <c r="M125">
        <v>199</v>
      </c>
    </row>
    <row r="126" spans="1:13" x14ac:dyDescent="0.35">
      <c r="A126" t="s">
        <v>1075</v>
      </c>
      <c r="B126" s="15">
        <v>44577</v>
      </c>
      <c r="C126">
        <v>6</v>
      </c>
      <c r="D126" t="s">
        <v>12</v>
      </c>
      <c r="E126" t="s">
        <v>38</v>
      </c>
      <c r="F126" t="s">
        <v>14</v>
      </c>
      <c r="G126" t="s">
        <v>2042</v>
      </c>
      <c r="H126">
        <v>199</v>
      </c>
      <c r="I126">
        <v>2</v>
      </c>
      <c r="J126" t="s">
        <v>2049</v>
      </c>
      <c r="K126">
        <v>8</v>
      </c>
      <c r="L126">
        <v>8</v>
      </c>
      <c r="M126">
        <v>398</v>
      </c>
    </row>
    <row r="127" spans="1:13" x14ac:dyDescent="0.35">
      <c r="A127" t="s">
        <v>1080</v>
      </c>
      <c r="B127" s="15">
        <v>44597</v>
      </c>
      <c r="C127">
        <v>8</v>
      </c>
      <c r="D127" t="s">
        <v>73</v>
      </c>
      <c r="E127" t="s">
        <v>38</v>
      </c>
      <c r="F127" t="s">
        <v>14</v>
      </c>
      <c r="G127" t="s">
        <v>2042</v>
      </c>
      <c r="H127">
        <v>199</v>
      </c>
      <c r="I127">
        <v>0</v>
      </c>
      <c r="J127" t="s">
        <v>2049</v>
      </c>
      <c r="K127">
        <v>8</v>
      </c>
      <c r="L127">
        <v>8</v>
      </c>
      <c r="M127">
        <v>0</v>
      </c>
    </row>
    <row r="128" spans="1:13" x14ac:dyDescent="0.35">
      <c r="A128" t="s">
        <v>1103</v>
      </c>
      <c r="B128" s="15">
        <v>44627</v>
      </c>
      <c r="C128">
        <v>6</v>
      </c>
      <c r="D128" t="s">
        <v>12</v>
      </c>
      <c r="E128" t="s">
        <v>38</v>
      </c>
      <c r="F128" t="s">
        <v>14</v>
      </c>
      <c r="G128" t="s">
        <v>2042</v>
      </c>
      <c r="H128">
        <v>199</v>
      </c>
      <c r="I128">
        <v>0</v>
      </c>
      <c r="J128" t="s">
        <v>2049</v>
      </c>
      <c r="K128">
        <v>8</v>
      </c>
      <c r="L128">
        <v>8</v>
      </c>
      <c r="M128">
        <v>0</v>
      </c>
    </row>
    <row r="129" spans="1:13" x14ac:dyDescent="0.35">
      <c r="A129" t="s">
        <v>1106</v>
      </c>
      <c r="B129" s="15">
        <v>44629</v>
      </c>
      <c r="C129">
        <v>8</v>
      </c>
      <c r="D129" t="s">
        <v>73</v>
      </c>
      <c r="E129" t="s">
        <v>38</v>
      </c>
      <c r="F129" t="s">
        <v>14</v>
      </c>
      <c r="G129" t="s">
        <v>2042</v>
      </c>
      <c r="H129">
        <v>199</v>
      </c>
      <c r="I129">
        <v>7</v>
      </c>
      <c r="J129" t="s">
        <v>2049</v>
      </c>
      <c r="K129">
        <v>8</v>
      </c>
      <c r="L129">
        <v>8</v>
      </c>
      <c r="M129">
        <v>1393</v>
      </c>
    </row>
    <row r="130" spans="1:13" x14ac:dyDescent="0.35">
      <c r="A130" t="s">
        <v>1109</v>
      </c>
      <c r="B130" s="15">
        <v>44631</v>
      </c>
      <c r="C130">
        <v>8</v>
      </c>
      <c r="D130" t="s">
        <v>73</v>
      </c>
      <c r="E130" t="s">
        <v>38</v>
      </c>
      <c r="F130" t="s">
        <v>14</v>
      </c>
      <c r="G130" t="s">
        <v>2042</v>
      </c>
      <c r="H130">
        <v>199</v>
      </c>
      <c r="I130">
        <v>5</v>
      </c>
      <c r="J130" t="s">
        <v>2049</v>
      </c>
      <c r="K130">
        <v>8</v>
      </c>
      <c r="L130">
        <v>8</v>
      </c>
      <c r="M130">
        <v>995</v>
      </c>
    </row>
    <row r="131" spans="1:13" x14ac:dyDescent="0.35">
      <c r="A131" t="s">
        <v>1123</v>
      </c>
      <c r="B131" s="15">
        <v>44652</v>
      </c>
      <c r="C131">
        <v>10</v>
      </c>
      <c r="D131" t="s">
        <v>65</v>
      </c>
      <c r="E131" t="s">
        <v>38</v>
      </c>
      <c r="F131" t="s">
        <v>14</v>
      </c>
      <c r="G131" t="s">
        <v>2042</v>
      </c>
      <c r="H131">
        <v>199</v>
      </c>
      <c r="I131">
        <v>6</v>
      </c>
      <c r="J131" t="s">
        <v>2049</v>
      </c>
      <c r="K131">
        <v>8</v>
      </c>
      <c r="L131">
        <v>8</v>
      </c>
      <c r="M131">
        <v>1194</v>
      </c>
    </row>
    <row r="132" spans="1:13" x14ac:dyDescent="0.35">
      <c r="A132" t="s">
        <v>1175</v>
      </c>
      <c r="B132" s="15">
        <v>44747</v>
      </c>
      <c r="C132">
        <v>8</v>
      </c>
      <c r="D132" t="s">
        <v>73</v>
      </c>
      <c r="E132" t="s">
        <v>38</v>
      </c>
      <c r="F132" t="s">
        <v>14</v>
      </c>
      <c r="G132" t="s">
        <v>2042</v>
      </c>
      <c r="H132">
        <v>199</v>
      </c>
      <c r="I132">
        <v>5</v>
      </c>
      <c r="J132" t="s">
        <v>2049</v>
      </c>
      <c r="K132">
        <v>8</v>
      </c>
      <c r="L132">
        <v>8</v>
      </c>
      <c r="M132">
        <v>995</v>
      </c>
    </row>
    <row r="133" spans="1:13" x14ac:dyDescent="0.35">
      <c r="A133" t="s">
        <v>1176</v>
      </c>
      <c r="B133" s="15">
        <v>44749</v>
      </c>
      <c r="C133">
        <v>9</v>
      </c>
      <c r="D133" t="s">
        <v>37</v>
      </c>
      <c r="E133" t="s">
        <v>38</v>
      </c>
      <c r="F133" t="s">
        <v>14</v>
      </c>
      <c r="G133" t="s">
        <v>2042</v>
      </c>
      <c r="H133">
        <v>199</v>
      </c>
      <c r="I133">
        <v>2</v>
      </c>
      <c r="J133" t="s">
        <v>2049</v>
      </c>
      <c r="K133">
        <v>8</v>
      </c>
      <c r="L133">
        <v>8</v>
      </c>
      <c r="M133">
        <v>398</v>
      </c>
    </row>
    <row r="134" spans="1:13" x14ac:dyDescent="0.35">
      <c r="A134" t="s">
        <v>1197</v>
      </c>
      <c r="B134" s="15">
        <v>44785</v>
      </c>
      <c r="C134">
        <v>10</v>
      </c>
      <c r="D134" t="s">
        <v>65</v>
      </c>
      <c r="E134" t="s">
        <v>38</v>
      </c>
      <c r="F134" t="s">
        <v>14</v>
      </c>
      <c r="G134" t="s">
        <v>2042</v>
      </c>
      <c r="H134">
        <v>199</v>
      </c>
      <c r="I134">
        <v>2</v>
      </c>
      <c r="J134" t="s">
        <v>2049</v>
      </c>
      <c r="K134">
        <v>8</v>
      </c>
      <c r="L134">
        <v>8</v>
      </c>
      <c r="M134">
        <v>398</v>
      </c>
    </row>
    <row r="135" spans="1:13" x14ac:dyDescent="0.35">
      <c r="A135" t="s">
        <v>1198</v>
      </c>
      <c r="B135" s="15">
        <v>44785</v>
      </c>
      <c r="C135">
        <v>9</v>
      </c>
      <c r="D135" t="s">
        <v>37</v>
      </c>
      <c r="E135" t="s">
        <v>38</v>
      </c>
      <c r="F135" t="s">
        <v>14</v>
      </c>
      <c r="G135" t="s">
        <v>2042</v>
      </c>
      <c r="H135">
        <v>199</v>
      </c>
      <c r="I135">
        <v>8</v>
      </c>
      <c r="J135" t="s">
        <v>2049</v>
      </c>
      <c r="K135">
        <v>8</v>
      </c>
      <c r="L135">
        <v>8</v>
      </c>
      <c r="M135">
        <v>1592</v>
      </c>
    </row>
    <row r="136" spans="1:13" x14ac:dyDescent="0.35">
      <c r="A136" t="s">
        <v>1204</v>
      </c>
      <c r="B136" s="15">
        <v>44790</v>
      </c>
      <c r="C136">
        <v>9</v>
      </c>
      <c r="D136" t="s">
        <v>37</v>
      </c>
      <c r="E136" t="s">
        <v>38</v>
      </c>
      <c r="F136" t="s">
        <v>14</v>
      </c>
      <c r="G136" t="s">
        <v>2042</v>
      </c>
      <c r="H136">
        <v>199</v>
      </c>
      <c r="I136">
        <v>9</v>
      </c>
      <c r="J136" t="s">
        <v>2049</v>
      </c>
      <c r="K136">
        <v>8</v>
      </c>
      <c r="L136">
        <v>8</v>
      </c>
      <c r="M136">
        <v>1791</v>
      </c>
    </row>
    <row r="137" spans="1:13" x14ac:dyDescent="0.35">
      <c r="A137" t="s">
        <v>1206</v>
      </c>
      <c r="B137" s="15">
        <v>44791</v>
      </c>
      <c r="C137">
        <v>9</v>
      </c>
      <c r="D137" t="s">
        <v>37</v>
      </c>
      <c r="E137" t="s">
        <v>38</v>
      </c>
      <c r="F137" t="s">
        <v>14</v>
      </c>
      <c r="G137" t="s">
        <v>2042</v>
      </c>
      <c r="H137">
        <v>199</v>
      </c>
      <c r="I137">
        <v>3</v>
      </c>
      <c r="J137" t="s">
        <v>2049</v>
      </c>
      <c r="K137">
        <v>8</v>
      </c>
      <c r="L137">
        <v>8</v>
      </c>
      <c r="M137">
        <v>597</v>
      </c>
    </row>
    <row r="138" spans="1:13" x14ac:dyDescent="0.35">
      <c r="A138" t="s">
        <v>1208</v>
      </c>
      <c r="B138" s="15">
        <v>44794</v>
      </c>
      <c r="C138">
        <v>8</v>
      </c>
      <c r="D138" t="s">
        <v>73</v>
      </c>
      <c r="E138" t="s">
        <v>38</v>
      </c>
      <c r="F138" t="s">
        <v>14</v>
      </c>
      <c r="G138" t="s">
        <v>2042</v>
      </c>
      <c r="H138">
        <v>199</v>
      </c>
      <c r="I138">
        <v>3</v>
      </c>
      <c r="J138" t="s">
        <v>2049</v>
      </c>
      <c r="K138">
        <v>8</v>
      </c>
      <c r="L138">
        <v>8</v>
      </c>
      <c r="M138">
        <v>597</v>
      </c>
    </row>
    <row r="139" spans="1:13" x14ac:dyDescent="0.35">
      <c r="A139" t="s">
        <v>1229</v>
      </c>
      <c r="B139" s="15">
        <v>44824</v>
      </c>
      <c r="C139">
        <v>6</v>
      </c>
      <c r="D139" t="s">
        <v>12</v>
      </c>
      <c r="E139" t="s">
        <v>38</v>
      </c>
      <c r="F139" t="s">
        <v>14</v>
      </c>
      <c r="G139" t="s">
        <v>2042</v>
      </c>
      <c r="H139">
        <v>199</v>
      </c>
      <c r="I139">
        <v>0</v>
      </c>
      <c r="J139" t="s">
        <v>2049</v>
      </c>
      <c r="K139">
        <v>8</v>
      </c>
      <c r="L139">
        <v>8</v>
      </c>
      <c r="M139">
        <v>0</v>
      </c>
    </row>
    <row r="140" spans="1:13" x14ac:dyDescent="0.35">
      <c r="A140" t="s">
        <v>1236</v>
      </c>
      <c r="B140" s="15">
        <v>44836</v>
      </c>
      <c r="C140">
        <v>10</v>
      </c>
      <c r="D140" t="s">
        <v>65</v>
      </c>
      <c r="E140" t="s">
        <v>38</v>
      </c>
      <c r="F140" t="s">
        <v>14</v>
      </c>
      <c r="G140" t="s">
        <v>2042</v>
      </c>
      <c r="H140">
        <v>199</v>
      </c>
      <c r="I140">
        <v>7</v>
      </c>
      <c r="J140" t="s">
        <v>2049</v>
      </c>
      <c r="K140">
        <v>8</v>
      </c>
      <c r="L140">
        <v>8</v>
      </c>
      <c r="M140">
        <v>1393</v>
      </c>
    </row>
    <row r="141" spans="1:13" x14ac:dyDescent="0.35">
      <c r="A141" t="s">
        <v>1247</v>
      </c>
      <c r="B141" s="15">
        <v>44199</v>
      </c>
      <c r="C141">
        <v>9</v>
      </c>
      <c r="D141" t="s">
        <v>37</v>
      </c>
      <c r="E141" t="s">
        <v>38</v>
      </c>
      <c r="F141" t="s">
        <v>14</v>
      </c>
      <c r="G141" t="s">
        <v>2043</v>
      </c>
      <c r="H141">
        <v>159</v>
      </c>
      <c r="I141">
        <v>3</v>
      </c>
      <c r="J141" t="s">
        <v>2049</v>
      </c>
      <c r="K141">
        <v>8</v>
      </c>
      <c r="L141">
        <v>8</v>
      </c>
      <c r="M141">
        <v>477</v>
      </c>
    </row>
    <row r="142" spans="1:13" x14ac:dyDescent="0.35">
      <c r="A142" t="s">
        <v>1250</v>
      </c>
      <c r="B142" s="15">
        <v>44205</v>
      </c>
      <c r="C142">
        <v>6</v>
      </c>
      <c r="D142" t="s">
        <v>12</v>
      </c>
      <c r="E142" t="s">
        <v>38</v>
      </c>
      <c r="F142" t="s">
        <v>14</v>
      </c>
      <c r="G142" t="s">
        <v>2043</v>
      </c>
      <c r="H142">
        <v>159</v>
      </c>
      <c r="I142">
        <v>2</v>
      </c>
      <c r="J142" t="s">
        <v>2049</v>
      </c>
      <c r="K142">
        <v>8</v>
      </c>
      <c r="L142">
        <v>8</v>
      </c>
      <c r="M142">
        <v>318</v>
      </c>
    </row>
    <row r="143" spans="1:13" x14ac:dyDescent="0.35">
      <c r="A143" t="s">
        <v>1263</v>
      </c>
      <c r="B143" s="15">
        <v>44229</v>
      </c>
      <c r="C143">
        <v>7</v>
      </c>
      <c r="D143" t="s">
        <v>40</v>
      </c>
      <c r="E143" t="s">
        <v>38</v>
      </c>
      <c r="F143" t="s">
        <v>14</v>
      </c>
      <c r="G143" t="s">
        <v>2043</v>
      </c>
      <c r="H143">
        <v>159</v>
      </c>
      <c r="I143">
        <v>5</v>
      </c>
      <c r="J143" t="s">
        <v>2049</v>
      </c>
      <c r="K143">
        <v>8</v>
      </c>
      <c r="L143">
        <v>8</v>
      </c>
      <c r="M143">
        <v>795</v>
      </c>
    </row>
    <row r="144" spans="1:13" x14ac:dyDescent="0.35">
      <c r="A144" t="s">
        <v>1265</v>
      </c>
      <c r="B144" s="15">
        <v>44232</v>
      </c>
      <c r="C144">
        <v>9</v>
      </c>
      <c r="D144" t="s">
        <v>37</v>
      </c>
      <c r="E144" t="s">
        <v>38</v>
      </c>
      <c r="F144" t="s">
        <v>14</v>
      </c>
      <c r="G144" t="s">
        <v>2043</v>
      </c>
      <c r="H144">
        <v>159</v>
      </c>
      <c r="I144">
        <v>4</v>
      </c>
      <c r="J144" t="s">
        <v>2049</v>
      </c>
      <c r="K144">
        <v>8</v>
      </c>
      <c r="L144">
        <v>8</v>
      </c>
      <c r="M144">
        <v>636</v>
      </c>
    </row>
    <row r="145" spans="1:13" x14ac:dyDescent="0.35">
      <c r="A145" t="s">
        <v>1267</v>
      </c>
      <c r="B145" s="15">
        <v>44235</v>
      </c>
      <c r="C145">
        <v>10</v>
      </c>
      <c r="D145" t="s">
        <v>65</v>
      </c>
      <c r="E145" t="s">
        <v>38</v>
      </c>
      <c r="F145" t="s">
        <v>14</v>
      </c>
      <c r="G145" t="s">
        <v>2043</v>
      </c>
      <c r="H145">
        <v>159</v>
      </c>
      <c r="I145">
        <v>0</v>
      </c>
      <c r="J145" t="s">
        <v>2049</v>
      </c>
      <c r="K145">
        <v>8</v>
      </c>
      <c r="L145">
        <v>8</v>
      </c>
      <c r="M145">
        <v>0</v>
      </c>
    </row>
    <row r="146" spans="1:13" x14ac:dyDescent="0.35">
      <c r="A146" t="s">
        <v>1269</v>
      </c>
      <c r="B146" s="15">
        <v>44238</v>
      </c>
      <c r="C146">
        <v>7</v>
      </c>
      <c r="D146" t="s">
        <v>40</v>
      </c>
      <c r="E146" t="s">
        <v>38</v>
      </c>
      <c r="F146" t="s">
        <v>14</v>
      </c>
      <c r="G146" t="s">
        <v>2043</v>
      </c>
      <c r="H146">
        <v>159</v>
      </c>
      <c r="I146">
        <v>9</v>
      </c>
      <c r="J146" t="s">
        <v>2049</v>
      </c>
      <c r="K146">
        <v>8</v>
      </c>
      <c r="L146">
        <v>8</v>
      </c>
      <c r="M146">
        <v>1431</v>
      </c>
    </row>
    <row r="147" spans="1:13" x14ac:dyDescent="0.35">
      <c r="A147" t="s">
        <v>1271</v>
      </c>
      <c r="B147" s="15">
        <v>44240</v>
      </c>
      <c r="C147">
        <v>10</v>
      </c>
      <c r="D147" t="s">
        <v>65</v>
      </c>
      <c r="E147" t="s">
        <v>38</v>
      </c>
      <c r="F147" t="s">
        <v>14</v>
      </c>
      <c r="G147" t="s">
        <v>2043</v>
      </c>
      <c r="H147">
        <v>159</v>
      </c>
      <c r="I147">
        <v>8</v>
      </c>
      <c r="J147" t="s">
        <v>2049</v>
      </c>
      <c r="K147">
        <v>8</v>
      </c>
      <c r="L147">
        <v>8</v>
      </c>
      <c r="M147">
        <v>1272</v>
      </c>
    </row>
    <row r="148" spans="1:13" x14ac:dyDescent="0.35">
      <c r="A148" t="s">
        <v>1278</v>
      </c>
      <c r="B148" s="15">
        <v>44245</v>
      </c>
      <c r="C148">
        <v>7</v>
      </c>
      <c r="D148" t="s">
        <v>40</v>
      </c>
      <c r="E148" t="s">
        <v>38</v>
      </c>
      <c r="F148" t="s">
        <v>14</v>
      </c>
      <c r="G148" t="s">
        <v>2043</v>
      </c>
      <c r="H148">
        <v>159</v>
      </c>
      <c r="I148">
        <v>2</v>
      </c>
      <c r="J148" t="s">
        <v>2049</v>
      </c>
      <c r="K148">
        <v>8</v>
      </c>
      <c r="L148">
        <v>8</v>
      </c>
      <c r="M148">
        <v>318</v>
      </c>
    </row>
    <row r="149" spans="1:13" x14ac:dyDescent="0.35">
      <c r="A149" t="s">
        <v>1296</v>
      </c>
      <c r="B149" s="15">
        <v>44273</v>
      </c>
      <c r="C149">
        <v>8</v>
      </c>
      <c r="D149" t="s">
        <v>73</v>
      </c>
      <c r="E149" t="s">
        <v>38</v>
      </c>
      <c r="F149" t="s">
        <v>14</v>
      </c>
      <c r="G149" t="s">
        <v>2043</v>
      </c>
      <c r="H149">
        <v>159</v>
      </c>
      <c r="I149">
        <v>7</v>
      </c>
      <c r="J149" t="s">
        <v>2049</v>
      </c>
      <c r="K149">
        <v>8</v>
      </c>
      <c r="L149">
        <v>8</v>
      </c>
      <c r="M149">
        <v>1113</v>
      </c>
    </row>
    <row r="150" spans="1:13" x14ac:dyDescent="0.35">
      <c r="A150" t="s">
        <v>1297</v>
      </c>
      <c r="B150" s="15">
        <v>44274</v>
      </c>
      <c r="C150">
        <v>6</v>
      </c>
      <c r="D150" t="s">
        <v>12</v>
      </c>
      <c r="E150" t="s">
        <v>38</v>
      </c>
      <c r="F150" t="s">
        <v>14</v>
      </c>
      <c r="G150" t="s">
        <v>2043</v>
      </c>
      <c r="H150">
        <v>159</v>
      </c>
      <c r="I150">
        <v>4</v>
      </c>
      <c r="J150" t="s">
        <v>2049</v>
      </c>
      <c r="K150">
        <v>8</v>
      </c>
      <c r="L150">
        <v>8</v>
      </c>
      <c r="M150">
        <v>636</v>
      </c>
    </row>
    <row r="151" spans="1:13" x14ac:dyDescent="0.35">
      <c r="A151" t="s">
        <v>1340</v>
      </c>
      <c r="B151" s="15">
        <v>44332</v>
      </c>
      <c r="C151">
        <v>10</v>
      </c>
      <c r="D151" t="s">
        <v>65</v>
      </c>
      <c r="E151" t="s">
        <v>38</v>
      </c>
      <c r="F151" t="s">
        <v>14</v>
      </c>
      <c r="G151" t="s">
        <v>2043</v>
      </c>
      <c r="H151">
        <v>159</v>
      </c>
      <c r="I151">
        <v>1</v>
      </c>
      <c r="J151" t="s">
        <v>2049</v>
      </c>
      <c r="K151">
        <v>8</v>
      </c>
      <c r="L151">
        <v>8</v>
      </c>
      <c r="M151">
        <v>159</v>
      </c>
    </row>
    <row r="152" spans="1:13" x14ac:dyDescent="0.35">
      <c r="A152" t="s">
        <v>1348</v>
      </c>
      <c r="B152" s="15">
        <v>44339</v>
      </c>
      <c r="C152">
        <v>8</v>
      </c>
      <c r="D152" t="s">
        <v>73</v>
      </c>
      <c r="E152" t="s">
        <v>38</v>
      </c>
      <c r="F152" t="s">
        <v>14</v>
      </c>
      <c r="G152" t="s">
        <v>2043</v>
      </c>
      <c r="H152">
        <v>159</v>
      </c>
      <c r="I152">
        <v>3</v>
      </c>
      <c r="J152" t="s">
        <v>2049</v>
      </c>
      <c r="K152">
        <v>8</v>
      </c>
      <c r="L152">
        <v>8</v>
      </c>
      <c r="M152">
        <v>477</v>
      </c>
    </row>
    <row r="153" spans="1:13" x14ac:dyDescent="0.35">
      <c r="A153" t="s">
        <v>1349</v>
      </c>
      <c r="B153" s="15">
        <v>44339</v>
      </c>
      <c r="C153">
        <v>6</v>
      </c>
      <c r="D153" t="s">
        <v>12</v>
      </c>
      <c r="E153" t="s">
        <v>38</v>
      </c>
      <c r="F153" t="s">
        <v>14</v>
      </c>
      <c r="G153" t="s">
        <v>2043</v>
      </c>
      <c r="H153">
        <v>159</v>
      </c>
      <c r="I153">
        <v>3</v>
      </c>
      <c r="J153" t="s">
        <v>2049</v>
      </c>
      <c r="K153">
        <v>8</v>
      </c>
      <c r="L153">
        <v>8</v>
      </c>
      <c r="M153">
        <v>477</v>
      </c>
    </row>
    <row r="154" spans="1:13" x14ac:dyDescent="0.35">
      <c r="A154" t="s">
        <v>1350</v>
      </c>
      <c r="B154" s="15">
        <v>44339</v>
      </c>
      <c r="C154">
        <v>7</v>
      </c>
      <c r="D154" t="s">
        <v>40</v>
      </c>
      <c r="E154" t="s">
        <v>38</v>
      </c>
      <c r="F154" t="s">
        <v>14</v>
      </c>
      <c r="G154" t="s">
        <v>2043</v>
      </c>
      <c r="H154">
        <v>159</v>
      </c>
      <c r="I154">
        <v>2</v>
      </c>
      <c r="J154" t="s">
        <v>2049</v>
      </c>
      <c r="K154">
        <v>8</v>
      </c>
      <c r="L154">
        <v>8</v>
      </c>
      <c r="M154">
        <v>318</v>
      </c>
    </row>
    <row r="155" spans="1:13" x14ac:dyDescent="0.35">
      <c r="A155" t="s">
        <v>1351</v>
      </c>
      <c r="B155" s="15">
        <v>44341</v>
      </c>
      <c r="C155">
        <v>8</v>
      </c>
      <c r="D155" t="s">
        <v>73</v>
      </c>
      <c r="E155" t="s">
        <v>38</v>
      </c>
      <c r="F155" t="s">
        <v>14</v>
      </c>
      <c r="G155" t="s">
        <v>2043</v>
      </c>
      <c r="H155">
        <v>159</v>
      </c>
      <c r="I155">
        <v>4</v>
      </c>
      <c r="J155" t="s">
        <v>2049</v>
      </c>
      <c r="K155">
        <v>8</v>
      </c>
      <c r="L155">
        <v>8</v>
      </c>
      <c r="M155">
        <v>636</v>
      </c>
    </row>
    <row r="156" spans="1:13" x14ac:dyDescent="0.35">
      <c r="A156" t="s">
        <v>1357</v>
      </c>
      <c r="B156" s="15">
        <v>44350</v>
      </c>
      <c r="C156">
        <v>7</v>
      </c>
      <c r="D156" t="s">
        <v>40</v>
      </c>
      <c r="E156" t="s">
        <v>38</v>
      </c>
      <c r="F156" t="s">
        <v>14</v>
      </c>
      <c r="G156" t="s">
        <v>2043</v>
      </c>
      <c r="H156">
        <v>159</v>
      </c>
      <c r="I156">
        <v>3</v>
      </c>
      <c r="J156" t="s">
        <v>2049</v>
      </c>
      <c r="K156">
        <v>8</v>
      </c>
      <c r="L156">
        <v>8</v>
      </c>
      <c r="M156">
        <v>477</v>
      </c>
    </row>
    <row r="157" spans="1:13" x14ac:dyDescent="0.35">
      <c r="A157" t="s">
        <v>1363</v>
      </c>
      <c r="B157" s="15">
        <v>44363</v>
      </c>
      <c r="C157">
        <v>10</v>
      </c>
      <c r="D157" t="s">
        <v>65</v>
      </c>
      <c r="E157" t="s">
        <v>38</v>
      </c>
      <c r="F157" t="s">
        <v>14</v>
      </c>
      <c r="G157" t="s">
        <v>2043</v>
      </c>
      <c r="H157">
        <v>159</v>
      </c>
      <c r="I157">
        <v>8</v>
      </c>
      <c r="J157" t="s">
        <v>2049</v>
      </c>
      <c r="K157">
        <v>8</v>
      </c>
      <c r="L157">
        <v>8</v>
      </c>
      <c r="M157">
        <v>1272</v>
      </c>
    </row>
    <row r="158" spans="1:13" x14ac:dyDescent="0.35">
      <c r="A158" t="s">
        <v>1374</v>
      </c>
      <c r="B158" s="15">
        <v>44381</v>
      </c>
      <c r="C158">
        <v>10</v>
      </c>
      <c r="D158" t="s">
        <v>65</v>
      </c>
      <c r="E158" t="s">
        <v>38</v>
      </c>
      <c r="F158" t="s">
        <v>14</v>
      </c>
      <c r="G158" t="s">
        <v>2043</v>
      </c>
      <c r="H158">
        <v>159</v>
      </c>
      <c r="I158">
        <v>2</v>
      </c>
      <c r="J158" t="s">
        <v>2049</v>
      </c>
      <c r="K158">
        <v>8</v>
      </c>
      <c r="L158">
        <v>8</v>
      </c>
      <c r="M158">
        <v>318</v>
      </c>
    </row>
    <row r="159" spans="1:13" x14ac:dyDescent="0.35">
      <c r="A159" t="s">
        <v>1378</v>
      </c>
      <c r="B159" s="15">
        <v>44386</v>
      </c>
      <c r="C159">
        <v>10</v>
      </c>
      <c r="D159" t="s">
        <v>65</v>
      </c>
      <c r="E159" t="s">
        <v>38</v>
      </c>
      <c r="F159" t="s">
        <v>14</v>
      </c>
      <c r="G159" t="s">
        <v>2043</v>
      </c>
      <c r="H159">
        <v>159</v>
      </c>
      <c r="I159">
        <v>3</v>
      </c>
      <c r="J159" t="s">
        <v>2049</v>
      </c>
      <c r="K159">
        <v>8</v>
      </c>
      <c r="L159">
        <v>8</v>
      </c>
      <c r="M159">
        <v>477</v>
      </c>
    </row>
    <row r="160" spans="1:13" x14ac:dyDescent="0.35">
      <c r="A160" t="s">
        <v>1394</v>
      </c>
      <c r="B160" s="15">
        <v>44403</v>
      </c>
      <c r="C160">
        <v>7</v>
      </c>
      <c r="D160" t="s">
        <v>40</v>
      </c>
      <c r="E160" t="s">
        <v>38</v>
      </c>
      <c r="F160" t="s">
        <v>14</v>
      </c>
      <c r="G160" t="s">
        <v>2043</v>
      </c>
      <c r="H160">
        <v>159</v>
      </c>
      <c r="I160">
        <v>6</v>
      </c>
      <c r="J160" t="s">
        <v>2049</v>
      </c>
      <c r="K160">
        <v>8</v>
      </c>
      <c r="L160">
        <v>8</v>
      </c>
      <c r="M160">
        <v>954</v>
      </c>
    </row>
    <row r="161" spans="1:13" x14ac:dyDescent="0.35">
      <c r="A161" t="s">
        <v>1450</v>
      </c>
      <c r="B161" s="15">
        <v>44491</v>
      </c>
      <c r="C161">
        <v>6</v>
      </c>
      <c r="D161" t="s">
        <v>12</v>
      </c>
      <c r="E161" t="s">
        <v>38</v>
      </c>
      <c r="F161" t="s">
        <v>14</v>
      </c>
      <c r="G161" t="s">
        <v>2043</v>
      </c>
      <c r="H161">
        <v>159</v>
      </c>
      <c r="I161">
        <v>6</v>
      </c>
      <c r="J161" t="s">
        <v>2049</v>
      </c>
      <c r="K161">
        <v>8</v>
      </c>
      <c r="L161">
        <v>8</v>
      </c>
      <c r="M161">
        <v>954</v>
      </c>
    </row>
    <row r="162" spans="1:13" x14ac:dyDescent="0.35">
      <c r="A162" t="s">
        <v>1451</v>
      </c>
      <c r="B162" s="15">
        <v>44498</v>
      </c>
      <c r="C162">
        <v>6</v>
      </c>
      <c r="D162" t="s">
        <v>12</v>
      </c>
      <c r="E162" t="s">
        <v>38</v>
      </c>
      <c r="F162" t="s">
        <v>14</v>
      </c>
      <c r="G162" t="s">
        <v>2043</v>
      </c>
      <c r="H162">
        <v>159</v>
      </c>
      <c r="I162">
        <v>4</v>
      </c>
      <c r="J162" t="s">
        <v>2049</v>
      </c>
      <c r="K162">
        <v>8</v>
      </c>
      <c r="L162">
        <v>8</v>
      </c>
      <c r="M162">
        <v>636</v>
      </c>
    </row>
    <row r="163" spans="1:13" x14ac:dyDescent="0.35">
      <c r="A163" t="s">
        <v>1458</v>
      </c>
      <c r="B163" s="15">
        <v>44508</v>
      </c>
      <c r="C163">
        <v>10</v>
      </c>
      <c r="D163" t="s">
        <v>65</v>
      </c>
      <c r="E163" t="s">
        <v>38</v>
      </c>
      <c r="F163" t="s">
        <v>14</v>
      </c>
      <c r="G163" t="s">
        <v>2043</v>
      </c>
      <c r="H163">
        <v>159</v>
      </c>
      <c r="I163">
        <v>9</v>
      </c>
      <c r="J163" t="s">
        <v>2049</v>
      </c>
      <c r="K163">
        <v>8</v>
      </c>
      <c r="L163">
        <v>8</v>
      </c>
      <c r="M163">
        <v>1431</v>
      </c>
    </row>
    <row r="164" spans="1:13" x14ac:dyDescent="0.35">
      <c r="A164" t="s">
        <v>1465</v>
      </c>
      <c r="B164" s="15">
        <v>44522</v>
      </c>
      <c r="C164">
        <v>8</v>
      </c>
      <c r="D164" t="s">
        <v>73</v>
      </c>
      <c r="E164" t="s">
        <v>38</v>
      </c>
      <c r="F164" t="s">
        <v>14</v>
      </c>
      <c r="G164" t="s">
        <v>2043</v>
      </c>
      <c r="H164">
        <v>159</v>
      </c>
      <c r="I164">
        <v>6</v>
      </c>
      <c r="J164" t="s">
        <v>2049</v>
      </c>
      <c r="K164">
        <v>8</v>
      </c>
      <c r="L164">
        <v>8</v>
      </c>
      <c r="M164">
        <v>954</v>
      </c>
    </row>
    <row r="165" spans="1:13" x14ac:dyDescent="0.35">
      <c r="A165" t="s">
        <v>1480</v>
      </c>
      <c r="B165" s="15">
        <v>44553</v>
      </c>
      <c r="C165">
        <v>9</v>
      </c>
      <c r="D165" t="s">
        <v>37</v>
      </c>
      <c r="E165" t="s">
        <v>38</v>
      </c>
      <c r="F165" t="s">
        <v>14</v>
      </c>
      <c r="G165" t="s">
        <v>2043</v>
      </c>
      <c r="H165">
        <v>159</v>
      </c>
      <c r="I165">
        <v>9</v>
      </c>
      <c r="J165" t="s">
        <v>2049</v>
      </c>
      <c r="K165">
        <v>8</v>
      </c>
      <c r="L165">
        <v>8</v>
      </c>
      <c r="M165">
        <v>1431</v>
      </c>
    </row>
    <row r="166" spans="1:13" x14ac:dyDescent="0.35">
      <c r="A166" t="s">
        <v>1488</v>
      </c>
      <c r="B166" s="15">
        <v>44563</v>
      </c>
      <c r="C166">
        <v>10</v>
      </c>
      <c r="D166" t="s">
        <v>65</v>
      </c>
      <c r="E166" t="s">
        <v>38</v>
      </c>
      <c r="F166" t="s">
        <v>14</v>
      </c>
      <c r="G166" t="s">
        <v>2043</v>
      </c>
      <c r="H166">
        <v>159</v>
      </c>
      <c r="I166">
        <v>7</v>
      </c>
      <c r="J166" t="s">
        <v>2049</v>
      </c>
      <c r="K166">
        <v>8</v>
      </c>
      <c r="L166">
        <v>8</v>
      </c>
      <c r="M166">
        <v>1113</v>
      </c>
    </row>
    <row r="167" spans="1:13" x14ac:dyDescent="0.35">
      <c r="A167" t="s">
        <v>1497</v>
      </c>
      <c r="B167" s="15">
        <v>44574</v>
      </c>
      <c r="C167">
        <v>8</v>
      </c>
      <c r="D167" t="s">
        <v>73</v>
      </c>
      <c r="E167" t="s">
        <v>38</v>
      </c>
      <c r="F167" t="s">
        <v>14</v>
      </c>
      <c r="G167" t="s">
        <v>2043</v>
      </c>
      <c r="H167">
        <v>159</v>
      </c>
      <c r="I167">
        <v>6</v>
      </c>
      <c r="J167" t="s">
        <v>2049</v>
      </c>
      <c r="K167">
        <v>8</v>
      </c>
      <c r="L167">
        <v>8</v>
      </c>
      <c r="M167">
        <v>954</v>
      </c>
    </row>
    <row r="168" spans="1:13" x14ac:dyDescent="0.35">
      <c r="A168" t="s">
        <v>1505</v>
      </c>
      <c r="B168" s="15">
        <v>44585</v>
      </c>
      <c r="C168">
        <v>8</v>
      </c>
      <c r="D168" t="s">
        <v>73</v>
      </c>
      <c r="E168" t="s">
        <v>38</v>
      </c>
      <c r="F168" t="s">
        <v>14</v>
      </c>
      <c r="G168" t="s">
        <v>2043</v>
      </c>
      <c r="H168">
        <v>159</v>
      </c>
      <c r="I168">
        <v>4</v>
      </c>
      <c r="J168" t="s">
        <v>2049</v>
      </c>
      <c r="K168">
        <v>8</v>
      </c>
      <c r="L168">
        <v>8</v>
      </c>
      <c r="M168">
        <v>636</v>
      </c>
    </row>
    <row r="169" spans="1:13" x14ac:dyDescent="0.35">
      <c r="A169" t="s">
        <v>1516</v>
      </c>
      <c r="B169" s="15">
        <v>44618</v>
      </c>
      <c r="C169">
        <v>8</v>
      </c>
      <c r="D169" t="s">
        <v>73</v>
      </c>
      <c r="E169" t="s">
        <v>38</v>
      </c>
      <c r="F169" t="s">
        <v>14</v>
      </c>
      <c r="G169" t="s">
        <v>2043</v>
      </c>
      <c r="H169">
        <v>159</v>
      </c>
      <c r="I169">
        <v>8</v>
      </c>
      <c r="J169" t="s">
        <v>2049</v>
      </c>
      <c r="K169">
        <v>8</v>
      </c>
      <c r="L169">
        <v>8</v>
      </c>
      <c r="M169">
        <v>1272</v>
      </c>
    </row>
    <row r="170" spans="1:13" x14ac:dyDescent="0.35">
      <c r="A170" t="s">
        <v>1541</v>
      </c>
      <c r="B170" s="15">
        <v>44655</v>
      </c>
      <c r="C170">
        <v>8</v>
      </c>
      <c r="D170" t="s">
        <v>73</v>
      </c>
      <c r="E170" t="s">
        <v>38</v>
      </c>
      <c r="F170" t="s">
        <v>14</v>
      </c>
      <c r="G170" t="s">
        <v>2043</v>
      </c>
      <c r="H170">
        <v>159</v>
      </c>
      <c r="I170">
        <v>4</v>
      </c>
      <c r="J170" t="s">
        <v>2049</v>
      </c>
      <c r="K170">
        <v>8</v>
      </c>
      <c r="L170">
        <v>8</v>
      </c>
      <c r="M170">
        <v>636</v>
      </c>
    </row>
    <row r="171" spans="1:13" x14ac:dyDescent="0.35">
      <c r="A171" t="s">
        <v>1553</v>
      </c>
      <c r="B171" s="15">
        <v>44680</v>
      </c>
      <c r="C171">
        <v>7</v>
      </c>
      <c r="D171" t="s">
        <v>40</v>
      </c>
      <c r="E171" t="s">
        <v>38</v>
      </c>
      <c r="F171" t="s">
        <v>14</v>
      </c>
      <c r="G171" t="s">
        <v>2043</v>
      </c>
      <c r="H171">
        <v>159</v>
      </c>
      <c r="I171">
        <v>7</v>
      </c>
      <c r="J171" t="s">
        <v>2049</v>
      </c>
      <c r="K171">
        <v>8</v>
      </c>
      <c r="L171">
        <v>8</v>
      </c>
      <c r="M171">
        <v>1113</v>
      </c>
    </row>
    <row r="172" spans="1:13" x14ac:dyDescent="0.35">
      <c r="A172" t="s">
        <v>1563</v>
      </c>
      <c r="B172" s="15">
        <v>44696</v>
      </c>
      <c r="C172">
        <v>6</v>
      </c>
      <c r="D172" t="s">
        <v>12</v>
      </c>
      <c r="E172" t="s">
        <v>38</v>
      </c>
      <c r="F172" t="s">
        <v>14</v>
      </c>
      <c r="G172" t="s">
        <v>2043</v>
      </c>
      <c r="H172">
        <v>159</v>
      </c>
      <c r="I172">
        <v>5</v>
      </c>
      <c r="J172" t="s">
        <v>2049</v>
      </c>
      <c r="K172">
        <v>8</v>
      </c>
      <c r="L172">
        <v>8</v>
      </c>
      <c r="M172">
        <v>795</v>
      </c>
    </row>
    <row r="173" spans="1:13" x14ac:dyDescent="0.35">
      <c r="A173" t="s">
        <v>1569</v>
      </c>
      <c r="B173" s="15">
        <v>44707</v>
      </c>
      <c r="C173">
        <v>10</v>
      </c>
      <c r="D173" t="s">
        <v>65</v>
      </c>
      <c r="E173" t="s">
        <v>38</v>
      </c>
      <c r="F173" t="s">
        <v>14</v>
      </c>
      <c r="G173" t="s">
        <v>2043</v>
      </c>
      <c r="H173">
        <v>159</v>
      </c>
      <c r="I173">
        <v>6</v>
      </c>
      <c r="J173" t="s">
        <v>2049</v>
      </c>
      <c r="K173">
        <v>8</v>
      </c>
      <c r="L173">
        <v>8</v>
      </c>
      <c r="M173">
        <v>954</v>
      </c>
    </row>
    <row r="174" spans="1:13" x14ac:dyDescent="0.35">
      <c r="A174" t="s">
        <v>1596</v>
      </c>
      <c r="B174" s="15">
        <v>44732</v>
      </c>
      <c r="C174">
        <v>6</v>
      </c>
      <c r="D174" t="s">
        <v>12</v>
      </c>
      <c r="E174" t="s">
        <v>38</v>
      </c>
      <c r="F174" t="s">
        <v>14</v>
      </c>
      <c r="G174" t="s">
        <v>2043</v>
      </c>
      <c r="H174">
        <v>159</v>
      </c>
      <c r="I174">
        <v>2</v>
      </c>
      <c r="J174" t="s">
        <v>2049</v>
      </c>
      <c r="K174">
        <v>8</v>
      </c>
      <c r="L174">
        <v>8</v>
      </c>
      <c r="M174">
        <v>318</v>
      </c>
    </row>
    <row r="175" spans="1:13" x14ac:dyDescent="0.35">
      <c r="A175" t="s">
        <v>1602</v>
      </c>
      <c r="B175" s="15">
        <v>44735</v>
      </c>
      <c r="C175">
        <v>9</v>
      </c>
      <c r="D175" t="s">
        <v>37</v>
      </c>
      <c r="E175" t="s">
        <v>38</v>
      </c>
      <c r="F175" t="s">
        <v>14</v>
      </c>
      <c r="G175" t="s">
        <v>2043</v>
      </c>
      <c r="H175">
        <v>159</v>
      </c>
      <c r="I175">
        <v>8</v>
      </c>
      <c r="J175" t="s">
        <v>2049</v>
      </c>
      <c r="K175">
        <v>8</v>
      </c>
      <c r="L175">
        <v>8</v>
      </c>
      <c r="M175">
        <v>1272</v>
      </c>
    </row>
    <row r="176" spans="1:13" x14ac:dyDescent="0.35">
      <c r="A176" t="s">
        <v>1603</v>
      </c>
      <c r="B176" s="15">
        <v>44742</v>
      </c>
      <c r="C176">
        <v>9</v>
      </c>
      <c r="D176" t="s">
        <v>37</v>
      </c>
      <c r="E176" t="s">
        <v>38</v>
      </c>
      <c r="F176" t="s">
        <v>14</v>
      </c>
      <c r="G176" t="s">
        <v>2043</v>
      </c>
      <c r="H176">
        <v>159</v>
      </c>
      <c r="I176">
        <v>7</v>
      </c>
      <c r="J176" t="s">
        <v>2049</v>
      </c>
      <c r="K176">
        <v>8</v>
      </c>
      <c r="L176">
        <v>8</v>
      </c>
      <c r="M176">
        <v>1113</v>
      </c>
    </row>
    <row r="177" spans="1:13" x14ac:dyDescent="0.35">
      <c r="A177" t="s">
        <v>1608</v>
      </c>
      <c r="B177" s="15">
        <v>44754</v>
      </c>
      <c r="C177">
        <v>7</v>
      </c>
      <c r="D177" t="s">
        <v>40</v>
      </c>
      <c r="E177" t="s">
        <v>38</v>
      </c>
      <c r="F177" t="s">
        <v>14</v>
      </c>
      <c r="G177" t="s">
        <v>2043</v>
      </c>
      <c r="H177">
        <v>159</v>
      </c>
      <c r="I177">
        <v>8</v>
      </c>
      <c r="J177" t="s">
        <v>2049</v>
      </c>
      <c r="K177">
        <v>8</v>
      </c>
      <c r="L177">
        <v>8</v>
      </c>
      <c r="M177">
        <v>1272</v>
      </c>
    </row>
    <row r="178" spans="1:13" x14ac:dyDescent="0.35">
      <c r="A178" t="s">
        <v>1618</v>
      </c>
      <c r="B178" s="15">
        <v>44780</v>
      </c>
      <c r="C178">
        <v>10</v>
      </c>
      <c r="D178" t="s">
        <v>65</v>
      </c>
      <c r="E178" t="s">
        <v>38</v>
      </c>
      <c r="F178" t="s">
        <v>14</v>
      </c>
      <c r="G178" t="s">
        <v>2043</v>
      </c>
      <c r="H178">
        <v>159</v>
      </c>
      <c r="I178">
        <v>3</v>
      </c>
      <c r="J178" t="s">
        <v>2049</v>
      </c>
      <c r="K178">
        <v>8</v>
      </c>
      <c r="L178">
        <v>8</v>
      </c>
      <c r="M178">
        <v>477</v>
      </c>
    </row>
    <row r="179" spans="1:13" x14ac:dyDescent="0.35">
      <c r="A179" t="s">
        <v>1622</v>
      </c>
      <c r="B179" s="15">
        <v>44788</v>
      </c>
      <c r="C179">
        <v>6</v>
      </c>
      <c r="D179" t="s">
        <v>12</v>
      </c>
      <c r="E179" t="s">
        <v>38</v>
      </c>
      <c r="F179" t="s">
        <v>14</v>
      </c>
      <c r="G179" t="s">
        <v>2043</v>
      </c>
      <c r="H179">
        <v>159</v>
      </c>
      <c r="I179">
        <v>6</v>
      </c>
      <c r="J179" t="s">
        <v>2049</v>
      </c>
      <c r="K179">
        <v>8</v>
      </c>
      <c r="L179">
        <v>8</v>
      </c>
      <c r="M179">
        <v>954</v>
      </c>
    </row>
    <row r="180" spans="1:13" x14ac:dyDescent="0.35">
      <c r="A180" t="s">
        <v>1623</v>
      </c>
      <c r="B180" s="15">
        <v>44788</v>
      </c>
      <c r="C180">
        <v>9</v>
      </c>
      <c r="D180" t="s">
        <v>37</v>
      </c>
      <c r="E180" t="s">
        <v>38</v>
      </c>
      <c r="F180" t="s">
        <v>14</v>
      </c>
      <c r="G180" t="s">
        <v>2043</v>
      </c>
      <c r="H180">
        <v>159</v>
      </c>
      <c r="I180">
        <v>6</v>
      </c>
      <c r="J180" t="s">
        <v>2049</v>
      </c>
      <c r="K180">
        <v>8</v>
      </c>
      <c r="L180">
        <v>8</v>
      </c>
      <c r="M180">
        <v>954</v>
      </c>
    </row>
    <row r="181" spans="1:13" x14ac:dyDescent="0.35">
      <c r="A181" t="s">
        <v>1624</v>
      </c>
      <c r="B181" s="15">
        <v>44790</v>
      </c>
      <c r="C181">
        <v>10</v>
      </c>
      <c r="D181" t="s">
        <v>65</v>
      </c>
      <c r="E181" t="s">
        <v>38</v>
      </c>
      <c r="F181" t="s">
        <v>14</v>
      </c>
      <c r="G181" t="s">
        <v>2043</v>
      </c>
      <c r="H181">
        <v>159</v>
      </c>
      <c r="I181">
        <v>9</v>
      </c>
      <c r="J181" t="s">
        <v>2049</v>
      </c>
      <c r="K181">
        <v>8</v>
      </c>
      <c r="L181">
        <v>8</v>
      </c>
      <c r="M181">
        <v>1431</v>
      </c>
    </row>
    <row r="182" spans="1:13" x14ac:dyDescent="0.35">
      <c r="A182" t="s">
        <v>1629</v>
      </c>
      <c r="B182" s="15">
        <v>44796</v>
      </c>
      <c r="C182">
        <v>7</v>
      </c>
      <c r="D182" t="s">
        <v>40</v>
      </c>
      <c r="E182" t="s">
        <v>38</v>
      </c>
      <c r="F182" t="s">
        <v>14</v>
      </c>
      <c r="G182" t="s">
        <v>2043</v>
      </c>
      <c r="H182">
        <v>159</v>
      </c>
      <c r="I182">
        <v>1</v>
      </c>
      <c r="J182" t="s">
        <v>2049</v>
      </c>
      <c r="K182">
        <v>8</v>
      </c>
      <c r="L182">
        <v>8</v>
      </c>
      <c r="M182">
        <v>159</v>
      </c>
    </row>
    <row r="183" spans="1:13" x14ac:dyDescent="0.35">
      <c r="A183" t="s">
        <v>1644</v>
      </c>
      <c r="B183" s="15">
        <v>44828</v>
      </c>
      <c r="C183">
        <v>7</v>
      </c>
      <c r="D183" t="s">
        <v>40</v>
      </c>
      <c r="E183" t="s">
        <v>38</v>
      </c>
      <c r="F183" t="s">
        <v>14</v>
      </c>
      <c r="G183" t="s">
        <v>2043</v>
      </c>
      <c r="H183">
        <v>159</v>
      </c>
      <c r="I183">
        <v>5</v>
      </c>
      <c r="J183" t="s">
        <v>2049</v>
      </c>
      <c r="K183">
        <v>8</v>
      </c>
      <c r="L183">
        <v>8</v>
      </c>
      <c r="M183">
        <v>795</v>
      </c>
    </row>
    <row r="184" spans="1:13" x14ac:dyDescent="0.35">
      <c r="A184" t="s">
        <v>1650</v>
      </c>
      <c r="B184" s="15">
        <v>44841</v>
      </c>
      <c r="C184">
        <v>6</v>
      </c>
      <c r="D184" t="s">
        <v>12</v>
      </c>
      <c r="E184" t="s">
        <v>38</v>
      </c>
      <c r="F184" t="s">
        <v>14</v>
      </c>
      <c r="G184" t="s">
        <v>2043</v>
      </c>
      <c r="H184">
        <v>159</v>
      </c>
      <c r="I184">
        <v>4</v>
      </c>
      <c r="J184" t="s">
        <v>2049</v>
      </c>
      <c r="K184">
        <v>8</v>
      </c>
      <c r="L184">
        <v>8</v>
      </c>
      <c r="M184">
        <v>636</v>
      </c>
    </row>
    <row r="185" spans="1:13" x14ac:dyDescent="0.35">
      <c r="A185" t="s">
        <v>1652</v>
      </c>
      <c r="B185" s="15">
        <v>44842</v>
      </c>
      <c r="C185">
        <v>10</v>
      </c>
      <c r="D185" t="s">
        <v>65</v>
      </c>
      <c r="E185" t="s">
        <v>38</v>
      </c>
      <c r="F185" t="s">
        <v>14</v>
      </c>
      <c r="G185" t="s">
        <v>2043</v>
      </c>
      <c r="H185">
        <v>159</v>
      </c>
      <c r="I185">
        <v>6</v>
      </c>
      <c r="J185" t="s">
        <v>2049</v>
      </c>
      <c r="K185">
        <v>8</v>
      </c>
      <c r="L185">
        <v>8</v>
      </c>
      <c r="M185">
        <v>954</v>
      </c>
    </row>
    <row r="186" spans="1:13" x14ac:dyDescent="0.35">
      <c r="A186" t="s">
        <v>1678</v>
      </c>
      <c r="B186" s="15">
        <v>44228</v>
      </c>
      <c r="C186">
        <v>10</v>
      </c>
      <c r="D186" t="s">
        <v>65</v>
      </c>
      <c r="E186" t="s">
        <v>38</v>
      </c>
      <c r="F186" t="s">
        <v>14</v>
      </c>
      <c r="G186" t="s">
        <v>2044</v>
      </c>
      <c r="H186">
        <v>69</v>
      </c>
      <c r="I186">
        <v>4</v>
      </c>
      <c r="J186" t="s">
        <v>2049</v>
      </c>
      <c r="K186">
        <v>8</v>
      </c>
      <c r="L186">
        <v>8</v>
      </c>
      <c r="M186">
        <v>276</v>
      </c>
    </row>
    <row r="187" spans="1:13" x14ac:dyDescent="0.35">
      <c r="A187" t="s">
        <v>1685</v>
      </c>
      <c r="B187" s="15">
        <v>44241</v>
      </c>
      <c r="C187">
        <v>8</v>
      </c>
      <c r="D187" t="s">
        <v>73</v>
      </c>
      <c r="E187" t="s">
        <v>38</v>
      </c>
      <c r="F187" t="s">
        <v>14</v>
      </c>
      <c r="G187" t="s">
        <v>2044</v>
      </c>
      <c r="H187">
        <v>69</v>
      </c>
      <c r="I187">
        <v>8</v>
      </c>
      <c r="J187" t="s">
        <v>2049</v>
      </c>
      <c r="K187">
        <v>8</v>
      </c>
      <c r="L187">
        <v>8</v>
      </c>
      <c r="M187">
        <v>552</v>
      </c>
    </row>
    <row r="188" spans="1:13" x14ac:dyDescent="0.35">
      <c r="A188" t="s">
        <v>1707</v>
      </c>
      <c r="B188" s="15">
        <v>44281</v>
      </c>
      <c r="C188">
        <v>9</v>
      </c>
      <c r="D188" t="s">
        <v>37</v>
      </c>
      <c r="E188" t="s">
        <v>38</v>
      </c>
      <c r="F188" t="s">
        <v>14</v>
      </c>
      <c r="G188" t="s">
        <v>2044</v>
      </c>
      <c r="H188">
        <v>69</v>
      </c>
      <c r="I188">
        <v>9</v>
      </c>
      <c r="J188" t="s">
        <v>2049</v>
      </c>
      <c r="K188">
        <v>8</v>
      </c>
      <c r="L188">
        <v>8</v>
      </c>
      <c r="M188">
        <v>621</v>
      </c>
    </row>
    <row r="189" spans="1:13" x14ac:dyDescent="0.35">
      <c r="A189" t="s">
        <v>1712</v>
      </c>
      <c r="B189" s="15">
        <v>44286</v>
      </c>
      <c r="C189">
        <v>9</v>
      </c>
      <c r="D189" t="s">
        <v>37</v>
      </c>
      <c r="E189" t="s">
        <v>38</v>
      </c>
      <c r="F189" t="s">
        <v>14</v>
      </c>
      <c r="G189" t="s">
        <v>2044</v>
      </c>
      <c r="H189">
        <v>69</v>
      </c>
      <c r="I189">
        <v>4</v>
      </c>
      <c r="J189" t="s">
        <v>2049</v>
      </c>
      <c r="K189">
        <v>8</v>
      </c>
      <c r="L189">
        <v>8</v>
      </c>
      <c r="M189">
        <v>276</v>
      </c>
    </row>
    <row r="190" spans="1:13" x14ac:dyDescent="0.35">
      <c r="A190" t="s">
        <v>1714</v>
      </c>
      <c r="B190" s="15">
        <v>44287</v>
      </c>
      <c r="C190">
        <v>7</v>
      </c>
      <c r="D190" t="s">
        <v>40</v>
      </c>
      <c r="E190" t="s">
        <v>38</v>
      </c>
      <c r="F190" t="s">
        <v>14</v>
      </c>
      <c r="G190" t="s">
        <v>2044</v>
      </c>
      <c r="H190">
        <v>69</v>
      </c>
      <c r="I190">
        <v>2</v>
      </c>
      <c r="J190" t="s">
        <v>2049</v>
      </c>
      <c r="K190">
        <v>8</v>
      </c>
      <c r="L190">
        <v>8</v>
      </c>
      <c r="M190">
        <v>138</v>
      </c>
    </row>
    <row r="191" spans="1:13" x14ac:dyDescent="0.35">
      <c r="A191" t="s">
        <v>1720</v>
      </c>
      <c r="B191" s="15">
        <v>44300</v>
      </c>
      <c r="C191">
        <v>7</v>
      </c>
      <c r="D191" t="s">
        <v>40</v>
      </c>
      <c r="E191" t="s">
        <v>38</v>
      </c>
      <c r="F191" t="s">
        <v>14</v>
      </c>
      <c r="G191" t="s">
        <v>2044</v>
      </c>
      <c r="H191">
        <v>69</v>
      </c>
      <c r="I191">
        <v>2</v>
      </c>
      <c r="J191" t="s">
        <v>2049</v>
      </c>
      <c r="K191">
        <v>8</v>
      </c>
      <c r="L191">
        <v>8</v>
      </c>
      <c r="M191">
        <v>138</v>
      </c>
    </row>
    <row r="192" spans="1:13" x14ac:dyDescent="0.35">
      <c r="A192" t="s">
        <v>1723</v>
      </c>
      <c r="B192" s="15">
        <v>44304</v>
      </c>
      <c r="C192">
        <v>8</v>
      </c>
      <c r="D192" t="s">
        <v>73</v>
      </c>
      <c r="E192" t="s">
        <v>38</v>
      </c>
      <c r="F192" t="s">
        <v>14</v>
      </c>
      <c r="G192" t="s">
        <v>2044</v>
      </c>
      <c r="H192">
        <v>69</v>
      </c>
      <c r="I192">
        <v>6</v>
      </c>
      <c r="J192" t="s">
        <v>2049</v>
      </c>
      <c r="K192">
        <v>8</v>
      </c>
      <c r="L192">
        <v>8</v>
      </c>
      <c r="M192">
        <v>414</v>
      </c>
    </row>
    <row r="193" spans="1:13" x14ac:dyDescent="0.35">
      <c r="A193" t="s">
        <v>1729</v>
      </c>
      <c r="B193" s="15">
        <v>44308</v>
      </c>
      <c r="C193">
        <v>10</v>
      </c>
      <c r="D193" t="s">
        <v>65</v>
      </c>
      <c r="E193" t="s">
        <v>38</v>
      </c>
      <c r="F193" t="s">
        <v>14</v>
      </c>
      <c r="G193" t="s">
        <v>2044</v>
      </c>
      <c r="H193">
        <v>69</v>
      </c>
      <c r="I193">
        <v>7</v>
      </c>
      <c r="J193" t="s">
        <v>2049</v>
      </c>
      <c r="K193">
        <v>8</v>
      </c>
      <c r="L193">
        <v>8</v>
      </c>
      <c r="M193">
        <v>483</v>
      </c>
    </row>
    <row r="194" spans="1:13" x14ac:dyDescent="0.35">
      <c r="A194" t="s">
        <v>1751</v>
      </c>
      <c r="B194" s="15">
        <v>44332</v>
      </c>
      <c r="C194">
        <v>10</v>
      </c>
      <c r="D194" t="s">
        <v>65</v>
      </c>
      <c r="E194" t="s">
        <v>38</v>
      </c>
      <c r="F194" t="s">
        <v>14</v>
      </c>
      <c r="G194" t="s">
        <v>2044</v>
      </c>
      <c r="H194">
        <v>69</v>
      </c>
      <c r="I194">
        <v>7</v>
      </c>
      <c r="J194" t="s">
        <v>2049</v>
      </c>
      <c r="K194">
        <v>8</v>
      </c>
      <c r="L194">
        <v>8</v>
      </c>
      <c r="M194">
        <v>483</v>
      </c>
    </row>
    <row r="195" spans="1:13" x14ac:dyDescent="0.35">
      <c r="A195" t="s">
        <v>1766</v>
      </c>
      <c r="B195" s="15">
        <v>44358</v>
      </c>
      <c r="C195">
        <v>6</v>
      </c>
      <c r="D195" t="s">
        <v>12</v>
      </c>
      <c r="E195" t="s">
        <v>38</v>
      </c>
      <c r="F195" t="s">
        <v>14</v>
      </c>
      <c r="G195" t="s">
        <v>2044</v>
      </c>
      <c r="H195">
        <v>69</v>
      </c>
      <c r="I195">
        <v>7</v>
      </c>
      <c r="J195" t="s">
        <v>2049</v>
      </c>
      <c r="K195">
        <v>8</v>
      </c>
      <c r="L195">
        <v>8</v>
      </c>
      <c r="M195">
        <v>483</v>
      </c>
    </row>
    <row r="196" spans="1:13" x14ac:dyDescent="0.35">
      <c r="A196" t="s">
        <v>1791</v>
      </c>
      <c r="B196" s="15">
        <v>44401</v>
      </c>
      <c r="C196">
        <v>10</v>
      </c>
      <c r="D196" t="s">
        <v>65</v>
      </c>
      <c r="E196" t="s">
        <v>38</v>
      </c>
      <c r="F196" t="s">
        <v>14</v>
      </c>
      <c r="G196" t="s">
        <v>2044</v>
      </c>
      <c r="H196">
        <v>69</v>
      </c>
      <c r="I196">
        <v>2</v>
      </c>
      <c r="J196" t="s">
        <v>2049</v>
      </c>
      <c r="K196">
        <v>8</v>
      </c>
      <c r="L196">
        <v>8</v>
      </c>
      <c r="M196">
        <v>138</v>
      </c>
    </row>
    <row r="197" spans="1:13" x14ac:dyDescent="0.35">
      <c r="A197" t="s">
        <v>1835</v>
      </c>
      <c r="B197" s="15">
        <v>44498</v>
      </c>
      <c r="C197">
        <v>9</v>
      </c>
      <c r="D197" t="s">
        <v>37</v>
      </c>
      <c r="E197" t="s">
        <v>38</v>
      </c>
      <c r="F197" t="s">
        <v>14</v>
      </c>
      <c r="G197" t="s">
        <v>2044</v>
      </c>
      <c r="H197">
        <v>69</v>
      </c>
      <c r="I197">
        <v>6</v>
      </c>
      <c r="J197" t="s">
        <v>2049</v>
      </c>
      <c r="K197">
        <v>8</v>
      </c>
      <c r="L197">
        <v>8</v>
      </c>
      <c r="M197">
        <v>414</v>
      </c>
    </row>
    <row r="198" spans="1:13" x14ac:dyDescent="0.35">
      <c r="A198" t="s">
        <v>1837</v>
      </c>
      <c r="B198" s="15">
        <v>44498</v>
      </c>
      <c r="C198">
        <v>9</v>
      </c>
      <c r="D198" t="s">
        <v>37</v>
      </c>
      <c r="E198" t="s">
        <v>38</v>
      </c>
      <c r="F198" t="s">
        <v>14</v>
      </c>
      <c r="G198" t="s">
        <v>2044</v>
      </c>
      <c r="H198">
        <v>69</v>
      </c>
      <c r="I198">
        <v>2</v>
      </c>
      <c r="J198" t="s">
        <v>2049</v>
      </c>
      <c r="K198">
        <v>8</v>
      </c>
      <c r="L198">
        <v>8</v>
      </c>
      <c r="M198">
        <v>138</v>
      </c>
    </row>
    <row r="199" spans="1:13" x14ac:dyDescent="0.35">
      <c r="A199" t="s">
        <v>1843</v>
      </c>
      <c r="B199" s="15">
        <v>44511</v>
      </c>
      <c r="C199">
        <v>10</v>
      </c>
      <c r="D199" t="s">
        <v>65</v>
      </c>
      <c r="E199" t="s">
        <v>38</v>
      </c>
      <c r="F199" t="s">
        <v>14</v>
      </c>
      <c r="G199" t="s">
        <v>2044</v>
      </c>
      <c r="H199">
        <v>69</v>
      </c>
      <c r="I199">
        <v>1</v>
      </c>
      <c r="J199" t="s">
        <v>2049</v>
      </c>
      <c r="K199">
        <v>8</v>
      </c>
      <c r="L199">
        <v>8</v>
      </c>
      <c r="M199">
        <v>69</v>
      </c>
    </row>
    <row r="200" spans="1:13" x14ac:dyDescent="0.35">
      <c r="A200" t="s">
        <v>1851</v>
      </c>
      <c r="B200" s="15">
        <v>44528</v>
      </c>
      <c r="C200">
        <v>10</v>
      </c>
      <c r="D200" t="s">
        <v>65</v>
      </c>
      <c r="E200" t="s">
        <v>38</v>
      </c>
      <c r="F200" t="s">
        <v>14</v>
      </c>
      <c r="G200" t="s">
        <v>2044</v>
      </c>
      <c r="H200">
        <v>69</v>
      </c>
      <c r="I200">
        <v>7</v>
      </c>
      <c r="J200" t="s">
        <v>2049</v>
      </c>
      <c r="K200">
        <v>8</v>
      </c>
      <c r="L200">
        <v>8</v>
      </c>
      <c r="M200">
        <v>483</v>
      </c>
    </row>
    <row r="201" spans="1:13" x14ac:dyDescent="0.35">
      <c r="A201" t="s">
        <v>1855</v>
      </c>
      <c r="B201" s="15">
        <v>44538</v>
      </c>
      <c r="C201">
        <v>10</v>
      </c>
      <c r="D201" t="s">
        <v>65</v>
      </c>
      <c r="E201" t="s">
        <v>38</v>
      </c>
      <c r="F201" t="s">
        <v>14</v>
      </c>
      <c r="G201" t="s">
        <v>2044</v>
      </c>
      <c r="H201">
        <v>69</v>
      </c>
      <c r="I201">
        <v>7</v>
      </c>
      <c r="J201" t="s">
        <v>2049</v>
      </c>
      <c r="K201">
        <v>8</v>
      </c>
      <c r="L201">
        <v>8</v>
      </c>
      <c r="M201">
        <v>483</v>
      </c>
    </row>
    <row r="202" spans="1:13" x14ac:dyDescent="0.35">
      <c r="A202" t="s">
        <v>1857</v>
      </c>
      <c r="B202" s="15">
        <v>44541</v>
      </c>
      <c r="C202">
        <v>10</v>
      </c>
      <c r="D202" t="s">
        <v>65</v>
      </c>
      <c r="E202" t="s">
        <v>38</v>
      </c>
      <c r="F202" t="s">
        <v>14</v>
      </c>
      <c r="G202" t="s">
        <v>2044</v>
      </c>
      <c r="H202">
        <v>69</v>
      </c>
      <c r="I202">
        <v>6</v>
      </c>
      <c r="J202" t="s">
        <v>2049</v>
      </c>
      <c r="K202">
        <v>8</v>
      </c>
      <c r="L202">
        <v>8</v>
      </c>
      <c r="M202">
        <v>414</v>
      </c>
    </row>
    <row r="203" spans="1:13" x14ac:dyDescent="0.35">
      <c r="A203" t="s">
        <v>1863</v>
      </c>
      <c r="B203" s="15">
        <v>44548</v>
      </c>
      <c r="C203">
        <v>8</v>
      </c>
      <c r="D203" t="s">
        <v>73</v>
      </c>
      <c r="E203" t="s">
        <v>38</v>
      </c>
      <c r="F203" t="s">
        <v>14</v>
      </c>
      <c r="G203" t="s">
        <v>2044</v>
      </c>
      <c r="H203">
        <v>69</v>
      </c>
      <c r="I203">
        <v>9</v>
      </c>
      <c r="J203" t="s">
        <v>2049</v>
      </c>
      <c r="K203">
        <v>8</v>
      </c>
      <c r="L203">
        <v>8</v>
      </c>
      <c r="M203">
        <v>621</v>
      </c>
    </row>
    <row r="204" spans="1:13" x14ac:dyDescent="0.35">
      <c r="A204" t="s">
        <v>1864</v>
      </c>
      <c r="B204" s="15">
        <v>44550</v>
      </c>
      <c r="C204">
        <v>10</v>
      </c>
      <c r="D204" t="s">
        <v>65</v>
      </c>
      <c r="E204" t="s">
        <v>38</v>
      </c>
      <c r="F204" t="s">
        <v>14</v>
      </c>
      <c r="G204" t="s">
        <v>2044</v>
      </c>
      <c r="H204">
        <v>69</v>
      </c>
      <c r="I204">
        <v>6</v>
      </c>
      <c r="J204" t="s">
        <v>2049</v>
      </c>
      <c r="K204">
        <v>8</v>
      </c>
      <c r="L204">
        <v>8</v>
      </c>
      <c r="M204">
        <v>414</v>
      </c>
    </row>
    <row r="205" spans="1:13" x14ac:dyDescent="0.35">
      <c r="A205" t="s">
        <v>1875</v>
      </c>
      <c r="B205" s="15">
        <v>44568</v>
      </c>
      <c r="C205">
        <v>7</v>
      </c>
      <c r="D205" t="s">
        <v>40</v>
      </c>
      <c r="E205" t="s">
        <v>38</v>
      </c>
      <c r="F205" t="s">
        <v>14</v>
      </c>
      <c r="G205" t="s">
        <v>2044</v>
      </c>
      <c r="H205">
        <v>69</v>
      </c>
      <c r="I205">
        <v>6</v>
      </c>
      <c r="J205" t="s">
        <v>2049</v>
      </c>
      <c r="K205">
        <v>8</v>
      </c>
      <c r="L205">
        <v>8</v>
      </c>
      <c r="M205">
        <v>414</v>
      </c>
    </row>
    <row r="206" spans="1:13" x14ac:dyDescent="0.35">
      <c r="A206" t="s">
        <v>1879</v>
      </c>
      <c r="B206" s="15">
        <v>44573</v>
      </c>
      <c r="C206">
        <v>8</v>
      </c>
      <c r="D206" t="s">
        <v>73</v>
      </c>
      <c r="E206" t="s">
        <v>38</v>
      </c>
      <c r="F206" t="s">
        <v>14</v>
      </c>
      <c r="G206" t="s">
        <v>2044</v>
      </c>
      <c r="H206">
        <v>69</v>
      </c>
      <c r="I206">
        <v>1</v>
      </c>
      <c r="J206" t="s">
        <v>2049</v>
      </c>
      <c r="K206">
        <v>8</v>
      </c>
      <c r="L206">
        <v>8</v>
      </c>
      <c r="M206">
        <v>69</v>
      </c>
    </row>
    <row r="207" spans="1:13" x14ac:dyDescent="0.35">
      <c r="A207" t="s">
        <v>1900</v>
      </c>
      <c r="B207" s="15">
        <v>44611</v>
      </c>
      <c r="C207">
        <v>6</v>
      </c>
      <c r="D207" t="s">
        <v>12</v>
      </c>
      <c r="E207" t="s">
        <v>38</v>
      </c>
      <c r="F207" t="s">
        <v>14</v>
      </c>
      <c r="G207" t="s">
        <v>2044</v>
      </c>
      <c r="H207">
        <v>69</v>
      </c>
      <c r="I207">
        <v>8</v>
      </c>
      <c r="J207" t="s">
        <v>2049</v>
      </c>
      <c r="K207">
        <v>8</v>
      </c>
      <c r="L207">
        <v>8</v>
      </c>
      <c r="M207">
        <v>552</v>
      </c>
    </row>
    <row r="208" spans="1:13" x14ac:dyDescent="0.35">
      <c r="A208" t="s">
        <v>1902</v>
      </c>
      <c r="B208" s="15">
        <v>44615</v>
      </c>
      <c r="C208">
        <v>7</v>
      </c>
      <c r="D208" t="s">
        <v>40</v>
      </c>
      <c r="E208" t="s">
        <v>38</v>
      </c>
      <c r="F208" t="s">
        <v>14</v>
      </c>
      <c r="G208" t="s">
        <v>2044</v>
      </c>
      <c r="H208">
        <v>69</v>
      </c>
      <c r="I208">
        <v>5</v>
      </c>
      <c r="J208" t="s">
        <v>2049</v>
      </c>
      <c r="K208">
        <v>8</v>
      </c>
      <c r="L208">
        <v>8</v>
      </c>
      <c r="M208">
        <v>345</v>
      </c>
    </row>
    <row r="209" spans="1:13" x14ac:dyDescent="0.35">
      <c r="A209" t="s">
        <v>1906</v>
      </c>
      <c r="B209" s="15">
        <v>44619</v>
      </c>
      <c r="C209">
        <v>8</v>
      </c>
      <c r="D209" t="s">
        <v>73</v>
      </c>
      <c r="E209" t="s">
        <v>38</v>
      </c>
      <c r="F209" t="s">
        <v>14</v>
      </c>
      <c r="G209" t="s">
        <v>2044</v>
      </c>
      <c r="H209">
        <v>69</v>
      </c>
      <c r="I209">
        <v>4</v>
      </c>
      <c r="J209" t="s">
        <v>2049</v>
      </c>
      <c r="K209">
        <v>8</v>
      </c>
      <c r="L209">
        <v>8</v>
      </c>
      <c r="M209">
        <v>276</v>
      </c>
    </row>
    <row r="210" spans="1:13" x14ac:dyDescent="0.35">
      <c r="A210" t="s">
        <v>1907</v>
      </c>
      <c r="B210" s="15">
        <v>44620</v>
      </c>
      <c r="C210">
        <v>10</v>
      </c>
      <c r="D210" t="s">
        <v>65</v>
      </c>
      <c r="E210" t="s">
        <v>38</v>
      </c>
      <c r="F210" t="s">
        <v>14</v>
      </c>
      <c r="G210" t="s">
        <v>2044</v>
      </c>
      <c r="H210">
        <v>69</v>
      </c>
      <c r="I210">
        <v>9</v>
      </c>
      <c r="J210" t="s">
        <v>2049</v>
      </c>
      <c r="K210">
        <v>8</v>
      </c>
      <c r="L210">
        <v>8</v>
      </c>
      <c r="M210">
        <v>621</v>
      </c>
    </row>
    <row r="211" spans="1:13" x14ac:dyDescent="0.35">
      <c r="A211" t="s">
        <v>1913</v>
      </c>
      <c r="B211" s="15">
        <v>44631</v>
      </c>
      <c r="C211">
        <v>7</v>
      </c>
      <c r="D211" t="s">
        <v>40</v>
      </c>
      <c r="E211" t="s">
        <v>38</v>
      </c>
      <c r="F211" t="s">
        <v>14</v>
      </c>
      <c r="G211" t="s">
        <v>2044</v>
      </c>
      <c r="H211">
        <v>69</v>
      </c>
      <c r="I211">
        <v>1</v>
      </c>
      <c r="J211" t="s">
        <v>2049</v>
      </c>
      <c r="K211">
        <v>8</v>
      </c>
      <c r="L211">
        <v>8</v>
      </c>
      <c r="M211">
        <v>69</v>
      </c>
    </row>
    <row r="212" spans="1:13" x14ac:dyDescent="0.35">
      <c r="A212" t="s">
        <v>1925</v>
      </c>
      <c r="B212" s="15">
        <v>44658</v>
      </c>
      <c r="C212">
        <v>7</v>
      </c>
      <c r="D212" t="s">
        <v>40</v>
      </c>
      <c r="E212" t="s">
        <v>38</v>
      </c>
      <c r="F212" t="s">
        <v>14</v>
      </c>
      <c r="G212" t="s">
        <v>2044</v>
      </c>
      <c r="H212">
        <v>69</v>
      </c>
      <c r="I212">
        <v>6</v>
      </c>
      <c r="J212" t="s">
        <v>2049</v>
      </c>
      <c r="K212">
        <v>8</v>
      </c>
      <c r="L212">
        <v>8</v>
      </c>
      <c r="M212">
        <v>414</v>
      </c>
    </row>
    <row r="213" spans="1:13" x14ac:dyDescent="0.35">
      <c r="A213" t="s">
        <v>1926</v>
      </c>
      <c r="B213" s="15">
        <v>44660</v>
      </c>
      <c r="C213">
        <v>9</v>
      </c>
      <c r="D213" t="s">
        <v>37</v>
      </c>
      <c r="E213" t="s">
        <v>38</v>
      </c>
      <c r="F213" t="s">
        <v>14</v>
      </c>
      <c r="G213" t="s">
        <v>2044</v>
      </c>
      <c r="H213">
        <v>69</v>
      </c>
      <c r="I213">
        <v>6</v>
      </c>
      <c r="J213" t="s">
        <v>2049</v>
      </c>
      <c r="K213">
        <v>8</v>
      </c>
      <c r="L213">
        <v>8</v>
      </c>
      <c r="M213">
        <v>414</v>
      </c>
    </row>
    <row r="214" spans="1:13" x14ac:dyDescent="0.35">
      <c r="A214" t="s">
        <v>1936</v>
      </c>
      <c r="B214" s="15">
        <v>44679</v>
      </c>
      <c r="C214">
        <v>8</v>
      </c>
      <c r="D214" t="s">
        <v>73</v>
      </c>
      <c r="E214" t="s">
        <v>38</v>
      </c>
      <c r="F214" t="s">
        <v>14</v>
      </c>
      <c r="G214" t="s">
        <v>2044</v>
      </c>
      <c r="H214">
        <v>69</v>
      </c>
      <c r="I214">
        <v>8</v>
      </c>
      <c r="J214" t="s">
        <v>2049</v>
      </c>
      <c r="K214">
        <v>8</v>
      </c>
      <c r="L214">
        <v>8</v>
      </c>
      <c r="M214">
        <v>552</v>
      </c>
    </row>
    <row r="215" spans="1:13" x14ac:dyDescent="0.35">
      <c r="A215" t="s">
        <v>1946</v>
      </c>
      <c r="B215" s="15">
        <v>44690</v>
      </c>
      <c r="C215">
        <v>7</v>
      </c>
      <c r="D215" t="s">
        <v>40</v>
      </c>
      <c r="E215" t="s">
        <v>38</v>
      </c>
      <c r="F215" t="s">
        <v>14</v>
      </c>
      <c r="G215" t="s">
        <v>2044</v>
      </c>
      <c r="H215">
        <v>69</v>
      </c>
      <c r="I215">
        <v>5</v>
      </c>
      <c r="J215" t="s">
        <v>2049</v>
      </c>
      <c r="K215">
        <v>8</v>
      </c>
      <c r="L215">
        <v>8</v>
      </c>
      <c r="M215">
        <v>345</v>
      </c>
    </row>
    <row r="216" spans="1:13" x14ac:dyDescent="0.35">
      <c r="A216" t="s">
        <v>1954</v>
      </c>
      <c r="B216" s="15">
        <v>44706</v>
      </c>
      <c r="C216">
        <v>9</v>
      </c>
      <c r="D216" t="s">
        <v>37</v>
      </c>
      <c r="E216" t="s">
        <v>38</v>
      </c>
      <c r="F216" t="s">
        <v>14</v>
      </c>
      <c r="G216" t="s">
        <v>2044</v>
      </c>
      <c r="H216">
        <v>69</v>
      </c>
      <c r="I216">
        <v>0</v>
      </c>
      <c r="J216" t="s">
        <v>2049</v>
      </c>
      <c r="K216">
        <v>8</v>
      </c>
      <c r="L216">
        <v>8</v>
      </c>
      <c r="M216">
        <v>0</v>
      </c>
    </row>
    <row r="217" spans="1:13" x14ac:dyDescent="0.35">
      <c r="A217" t="s">
        <v>1967</v>
      </c>
      <c r="B217" s="15">
        <v>44727</v>
      </c>
      <c r="C217">
        <v>9</v>
      </c>
      <c r="D217" t="s">
        <v>37</v>
      </c>
      <c r="E217" t="s">
        <v>38</v>
      </c>
      <c r="F217" t="s">
        <v>14</v>
      </c>
      <c r="G217" t="s">
        <v>2044</v>
      </c>
      <c r="H217">
        <v>69</v>
      </c>
      <c r="I217">
        <v>5</v>
      </c>
      <c r="J217" t="s">
        <v>2049</v>
      </c>
      <c r="K217">
        <v>8</v>
      </c>
      <c r="L217">
        <v>8</v>
      </c>
      <c r="M217">
        <v>345</v>
      </c>
    </row>
    <row r="218" spans="1:13" x14ac:dyDescent="0.35">
      <c r="A218" t="s">
        <v>1972</v>
      </c>
      <c r="B218" s="15">
        <v>44739</v>
      </c>
      <c r="C218">
        <v>9</v>
      </c>
      <c r="D218" t="s">
        <v>37</v>
      </c>
      <c r="E218" t="s">
        <v>38</v>
      </c>
      <c r="F218" t="s">
        <v>14</v>
      </c>
      <c r="G218" t="s">
        <v>2044</v>
      </c>
      <c r="H218">
        <v>69</v>
      </c>
      <c r="I218">
        <v>3</v>
      </c>
      <c r="J218" t="s">
        <v>2049</v>
      </c>
      <c r="K218">
        <v>8</v>
      </c>
      <c r="L218">
        <v>8</v>
      </c>
      <c r="M218">
        <v>207</v>
      </c>
    </row>
    <row r="219" spans="1:13" x14ac:dyDescent="0.35">
      <c r="A219" t="s">
        <v>1981</v>
      </c>
      <c r="B219" s="15">
        <v>44763</v>
      </c>
      <c r="C219">
        <v>9</v>
      </c>
      <c r="D219" t="s">
        <v>37</v>
      </c>
      <c r="E219" t="s">
        <v>38</v>
      </c>
      <c r="F219" t="s">
        <v>14</v>
      </c>
      <c r="G219" t="s">
        <v>2044</v>
      </c>
      <c r="H219">
        <v>69</v>
      </c>
      <c r="I219">
        <v>4</v>
      </c>
      <c r="J219" t="s">
        <v>2049</v>
      </c>
      <c r="K219">
        <v>8</v>
      </c>
      <c r="L219">
        <v>8</v>
      </c>
      <c r="M219">
        <v>276</v>
      </c>
    </row>
    <row r="220" spans="1:13" x14ac:dyDescent="0.35">
      <c r="A220" t="s">
        <v>1990</v>
      </c>
      <c r="B220" s="15">
        <v>44771</v>
      </c>
      <c r="C220">
        <v>9</v>
      </c>
      <c r="D220" t="s">
        <v>37</v>
      </c>
      <c r="E220" t="s">
        <v>38</v>
      </c>
      <c r="F220" t="s">
        <v>14</v>
      </c>
      <c r="G220" t="s">
        <v>2044</v>
      </c>
      <c r="H220">
        <v>69</v>
      </c>
      <c r="I220">
        <v>2</v>
      </c>
      <c r="J220" t="s">
        <v>2049</v>
      </c>
      <c r="K220">
        <v>8</v>
      </c>
      <c r="L220">
        <v>8</v>
      </c>
      <c r="M220">
        <v>138</v>
      </c>
    </row>
    <row r="221" spans="1:13" x14ac:dyDescent="0.35">
      <c r="A221" t="s">
        <v>1998</v>
      </c>
      <c r="B221" s="15">
        <v>44787</v>
      </c>
      <c r="C221">
        <v>8</v>
      </c>
      <c r="D221" t="s">
        <v>73</v>
      </c>
      <c r="E221" t="s">
        <v>38</v>
      </c>
      <c r="F221" t="s">
        <v>14</v>
      </c>
      <c r="G221" t="s">
        <v>2044</v>
      </c>
      <c r="H221">
        <v>69</v>
      </c>
      <c r="I221">
        <v>5</v>
      </c>
      <c r="J221" t="s">
        <v>2049</v>
      </c>
      <c r="K221">
        <v>8</v>
      </c>
      <c r="L221">
        <v>8</v>
      </c>
      <c r="M221">
        <v>345</v>
      </c>
    </row>
    <row r="222" spans="1:13" x14ac:dyDescent="0.35">
      <c r="A222" t="s">
        <v>2006</v>
      </c>
      <c r="B222" s="15">
        <v>44795</v>
      </c>
      <c r="C222">
        <v>6</v>
      </c>
      <c r="D222" t="s">
        <v>12</v>
      </c>
      <c r="E222" t="s">
        <v>38</v>
      </c>
      <c r="F222" t="s">
        <v>14</v>
      </c>
      <c r="G222" t="s">
        <v>2044</v>
      </c>
      <c r="H222">
        <v>69</v>
      </c>
      <c r="I222">
        <v>3</v>
      </c>
      <c r="J222" t="s">
        <v>2049</v>
      </c>
      <c r="K222">
        <v>8</v>
      </c>
      <c r="L222">
        <v>8</v>
      </c>
      <c r="M222">
        <v>207</v>
      </c>
    </row>
    <row r="223" spans="1:13" x14ac:dyDescent="0.35">
      <c r="A223" t="s">
        <v>2011</v>
      </c>
      <c r="B223" s="15">
        <v>44803</v>
      </c>
      <c r="C223">
        <v>6</v>
      </c>
      <c r="D223" t="s">
        <v>12</v>
      </c>
      <c r="E223" t="s">
        <v>38</v>
      </c>
      <c r="F223" t="s">
        <v>14</v>
      </c>
      <c r="G223" t="s">
        <v>2044</v>
      </c>
      <c r="H223">
        <v>69</v>
      </c>
      <c r="I223">
        <v>0</v>
      </c>
      <c r="J223" t="s">
        <v>2049</v>
      </c>
      <c r="K223">
        <v>8</v>
      </c>
      <c r="L223">
        <v>8</v>
      </c>
      <c r="M223">
        <v>0</v>
      </c>
    </row>
    <row r="224" spans="1:13" x14ac:dyDescent="0.35">
      <c r="A224" t="s">
        <v>2014</v>
      </c>
      <c r="B224" s="15">
        <v>44810</v>
      </c>
      <c r="C224">
        <v>9</v>
      </c>
      <c r="D224" t="s">
        <v>37</v>
      </c>
      <c r="E224" t="s">
        <v>38</v>
      </c>
      <c r="F224" t="s">
        <v>14</v>
      </c>
      <c r="G224" t="s">
        <v>2044</v>
      </c>
      <c r="H224">
        <v>69</v>
      </c>
      <c r="I224">
        <v>1</v>
      </c>
      <c r="J224" t="s">
        <v>2049</v>
      </c>
      <c r="K224">
        <v>8</v>
      </c>
      <c r="L224">
        <v>8</v>
      </c>
      <c r="M224">
        <v>69</v>
      </c>
    </row>
    <row r="225" spans="1:13" x14ac:dyDescent="0.35">
      <c r="A225" t="s">
        <v>2015</v>
      </c>
      <c r="B225" s="15">
        <v>44811</v>
      </c>
      <c r="C225">
        <v>9</v>
      </c>
      <c r="D225" t="s">
        <v>37</v>
      </c>
      <c r="E225" t="s">
        <v>38</v>
      </c>
      <c r="F225" t="s">
        <v>14</v>
      </c>
      <c r="G225" t="s">
        <v>2044</v>
      </c>
      <c r="H225">
        <v>69</v>
      </c>
      <c r="I225">
        <v>8</v>
      </c>
      <c r="J225" t="s">
        <v>2049</v>
      </c>
      <c r="K225">
        <v>8</v>
      </c>
      <c r="L225">
        <v>8</v>
      </c>
      <c r="M225">
        <v>552</v>
      </c>
    </row>
    <row r="226" spans="1:13" x14ac:dyDescent="0.35">
      <c r="A226" t="s">
        <v>2032</v>
      </c>
      <c r="B226" s="15">
        <v>44839</v>
      </c>
      <c r="C226">
        <v>8</v>
      </c>
      <c r="D226" t="s">
        <v>73</v>
      </c>
      <c r="E226" t="s">
        <v>38</v>
      </c>
      <c r="F226" t="s">
        <v>14</v>
      </c>
      <c r="G226" t="s">
        <v>2044</v>
      </c>
      <c r="H226">
        <v>69</v>
      </c>
      <c r="I226">
        <v>0</v>
      </c>
      <c r="J226" t="s">
        <v>2049</v>
      </c>
      <c r="K226">
        <v>8</v>
      </c>
      <c r="L226">
        <v>8</v>
      </c>
      <c r="M226">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A7CA-8C54-4FE8-A9F2-BCA380BF70B0}">
  <dimension ref="A1:M501"/>
  <sheetViews>
    <sheetView workbookViewId="0"/>
  </sheetViews>
  <sheetFormatPr defaultRowHeight="14.5" x14ac:dyDescent="0.35"/>
  <cols>
    <col min="1" max="1" width="20.90625" customWidth="1"/>
    <col min="2" max="2" width="23.08984375" customWidth="1"/>
    <col min="3" max="3" width="24.26953125" customWidth="1"/>
    <col min="4" max="4" width="27.453125" customWidth="1"/>
    <col min="5" max="5" width="24.26953125" customWidth="1"/>
    <col min="6" max="6" width="19.36328125" customWidth="1"/>
    <col min="7" max="7" width="25.453125" customWidth="1"/>
    <col min="8" max="8" width="17.7265625" customWidth="1"/>
    <col min="9" max="9" width="21.08984375" customWidth="1"/>
    <col min="10" max="10" width="21.1796875" customWidth="1"/>
    <col min="11" max="11" width="22.90625" customWidth="1"/>
    <col min="12" max="12" width="21.7265625" customWidth="1"/>
    <col min="13" max="13" width="20.90625" customWidth="1"/>
  </cols>
  <sheetData>
    <row r="1" spans="1:13" x14ac:dyDescent="0.35">
      <c r="A1" s="1" t="s">
        <v>2098</v>
      </c>
    </row>
    <row r="3" spans="1:13" x14ac:dyDescent="0.35">
      <c r="A3" t="s">
        <v>2084</v>
      </c>
      <c r="B3" t="s">
        <v>2085</v>
      </c>
      <c r="C3" t="s">
        <v>2086</v>
      </c>
      <c r="D3" t="s">
        <v>2087</v>
      </c>
      <c r="E3" t="s">
        <v>2088</v>
      </c>
      <c r="F3" t="s">
        <v>2089</v>
      </c>
      <c r="G3" t="s">
        <v>2090</v>
      </c>
      <c r="H3" t="s">
        <v>2091</v>
      </c>
      <c r="I3" t="s">
        <v>2092</v>
      </c>
      <c r="J3" t="s">
        <v>2093</v>
      </c>
      <c r="K3" t="s">
        <v>2094</v>
      </c>
      <c r="L3" t="s">
        <v>2095</v>
      </c>
      <c r="M3" t="s">
        <v>2096</v>
      </c>
    </row>
    <row r="4" spans="1:13" x14ac:dyDescent="0.35">
      <c r="A4" t="s">
        <v>21</v>
      </c>
      <c r="B4" s="15">
        <v>44203</v>
      </c>
      <c r="C4">
        <v>12</v>
      </c>
      <c r="D4" t="s">
        <v>22</v>
      </c>
      <c r="E4" t="s">
        <v>23</v>
      </c>
      <c r="F4" t="s">
        <v>24</v>
      </c>
      <c r="G4" t="s">
        <v>2040</v>
      </c>
      <c r="H4">
        <v>399</v>
      </c>
      <c r="I4">
        <v>2</v>
      </c>
      <c r="J4" t="s">
        <v>2048</v>
      </c>
      <c r="K4">
        <v>5</v>
      </c>
      <c r="L4">
        <v>5</v>
      </c>
      <c r="M4">
        <v>798</v>
      </c>
    </row>
    <row r="5" spans="1:13" x14ac:dyDescent="0.35">
      <c r="A5" t="s">
        <v>25</v>
      </c>
      <c r="B5" s="15">
        <v>44204</v>
      </c>
      <c r="C5">
        <v>3</v>
      </c>
      <c r="D5" t="s">
        <v>26</v>
      </c>
      <c r="E5" t="s">
        <v>27</v>
      </c>
      <c r="F5" t="s">
        <v>18</v>
      </c>
      <c r="G5" t="s">
        <v>2040</v>
      </c>
      <c r="H5">
        <v>399</v>
      </c>
      <c r="I5">
        <v>0</v>
      </c>
      <c r="J5" t="s">
        <v>2048</v>
      </c>
      <c r="K5">
        <v>2</v>
      </c>
      <c r="L5">
        <v>5</v>
      </c>
      <c r="M5">
        <v>0</v>
      </c>
    </row>
    <row r="6" spans="1:13" x14ac:dyDescent="0.35">
      <c r="A6" t="s">
        <v>50</v>
      </c>
      <c r="B6" s="15">
        <v>44222</v>
      </c>
      <c r="C6">
        <v>4</v>
      </c>
      <c r="D6" t="s">
        <v>16</v>
      </c>
      <c r="E6" t="s">
        <v>27</v>
      </c>
      <c r="F6" t="s">
        <v>18</v>
      </c>
      <c r="G6" t="s">
        <v>2040</v>
      </c>
      <c r="H6">
        <v>399</v>
      </c>
      <c r="I6">
        <v>9</v>
      </c>
      <c r="J6" t="s">
        <v>2048</v>
      </c>
      <c r="K6">
        <v>2</v>
      </c>
      <c r="L6">
        <v>5</v>
      </c>
      <c r="M6">
        <v>3591</v>
      </c>
    </row>
    <row r="7" spans="1:13" x14ac:dyDescent="0.35">
      <c r="A7" t="s">
        <v>51</v>
      </c>
      <c r="B7" s="15">
        <v>44222</v>
      </c>
      <c r="C7">
        <v>12</v>
      </c>
      <c r="D7" t="s">
        <v>22</v>
      </c>
      <c r="E7" t="s">
        <v>23</v>
      </c>
      <c r="F7" t="s">
        <v>24</v>
      </c>
      <c r="G7" t="s">
        <v>2040</v>
      </c>
      <c r="H7">
        <v>399</v>
      </c>
      <c r="I7">
        <v>2</v>
      </c>
      <c r="J7" t="s">
        <v>2048</v>
      </c>
      <c r="K7">
        <v>5</v>
      </c>
      <c r="L7">
        <v>5</v>
      </c>
      <c r="M7">
        <v>798</v>
      </c>
    </row>
    <row r="8" spans="1:13" x14ac:dyDescent="0.35">
      <c r="A8" t="s">
        <v>54</v>
      </c>
      <c r="B8" s="15">
        <v>44229</v>
      </c>
      <c r="C8">
        <v>4</v>
      </c>
      <c r="D8" t="s">
        <v>16</v>
      </c>
      <c r="E8" t="s">
        <v>27</v>
      </c>
      <c r="F8" t="s">
        <v>18</v>
      </c>
      <c r="G8" t="s">
        <v>2040</v>
      </c>
      <c r="H8">
        <v>399</v>
      </c>
      <c r="I8">
        <v>1</v>
      </c>
      <c r="J8" t="s">
        <v>2048</v>
      </c>
      <c r="K8">
        <v>2</v>
      </c>
      <c r="L8">
        <v>5</v>
      </c>
      <c r="M8">
        <v>399</v>
      </c>
    </row>
    <row r="9" spans="1:13" x14ac:dyDescent="0.35">
      <c r="A9" t="s">
        <v>61</v>
      </c>
      <c r="B9" s="15">
        <v>44232</v>
      </c>
      <c r="C9">
        <v>14</v>
      </c>
      <c r="D9" t="s">
        <v>62</v>
      </c>
      <c r="E9" t="s">
        <v>23</v>
      </c>
      <c r="F9" t="s">
        <v>24</v>
      </c>
      <c r="G9" t="s">
        <v>2040</v>
      </c>
      <c r="H9">
        <v>399</v>
      </c>
      <c r="I9">
        <v>7</v>
      </c>
      <c r="J9" t="s">
        <v>2048</v>
      </c>
      <c r="K9">
        <v>5</v>
      </c>
      <c r="L9">
        <v>5</v>
      </c>
      <c r="M9">
        <v>2793</v>
      </c>
    </row>
    <row r="10" spans="1:13" x14ac:dyDescent="0.35">
      <c r="A10" t="s">
        <v>66</v>
      </c>
      <c r="B10" s="15">
        <v>44238</v>
      </c>
      <c r="C10">
        <v>12</v>
      </c>
      <c r="D10" t="s">
        <v>22</v>
      </c>
      <c r="E10" t="s">
        <v>23</v>
      </c>
      <c r="F10" t="s">
        <v>24</v>
      </c>
      <c r="G10" t="s">
        <v>2040</v>
      </c>
      <c r="H10">
        <v>399</v>
      </c>
      <c r="I10">
        <v>9</v>
      </c>
      <c r="J10" t="s">
        <v>2048</v>
      </c>
      <c r="K10">
        <v>5</v>
      </c>
      <c r="L10">
        <v>5</v>
      </c>
      <c r="M10">
        <v>3591</v>
      </c>
    </row>
    <row r="11" spans="1:13" x14ac:dyDescent="0.35">
      <c r="A11" t="s">
        <v>70</v>
      </c>
      <c r="B11" s="15">
        <v>44240</v>
      </c>
      <c r="C11">
        <v>2</v>
      </c>
      <c r="D11" t="s">
        <v>71</v>
      </c>
      <c r="E11" t="s">
        <v>27</v>
      </c>
      <c r="F11" t="s">
        <v>18</v>
      </c>
      <c r="G11" t="s">
        <v>2040</v>
      </c>
      <c r="H11">
        <v>399</v>
      </c>
      <c r="I11">
        <v>2</v>
      </c>
      <c r="J11" t="s">
        <v>2048</v>
      </c>
      <c r="K11">
        <v>2</v>
      </c>
      <c r="L11">
        <v>5</v>
      </c>
      <c r="M11">
        <v>798</v>
      </c>
    </row>
    <row r="12" spans="1:13" x14ac:dyDescent="0.35">
      <c r="A12" t="s">
        <v>74</v>
      </c>
      <c r="B12" s="15">
        <v>44246</v>
      </c>
      <c r="C12">
        <v>2</v>
      </c>
      <c r="D12" t="s">
        <v>71</v>
      </c>
      <c r="E12" t="s">
        <v>27</v>
      </c>
      <c r="F12" t="s">
        <v>18</v>
      </c>
      <c r="G12" t="s">
        <v>2040</v>
      </c>
      <c r="H12">
        <v>399</v>
      </c>
      <c r="I12">
        <v>1</v>
      </c>
      <c r="J12" t="s">
        <v>2048</v>
      </c>
      <c r="K12">
        <v>2</v>
      </c>
      <c r="L12">
        <v>5</v>
      </c>
      <c r="M12">
        <v>399</v>
      </c>
    </row>
    <row r="13" spans="1:13" x14ac:dyDescent="0.35">
      <c r="A13" t="s">
        <v>76</v>
      </c>
      <c r="B13" s="15">
        <v>44250</v>
      </c>
      <c r="C13">
        <v>4</v>
      </c>
      <c r="D13" t="s">
        <v>16</v>
      </c>
      <c r="E13" t="s">
        <v>27</v>
      </c>
      <c r="F13" t="s">
        <v>18</v>
      </c>
      <c r="G13" t="s">
        <v>2040</v>
      </c>
      <c r="H13">
        <v>399</v>
      </c>
      <c r="I13">
        <v>5</v>
      </c>
      <c r="J13" t="s">
        <v>2048</v>
      </c>
      <c r="K13">
        <v>2</v>
      </c>
      <c r="L13">
        <v>5</v>
      </c>
      <c r="M13">
        <v>1995</v>
      </c>
    </row>
    <row r="14" spans="1:13" x14ac:dyDescent="0.35">
      <c r="A14" t="s">
        <v>80</v>
      </c>
      <c r="B14" s="15">
        <v>44263</v>
      </c>
      <c r="C14">
        <v>5</v>
      </c>
      <c r="D14" t="s">
        <v>20</v>
      </c>
      <c r="E14" t="s">
        <v>27</v>
      </c>
      <c r="F14" t="s">
        <v>18</v>
      </c>
      <c r="G14" t="s">
        <v>2040</v>
      </c>
      <c r="H14">
        <v>399</v>
      </c>
      <c r="I14">
        <v>6</v>
      </c>
      <c r="J14" t="s">
        <v>2048</v>
      </c>
      <c r="K14">
        <v>2</v>
      </c>
      <c r="L14">
        <v>5</v>
      </c>
      <c r="M14">
        <v>2394</v>
      </c>
    </row>
    <row r="15" spans="1:13" x14ac:dyDescent="0.35">
      <c r="A15" t="s">
        <v>81</v>
      </c>
      <c r="B15" s="15">
        <v>44263</v>
      </c>
      <c r="C15">
        <v>14</v>
      </c>
      <c r="D15" t="s">
        <v>62</v>
      </c>
      <c r="E15" t="s">
        <v>23</v>
      </c>
      <c r="F15" t="s">
        <v>24</v>
      </c>
      <c r="G15" t="s">
        <v>2040</v>
      </c>
      <c r="H15">
        <v>399</v>
      </c>
      <c r="I15">
        <v>8</v>
      </c>
      <c r="J15" t="s">
        <v>2048</v>
      </c>
      <c r="K15">
        <v>5</v>
      </c>
      <c r="L15">
        <v>5</v>
      </c>
      <c r="M15">
        <v>3192</v>
      </c>
    </row>
    <row r="16" spans="1:13" x14ac:dyDescent="0.35">
      <c r="A16" t="s">
        <v>84</v>
      </c>
      <c r="B16" s="15">
        <v>44267</v>
      </c>
      <c r="C16">
        <v>14</v>
      </c>
      <c r="D16" t="s">
        <v>62</v>
      </c>
      <c r="E16" t="s">
        <v>23</v>
      </c>
      <c r="F16" t="s">
        <v>24</v>
      </c>
      <c r="G16" t="s">
        <v>2040</v>
      </c>
      <c r="H16">
        <v>399</v>
      </c>
      <c r="I16">
        <v>1</v>
      </c>
      <c r="J16" t="s">
        <v>2048</v>
      </c>
      <c r="K16">
        <v>5</v>
      </c>
      <c r="L16">
        <v>5</v>
      </c>
      <c r="M16">
        <v>399</v>
      </c>
    </row>
    <row r="17" spans="1:13" x14ac:dyDescent="0.35">
      <c r="A17" t="s">
        <v>85</v>
      </c>
      <c r="B17" s="15">
        <v>44268</v>
      </c>
      <c r="C17">
        <v>14</v>
      </c>
      <c r="D17" t="s">
        <v>62</v>
      </c>
      <c r="E17" t="s">
        <v>23</v>
      </c>
      <c r="F17" t="s">
        <v>24</v>
      </c>
      <c r="G17" t="s">
        <v>2040</v>
      </c>
      <c r="H17">
        <v>399</v>
      </c>
      <c r="I17">
        <v>1</v>
      </c>
      <c r="J17" t="s">
        <v>2048</v>
      </c>
      <c r="K17">
        <v>5</v>
      </c>
      <c r="L17">
        <v>5</v>
      </c>
      <c r="M17">
        <v>399</v>
      </c>
    </row>
    <row r="18" spans="1:13" x14ac:dyDescent="0.35">
      <c r="A18" t="s">
        <v>91</v>
      </c>
      <c r="B18" s="15">
        <v>44273</v>
      </c>
      <c r="C18">
        <v>2</v>
      </c>
      <c r="D18" t="s">
        <v>71</v>
      </c>
      <c r="E18" t="s">
        <v>27</v>
      </c>
      <c r="F18" t="s">
        <v>18</v>
      </c>
      <c r="G18" t="s">
        <v>2040</v>
      </c>
      <c r="H18">
        <v>399</v>
      </c>
      <c r="I18">
        <v>9</v>
      </c>
      <c r="J18" t="s">
        <v>2048</v>
      </c>
      <c r="K18">
        <v>2</v>
      </c>
      <c r="L18">
        <v>5</v>
      </c>
      <c r="M18">
        <v>3591</v>
      </c>
    </row>
    <row r="19" spans="1:13" x14ac:dyDescent="0.35">
      <c r="A19" t="s">
        <v>96</v>
      </c>
      <c r="B19" s="15">
        <v>44286</v>
      </c>
      <c r="C19">
        <v>14</v>
      </c>
      <c r="D19" t="s">
        <v>62</v>
      </c>
      <c r="E19" t="s">
        <v>23</v>
      </c>
      <c r="F19" t="s">
        <v>24</v>
      </c>
      <c r="G19" t="s">
        <v>2040</v>
      </c>
      <c r="H19">
        <v>399</v>
      </c>
      <c r="I19">
        <v>5</v>
      </c>
      <c r="J19" t="s">
        <v>2048</v>
      </c>
      <c r="K19">
        <v>5</v>
      </c>
      <c r="L19">
        <v>5</v>
      </c>
      <c r="M19">
        <v>1995</v>
      </c>
    </row>
    <row r="20" spans="1:13" x14ac:dyDescent="0.35">
      <c r="A20" t="s">
        <v>103</v>
      </c>
      <c r="B20" s="15">
        <v>44303</v>
      </c>
      <c r="C20">
        <v>13</v>
      </c>
      <c r="D20" t="s">
        <v>32</v>
      </c>
      <c r="E20" t="s">
        <v>23</v>
      </c>
      <c r="F20" t="s">
        <v>24</v>
      </c>
      <c r="G20" t="s">
        <v>2040</v>
      </c>
      <c r="H20">
        <v>399</v>
      </c>
      <c r="I20">
        <v>8</v>
      </c>
      <c r="J20" t="s">
        <v>2048</v>
      </c>
      <c r="K20">
        <v>5</v>
      </c>
      <c r="L20">
        <v>5</v>
      </c>
      <c r="M20">
        <v>3192</v>
      </c>
    </row>
    <row r="21" spans="1:13" x14ac:dyDescent="0.35">
      <c r="A21" t="s">
        <v>107</v>
      </c>
      <c r="B21" s="15">
        <v>44307</v>
      </c>
      <c r="C21">
        <v>3</v>
      </c>
      <c r="D21" t="s">
        <v>26</v>
      </c>
      <c r="E21" t="s">
        <v>27</v>
      </c>
      <c r="F21" t="s">
        <v>18</v>
      </c>
      <c r="G21" t="s">
        <v>2040</v>
      </c>
      <c r="H21">
        <v>399</v>
      </c>
      <c r="I21">
        <v>2</v>
      </c>
      <c r="J21" t="s">
        <v>2048</v>
      </c>
      <c r="K21">
        <v>2</v>
      </c>
      <c r="L21">
        <v>5</v>
      </c>
      <c r="M21">
        <v>798</v>
      </c>
    </row>
    <row r="22" spans="1:13" x14ac:dyDescent="0.35">
      <c r="A22" t="s">
        <v>108</v>
      </c>
      <c r="B22" s="15">
        <v>44308</v>
      </c>
      <c r="C22">
        <v>1</v>
      </c>
      <c r="D22" t="s">
        <v>58</v>
      </c>
      <c r="E22" t="s">
        <v>27</v>
      </c>
      <c r="F22" t="s">
        <v>18</v>
      </c>
      <c r="G22" t="s">
        <v>2040</v>
      </c>
      <c r="H22">
        <v>399</v>
      </c>
      <c r="I22">
        <v>5</v>
      </c>
      <c r="J22" t="s">
        <v>2048</v>
      </c>
      <c r="K22">
        <v>2</v>
      </c>
      <c r="L22">
        <v>5</v>
      </c>
      <c r="M22">
        <v>1995</v>
      </c>
    </row>
    <row r="23" spans="1:13" x14ac:dyDescent="0.35">
      <c r="A23" t="s">
        <v>111</v>
      </c>
      <c r="B23" s="15">
        <v>44311</v>
      </c>
      <c r="C23">
        <v>11</v>
      </c>
      <c r="D23" t="s">
        <v>112</v>
      </c>
      <c r="E23" t="s">
        <v>23</v>
      </c>
      <c r="F23" t="s">
        <v>24</v>
      </c>
      <c r="G23" t="s">
        <v>2040</v>
      </c>
      <c r="H23">
        <v>399</v>
      </c>
      <c r="I23">
        <v>3</v>
      </c>
      <c r="J23" t="s">
        <v>2048</v>
      </c>
      <c r="K23">
        <v>5</v>
      </c>
      <c r="L23">
        <v>5</v>
      </c>
      <c r="M23">
        <v>1197</v>
      </c>
    </row>
    <row r="24" spans="1:13" x14ac:dyDescent="0.35">
      <c r="A24" t="s">
        <v>114</v>
      </c>
      <c r="B24" s="15">
        <v>44319</v>
      </c>
      <c r="C24">
        <v>5</v>
      </c>
      <c r="D24" t="s">
        <v>20</v>
      </c>
      <c r="E24" t="s">
        <v>27</v>
      </c>
      <c r="F24" t="s">
        <v>18</v>
      </c>
      <c r="G24" t="s">
        <v>2040</v>
      </c>
      <c r="H24">
        <v>399</v>
      </c>
      <c r="I24">
        <v>7</v>
      </c>
      <c r="J24" t="s">
        <v>2048</v>
      </c>
      <c r="K24">
        <v>2</v>
      </c>
      <c r="L24">
        <v>5</v>
      </c>
      <c r="M24">
        <v>2793</v>
      </c>
    </row>
    <row r="25" spans="1:13" x14ac:dyDescent="0.35">
      <c r="A25" t="s">
        <v>125</v>
      </c>
      <c r="B25" s="15">
        <v>44336</v>
      </c>
      <c r="C25">
        <v>14</v>
      </c>
      <c r="D25" t="s">
        <v>62</v>
      </c>
      <c r="E25" t="s">
        <v>23</v>
      </c>
      <c r="F25" t="s">
        <v>24</v>
      </c>
      <c r="G25" t="s">
        <v>2040</v>
      </c>
      <c r="H25">
        <v>399</v>
      </c>
      <c r="I25">
        <v>9</v>
      </c>
      <c r="J25" t="s">
        <v>2048</v>
      </c>
      <c r="K25">
        <v>5</v>
      </c>
      <c r="L25">
        <v>5</v>
      </c>
      <c r="M25">
        <v>3591</v>
      </c>
    </row>
    <row r="26" spans="1:13" x14ac:dyDescent="0.35">
      <c r="A26" t="s">
        <v>129</v>
      </c>
      <c r="B26" s="15">
        <v>44345</v>
      </c>
      <c r="C26">
        <v>2</v>
      </c>
      <c r="D26" t="s">
        <v>71</v>
      </c>
      <c r="E26" t="s">
        <v>27</v>
      </c>
      <c r="F26" t="s">
        <v>18</v>
      </c>
      <c r="G26" t="s">
        <v>2040</v>
      </c>
      <c r="H26">
        <v>399</v>
      </c>
      <c r="I26">
        <v>9</v>
      </c>
      <c r="J26" t="s">
        <v>2048</v>
      </c>
      <c r="K26">
        <v>2</v>
      </c>
      <c r="L26">
        <v>5</v>
      </c>
      <c r="M26">
        <v>3591</v>
      </c>
    </row>
    <row r="27" spans="1:13" x14ac:dyDescent="0.35">
      <c r="A27" t="s">
        <v>136</v>
      </c>
      <c r="B27" s="15">
        <v>44358</v>
      </c>
      <c r="C27">
        <v>11</v>
      </c>
      <c r="D27" t="s">
        <v>112</v>
      </c>
      <c r="E27" t="s">
        <v>23</v>
      </c>
      <c r="F27" t="s">
        <v>24</v>
      </c>
      <c r="G27" t="s">
        <v>2040</v>
      </c>
      <c r="H27">
        <v>399</v>
      </c>
      <c r="I27">
        <v>0</v>
      </c>
      <c r="J27" t="s">
        <v>2048</v>
      </c>
      <c r="K27">
        <v>5</v>
      </c>
      <c r="L27">
        <v>5</v>
      </c>
      <c r="M27">
        <v>0</v>
      </c>
    </row>
    <row r="28" spans="1:13" x14ac:dyDescent="0.35">
      <c r="A28" t="s">
        <v>139</v>
      </c>
      <c r="B28" s="15">
        <v>44363</v>
      </c>
      <c r="C28">
        <v>13</v>
      </c>
      <c r="D28" t="s">
        <v>32</v>
      </c>
      <c r="E28" t="s">
        <v>23</v>
      </c>
      <c r="F28" t="s">
        <v>24</v>
      </c>
      <c r="G28" t="s">
        <v>2040</v>
      </c>
      <c r="H28">
        <v>399</v>
      </c>
      <c r="I28">
        <v>0</v>
      </c>
      <c r="J28" t="s">
        <v>2048</v>
      </c>
      <c r="K28">
        <v>5</v>
      </c>
      <c r="L28">
        <v>5</v>
      </c>
      <c r="M28">
        <v>0</v>
      </c>
    </row>
    <row r="29" spans="1:13" x14ac:dyDescent="0.35">
      <c r="A29" t="s">
        <v>140</v>
      </c>
      <c r="B29" s="15">
        <v>44363</v>
      </c>
      <c r="C29">
        <v>15</v>
      </c>
      <c r="D29" t="s">
        <v>46</v>
      </c>
      <c r="E29" t="s">
        <v>23</v>
      </c>
      <c r="F29" t="s">
        <v>24</v>
      </c>
      <c r="G29" t="s">
        <v>2040</v>
      </c>
      <c r="H29">
        <v>399</v>
      </c>
      <c r="I29">
        <v>6</v>
      </c>
      <c r="J29" t="s">
        <v>2048</v>
      </c>
      <c r="K29">
        <v>5</v>
      </c>
      <c r="L29">
        <v>5</v>
      </c>
      <c r="M29">
        <v>2394</v>
      </c>
    </row>
    <row r="30" spans="1:13" x14ac:dyDescent="0.35">
      <c r="A30" t="s">
        <v>143</v>
      </c>
      <c r="B30" s="15">
        <v>44368</v>
      </c>
      <c r="C30">
        <v>14</v>
      </c>
      <c r="D30" t="s">
        <v>62</v>
      </c>
      <c r="E30" t="s">
        <v>23</v>
      </c>
      <c r="F30" t="s">
        <v>24</v>
      </c>
      <c r="G30" t="s">
        <v>2040</v>
      </c>
      <c r="H30">
        <v>399</v>
      </c>
      <c r="I30">
        <v>9</v>
      </c>
      <c r="J30" t="s">
        <v>2048</v>
      </c>
      <c r="K30">
        <v>5</v>
      </c>
      <c r="L30">
        <v>5</v>
      </c>
      <c r="M30">
        <v>3591</v>
      </c>
    </row>
    <row r="31" spans="1:13" x14ac:dyDescent="0.35">
      <c r="A31" t="s">
        <v>153</v>
      </c>
      <c r="B31" s="15">
        <v>44385</v>
      </c>
      <c r="C31">
        <v>14</v>
      </c>
      <c r="D31" t="s">
        <v>62</v>
      </c>
      <c r="E31" t="s">
        <v>23</v>
      </c>
      <c r="F31" t="s">
        <v>24</v>
      </c>
      <c r="G31" t="s">
        <v>2040</v>
      </c>
      <c r="H31">
        <v>399</v>
      </c>
      <c r="I31">
        <v>5</v>
      </c>
      <c r="J31" t="s">
        <v>2048</v>
      </c>
      <c r="K31">
        <v>5</v>
      </c>
      <c r="L31">
        <v>5</v>
      </c>
      <c r="M31">
        <v>1995</v>
      </c>
    </row>
    <row r="32" spans="1:13" x14ac:dyDescent="0.35">
      <c r="A32" t="s">
        <v>158</v>
      </c>
      <c r="B32" s="15">
        <v>44392</v>
      </c>
      <c r="C32">
        <v>13</v>
      </c>
      <c r="D32" t="s">
        <v>32</v>
      </c>
      <c r="E32" t="s">
        <v>23</v>
      </c>
      <c r="F32" t="s">
        <v>24</v>
      </c>
      <c r="G32" t="s">
        <v>2040</v>
      </c>
      <c r="H32">
        <v>399</v>
      </c>
      <c r="I32">
        <v>8</v>
      </c>
      <c r="J32" t="s">
        <v>2048</v>
      </c>
      <c r="K32">
        <v>5</v>
      </c>
      <c r="L32">
        <v>5</v>
      </c>
      <c r="M32">
        <v>3192</v>
      </c>
    </row>
    <row r="33" spans="1:13" x14ac:dyDescent="0.35">
      <c r="A33" t="s">
        <v>163</v>
      </c>
      <c r="B33" s="15">
        <v>44401</v>
      </c>
      <c r="C33">
        <v>13</v>
      </c>
      <c r="D33" t="s">
        <v>32</v>
      </c>
      <c r="E33" t="s">
        <v>23</v>
      </c>
      <c r="F33" t="s">
        <v>24</v>
      </c>
      <c r="G33" t="s">
        <v>2040</v>
      </c>
      <c r="H33">
        <v>399</v>
      </c>
      <c r="I33">
        <v>1</v>
      </c>
      <c r="J33" t="s">
        <v>2048</v>
      </c>
      <c r="K33">
        <v>5</v>
      </c>
      <c r="L33">
        <v>5</v>
      </c>
      <c r="M33">
        <v>399</v>
      </c>
    </row>
    <row r="34" spans="1:13" x14ac:dyDescent="0.35">
      <c r="A34" t="s">
        <v>167</v>
      </c>
      <c r="B34" s="15">
        <v>44418</v>
      </c>
      <c r="C34">
        <v>13</v>
      </c>
      <c r="D34" t="s">
        <v>32</v>
      </c>
      <c r="E34" t="s">
        <v>23</v>
      </c>
      <c r="F34" t="s">
        <v>24</v>
      </c>
      <c r="G34" t="s">
        <v>2040</v>
      </c>
      <c r="H34">
        <v>399</v>
      </c>
      <c r="I34">
        <v>4</v>
      </c>
      <c r="J34" t="s">
        <v>2048</v>
      </c>
      <c r="K34">
        <v>5</v>
      </c>
      <c r="L34">
        <v>5</v>
      </c>
      <c r="M34">
        <v>1596</v>
      </c>
    </row>
    <row r="35" spans="1:13" x14ac:dyDescent="0.35">
      <c r="A35" t="s">
        <v>168</v>
      </c>
      <c r="B35" s="15">
        <v>44419</v>
      </c>
      <c r="C35">
        <v>3</v>
      </c>
      <c r="D35" t="s">
        <v>26</v>
      </c>
      <c r="E35" t="s">
        <v>27</v>
      </c>
      <c r="F35" t="s">
        <v>18</v>
      </c>
      <c r="G35" t="s">
        <v>2040</v>
      </c>
      <c r="H35">
        <v>399</v>
      </c>
      <c r="I35">
        <v>0</v>
      </c>
      <c r="J35" t="s">
        <v>2048</v>
      </c>
      <c r="K35">
        <v>2</v>
      </c>
      <c r="L35">
        <v>5</v>
      </c>
      <c r="M35">
        <v>0</v>
      </c>
    </row>
    <row r="36" spans="1:13" x14ac:dyDescent="0.35">
      <c r="A36" t="s">
        <v>179</v>
      </c>
      <c r="B36" s="15">
        <v>44433</v>
      </c>
      <c r="C36">
        <v>11</v>
      </c>
      <c r="D36" t="s">
        <v>112</v>
      </c>
      <c r="E36" t="s">
        <v>23</v>
      </c>
      <c r="F36" t="s">
        <v>24</v>
      </c>
      <c r="G36" t="s">
        <v>2040</v>
      </c>
      <c r="H36">
        <v>399</v>
      </c>
      <c r="I36">
        <v>0</v>
      </c>
      <c r="J36" t="s">
        <v>2048</v>
      </c>
      <c r="K36">
        <v>5</v>
      </c>
      <c r="L36">
        <v>5</v>
      </c>
      <c r="M36">
        <v>0</v>
      </c>
    </row>
    <row r="37" spans="1:13" x14ac:dyDescent="0.35">
      <c r="A37" t="s">
        <v>182</v>
      </c>
      <c r="B37" s="15">
        <v>44435</v>
      </c>
      <c r="C37">
        <v>4</v>
      </c>
      <c r="D37" t="s">
        <v>16</v>
      </c>
      <c r="E37" t="s">
        <v>27</v>
      </c>
      <c r="F37" t="s">
        <v>18</v>
      </c>
      <c r="G37" t="s">
        <v>2040</v>
      </c>
      <c r="H37">
        <v>399</v>
      </c>
      <c r="I37">
        <v>3</v>
      </c>
      <c r="J37" t="s">
        <v>2048</v>
      </c>
      <c r="K37">
        <v>2</v>
      </c>
      <c r="L37">
        <v>5</v>
      </c>
      <c r="M37">
        <v>1197</v>
      </c>
    </row>
    <row r="38" spans="1:13" x14ac:dyDescent="0.35">
      <c r="A38" t="s">
        <v>185</v>
      </c>
      <c r="B38" s="15">
        <v>44437</v>
      </c>
      <c r="C38">
        <v>5</v>
      </c>
      <c r="D38" t="s">
        <v>20</v>
      </c>
      <c r="E38" t="s">
        <v>27</v>
      </c>
      <c r="F38" t="s">
        <v>18</v>
      </c>
      <c r="G38" t="s">
        <v>2040</v>
      </c>
      <c r="H38">
        <v>399</v>
      </c>
      <c r="I38">
        <v>6</v>
      </c>
      <c r="J38" t="s">
        <v>2048</v>
      </c>
      <c r="K38">
        <v>2</v>
      </c>
      <c r="L38">
        <v>5</v>
      </c>
      <c r="M38">
        <v>2394</v>
      </c>
    </row>
    <row r="39" spans="1:13" x14ac:dyDescent="0.35">
      <c r="A39" t="s">
        <v>194</v>
      </c>
      <c r="B39" s="15">
        <v>44448</v>
      </c>
      <c r="C39">
        <v>13</v>
      </c>
      <c r="D39" t="s">
        <v>32</v>
      </c>
      <c r="E39" t="s">
        <v>23</v>
      </c>
      <c r="F39" t="s">
        <v>24</v>
      </c>
      <c r="G39" t="s">
        <v>2040</v>
      </c>
      <c r="H39">
        <v>399</v>
      </c>
      <c r="I39">
        <v>3</v>
      </c>
      <c r="J39" t="s">
        <v>2048</v>
      </c>
      <c r="K39">
        <v>5</v>
      </c>
      <c r="L39">
        <v>5</v>
      </c>
      <c r="M39">
        <v>1197</v>
      </c>
    </row>
    <row r="40" spans="1:13" x14ac:dyDescent="0.35">
      <c r="A40" t="s">
        <v>203</v>
      </c>
      <c r="B40" s="15">
        <v>44463</v>
      </c>
      <c r="C40">
        <v>14</v>
      </c>
      <c r="D40" t="s">
        <v>62</v>
      </c>
      <c r="E40" t="s">
        <v>23</v>
      </c>
      <c r="F40" t="s">
        <v>24</v>
      </c>
      <c r="G40" t="s">
        <v>2040</v>
      </c>
      <c r="H40">
        <v>399</v>
      </c>
      <c r="I40">
        <v>2</v>
      </c>
      <c r="J40" t="s">
        <v>2048</v>
      </c>
      <c r="K40">
        <v>5</v>
      </c>
      <c r="L40">
        <v>5</v>
      </c>
      <c r="M40">
        <v>798</v>
      </c>
    </row>
    <row r="41" spans="1:13" x14ac:dyDescent="0.35">
      <c r="A41" t="s">
        <v>207</v>
      </c>
      <c r="B41" s="15">
        <v>44477</v>
      </c>
      <c r="C41">
        <v>15</v>
      </c>
      <c r="D41" t="s">
        <v>46</v>
      </c>
      <c r="E41" t="s">
        <v>23</v>
      </c>
      <c r="F41" t="s">
        <v>24</v>
      </c>
      <c r="G41" t="s">
        <v>2040</v>
      </c>
      <c r="H41">
        <v>399</v>
      </c>
      <c r="I41">
        <v>7</v>
      </c>
      <c r="J41" t="s">
        <v>2048</v>
      </c>
      <c r="K41">
        <v>5</v>
      </c>
      <c r="L41">
        <v>5</v>
      </c>
      <c r="M41">
        <v>2793</v>
      </c>
    </row>
    <row r="42" spans="1:13" x14ac:dyDescent="0.35">
      <c r="A42" t="s">
        <v>208</v>
      </c>
      <c r="B42" s="15">
        <v>44478</v>
      </c>
      <c r="C42">
        <v>13</v>
      </c>
      <c r="D42" t="s">
        <v>32</v>
      </c>
      <c r="E42" t="s">
        <v>23</v>
      </c>
      <c r="F42" t="s">
        <v>24</v>
      </c>
      <c r="G42" t="s">
        <v>2040</v>
      </c>
      <c r="H42">
        <v>399</v>
      </c>
      <c r="I42">
        <v>4</v>
      </c>
      <c r="J42" t="s">
        <v>2048</v>
      </c>
      <c r="K42">
        <v>5</v>
      </c>
      <c r="L42">
        <v>5</v>
      </c>
      <c r="M42">
        <v>1596</v>
      </c>
    </row>
    <row r="43" spans="1:13" x14ac:dyDescent="0.35">
      <c r="A43" t="s">
        <v>214</v>
      </c>
      <c r="B43" s="15">
        <v>44492</v>
      </c>
      <c r="C43">
        <v>4</v>
      </c>
      <c r="D43" t="s">
        <v>16</v>
      </c>
      <c r="E43" t="s">
        <v>27</v>
      </c>
      <c r="F43" t="s">
        <v>18</v>
      </c>
      <c r="G43" t="s">
        <v>2040</v>
      </c>
      <c r="H43">
        <v>399</v>
      </c>
      <c r="I43">
        <v>1</v>
      </c>
      <c r="J43" t="s">
        <v>2048</v>
      </c>
      <c r="K43">
        <v>2</v>
      </c>
      <c r="L43">
        <v>5</v>
      </c>
      <c r="M43">
        <v>399</v>
      </c>
    </row>
    <row r="44" spans="1:13" x14ac:dyDescent="0.35">
      <c r="A44" t="s">
        <v>221</v>
      </c>
      <c r="B44" s="15">
        <v>44503</v>
      </c>
      <c r="C44">
        <v>13</v>
      </c>
      <c r="D44" t="s">
        <v>32</v>
      </c>
      <c r="E44" t="s">
        <v>23</v>
      </c>
      <c r="F44" t="s">
        <v>24</v>
      </c>
      <c r="G44" t="s">
        <v>2040</v>
      </c>
      <c r="H44">
        <v>399</v>
      </c>
      <c r="I44">
        <v>0</v>
      </c>
      <c r="J44" t="s">
        <v>2048</v>
      </c>
      <c r="K44">
        <v>5</v>
      </c>
      <c r="L44">
        <v>5</v>
      </c>
      <c r="M44">
        <v>0</v>
      </c>
    </row>
    <row r="45" spans="1:13" x14ac:dyDescent="0.35">
      <c r="A45" t="s">
        <v>228</v>
      </c>
      <c r="B45" s="15">
        <v>44519</v>
      </c>
      <c r="C45">
        <v>5</v>
      </c>
      <c r="D45" t="s">
        <v>20</v>
      </c>
      <c r="E45" t="s">
        <v>27</v>
      </c>
      <c r="F45" t="s">
        <v>18</v>
      </c>
      <c r="G45" t="s">
        <v>2040</v>
      </c>
      <c r="H45">
        <v>399</v>
      </c>
      <c r="I45">
        <v>1</v>
      </c>
      <c r="J45" t="s">
        <v>2048</v>
      </c>
      <c r="K45">
        <v>2</v>
      </c>
      <c r="L45">
        <v>5</v>
      </c>
      <c r="M45">
        <v>399</v>
      </c>
    </row>
    <row r="46" spans="1:13" x14ac:dyDescent="0.35">
      <c r="A46" t="s">
        <v>229</v>
      </c>
      <c r="B46" s="15">
        <v>44520</v>
      </c>
      <c r="C46">
        <v>5</v>
      </c>
      <c r="D46" t="s">
        <v>20</v>
      </c>
      <c r="E46" t="s">
        <v>27</v>
      </c>
      <c r="F46" t="s">
        <v>18</v>
      </c>
      <c r="G46" t="s">
        <v>2040</v>
      </c>
      <c r="H46">
        <v>399</v>
      </c>
      <c r="I46">
        <v>8</v>
      </c>
      <c r="J46" t="s">
        <v>2048</v>
      </c>
      <c r="K46">
        <v>2</v>
      </c>
      <c r="L46">
        <v>5</v>
      </c>
      <c r="M46">
        <v>3192</v>
      </c>
    </row>
    <row r="47" spans="1:13" x14ac:dyDescent="0.35">
      <c r="A47" t="s">
        <v>231</v>
      </c>
      <c r="B47" s="15">
        <v>44522</v>
      </c>
      <c r="C47">
        <v>5</v>
      </c>
      <c r="D47" t="s">
        <v>20</v>
      </c>
      <c r="E47" t="s">
        <v>27</v>
      </c>
      <c r="F47" t="s">
        <v>18</v>
      </c>
      <c r="G47" t="s">
        <v>2040</v>
      </c>
      <c r="H47">
        <v>399</v>
      </c>
      <c r="I47">
        <v>6</v>
      </c>
      <c r="J47" t="s">
        <v>2048</v>
      </c>
      <c r="K47">
        <v>2</v>
      </c>
      <c r="L47">
        <v>5</v>
      </c>
      <c r="M47">
        <v>2394</v>
      </c>
    </row>
    <row r="48" spans="1:13" x14ac:dyDescent="0.35">
      <c r="A48" t="s">
        <v>237</v>
      </c>
      <c r="B48" s="15">
        <v>44523</v>
      </c>
      <c r="C48">
        <v>13</v>
      </c>
      <c r="D48" t="s">
        <v>32</v>
      </c>
      <c r="E48" t="s">
        <v>23</v>
      </c>
      <c r="F48" t="s">
        <v>24</v>
      </c>
      <c r="G48" t="s">
        <v>2040</v>
      </c>
      <c r="H48">
        <v>399</v>
      </c>
      <c r="I48">
        <v>9</v>
      </c>
      <c r="J48" t="s">
        <v>2048</v>
      </c>
      <c r="K48">
        <v>5</v>
      </c>
      <c r="L48">
        <v>5</v>
      </c>
      <c r="M48">
        <v>3591</v>
      </c>
    </row>
    <row r="49" spans="1:13" x14ac:dyDescent="0.35">
      <c r="A49" t="s">
        <v>240</v>
      </c>
      <c r="B49" s="15">
        <v>44525</v>
      </c>
      <c r="C49">
        <v>4</v>
      </c>
      <c r="D49" t="s">
        <v>16</v>
      </c>
      <c r="E49" t="s">
        <v>27</v>
      </c>
      <c r="F49" t="s">
        <v>18</v>
      </c>
      <c r="G49" t="s">
        <v>2040</v>
      </c>
      <c r="H49">
        <v>399</v>
      </c>
      <c r="I49">
        <v>5</v>
      </c>
      <c r="J49" t="s">
        <v>2048</v>
      </c>
      <c r="K49">
        <v>2</v>
      </c>
      <c r="L49">
        <v>5</v>
      </c>
      <c r="M49">
        <v>1995</v>
      </c>
    </row>
    <row r="50" spans="1:13" x14ac:dyDescent="0.35">
      <c r="A50" t="s">
        <v>242</v>
      </c>
      <c r="B50" s="15">
        <v>44527</v>
      </c>
      <c r="C50">
        <v>4</v>
      </c>
      <c r="D50" t="s">
        <v>16</v>
      </c>
      <c r="E50" t="s">
        <v>27</v>
      </c>
      <c r="F50" t="s">
        <v>18</v>
      </c>
      <c r="G50" t="s">
        <v>2040</v>
      </c>
      <c r="H50">
        <v>399</v>
      </c>
      <c r="I50">
        <v>6</v>
      </c>
      <c r="J50" t="s">
        <v>2048</v>
      </c>
      <c r="K50">
        <v>2</v>
      </c>
      <c r="L50">
        <v>5</v>
      </c>
      <c r="M50">
        <v>2394</v>
      </c>
    </row>
    <row r="51" spans="1:13" x14ac:dyDescent="0.35">
      <c r="A51" t="s">
        <v>247</v>
      </c>
      <c r="B51" s="15">
        <v>44535</v>
      </c>
      <c r="C51">
        <v>5</v>
      </c>
      <c r="D51" t="s">
        <v>20</v>
      </c>
      <c r="E51" t="s">
        <v>27</v>
      </c>
      <c r="F51" t="s">
        <v>18</v>
      </c>
      <c r="G51" t="s">
        <v>2040</v>
      </c>
      <c r="H51">
        <v>399</v>
      </c>
      <c r="I51">
        <v>4</v>
      </c>
      <c r="J51" t="s">
        <v>2048</v>
      </c>
      <c r="K51">
        <v>2</v>
      </c>
      <c r="L51">
        <v>5</v>
      </c>
      <c r="M51">
        <v>1596</v>
      </c>
    </row>
    <row r="52" spans="1:13" x14ac:dyDescent="0.35">
      <c r="A52" t="s">
        <v>249</v>
      </c>
      <c r="B52" s="15">
        <v>44547</v>
      </c>
      <c r="C52">
        <v>12</v>
      </c>
      <c r="D52" t="s">
        <v>22</v>
      </c>
      <c r="E52" t="s">
        <v>23</v>
      </c>
      <c r="F52" t="s">
        <v>24</v>
      </c>
      <c r="G52" t="s">
        <v>2040</v>
      </c>
      <c r="H52">
        <v>399</v>
      </c>
      <c r="I52">
        <v>5</v>
      </c>
      <c r="J52" t="s">
        <v>2048</v>
      </c>
      <c r="K52">
        <v>5</v>
      </c>
      <c r="L52">
        <v>5</v>
      </c>
      <c r="M52">
        <v>1995</v>
      </c>
    </row>
    <row r="53" spans="1:13" x14ac:dyDescent="0.35">
      <c r="A53" t="s">
        <v>250</v>
      </c>
      <c r="B53" s="15">
        <v>44548</v>
      </c>
      <c r="C53">
        <v>12</v>
      </c>
      <c r="D53" t="s">
        <v>22</v>
      </c>
      <c r="E53" t="s">
        <v>23</v>
      </c>
      <c r="F53" t="s">
        <v>24</v>
      </c>
      <c r="G53" t="s">
        <v>2040</v>
      </c>
      <c r="H53">
        <v>399</v>
      </c>
      <c r="I53">
        <v>3</v>
      </c>
      <c r="J53" t="s">
        <v>2048</v>
      </c>
      <c r="K53">
        <v>5</v>
      </c>
      <c r="L53">
        <v>5</v>
      </c>
      <c r="M53">
        <v>1197</v>
      </c>
    </row>
    <row r="54" spans="1:13" x14ac:dyDescent="0.35">
      <c r="A54" t="s">
        <v>251</v>
      </c>
      <c r="B54" s="15">
        <v>44548</v>
      </c>
      <c r="C54">
        <v>5</v>
      </c>
      <c r="D54" t="s">
        <v>20</v>
      </c>
      <c r="E54" t="s">
        <v>27</v>
      </c>
      <c r="F54" t="s">
        <v>18</v>
      </c>
      <c r="G54" t="s">
        <v>2040</v>
      </c>
      <c r="H54">
        <v>399</v>
      </c>
      <c r="I54">
        <v>0</v>
      </c>
      <c r="J54" t="s">
        <v>2048</v>
      </c>
      <c r="K54">
        <v>2</v>
      </c>
      <c r="L54">
        <v>5</v>
      </c>
      <c r="M54">
        <v>0</v>
      </c>
    </row>
    <row r="55" spans="1:13" x14ac:dyDescent="0.35">
      <c r="A55" t="s">
        <v>252</v>
      </c>
      <c r="B55" s="15">
        <v>44548</v>
      </c>
      <c r="C55">
        <v>14</v>
      </c>
      <c r="D55" t="s">
        <v>62</v>
      </c>
      <c r="E55" t="s">
        <v>23</v>
      </c>
      <c r="F55" t="s">
        <v>24</v>
      </c>
      <c r="G55" t="s">
        <v>2040</v>
      </c>
      <c r="H55">
        <v>399</v>
      </c>
      <c r="I55">
        <v>5</v>
      </c>
      <c r="J55" t="s">
        <v>2048</v>
      </c>
      <c r="K55">
        <v>5</v>
      </c>
      <c r="L55">
        <v>5</v>
      </c>
      <c r="M55">
        <v>1995</v>
      </c>
    </row>
    <row r="56" spans="1:13" x14ac:dyDescent="0.35">
      <c r="A56" t="s">
        <v>258</v>
      </c>
      <c r="B56" s="15">
        <v>44559</v>
      </c>
      <c r="C56">
        <v>11</v>
      </c>
      <c r="D56" t="s">
        <v>112</v>
      </c>
      <c r="E56" t="s">
        <v>23</v>
      </c>
      <c r="F56" t="s">
        <v>24</v>
      </c>
      <c r="G56" t="s">
        <v>2040</v>
      </c>
      <c r="H56">
        <v>399</v>
      </c>
      <c r="I56">
        <v>2</v>
      </c>
      <c r="J56" t="s">
        <v>2048</v>
      </c>
      <c r="K56">
        <v>5</v>
      </c>
      <c r="L56">
        <v>5</v>
      </c>
      <c r="M56">
        <v>798</v>
      </c>
    </row>
    <row r="57" spans="1:13" x14ac:dyDescent="0.35">
      <c r="A57" t="s">
        <v>259</v>
      </c>
      <c r="B57" s="15">
        <v>44560</v>
      </c>
      <c r="C57">
        <v>12</v>
      </c>
      <c r="D57" t="s">
        <v>22</v>
      </c>
      <c r="E57" t="s">
        <v>23</v>
      </c>
      <c r="F57" t="s">
        <v>24</v>
      </c>
      <c r="G57" t="s">
        <v>2040</v>
      </c>
      <c r="H57">
        <v>399</v>
      </c>
      <c r="I57">
        <v>8</v>
      </c>
      <c r="J57" t="s">
        <v>2048</v>
      </c>
      <c r="K57">
        <v>5</v>
      </c>
      <c r="L57">
        <v>5</v>
      </c>
      <c r="M57">
        <v>3192</v>
      </c>
    </row>
    <row r="58" spans="1:13" x14ac:dyDescent="0.35">
      <c r="A58" t="s">
        <v>264</v>
      </c>
      <c r="B58" s="15">
        <v>44574</v>
      </c>
      <c r="C58">
        <v>3</v>
      </c>
      <c r="D58" t="s">
        <v>26</v>
      </c>
      <c r="E58" t="s">
        <v>27</v>
      </c>
      <c r="F58" t="s">
        <v>18</v>
      </c>
      <c r="G58" t="s">
        <v>2040</v>
      </c>
      <c r="H58">
        <v>399</v>
      </c>
      <c r="I58">
        <v>7</v>
      </c>
      <c r="J58" t="s">
        <v>2048</v>
      </c>
      <c r="K58">
        <v>2</v>
      </c>
      <c r="L58">
        <v>5</v>
      </c>
      <c r="M58">
        <v>2793</v>
      </c>
    </row>
    <row r="59" spans="1:13" x14ac:dyDescent="0.35">
      <c r="A59" t="s">
        <v>265</v>
      </c>
      <c r="B59" s="15">
        <v>44574</v>
      </c>
      <c r="C59">
        <v>4</v>
      </c>
      <c r="D59" t="s">
        <v>16</v>
      </c>
      <c r="E59" t="s">
        <v>27</v>
      </c>
      <c r="F59" t="s">
        <v>18</v>
      </c>
      <c r="G59" t="s">
        <v>2040</v>
      </c>
      <c r="H59">
        <v>399</v>
      </c>
      <c r="I59">
        <v>2</v>
      </c>
      <c r="J59" t="s">
        <v>2048</v>
      </c>
      <c r="K59">
        <v>2</v>
      </c>
      <c r="L59">
        <v>5</v>
      </c>
      <c r="M59">
        <v>798</v>
      </c>
    </row>
    <row r="60" spans="1:13" x14ac:dyDescent="0.35">
      <c r="A60" t="s">
        <v>269</v>
      </c>
      <c r="B60" s="15">
        <v>44578</v>
      </c>
      <c r="C60">
        <v>14</v>
      </c>
      <c r="D60" t="s">
        <v>62</v>
      </c>
      <c r="E60" t="s">
        <v>23</v>
      </c>
      <c r="F60" t="s">
        <v>24</v>
      </c>
      <c r="G60" t="s">
        <v>2040</v>
      </c>
      <c r="H60">
        <v>399</v>
      </c>
      <c r="I60">
        <v>2</v>
      </c>
      <c r="J60" t="s">
        <v>2048</v>
      </c>
      <c r="K60">
        <v>5</v>
      </c>
      <c r="L60">
        <v>5</v>
      </c>
      <c r="M60">
        <v>798</v>
      </c>
    </row>
    <row r="61" spans="1:13" x14ac:dyDescent="0.35">
      <c r="A61" t="s">
        <v>274</v>
      </c>
      <c r="B61" s="15">
        <v>44587</v>
      </c>
      <c r="C61">
        <v>1</v>
      </c>
      <c r="D61" t="s">
        <v>58</v>
      </c>
      <c r="E61" t="s">
        <v>27</v>
      </c>
      <c r="F61" t="s">
        <v>18</v>
      </c>
      <c r="G61" t="s">
        <v>2040</v>
      </c>
      <c r="H61">
        <v>399</v>
      </c>
      <c r="I61">
        <v>4</v>
      </c>
      <c r="J61" t="s">
        <v>2048</v>
      </c>
      <c r="K61">
        <v>2</v>
      </c>
      <c r="L61">
        <v>5</v>
      </c>
      <c r="M61">
        <v>1596</v>
      </c>
    </row>
    <row r="62" spans="1:13" x14ac:dyDescent="0.35">
      <c r="A62" t="s">
        <v>277</v>
      </c>
      <c r="B62" s="15">
        <v>44592</v>
      </c>
      <c r="C62">
        <v>2</v>
      </c>
      <c r="D62" t="s">
        <v>71</v>
      </c>
      <c r="E62" t="s">
        <v>27</v>
      </c>
      <c r="F62" t="s">
        <v>18</v>
      </c>
      <c r="G62" t="s">
        <v>2040</v>
      </c>
      <c r="H62">
        <v>399</v>
      </c>
      <c r="I62">
        <v>7</v>
      </c>
      <c r="J62" t="s">
        <v>2048</v>
      </c>
      <c r="K62">
        <v>2</v>
      </c>
      <c r="L62">
        <v>5</v>
      </c>
      <c r="M62">
        <v>2793</v>
      </c>
    </row>
    <row r="63" spans="1:13" x14ac:dyDescent="0.35">
      <c r="A63" t="s">
        <v>279</v>
      </c>
      <c r="B63" s="15">
        <v>44599</v>
      </c>
      <c r="C63">
        <v>14</v>
      </c>
      <c r="D63" t="s">
        <v>62</v>
      </c>
      <c r="E63" t="s">
        <v>23</v>
      </c>
      <c r="F63" t="s">
        <v>24</v>
      </c>
      <c r="G63" t="s">
        <v>2040</v>
      </c>
      <c r="H63">
        <v>399</v>
      </c>
      <c r="I63">
        <v>4</v>
      </c>
      <c r="J63" t="s">
        <v>2048</v>
      </c>
      <c r="K63">
        <v>5</v>
      </c>
      <c r="L63">
        <v>5</v>
      </c>
      <c r="M63">
        <v>1596</v>
      </c>
    </row>
    <row r="64" spans="1:13" x14ac:dyDescent="0.35">
      <c r="A64" t="s">
        <v>284</v>
      </c>
      <c r="B64" s="15">
        <v>44606</v>
      </c>
      <c r="C64">
        <v>13</v>
      </c>
      <c r="D64" t="s">
        <v>32</v>
      </c>
      <c r="E64" t="s">
        <v>23</v>
      </c>
      <c r="F64" t="s">
        <v>24</v>
      </c>
      <c r="G64" t="s">
        <v>2040</v>
      </c>
      <c r="H64">
        <v>399</v>
      </c>
      <c r="I64">
        <v>6</v>
      </c>
      <c r="J64" t="s">
        <v>2048</v>
      </c>
      <c r="K64">
        <v>5</v>
      </c>
      <c r="L64">
        <v>5</v>
      </c>
      <c r="M64">
        <v>2394</v>
      </c>
    </row>
    <row r="65" spans="1:13" x14ac:dyDescent="0.35">
      <c r="A65" t="s">
        <v>288</v>
      </c>
      <c r="B65" s="15">
        <v>44611</v>
      </c>
      <c r="C65">
        <v>3</v>
      </c>
      <c r="D65" t="s">
        <v>26</v>
      </c>
      <c r="E65" t="s">
        <v>27</v>
      </c>
      <c r="F65" t="s">
        <v>18</v>
      </c>
      <c r="G65" t="s">
        <v>2040</v>
      </c>
      <c r="H65">
        <v>399</v>
      </c>
      <c r="I65">
        <v>7</v>
      </c>
      <c r="J65" t="s">
        <v>2048</v>
      </c>
      <c r="K65">
        <v>2</v>
      </c>
      <c r="L65">
        <v>5</v>
      </c>
      <c r="M65">
        <v>2793</v>
      </c>
    </row>
    <row r="66" spans="1:13" x14ac:dyDescent="0.35">
      <c r="A66" t="s">
        <v>292</v>
      </c>
      <c r="B66" s="15">
        <v>44614</v>
      </c>
      <c r="C66">
        <v>3</v>
      </c>
      <c r="D66" t="s">
        <v>26</v>
      </c>
      <c r="E66" t="s">
        <v>27</v>
      </c>
      <c r="F66" t="s">
        <v>18</v>
      </c>
      <c r="G66" t="s">
        <v>2040</v>
      </c>
      <c r="H66">
        <v>399</v>
      </c>
      <c r="I66">
        <v>3</v>
      </c>
      <c r="J66" t="s">
        <v>2048</v>
      </c>
      <c r="K66">
        <v>2</v>
      </c>
      <c r="L66">
        <v>5</v>
      </c>
      <c r="M66">
        <v>1197</v>
      </c>
    </row>
    <row r="67" spans="1:13" x14ac:dyDescent="0.35">
      <c r="A67" t="s">
        <v>294</v>
      </c>
      <c r="B67" s="15">
        <v>44615</v>
      </c>
      <c r="C67">
        <v>3</v>
      </c>
      <c r="D67" t="s">
        <v>26</v>
      </c>
      <c r="E67" t="s">
        <v>27</v>
      </c>
      <c r="F67" t="s">
        <v>18</v>
      </c>
      <c r="G67" t="s">
        <v>2040</v>
      </c>
      <c r="H67">
        <v>399</v>
      </c>
      <c r="I67">
        <v>8</v>
      </c>
      <c r="J67" t="s">
        <v>2048</v>
      </c>
      <c r="K67">
        <v>2</v>
      </c>
      <c r="L67">
        <v>5</v>
      </c>
      <c r="M67">
        <v>3192</v>
      </c>
    </row>
    <row r="68" spans="1:13" x14ac:dyDescent="0.35">
      <c r="A68" t="s">
        <v>296</v>
      </c>
      <c r="B68" s="15">
        <v>44616</v>
      </c>
      <c r="C68">
        <v>2</v>
      </c>
      <c r="D68" t="s">
        <v>71</v>
      </c>
      <c r="E68" t="s">
        <v>27</v>
      </c>
      <c r="F68" t="s">
        <v>18</v>
      </c>
      <c r="G68" t="s">
        <v>2040</v>
      </c>
      <c r="H68">
        <v>399</v>
      </c>
      <c r="I68">
        <v>6</v>
      </c>
      <c r="J68" t="s">
        <v>2048</v>
      </c>
      <c r="K68">
        <v>2</v>
      </c>
      <c r="L68">
        <v>5</v>
      </c>
      <c r="M68">
        <v>2394</v>
      </c>
    </row>
    <row r="69" spans="1:13" x14ac:dyDescent="0.35">
      <c r="A69" t="s">
        <v>297</v>
      </c>
      <c r="B69" s="15">
        <v>44618</v>
      </c>
      <c r="C69">
        <v>14</v>
      </c>
      <c r="D69" t="s">
        <v>62</v>
      </c>
      <c r="E69" t="s">
        <v>23</v>
      </c>
      <c r="F69" t="s">
        <v>24</v>
      </c>
      <c r="G69" t="s">
        <v>2040</v>
      </c>
      <c r="H69">
        <v>399</v>
      </c>
      <c r="I69">
        <v>2</v>
      </c>
      <c r="J69" t="s">
        <v>2048</v>
      </c>
      <c r="K69">
        <v>5</v>
      </c>
      <c r="L69">
        <v>5</v>
      </c>
      <c r="M69">
        <v>798</v>
      </c>
    </row>
    <row r="70" spans="1:13" x14ac:dyDescent="0.35">
      <c r="A70" t="s">
        <v>301</v>
      </c>
      <c r="B70" s="15">
        <v>44625</v>
      </c>
      <c r="C70">
        <v>12</v>
      </c>
      <c r="D70" t="s">
        <v>22</v>
      </c>
      <c r="E70" t="s">
        <v>23</v>
      </c>
      <c r="F70" t="s">
        <v>24</v>
      </c>
      <c r="G70" t="s">
        <v>2040</v>
      </c>
      <c r="H70">
        <v>399</v>
      </c>
      <c r="I70">
        <v>1</v>
      </c>
      <c r="J70" t="s">
        <v>2048</v>
      </c>
      <c r="K70">
        <v>5</v>
      </c>
      <c r="L70">
        <v>5</v>
      </c>
      <c r="M70">
        <v>399</v>
      </c>
    </row>
    <row r="71" spans="1:13" x14ac:dyDescent="0.35">
      <c r="A71" t="s">
        <v>308</v>
      </c>
      <c r="B71" s="15">
        <v>44633</v>
      </c>
      <c r="C71">
        <v>15</v>
      </c>
      <c r="D71" t="s">
        <v>46</v>
      </c>
      <c r="E71" t="s">
        <v>23</v>
      </c>
      <c r="F71" t="s">
        <v>24</v>
      </c>
      <c r="G71" t="s">
        <v>2040</v>
      </c>
      <c r="H71">
        <v>399</v>
      </c>
      <c r="I71">
        <v>9</v>
      </c>
      <c r="J71" t="s">
        <v>2048</v>
      </c>
      <c r="K71">
        <v>5</v>
      </c>
      <c r="L71">
        <v>5</v>
      </c>
      <c r="M71">
        <v>3591</v>
      </c>
    </row>
    <row r="72" spans="1:13" x14ac:dyDescent="0.35">
      <c r="A72" t="s">
        <v>310</v>
      </c>
      <c r="B72" s="15">
        <v>44637</v>
      </c>
      <c r="C72">
        <v>14</v>
      </c>
      <c r="D72" t="s">
        <v>62</v>
      </c>
      <c r="E72" t="s">
        <v>23</v>
      </c>
      <c r="F72" t="s">
        <v>24</v>
      </c>
      <c r="G72" t="s">
        <v>2040</v>
      </c>
      <c r="H72">
        <v>399</v>
      </c>
      <c r="I72">
        <v>7</v>
      </c>
      <c r="J72" t="s">
        <v>2048</v>
      </c>
      <c r="K72">
        <v>5</v>
      </c>
      <c r="L72">
        <v>5</v>
      </c>
      <c r="M72">
        <v>2793</v>
      </c>
    </row>
    <row r="73" spans="1:13" x14ac:dyDescent="0.35">
      <c r="A73" t="s">
        <v>315</v>
      </c>
      <c r="B73" s="15">
        <v>44642</v>
      </c>
      <c r="C73">
        <v>11</v>
      </c>
      <c r="D73" t="s">
        <v>112</v>
      </c>
      <c r="E73" t="s">
        <v>23</v>
      </c>
      <c r="F73" t="s">
        <v>24</v>
      </c>
      <c r="G73" t="s">
        <v>2040</v>
      </c>
      <c r="H73">
        <v>399</v>
      </c>
      <c r="I73">
        <v>9</v>
      </c>
      <c r="J73" t="s">
        <v>2048</v>
      </c>
      <c r="K73">
        <v>5</v>
      </c>
      <c r="L73">
        <v>5</v>
      </c>
      <c r="M73">
        <v>3591</v>
      </c>
    </row>
    <row r="74" spans="1:13" x14ac:dyDescent="0.35">
      <c r="A74" t="s">
        <v>316</v>
      </c>
      <c r="B74" s="15">
        <v>44643</v>
      </c>
      <c r="C74">
        <v>5</v>
      </c>
      <c r="D74" t="s">
        <v>20</v>
      </c>
      <c r="E74" t="s">
        <v>27</v>
      </c>
      <c r="F74" t="s">
        <v>18</v>
      </c>
      <c r="G74" t="s">
        <v>2040</v>
      </c>
      <c r="H74">
        <v>399</v>
      </c>
      <c r="I74">
        <v>1</v>
      </c>
      <c r="J74" t="s">
        <v>2048</v>
      </c>
      <c r="K74">
        <v>2</v>
      </c>
      <c r="L74">
        <v>5</v>
      </c>
      <c r="M74">
        <v>399</v>
      </c>
    </row>
    <row r="75" spans="1:13" x14ac:dyDescent="0.35">
      <c r="A75" t="s">
        <v>325</v>
      </c>
      <c r="B75" s="15">
        <v>44652</v>
      </c>
      <c r="C75">
        <v>1</v>
      </c>
      <c r="D75" t="s">
        <v>58</v>
      </c>
      <c r="E75" t="s">
        <v>27</v>
      </c>
      <c r="F75" t="s">
        <v>18</v>
      </c>
      <c r="G75" t="s">
        <v>2040</v>
      </c>
      <c r="H75">
        <v>399</v>
      </c>
      <c r="I75">
        <v>4</v>
      </c>
      <c r="J75" t="s">
        <v>2048</v>
      </c>
      <c r="K75">
        <v>2</v>
      </c>
      <c r="L75">
        <v>5</v>
      </c>
      <c r="M75">
        <v>1596</v>
      </c>
    </row>
    <row r="76" spans="1:13" x14ac:dyDescent="0.35">
      <c r="A76" t="s">
        <v>332</v>
      </c>
      <c r="B76" s="15">
        <v>44669</v>
      </c>
      <c r="C76">
        <v>5</v>
      </c>
      <c r="D76" t="s">
        <v>20</v>
      </c>
      <c r="E76" t="s">
        <v>27</v>
      </c>
      <c r="F76" t="s">
        <v>18</v>
      </c>
      <c r="G76" t="s">
        <v>2040</v>
      </c>
      <c r="H76">
        <v>399</v>
      </c>
      <c r="I76">
        <v>8</v>
      </c>
      <c r="J76" t="s">
        <v>2048</v>
      </c>
      <c r="K76">
        <v>2</v>
      </c>
      <c r="L76">
        <v>5</v>
      </c>
      <c r="M76">
        <v>3192</v>
      </c>
    </row>
    <row r="77" spans="1:13" x14ac:dyDescent="0.35">
      <c r="A77" t="s">
        <v>333</v>
      </c>
      <c r="B77" s="15">
        <v>44669</v>
      </c>
      <c r="C77">
        <v>13</v>
      </c>
      <c r="D77" t="s">
        <v>32</v>
      </c>
      <c r="E77" t="s">
        <v>23</v>
      </c>
      <c r="F77" t="s">
        <v>24</v>
      </c>
      <c r="G77" t="s">
        <v>2040</v>
      </c>
      <c r="H77">
        <v>399</v>
      </c>
      <c r="I77">
        <v>5</v>
      </c>
      <c r="J77" t="s">
        <v>2048</v>
      </c>
      <c r="K77">
        <v>5</v>
      </c>
      <c r="L77">
        <v>5</v>
      </c>
      <c r="M77">
        <v>1995</v>
      </c>
    </row>
    <row r="78" spans="1:13" x14ac:dyDescent="0.35">
      <c r="A78" t="s">
        <v>335</v>
      </c>
      <c r="B78" s="15">
        <v>44670</v>
      </c>
      <c r="C78">
        <v>4</v>
      </c>
      <c r="D78" t="s">
        <v>16</v>
      </c>
      <c r="E78" t="s">
        <v>27</v>
      </c>
      <c r="F78" t="s">
        <v>18</v>
      </c>
      <c r="G78" t="s">
        <v>2040</v>
      </c>
      <c r="H78">
        <v>399</v>
      </c>
      <c r="I78">
        <v>9</v>
      </c>
      <c r="J78" t="s">
        <v>2048</v>
      </c>
      <c r="K78">
        <v>2</v>
      </c>
      <c r="L78">
        <v>5</v>
      </c>
      <c r="M78">
        <v>3591</v>
      </c>
    </row>
    <row r="79" spans="1:13" x14ac:dyDescent="0.35">
      <c r="A79" t="s">
        <v>344</v>
      </c>
      <c r="B79" s="15">
        <v>44681</v>
      </c>
      <c r="C79">
        <v>11</v>
      </c>
      <c r="D79" t="s">
        <v>112</v>
      </c>
      <c r="E79" t="s">
        <v>23</v>
      </c>
      <c r="F79" t="s">
        <v>24</v>
      </c>
      <c r="G79" t="s">
        <v>2040</v>
      </c>
      <c r="H79">
        <v>399</v>
      </c>
      <c r="I79">
        <v>5</v>
      </c>
      <c r="J79" t="s">
        <v>2048</v>
      </c>
      <c r="K79">
        <v>5</v>
      </c>
      <c r="L79">
        <v>5</v>
      </c>
      <c r="M79">
        <v>1995</v>
      </c>
    </row>
    <row r="80" spans="1:13" x14ac:dyDescent="0.35">
      <c r="A80" t="s">
        <v>348</v>
      </c>
      <c r="B80" s="15">
        <v>44688</v>
      </c>
      <c r="C80">
        <v>15</v>
      </c>
      <c r="D80" t="s">
        <v>46</v>
      </c>
      <c r="E80" t="s">
        <v>23</v>
      </c>
      <c r="F80" t="s">
        <v>24</v>
      </c>
      <c r="G80" t="s">
        <v>2040</v>
      </c>
      <c r="H80">
        <v>399</v>
      </c>
      <c r="I80">
        <v>0</v>
      </c>
      <c r="J80" t="s">
        <v>2048</v>
      </c>
      <c r="K80">
        <v>5</v>
      </c>
      <c r="L80">
        <v>5</v>
      </c>
      <c r="M80">
        <v>0</v>
      </c>
    </row>
    <row r="81" spans="1:13" x14ac:dyDescent="0.35">
      <c r="A81" t="s">
        <v>351</v>
      </c>
      <c r="B81" s="15">
        <v>44695</v>
      </c>
      <c r="C81">
        <v>11</v>
      </c>
      <c r="D81" t="s">
        <v>112</v>
      </c>
      <c r="E81" t="s">
        <v>23</v>
      </c>
      <c r="F81" t="s">
        <v>24</v>
      </c>
      <c r="G81" t="s">
        <v>2040</v>
      </c>
      <c r="H81">
        <v>399</v>
      </c>
      <c r="I81">
        <v>6</v>
      </c>
      <c r="J81" t="s">
        <v>2048</v>
      </c>
      <c r="K81">
        <v>5</v>
      </c>
      <c r="L81">
        <v>5</v>
      </c>
      <c r="M81">
        <v>2394</v>
      </c>
    </row>
    <row r="82" spans="1:13" x14ac:dyDescent="0.35">
      <c r="A82" t="s">
        <v>352</v>
      </c>
      <c r="B82" s="15">
        <v>44698</v>
      </c>
      <c r="C82">
        <v>1</v>
      </c>
      <c r="D82" t="s">
        <v>58</v>
      </c>
      <c r="E82" t="s">
        <v>27</v>
      </c>
      <c r="F82" t="s">
        <v>18</v>
      </c>
      <c r="G82" t="s">
        <v>2040</v>
      </c>
      <c r="H82">
        <v>399</v>
      </c>
      <c r="I82">
        <v>7</v>
      </c>
      <c r="J82" t="s">
        <v>2048</v>
      </c>
      <c r="K82">
        <v>2</v>
      </c>
      <c r="L82">
        <v>5</v>
      </c>
      <c r="M82">
        <v>2793</v>
      </c>
    </row>
    <row r="83" spans="1:13" x14ac:dyDescent="0.35">
      <c r="A83" t="s">
        <v>353</v>
      </c>
      <c r="B83" s="15">
        <v>44699</v>
      </c>
      <c r="C83">
        <v>2</v>
      </c>
      <c r="D83" t="s">
        <v>71</v>
      </c>
      <c r="E83" t="s">
        <v>27</v>
      </c>
      <c r="F83" t="s">
        <v>18</v>
      </c>
      <c r="G83" t="s">
        <v>2040</v>
      </c>
      <c r="H83">
        <v>399</v>
      </c>
      <c r="I83">
        <v>4</v>
      </c>
      <c r="J83" t="s">
        <v>2048</v>
      </c>
      <c r="K83">
        <v>2</v>
      </c>
      <c r="L83">
        <v>5</v>
      </c>
      <c r="M83">
        <v>1596</v>
      </c>
    </row>
    <row r="84" spans="1:13" x14ac:dyDescent="0.35">
      <c r="A84" t="s">
        <v>361</v>
      </c>
      <c r="B84" s="15">
        <v>44718</v>
      </c>
      <c r="C84">
        <v>5</v>
      </c>
      <c r="D84" t="s">
        <v>20</v>
      </c>
      <c r="E84" t="s">
        <v>27</v>
      </c>
      <c r="F84" t="s">
        <v>18</v>
      </c>
      <c r="G84" t="s">
        <v>2040</v>
      </c>
      <c r="H84">
        <v>399</v>
      </c>
      <c r="I84">
        <v>6</v>
      </c>
      <c r="J84" t="s">
        <v>2048</v>
      </c>
      <c r="K84">
        <v>2</v>
      </c>
      <c r="L84">
        <v>5</v>
      </c>
      <c r="M84">
        <v>2394</v>
      </c>
    </row>
    <row r="85" spans="1:13" x14ac:dyDescent="0.35">
      <c r="A85" t="s">
        <v>363</v>
      </c>
      <c r="B85" s="15">
        <v>44718</v>
      </c>
      <c r="C85">
        <v>1</v>
      </c>
      <c r="D85" t="s">
        <v>58</v>
      </c>
      <c r="E85" t="s">
        <v>27</v>
      </c>
      <c r="F85" t="s">
        <v>18</v>
      </c>
      <c r="G85" t="s">
        <v>2040</v>
      </c>
      <c r="H85">
        <v>399</v>
      </c>
      <c r="I85">
        <v>0</v>
      </c>
      <c r="J85" t="s">
        <v>2048</v>
      </c>
      <c r="K85">
        <v>2</v>
      </c>
      <c r="L85">
        <v>5</v>
      </c>
      <c r="M85">
        <v>0</v>
      </c>
    </row>
    <row r="86" spans="1:13" x14ac:dyDescent="0.35">
      <c r="A86" t="s">
        <v>368</v>
      </c>
      <c r="B86" s="15">
        <v>44721</v>
      </c>
      <c r="C86">
        <v>11</v>
      </c>
      <c r="D86" t="s">
        <v>112</v>
      </c>
      <c r="E86" t="s">
        <v>23</v>
      </c>
      <c r="F86" t="s">
        <v>24</v>
      </c>
      <c r="G86" t="s">
        <v>2040</v>
      </c>
      <c r="H86">
        <v>399</v>
      </c>
      <c r="I86">
        <v>3</v>
      </c>
      <c r="J86" t="s">
        <v>2048</v>
      </c>
      <c r="K86">
        <v>5</v>
      </c>
      <c r="L86">
        <v>5</v>
      </c>
      <c r="M86">
        <v>1197</v>
      </c>
    </row>
    <row r="87" spans="1:13" x14ac:dyDescent="0.35">
      <c r="A87" t="s">
        <v>369</v>
      </c>
      <c r="B87" s="15">
        <v>44722</v>
      </c>
      <c r="C87">
        <v>1</v>
      </c>
      <c r="D87" t="s">
        <v>58</v>
      </c>
      <c r="E87" t="s">
        <v>27</v>
      </c>
      <c r="F87" t="s">
        <v>18</v>
      </c>
      <c r="G87" t="s">
        <v>2040</v>
      </c>
      <c r="H87">
        <v>399</v>
      </c>
      <c r="I87">
        <v>2</v>
      </c>
      <c r="J87" t="s">
        <v>2048</v>
      </c>
      <c r="K87">
        <v>2</v>
      </c>
      <c r="L87">
        <v>5</v>
      </c>
      <c r="M87">
        <v>798</v>
      </c>
    </row>
    <row r="88" spans="1:13" x14ac:dyDescent="0.35">
      <c r="A88" t="s">
        <v>377</v>
      </c>
      <c r="B88" s="15">
        <v>44736</v>
      </c>
      <c r="C88">
        <v>13</v>
      </c>
      <c r="D88" t="s">
        <v>32</v>
      </c>
      <c r="E88" t="s">
        <v>23</v>
      </c>
      <c r="F88" t="s">
        <v>24</v>
      </c>
      <c r="G88" t="s">
        <v>2040</v>
      </c>
      <c r="H88">
        <v>399</v>
      </c>
      <c r="I88">
        <v>5</v>
      </c>
      <c r="J88" t="s">
        <v>2048</v>
      </c>
      <c r="K88">
        <v>5</v>
      </c>
      <c r="L88">
        <v>5</v>
      </c>
      <c r="M88">
        <v>1995</v>
      </c>
    </row>
    <row r="89" spans="1:13" x14ac:dyDescent="0.35">
      <c r="A89" t="s">
        <v>383</v>
      </c>
      <c r="B89" s="15">
        <v>44752</v>
      </c>
      <c r="C89">
        <v>14</v>
      </c>
      <c r="D89" t="s">
        <v>62</v>
      </c>
      <c r="E89" t="s">
        <v>23</v>
      </c>
      <c r="F89" t="s">
        <v>24</v>
      </c>
      <c r="G89" t="s">
        <v>2040</v>
      </c>
      <c r="H89">
        <v>399</v>
      </c>
      <c r="I89">
        <v>0</v>
      </c>
      <c r="J89" t="s">
        <v>2048</v>
      </c>
      <c r="K89">
        <v>5</v>
      </c>
      <c r="L89">
        <v>5</v>
      </c>
      <c r="M89">
        <v>0</v>
      </c>
    </row>
    <row r="90" spans="1:13" x14ac:dyDescent="0.35">
      <c r="A90" t="s">
        <v>385</v>
      </c>
      <c r="B90" s="15">
        <v>44754</v>
      </c>
      <c r="C90">
        <v>14</v>
      </c>
      <c r="D90" t="s">
        <v>62</v>
      </c>
      <c r="E90" t="s">
        <v>23</v>
      </c>
      <c r="F90" t="s">
        <v>24</v>
      </c>
      <c r="G90" t="s">
        <v>2040</v>
      </c>
      <c r="H90">
        <v>399</v>
      </c>
      <c r="I90">
        <v>1</v>
      </c>
      <c r="J90" t="s">
        <v>2048</v>
      </c>
      <c r="K90">
        <v>5</v>
      </c>
      <c r="L90">
        <v>5</v>
      </c>
      <c r="M90">
        <v>399</v>
      </c>
    </row>
    <row r="91" spans="1:13" x14ac:dyDescent="0.35">
      <c r="A91" t="s">
        <v>392</v>
      </c>
      <c r="B91" s="15">
        <v>44765</v>
      </c>
      <c r="C91">
        <v>2</v>
      </c>
      <c r="D91" t="s">
        <v>71</v>
      </c>
      <c r="E91" t="s">
        <v>27</v>
      </c>
      <c r="F91" t="s">
        <v>18</v>
      </c>
      <c r="G91" t="s">
        <v>2040</v>
      </c>
      <c r="H91">
        <v>399</v>
      </c>
      <c r="I91">
        <v>9</v>
      </c>
      <c r="J91" t="s">
        <v>2048</v>
      </c>
      <c r="K91">
        <v>2</v>
      </c>
      <c r="L91">
        <v>5</v>
      </c>
      <c r="M91">
        <v>3591</v>
      </c>
    </row>
    <row r="92" spans="1:13" x14ac:dyDescent="0.35">
      <c r="A92" t="s">
        <v>394</v>
      </c>
      <c r="B92" s="15">
        <v>44773</v>
      </c>
      <c r="C92">
        <v>13</v>
      </c>
      <c r="D92" t="s">
        <v>32</v>
      </c>
      <c r="E92" t="s">
        <v>23</v>
      </c>
      <c r="F92" t="s">
        <v>24</v>
      </c>
      <c r="G92" t="s">
        <v>2040</v>
      </c>
      <c r="H92">
        <v>399</v>
      </c>
      <c r="I92">
        <v>8</v>
      </c>
      <c r="J92" t="s">
        <v>2048</v>
      </c>
      <c r="K92">
        <v>5</v>
      </c>
      <c r="L92">
        <v>5</v>
      </c>
      <c r="M92">
        <v>3192</v>
      </c>
    </row>
    <row r="93" spans="1:13" x14ac:dyDescent="0.35">
      <c r="A93" t="s">
        <v>399</v>
      </c>
      <c r="B93" s="15">
        <v>44781</v>
      </c>
      <c r="C93">
        <v>15</v>
      </c>
      <c r="D93" t="s">
        <v>46</v>
      </c>
      <c r="E93" t="s">
        <v>23</v>
      </c>
      <c r="F93" t="s">
        <v>24</v>
      </c>
      <c r="G93" t="s">
        <v>2040</v>
      </c>
      <c r="H93">
        <v>399</v>
      </c>
      <c r="I93">
        <v>2</v>
      </c>
      <c r="J93" t="s">
        <v>2048</v>
      </c>
      <c r="K93">
        <v>5</v>
      </c>
      <c r="L93">
        <v>5</v>
      </c>
      <c r="M93">
        <v>798</v>
      </c>
    </row>
    <row r="94" spans="1:13" x14ac:dyDescent="0.35">
      <c r="A94" t="s">
        <v>403</v>
      </c>
      <c r="B94" s="15">
        <v>44785</v>
      </c>
      <c r="C94">
        <v>15</v>
      </c>
      <c r="D94" t="s">
        <v>46</v>
      </c>
      <c r="E94" t="s">
        <v>23</v>
      </c>
      <c r="F94" t="s">
        <v>24</v>
      </c>
      <c r="G94" t="s">
        <v>2040</v>
      </c>
      <c r="H94">
        <v>399</v>
      </c>
      <c r="I94">
        <v>4</v>
      </c>
      <c r="J94" t="s">
        <v>2048</v>
      </c>
      <c r="K94">
        <v>5</v>
      </c>
      <c r="L94">
        <v>5</v>
      </c>
      <c r="M94">
        <v>1596</v>
      </c>
    </row>
    <row r="95" spans="1:13" x14ac:dyDescent="0.35">
      <c r="A95" t="s">
        <v>411</v>
      </c>
      <c r="B95" s="15">
        <v>44804</v>
      </c>
      <c r="C95">
        <v>11</v>
      </c>
      <c r="D95" t="s">
        <v>112</v>
      </c>
      <c r="E95" t="s">
        <v>23</v>
      </c>
      <c r="F95" t="s">
        <v>24</v>
      </c>
      <c r="G95" t="s">
        <v>2040</v>
      </c>
      <c r="H95">
        <v>399</v>
      </c>
      <c r="I95">
        <v>5</v>
      </c>
      <c r="J95" t="s">
        <v>2048</v>
      </c>
      <c r="K95">
        <v>5</v>
      </c>
      <c r="L95">
        <v>5</v>
      </c>
      <c r="M95">
        <v>1995</v>
      </c>
    </row>
    <row r="96" spans="1:13" x14ac:dyDescent="0.35">
      <c r="A96" t="s">
        <v>416</v>
      </c>
      <c r="B96" s="15">
        <v>44810</v>
      </c>
      <c r="C96">
        <v>4</v>
      </c>
      <c r="D96" t="s">
        <v>16</v>
      </c>
      <c r="E96" t="s">
        <v>27</v>
      </c>
      <c r="F96" t="s">
        <v>18</v>
      </c>
      <c r="G96" t="s">
        <v>2040</v>
      </c>
      <c r="H96">
        <v>399</v>
      </c>
      <c r="I96">
        <v>4</v>
      </c>
      <c r="J96" t="s">
        <v>2048</v>
      </c>
      <c r="K96">
        <v>2</v>
      </c>
      <c r="L96">
        <v>5</v>
      </c>
      <c r="M96">
        <v>1596</v>
      </c>
    </row>
    <row r="97" spans="1:13" x14ac:dyDescent="0.35">
      <c r="A97" t="s">
        <v>417</v>
      </c>
      <c r="B97" s="15">
        <v>44812</v>
      </c>
      <c r="C97">
        <v>13</v>
      </c>
      <c r="D97" t="s">
        <v>32</v>
      </c>
      <c r="E97" t="s">
        <v>23</v>
      </c>
      <c r="F97" t="s">
        <v>24</v>
      </c>
      <c r="G97" t="s">
        <v>2040</v>
      </c>
      <c r="H97">
        <v>399</v>
      </c>
      <c r="I97">
        <v>4</v>
      </c>
      <c r="J97" t="s">
        <v>2048</v>
      </c>
      <c r="K97">
        <v>5</v>
      </c>
      <c r="L97">
        <v>5</v>
      </c>
      <c r="M97">
        <v>1596</v>
      </c>
    </row>
    <row r="98" spans="1:13" x14ac:dyDescent="0.35">
      <c r="A98" t="s">
        <v>422</v>
      </c>
      <c r="B98" s="15">
        <v>44820</v>
      </c>
      <c r="C98">
        <v>14</v>
      </c>
      <c r="D98" t="s">
        <v>62</v>
      </c>
      <c r="E98" t="s">
        <v>23</v>
      </c>
      <c r="F98" t="s">
        <v>24</v>
      </c>
      <c r="G98" t="s">
        <v>2040</v>
      </c>
      <c r="H98">
        <v>399</v>
      </c>
      <c r="I98">
        <v>8</v>
      </c>
      <c r="J98" t="s">
        <v>2048</v>
      </c>
      <c r="K98">
        <v>5</v>
      </c>
      <c r="L98">
        <v>5</v>
      </c>
      <c r="M98">
        <v>3192</v>
      </c>
    </row>
    <row r="99" spans="1:13" x14ac:dyDescent="0.35">
      <c r="A99" t="s">
        <v>425</v>
      </c>
      <c r="B99" s="15">
        <v>44822</v>
      </c>
      <c r="C99">
        <v>1</v>
      </c>
      <c r="D99" t="s">
        <v>58</v>
      </c>
      <c r="E99" t="s">
        <v>27</v>
      </c>
      <c r="F99" t="s">
        <v>18</v>
      </c>
      <c r="G99" t="s">
        <v>2040</v>
      </c>
      <c r="H99">
        <v>399</v>
      </c>
      <c r="I99">
        <v>6</v>
      </c>
      <c r="J99" t="s">
        <v>2048</v>
      </c>
      <c r="K99">
        <v>2</v>
      </c>
      <c r="L99">
        <v>5</v>
      </c>
      <c r="M99">
        <v>2394</v>
      </c>
    </row>
    <row r="100" spans="1:13" x14ac:dyDescent="0.35">
      <c r="A100" t="s">
        <v>438</v>
      </c>
      <c r="B100" s="15">
        <v>44839</v>
      </c>
      <c r="C100">
        <v>15</v>
      </c>
      <c r="D100" t="s">
        <v>46</v>
      </c>
      <c r="E100" t="s">
        <v>23</v>
      </c>
      <c r="F100" t="s">
        <v>24</v>
      </c>
      <c r="G100" t="s">
        <v>2040</v>
      </c>
      <c r="H100">
        <v>399</v>
      </c>
      <c r="I100">
        <v>0</v>
      </c>
      <c r="J100" t="s">
        <v>2048</v>
      </c>
      <c r="K100">
        <v>5</v>
      </c>
      <c r="L100">
        <v>5</v>
      </c>
      <c r="M100">
        <v>0</v>
      </c>
    </row>
    <row r="101" spans="1:13" x14ac:dyDescent="0.35">
      <c r="A101" t="s">
        <v>441</v>
      </c>
      <c r="B101" s="15">
        <v>44839</v>
      </c>
      <c r="C101">
        <v>12</v>
      </c>
      <c r="D101" t="s">
        <v>22</v>
      </c>
      <c r="E101" t="s">
        <v>23</v>
      </c>
      <c r="F101" t="s">
        <v>24</v>
      </c>
      <c r="G101" t="s">
        <v>2040</v>
      </c>
      <c r="H101">
        <v>399</v>
      </c>
      <c r="I101">
        <v>6</v>
      </c>
      <c r="J101" t="s">
        <v>2048</v>
      </c>
      <c r="K101">
        <v>5</v>
      </c>
      <c r="L101">
        <v>5</v>
      </c>
      <c r="M101">
        <v>2394</v>
      </c>
    </row>
    <row r="102" spans="1:13" x14ac:dyDescent="0.35">
      <c r="A102" t="s">
        <v>442</v>
      </c>
      <c r="B102" s="15">
        <v>44844</v>
      </c>
      <c r="C102">
        <v>3</v>
      </c>
      <c r="D102" t="s">
        <v>26</v>
      </c>
      <c r="E102" t="s">
        <v>27</v>
      </c>
      <c r="F102" t="s">
        <v>18</v>
      </c>
      <c r="G102" t="s">
        <v>2040</v>
      </c>
      <c r="H102">
        <v>399</v>
      </c>
      <c r="I102">
        <v>1</v>
      </c>
      <c r="J102" t="s">
        <v>2048</v>
      </c>
      <c r="K102">
        <v>2</v>
      </c>
      <c r="L102">
        <v>5</v>
      </c>
      <c r="M102">
        <v>399</v>
      </c>
    </row>
    <row r="103" spans="1:13" x14ac:dyDescent="0.35">
      <c r="A103" t="s">
        <v>443</v>
      </c>
      <c r="B103" s="15">
        <v>44846</v>
      </c>
      <c r="C103">
        <v>13</v>
      </c>
      <c r="D103" t="s">
        <v>32</v>
      </c>
      <c r="E103" t="s">
        <v>23</v>
      </c>
      <c r="F103" t="s">
        <v>24</v>
      </c>
      <c r="G103" t="s">
        <v>2040</v>
      </c>
      <c r="H103">
        <v>399</v>
      </c>
      <c r="I103">
        <v>3</v>
      </c>
      <c r="J103" t="s">
        <v>2048</v>
      </c>
      <c r="K103">
        <v>5</v>
      </c>
      <c r="L103">
        <v>5</v>
      </c>
      <c r="M103">
        <v>1197</v>
      </c>
    </row>
    <row r="104" spans="1:13" x14ac:dyDescent="0.35">
      <c r="A104" t="s">
        <v>444</v>
      </c>
      <c r="B104" s="15">
        <v>44850</v>
      </c>
      <c r="C104">
        <v>3</v>
      </c>
      <c r="D104" t="s">
        <v>26</v>
      </c>
      <c r="E104" t="s">
        <v>27</v>
      </c>
      <c r="F104" t="s">
        <v>18</v>
      </c>
      <c r="G104" t="s">
        <v>2040</v>
      </c>
      <c r="H104">
        <v>399</v>
      </c>
      <c r="I104">
        <v>6</v>
      </c>
      <c r="J104" t="s">
        <v>2048</v>
      </c>
      <c r="K104">
        <v>2</v>
      </c>
      <c r="L104">
        <v>5</v>
      </c>
      <c r="M104">
        <v>2394</v>
      </c>
    </row>
    <row r="105" spans="1:13" x14ac:dyDescent="0.35">
      <c r="A105" t="s">
        <v>449</v>
      </c>
      <c r="B105" s="15">
        <v>44203</v>
      </c>
      <c r="C105">
        <v>14</v>
      </c>
      <c r="D105" t="s">
        <v>62</v>
      </c>
      <c r="E105" t="s">
        <v>23</v>
      </c>
      <c r="F105" t="s">
        <v>24</v>
      </c>
      <c r="G105" t="s">
        <v>2041</v>
      </c>
      <c r="H105">
        <v>289</v>
      </c>
      <c r="I105">
        <v>0</v>
      </c>
      <c r="J105" t="s">
        <v>2048</v>
      </c>
      <c r="K105">
        <v>5</v>
      </c>
      <c r="L105">
        <v>5</v>
      </c>
      <c r="M105">
        <v>0</v>
      </c>
    </row>
    <row r="106" spans="1:13" x14ac:dyDescent="0.35">
      <c r="A106" t="s">
        <v>451</v>
      </c>
      <c r="B106" s="15">
        <v>44204</v>
      </c>
      <c r="C106">
        <v>14</v>
      </c>
      <c r="D106" t="s">
        <v>62</v>
      </c>
      <c r="E106" t="s">
        <v>23</v>
      </c>
      <c r="F106" t="s">
        <v>24</v>
      </c>
      <c r="G106" t="s">
        <v>2041</v>
      </c>
      <c r="H106">
        <v>289</v>
      </c>
      <c r="I106">
        <v>0</v>
      </c>
      <c r="J106" t="s">
        <v>2048</v>
      </c>
      <c r="K106">
        <v>5</v>
      </c>
      <c r="L106">
        <v>5</v>
      </c>
      <c r="M106">
        <v>0</v>
      </c>
    </row>
    <row r="107" spans="1:13" x14ac:dyDescent="0.35">
      <c r="A107" t="s">
        <v>454</v>
      </c>
      <c r="B107" s="15">
        <v>44208</v>
      </c>
      <c r="C107">
        <v>14</v>
      </c>
      <c r="D107" t="s">
        <v>62</v>
      </c>
      <c r="E107" t="s">
        <v>23</v>
      </c>
      <c r="F107" t="s">
        <v>24</v>
      </c>
      <c r="G107" t="s">
        <v>2041</v>
      </c>
      <c r="H107">
        <v>289</v>
      </c>
      <c r="I107">
        <v>3</v>
      </c>
      <c r="J107" t="s">
        <v>2048</v>
      </c>
      <c r="K107">
        <v>5</v>
      </c>
      <c r="L107">
        <v>5</v>
      </c>
      <c r="M107">
        <v>867</v>
      </c>
    </row>
    <row r="108" spans="1:13" x14ac:dyDescent="0.35">
      <c r="A108" t="s">
        <v>461</v>
      </c>
      <c r="B108" s="15">
        <v>44219</v>
      </c>
      <c r="C108">
        <v>13</v>
      </c>
      <c r="D108" t="s">
        <v>32</v>
      </c>
      <c r="E108" t="s">
        <v>23</v>
      </c>
      <c r="F108" t="s">
        <v>24</v>
      </c>
      <c r="G108" t="s">
        <v>2041</v>
      </c>
      <c r="H108">
        <v>289</v>
      </c>
      <c r="I108">
        <v>5</v>
      </c>
      <c r="J108" t="s">
        <v>2048</v>
      </c>
      <c r="K108">
        <v>5</v>
      </c>
      <c r="L108">
        <v>5</v>
      </c>
      <c r="M108">
        <v>1445</v>
      </c>
    </row>
    <row r="109" spans="1:13" x14ac:dyDescent="0.35">
      <c r="A109" t="s">
        <v>462</v>
      </c>
      <c r="B109" s="15">
        <v>44220</v>
      </c>
      <c r="C109">
        <v>5</v>
      </c>
      <c r="D109" t="s">
        <v>20</v>
      </c>
      <c r="E109" t="s">
        <v>27</v>
      </c>
      <c r="F109" t="s">
        <v>18</v>
      </c>
      <c r="G109" t="s">
        <v>2041</v>
      </c>
      <c r="H109">
        <v>289</v>
      </c>
      <c r="I109">
        <v>1</v>
      </c>
      <c r="J109" t="s">
        <v>2048</v>
      </c>
      <c r="K109">
        <v>2</v>
      </c>
      <c r="L109">
        <v>5</v>
      </c>
      <c r="M109">
        <v>289</v>
      </c>
    </row>
    <row r="110" spans="1:13" x14ac:dyDescent="0.35">
      <c r="A110" t="s">
        <v>468</v>
      </c>
      <c r="B110" s="15">
        <v>44235</v>
      </c>
      <c r="C110">
        <v>4</v>
      </c>
      <c r="D110" t="s">
        <v>16</v>
      </c>
      <c r="E110" t="s">
        <v>27</v>
      </c>
      <c r="F110" t="s">
        <v>18</v>
      </c>
      <c r="G110" t="s">
        <v>2041</v>
      </c>
      <c r="H110">
        <v>289</v>
      </c>
      <c r="I110">
        <v>7</v>
      </c>
      <c r="J110" t="s">
        <v>2048</v>
      </c>
      <c r="K110">
        <v>2</v>
      </c>
      <c r="L110">
        <v>5</v>
      </c>
      <c r="M110">
        <v>2023</v>
      </c>
    </row>
    <row r="111" spans="1:13" x14ac:dyDescent="0.35">
      <c r="A111" t="s">
        <v>472</v>
      </c>
      <c r="B111" s="15">
        <v>44240</v>
      </c>
      <c r="C111">
        <v>2</v>
      </c>
      <c r="D111" t="s">
        <v>71</v>
      </c>
      <c r="E111" t="s">
        <v>27</v>
      </c>
      <c r="F111" t="s">
        <v>18</v>
      </c>
      <c r="G111" t="s">
        <v>2041</v>
      </c>
      <c r="H111">
        <v>289</v>
      </c>
      <c r="I111">
        <v>2</v>
      </c>
      <c r="J111" t="s">
        <v>2048</v>
      </c>
      <c r="K111">
        <v>2</v>
      </c>
      <c r="L111">
        <v>5</v>
      </c>
      <c r="M111">
        <v>578</v>
      </c>
    </row>
    <row r="112" spans="1:13" x14ac:dyDescent="0.35">
      <c r="A112" t="s">
        <v>473</v>
      </c>
      <c r="B112" s="15">
        <v>44243</v>
      </c>
      <c r="C112">
        <v>13</v>
      </c>
      <c r="D112" t="s">
        <v>32</v>
      </c>
      <c r="E112" t="s">
        <v>23</v>
      </c>
      <c r="F112" t="s">
        <v>24</v>
      </c>
      <c r="G112" t="s">
        <v>2041</v>
      </c>
      <c r="H112">
        <v>289</v>
      </c>
      <c r="I112">
        <v>3</v>
      </c>
      <c r="J112" t="s">
        <v>2048</v>
      </c>
      <c r="K112">
        <v>5</v>
      </c>
      <c r="L112">
        <v>5</v>
      </c>
      <c r="M112">
        <v>867</v>
      </c>
    </row>
    <row r="113" spans="1:13" x14ac:dyDescent="0.35">
      <c r="A113" t="s">
        <v>475</v>
      </c>
      <c r="B113" s="15">
        <v>44247</v>
      </c>
      <c r="C113">
        <v>11</v>
      </c>
      <c r="D113" t="s">
        <v>112</v>
      </c>
      <c r="E113" t="s">
        <v>23</v>
      </c>
      <c r="F113" t="s">
        <v>24</v>
      </c>
      <c r="G113" t="s">
        <v>2041</v>
      </c>
      <c r="H113">
        <v>289</v>
      </c>
      <c r="I113">
        <v>5</v>
      </c>
      <c r="J113" t="s">
        <v>2048</v>
      </c>
      <c r="K113">
        <v>5</v>
      </c>
      <c r="L113">
        <v>5</v>
      </c>
      <c r="M113">
        <v>1445</v>
      </c>
    </row>
    <row r="114" spans="1:13" x14ac:dyDescent="0.35">
      <c r="A114" t="s">
        <v>478</v>
      </c>
      <c r="B114" s="15">
        <v>44250</v>
      </c>
      <c r="C114">
        <v>5</v>
      </c>
      <c r="D114" t="s">
        <v>20</v>
      </c>
      <c r="E114" t="s">
        <v>27</v>
      </c>
      <c r="F114" t="s">
        <v>18</v>
      </c>
      <c r="G114" t="s">
        <v>2041</v>
      </c>
      <c r="H114">
        <v>289</v>
      </c>
      <c r="I114">
        <v>4</v>
      </c>
      <c r="J114" t="s">
        <v>2048</v>
      </c>
      <c r="K114">
        <v>2</v>
      </c>
      <c r="L114">
        <v>5</v>
      </c>
      <c r="M114">
        <v>1156</v>
      </c>
    </row>
    <row r="115" spans="1:13" x14ac:dyDescent="0.35">
      <c r="A115" t="s">
        <v>481</v>
      </c>
      <c r="B115" s="15">
        <v>44261</v>
      </c>
      <c r="C115">
        <v>12</v>
      </c>
      <c r="D115" t="s">
        <v>22</v>
      </c>
      <c r="E115" t="s">
        <v>23</v>
      </c>
      <c r="F115" t="s">
        <v>24</v>
      </c>
      <c r="G115" t="s">
        <v>2041</v>
      </c>
      <c r="H115">
        <v>289</v>
      </c>
      <c r="I115">
        <v>7</v>
      </c>
      <c r="J115" t="s">
        <v>2048</v>
      </c>
      <c r="K115">
        <v>5</v>
      </c>
      <c r="L115">
        <v>5</v>
      </c>
      <c r="M115">
        <v>2023</v>
      </c>
    </row>
    <row r="116" spans="1:13" x14ac:dyDescent="0.35">
      <c r="A116" t="s">
        <v>483</v>
      </c>
      <c r="B116" s="15">
        <v>44269</v>
      </c>
      <c r="C116">
        <v>1</v>
      </c>
      <c r="D116" t="s">
        <v>58</v>
      </c>
      <c r="E116" t="s">
        <v>27</v>
      </c>
      <c r="F116" t="s">
        <v>18</v>
      </c>
      <c r="G116" t="s">
        <v>2041</v>
      </c>
      <c r="H116">
        <v>289</v>
      </c>
      <c r="I116">
        <v>2</v>
      </c>
      <c r="J116" t="s">
        <v>2048</v>
      </c>
      <c r="K116">
        <v>2</v>
      </c>
      <c r="L116">
        <v>5</v>
      </c>
      <c r="M116">
        <v>578</v>
      </c>
    </row>
    <row r="117" spans="1:13" x14ac:dyDescent="0.35">
      <c r="A117" t="s">
        <v>494</v>
      </c>
      <c r="B117" s="15">
        <v>44282</v>
      </c>
      <c r="C117">
        <v>11</v>
      </c>
      <c r="D117" t="s">
        <v>112</v>
      </c>
      <c r="E117" t="s">
        <v>23</v>
      </c>
      <c r="F117" t="s">
        <v>24</v>
      </c>
      <c r="G117" t="s">
        <v>2041</v>
      </c>
      <c r="H117">
        <v>289</v>
      </c>
      <c r="I117">
        <v>3</v>
      </c>
      <c r="J117" t="s">
        <v>2048</v>
      </c>
      <c r="K117">
        <v>5</v>
      </c>
      <c r="L117">
        <v>5</v>
      </c>
      <c r="M117">
        <v>867</v>
      </c>
    </row>
    <row r="118" spans="1:13" x14ac:dyDescent="0.35">
      <c r="A118" t="s">
        <v>498</v>
      </c>
      <c r="B118" s="15">
        <v>44292</v>
      </c>
      <c r="C118">
        <v>15</v>
      </c>
      <c r="D118" t="s">
        <v>46</v>
      </c>
      <c r="E118" t="s">
        <v>23</v>
      </c>
      <c r="F118" t="s">
        <v>24</v>
      </c>
      <c r="G118" t="s">
        <v>2041</v>
      </c>
      <c r="H118">
        <v>289</v>
      </c>
      <c r="I118">
        <v>8</v>
      </c>
      <c r="J118" t="s">
        <v>2048</v>
      </c>
      <c r="K118">
        <v>5</v>
      </c>
      <c r="L118">
        <v>5</v>
      </c>
      <c r="M118">
        <v>2312</v>
      </c>
    </row>
    <row r="119" spans="1:13" x14ac:dyDescent="0.35">
      <c r="A119" t="s">
        <v>502</v>
      </c>
      <c r="B119" s="15">
        <v>44300</v>
      </c>
      <c r="C119">
        <v>14</v>
      </c>
      <c r="D119" t="s">
        <v>62</v>
      </c>
      <c r="E119" t="s">
        <v>23</v>
      </c>
      <c r="F119" t="s">
        <v>24</v>
      </c>
      <c r="G119" t="s">
        <v>2041</v>
      </c>
      <c r="H119">
        <v>289</v>
      </c>
      <c r="I119">
        <v>4</v>
      </c>
      <c r="J119" t="s">
        <v>2048</v>
      </c>
      <c r="K119">
        <v>5</v>
      </c>
      <c r="L119">
        <v>5</v>
      </c>
      <c r="M119">
        <v>1156</v>
      </c>
    </row>
    <row r="120" spans="1:13" x14ac:dyDescent="0.35">
      <c r="A120" t="s">
        <v>503</v>
      </c>
      <c r="B120" s="15">
        <v>44301</v>
      </c>
      <c r="C120">
        <v>4</v>
      </c>
      <c r="D120" t="s">
        <v>16</v>
      </c>
      <c r="E120" t="s">
        <v>27</v>
      </c>
      <c r="F120" t="s">
        <v>18</v>
      </c>
      <c r="G120" t="s">
        <v>2041</v>
      </c>
      <c r="H120">
        <v>289</v>
      </c>
      <c r="I120">
        <v>6</v>
      </c>
      <c r="J120" t="s">
        <v>2048</v>
      </c>
      <c r="K120">
        <v>2</v>
      </c>
      <c r="L120">
        <v>5</v>
      </c>
      <c r="M120">
        <v>1734</v>
      </c>
    </row>
    <row r="121" spans="1:13" x14ac:dyDescent="0.35">
      <c r="A121" t="s">
        <v>512</v>
      </c>
      <c r="B121" s="15">
        <v>44314</v>
      </c>
      <c r="C121">
        <v>1</v>
      </c>
      <c r="D121" t="s">
        <v>58</v>
      </c>
      <c r="E121" t="s">
        <v>27</v>
      </c>
      <c r="F121" t="s">
        <v>18</v>
      </c>
      <c r="G121" t="s">
        <v>2041</v>
      </c>
      <c r="H121">
        <v>289</v>
      </c>
      <c r="I121">
        <v>4</v>
      </c>
      <c r="J121" t="s">
        <v>2048</v>
      </c>
      <c r="K121">
        <v>2</v>
      </c>
      <c r="L121">
        <v>5</v>
      </c>
      <c r="M121">
        <v>1156</v>
      </c>
    </row>
    <row r="122" spans="1:13" x14ac:dyDescent="0.35">
      <c r="A122" t="s">
        <v>517</v>
      </c>
      <c r="B122" s="15">
        <v>44322</v>
      </c>
      <c r="C122">
        <v>4</v>
      </c>
      <c r="D122" t="s">
        <v>16</v>
      </c>
      <c r="E122" t="s">
        <v>27</v>
      </c>
      <c r="F122" t="s">
        <v>18</v>
      </c>
      <c r="G122" t="s">
        <v>2041</v>
      </c>
      <c r="H122">
        <v>289</v>
      </c>
      <c r="I122">
        <v>6</v>
      </c>
      <c r="J122" t="s">
        <v>2048</v>
      </c>
      <c r="K122">
        <v>2</v>
      </c>
      <c r="L122">
        <v>5</v>
      </c>
      <c r="M122">
        <v>1734</v>
      </c>
    </row>
    <row r="123" spans="1:13" x14ac:dyDescent="0.35">
      <c r="A123" t="s">
        <v>518</v>
      </c>
      <c r="B123" s="15">
        <v>44328</v>
      </c>
      <c r="C123">
        <v>1</v>
      </c>
      <c r="D123" t="s">
        <v>58</v>
      </c>
      <c r="E123" t="s">
        <v>27</v>
      </c>
      <c r="F123" t="s">
        <v>18</v>
      </c>
      <c r="G123" t="s">
        <v>2041</v>
      </c>
      <c r="H123">
        <v>289</v>
      </c>
      <c r="I123">
        <v>7</v>
      </c>
      <c r="J123" t="s">
        <v>2048</v>
      </c>
      <c r="K123">
        <v>2</v>
      </c>
      <c r="L123">
        <v>5</v>
      </c>
      <c r="M123">
        <v>2023</v>
      </c>
    </row>
    <row r="124" spans="1:13" x14ac:dyDescent="0.35">
      <c r="A124" t="s">
        <v>520</v>
      </c>
      <c r="B124" s="15">
        <v>44331</v>
      </c>
      <c r="C124">
        <v>4</v>
      </c>
      <c r="D124" t="s">
        <v>16</v>
      </c>
      <c r="E124" t="s">
        <v>27</v>
      </c>
      <c r="F124" t="s">
        <v>18</v>
      </c>
      <c r="G124" t="s">
        <v>2041</v>
      </c>
      <c r="H124">
        <v>289</v>
      </c>
      <c r="I124">
        <v>6</v>
      </c>
      <c r="J124" t="s">
        <v>2048</v>
      </c>
      <c r="K124">
        <v>2</v>
      </c>
      <c r="L124">
        <v>5</v>
      </c>
      <c r="M124">
        <v>1734</v>
      </c>
    </row>
    <row r="125" spans="1:13" x14ac:dyDescent="0.35">
      <c r="A125" t="s">
        <v>525</v>
      </c>
      <c r="B125" s="15">
        <v>44332</v>
      </c>
      <c r="C125">
        <v>5</v>
      </c>
      <c r="D125" t="s">
        <v>20</v>
      </c>
      <c r="E125" t="s">
        <v>27</v>
      </c>
      <c r="F125" t="s">
        <v>18</v>
      </c>
      <c r="G125" t="s">
        <v>2041</v>
      </c>
      <c r="H125">
        <v>289</v>
      </c>
      <c r="I125">
        <v>8</v>
      </c>
      <c r="J125" t="s">
        <v>2048</v>
      </c>
      <c r="K125">
        <v>2</v>
      </c>
      <c r="L125">
        <v>5</v>
      </c>
      <c r="M125">
        <v>2312</v>
      </c>
    </row>
    <row r="126" spans="1:13" x14ac:dyDescent="0.35">
      <c r="A126" t="s">
        <v>526</v>
      </c>
      <c r="B126" s="15">
        <v>44335</v>
      </c>
      <c r="C126">
        <v>4</v>
      </c>
      <c r="D126" t="s">
        <v>16</v>
      </c>
      <c r="E126" t="s">
        <v>27</v>
      </c>
      <c r="F126" t="s">
        <v>18</v>
      </c>
      <c r="G126" t="s">
        <v>2041</v>
      </c>
      <c r="H126">
        <v>289</v>
      </c>
      <c r="I126">
        <v>2</v>
      </c>
      <c r="J126" t="s">
        <v>2048</v>
      </c>
      <c r="K126">
        <v>2</v>
      </c>
      <c r="L126">
        <v>5</v>
      </c>
      <c r="M126">
        <v>578</v>
      </c>
    </row>
    <row r="127" spans="1:13" x14ac:dyDescent="0.35">
      <c r="A127" t="s">
        <v>528</v>
      </c>
      <c r="B127" s="15">
        <v>44337</v>
      </c>
      <c r="C127">
        <v>5</v>
      </c>
      <c r="D127" t="s">
        <v>20</v>
      </c>
      <c r="E127" t="s">
        <v>27</v>
      </c>
      <c r="F127" t="s">
        <v>18</v>
      </c>
      <c r="G127" t="s">
        <v>2041</v>
      </c>
      <c r="H127">
        <v>289</v>
      </c>
      <c r="I127">
        <v>4</v>
      </c>
      <c r="J127" t="s">
        <v>2048</v>
      </c>
      <c r="K127">
        <v>2</v>
      </c>
      <c r="L127">
        <v>5</v>
      </c>
      <c r="M127">
        <v>1156</v>
      </c>
    </row>
    <row r="128" spans="1:13" x14ac:dyDescent="0.35">
      <c r="A128" t="s">
        <v>529</v>
      </c>
      <c r="B128" s="15">
        <v>44339</v>
      </c>
      <c r="C128">
        <v>13</v>
      </c>
      <c r="D128" t="s">
        <v>32</v>
      </c>
      <c r="E128" t="s">
        <v>23</v>
      </c>
      <c r="F128" t="s">
        <v>24</v>
      </c>
      <c r="G128" t="s">
        <v>2041</v>
      </c>
      <c r="H128">
        <v>289</v>
      </c>
      <c r="I128">
        <v>8</v>
      </c>
      <c r="J128" t="s">
        <v>2048</v>
      </c>
      <c r="K128">
        <v>5</v>
      </c>
      <c r="L128">
        <v>5</v>
      </c>
      <c r="M128">
        <v>2312</v>
      </c>
    </row>
    <row r="129" spans="1:13" x14ac:dyDescent="0.35">
      <c r="A129" t="s">
        <v>532</v>
      </c>
      <c r="B129" s="15">
        <v>44341</v>
      </c>
      <c r="C129">
        <v>4</v>
      </c>
      <c r="D129" t="s">
        <v>16</v>
      </c>
      <c r="E129" t="s">
        <v>27</v>
      </c>
      <c r="F129" t="s">
        <v>18</v>
      </c>
      <c r="G129" t="s">
        <v>2041</v>
      </c>
      <c r="H129">
        <v>289</v>
      </c>
      <c r="I129">
        <v>4</v>
      </c>
      <c r="J129" t="s">
        <v>2048</v>
      </c>
      <c r="K129">
        <v>2</v>
      </c>
      <c r="L129">
        <v>5</v>
      </c>
      <c r="M129">
        <v>1156</v>
      </c>
    </row>
    <row r="130" spans="1:13" x14ac:dyDescent="0.35">
      <c r="A130" t="s">
        <v>535</v>
      </c>
      <c r="B130" s="15">
        <v>44342</v>
      </c>
      <c r="C130">
        <v>4</v>
      </c>
      <c r="D130" t="s">
        <v>16</v>
      </c>
      <c r="E130" t="s">
        <v>27</v>
      </c>
      <c r="F130" t="s">
        <v>18</v>
      </c>
      <c r="G130" t="s">
        <v>2041</v>
      </c>
      <c r="H130">
        <v>289</v>
      </c>
      <c r="I130">
        <v>1</v>
      </c>
      <c r="J130" t="s">
        <v>2048</v>
      </c>
      <c r="K130">
        <v>2</v>
      </c>
      <c r="L130">
        <v>5</v>
      </c>
      <c r="M130">
        <v>289</v>
      </c>
    </row>
    <row r="131" spans="1:13" x14ac:dyDescent="0.35">
      <c r="A131" t="s">
        <v>540</v>
      </c>
      <c r="B131" s="15">
        <v>44348</v>
      </c>
      <c r="C131">
        <v>4</v>
      </c>
      <c r="D131" t="s">
        <v>16</v>
      </c>
      <c r="E131" t="s">
        <v>27</v>
      </c>
      <c r="F131" t="s">
        <v>18</v>
      </c>
      <c r="G131" t="s">
        <v>2041</v>
      </c>
      <c r="H131">
        <v>289</v>
      </c>
      <c r="I131">
        <v>3</v>
      </c>
      <c r="J131" t="s">
        <v>2048</v>
      </c>
      <c r="K131">
        <v>2</v>
      </c>
      <c r="L131">
        <v>5</v>
      </c>
      <c r="M131">
        <v>867</v>
      </c>
    </row>
    <row r="132" spans="1:13" x14ac:dyDescent="0.35">
      <c r="A132" t="s">
        <v>542</v>
      </c>
      <c r="B132" s="15">
        <v>44350</v>
      </c>
      <c r="C132">
        <v>5</v>
      </c>
      <c r="D132" t="s">
        <v>20</v>
      </c>
      <c r="E132" t="s">
        <v>27</v>
      </c>
      <c r="F132" t="s">
        <v>18</v>
      </c>
      <c r="G132" t="s">
        <v>2041</v>
      </c>
      <c r="H132">
        <v>289</v>
      </c>
      <c r="I132">
        <v>3</v>
      </c>
      <c r="J132" t="s">
        <v>2048</v>
      </c>
      <c r="K132">
        <v>2</v>
      </c>
      <c r="L132">
        <v>5</v>
      </c>
      <c r="M132">
        <v>867</v>
      </c>
    </row>
    <row r="133" spans="1:13" x14ac:dyDescent="0.35">
      <c r="A133" t="s">
        <v>545</v>
      </c>
      <c r="B133" s="15">
        <v>44350</v>
      </c>
      <c r="C133">
        <v>1</v>
      </c>
      <c r="D133" t="s">
        <v>58</v>
      </c>
      <c r="E133" t="s">
        <v>27</v>
      </c>
      <c r="F133" t="s">
        <v>18</v>
      </c>
      <c r="G133" t="s">
        <v>2041</v>
      </c>
      <c r="H133">
        <v>289</v>
      </c>
      <c r="I133">
        <v>7</v>
      </c>
      <c r="J133" t="s">
        <v>2048</v>
      </c>
      <c r="K133">
        <v>2</v>
      </c>
      <c r="L133">
        <v>5</v>
      </c>
      <c r="M133">
        <v>2023</v>
      </c>
    </row>
    <row r="134" spans="1:13" x14ac:dyDescent="0.35">
      <c r="A134" t="s">
        <v>549</v>
      </c>
      <c r="B134" s="15">
        <v>44358</v>
      </c>
      <c r="C134">
        <v>2</v>
      </c>
      <c r="D134" t="s">
        <v>71</v>
      </c>
      <c r="E134" t="s">
        <v>27</v>
      </c>
      <c r="F134" t="s">
        <v>18</v>
      </c>
      <c r="G134" t="s">
        <v>2041</v>
      </c>
      <c r="H134">
        <v>289</v>
      </c>
      <c r="I134">
        <v>5</v>
      </c>
      <c r="J134" t="s">
        <v>2048</v>
      </c>
      <c r="K134">
        <v>2</v>
      </c>
      <c r="L134">
        <v>5</v>
      </c>
      <c r="M134">
        <v>1445</v>
      </c>
    </row>
    <row r="135" spans="1:13" x14ac:dyDescent="0.35">
      <c r="A135" t="s">
        <v>550</v>
      </c>
      <c r="B135" s="15">
        <v>44360</v>
      </c>
      <c r="C135">
        <v>2</v>
      </c>
      <c r="D135" t="s">
        <v>71</v>
      </c>
      <c r="E135" t="s">
        <v>27</v>
      </c>
      <c r="F135" t="s">
        <v>18</v>
      </c>
      <c r="G135" t="s">
        <v>2041</v>
      </c>
      <c r="H135">
        <v>289</v>
      </c>
      <c r="I135">
        <v>2</v>
      </c>
      <c r="J135" t="s">
        <v>2048</v>
      </c>
      <c r="K135">
        <v>2</v>
      </c>
      <c r="L135">
        <v>5</v>
      </c>
      <c r="M135">
        <v>578</v>
      </c>
    </row>
    <row r="136" spans="1:13" x14ac:dyDescent="0.35">
      <c r="A136" t="s">
        <v>552</v>
      </c>
      <c r="B136" s="15">
        <v>44361</v>
      </c>
      <c r="C136">
        <v>13</v>
      </c>
      <c r="D136" t="s">
        <v>32</v>
      </c>
      <c r="E136" t="s">
        <v>23</v>
      </c>
      <c r="F136" t="s">
        <v>24</v>
      </c>
      <c r="G136" t="s">
        <v>2041</v>
      </c>
      <c r="H136">
        <v>289</v>
      </c>
      <c r="I136">
        <v>3</v>
      </c>
      <c r="J136" t="s">
        <v>2048</v>
      </c>
      <c r="K136">
        <v>5</v>
      </c>
      <c r="L136">
        <v>5</v>
      </c>
      <c r="M136">
        <v>867</v>
      </c>
    </row>
    <row r="137" spans="1:13" x14ac:dyDescent="0.35">
      <c r="A137" t="s">
        <v>554</v>
      </c>
      <c r="B137" s="15">
        <v>44365</v>
      </c>
      <c r="C137">
        <v>3</v>
      </c>
      <c r="D137" t="s">
        <v>26</v>
      </c>
      <c r="E137" t="s">
        <v>27</v>
      </c>
      <c r="F137" t="s">
        <v>18</v>
      </c>
      <c r="G137" t="s">
        <v>2041</v>
      </c>
      <c r="H137">
        <v>289</v>
      </c>
      <c r="I137">
        <v>3</v>
      </c>
      <c r="J137" t="s">
        <v>2048</v>
      </c>
      <c r="K137">
        <v>2</v>
      </c>
      <c r="L137">
        <v>5</v>
      </c>
      <c r="M137">
        <v>867</v>
      </c>
    </row>
    <row r="138" spans="1:13" x14ac:dyDescent="0.35">
      <c r="A138" t="s">
        <v>555</v>
      </c>
      <c r="B138" s="15">
        <v>44365</v>
      </c>
      <c r="C138">
        <v>3</v>
      </c>
      <c r="D138" t="s">
        <v>26</v>
      </c>
      <c r="E138" t="s">
        <v>27</v>
      </c>
      <c r="F138" t="s">
        <v>18</v>
      </c>
      <c r="G138" t="s">
        <v>2041</v>
      </c>
      <c r="H138">
        <v>289</v>
      </c>
      <c r="I138">
        <v>1</v>
      </c>
      <c r="J138" t="s">
        <v>2048</v>
      </c>
      <c r="K138">
        <v>2</v>
      </c>
      <c r="L138">
        <v>5</v>
      </c>
      <c r="M138">
        <v>289</v>
      </c>
    </row>
    <row r="139" spans="1:13" x14ac:dyDescent="0.35">
      <c r="A139" t="s">
        <v>557</v>
      </c>
      <c r="B139" s="15">
        <v>44372</v>
      </c>
      <c r="C139">
        <v>4</v>
      </c>
      <c r="D139" t="s">
        <v>16</v>
      </c>
      <c r="E139" t="s">
        <v>27</v>
      </c>
      <c r="F139" t="s">
        <v>18</v>
      </c>
      <c r="G139" t="s">
        <v>2041</v>
      </c>
      <c r="H139">
        <v>289</v>
      </c>
      <c r="I139">
        <v>3</v>
      </c>
      <c r="J139" t="s">
        <v>2048</v>
      </c>
      <c r="K139">
        <v>2</v>
      </c>
      <c r="L139">
        <v>5</v>
      </c>
      <c r="M139">
        <v>867</v>
      </c>
    </row>
    <row r="140" spans="1:13" x14ac:dyDescent="0.35">
      <c r="A140" t="s">
        <v>559</v>
      </c>
      <c r="B140" s="15">
        <v>44373</v>
      </c>
      <c r="C140">
        <v>2</v>
      </c>
      <c r="D140" t="s">
        <v>71</v>
      </c>
      <c r="E140" t="s">
        <v>27</v>
      </c>
      <c r="F140" t="s">
        <v>18</v>
      </c>
      <c r="G140" t="s">
        <v>2041</v>
      </c>
      <c r="H140">
        <v>289</v>
      </c>
      <c r="I140">
        <v>1</v>
      </c>
      <c r="J140" t="s">
        <v>2048</v>
      </c>
      <c r="K140">
        <v>2</v>
      </c>
      <c r="L140">
        <v>5</v>
      </c>
      <c r="M140">
        <v>289</v>
      </c>
    </row>
    <row r="141" spans="1:13" x14ac:dyDescent="0.35">
      <c r="A141" t="s">
        <v>561</v>
      </c>
      <c r="B141" s="15">
        <v>44375</v>
      </c>
      <c r="C141">
        <v>11</v>
      </c>
      <c r="D141" t="s">
        <v>112</v>
      </c>
      <c r="E141" t="s">
        <v>23</v>
      </c>
      <c r="F141" t="s">
        <v>24</v>
      </c>
      <c r="G141" t="s">
        <v>2041</v>
      </c>
      <c r="H141">
        <v>289</v>
      </c>
      <c r="I141">
        <v>7</v>
      </c>
      <c r="J141" t="s">
        <v>2048</v>
      </c>
      <c r="K141">
        <v>5</v>
      </c>
      <c r="L141">
        <v>5</v>
      </c>
      <c r="M141">
        <v>2023</v>
      </c>
    </row>
    <row r="142" spans="1:13" x14ac:dyDescent="0.35">
      <c r="A142" t="s">
        <v>562</v>
      </c>
      <c r="B142" s="15">
        <v>44375</v>
      </c>
      <c r="C142">
        <v>1</v>
      </c>
      <c r="D142" t="s">
        <v>58</v>
      </c>
      <c r="E142" t="s">
        <v>27</v>
      </c>
      <c r="F142" t="s">
        <v>18</v>
      </c>
      <c r="G142" t="s">
        <v>2041</v>
      </c>
      <c r="H142">
        <v>289</v>
      </c>
      <c r="I142">
        <v>8</v>
      </c>
      <c r="J142" t="s">
        <v>2048</v>
      </c>
      <c r="K142">
        <v>2</v>
      </c>
      <c r="L142">
        <v>5</v>
      </c>
      <c r="M142">
        <v>2312</v>
      </c>
    </row>
    <row r="143" spans="1:13" x14ac:dyDescent="0.35">
      <c r="A143" t="s">
        <v>563</v>
      </c>
      <c r="B143" s="15">
        <v>44377</v>
      </c>
      <c r="C143">
        <v>12</v>
      </c>
      <c r="D143" t="s">
        <v>22</v>
      </c>
      <c r="E143" t="s">
        <v>23</v>
      </c>
      <c r="F143" t="s">
        <v>24</v>
      </c>
      <c r="G143" t="s">
        <v>2041</v>
      </c>
      <c r="H143">
        <v>289</v>
      </c>
      <c r="I143">
        <v>3</v>
      </c>
      <c r="J143" t="s">
        <v>2048</v>
      </c>
      <c r="K143">
        <v>5</v>
      </c>
      <c r="L143">
        <v>5</v>
      </c>
      <c r="M143">
        <v>867</v>
      </c>
    </row>
    <row r="144" spans="1:13" x14ac:dyDescent="0.35">
      <c r="A144" t="s">
        <v>570</v>
      </c>
      <c r="B144" s="15">
        <v>44393</v>
      </c>
      <c r="C144">
        <v>13</v>
      </c>
      <c r="D144" t="s">
        <v>32</v>
      </c>
      <c r="E144" t="s">
        <v>23</v>
      </c>
      <c r="F144" t="s">
        <v>24</v>
      </c>
      <c r="G144" t="s">
        <v>2041</v>
      </c>
      <c r="H144">
        <v>289</v>
      </c>
      <c r="I144">
        <v>3</v>
      </c>
      <c r="J144" t="s">
        <v>2048</v>
      </c>
      <c r="K144">
        <v>5</v>
      </c>
      <c r="L144">
        <v>5</v>
      </c>
      <c r="M144">
        <v>867</v>
      </c>
    </row>
    <row r="145" spans="1:13" x14ac:dyDescent="0.35">
      <c r="A145" t="s">
        <v>582</v>
      </c>
      <c r="B145" s="15">
        <v>44410</v>
      </c>
      <c r="C145">
        <v>15</v>
      </c>
      <c r="D145" t="s">
        <v>46</v>
      </c>
      <c r="E145" t="s">
        <v>23</v>
      </c>
      <c r="F145" t="s">
        <v>24</v>
      </c>
      <c r="G145" t="s">
        <v>2041</v>
      </c>
      <c r="H145">
        <v>289</v>
      </c>
      <c r="I145">
        <v>2</v>
      </c>
      <c r="J145" t="s">
        <v>2048</v>
      </c>
      <c r="K145">
        <v>5</v>
      </c>
      <c r="L145">
        <v>5</v>
      </c>
      <c r="M145">
        <v>578</v>
      </c>
    </row>
    <row r="146" spans="1:13" x14ac:dyDescent="0.35">
      <c r="A146" t="s">
        <v>584</v>
      </c>
      <c r="B146" s="15">
        <v>44411</v>
      </c>
      <c r="C146">
        <v>15</v>
      </c>
      <c r="D146" t="s">
        <v>46</v>
      </c>
      <c r="E146" t="s">
        <v>23</v>
      </c>
      <c r="F146" t="s">
        <v>24</v>
      </c>
      <c r="G146" t="s">
        <v>2041</v>
      </c>
      <c r="H146">
        <v>289</v>
      </c>
      <c r="I146">
        <v>6</v>
      </c>
      <c r="J146" t="s">
        <v>2048</v>
      </c>
      <c r="K146">
        <v>5</v>
      </c>
      <c r="L146">
        <v>5</v>
      </c>
      <c r="M146">
        <v>1734</v>
      </c>
    </row>
    <row r="147" spans="1:13" x14ac:dyDescent="0.35">
      <c r="A147" t="s">
        <v>585</v>
      </c>
      <c r="B147" s="15">
        <v>44411</v>
      </c>
      <c r="C147">
        <v>14</v>
      </c>
      <c r="D147" t="s">
        <v>62</v>
      </c>
      <c r="E147" t="s">
        <v>23</v>
      </c>
      <c r="F147" t="s">
        <v>24</v>
      </c>
      <c r="G147" t="s">
        <v>2041</v>
      </c>
      <c r="H147">
        <v>289</v>
      </c>
      <c r="I147">
        <v>0</v>
      </c>
      <c r="J147" t="s">
        <v>2048</v>
      </c>
      <c r="K147">
        <v>5</v>
      </c>
      <c r="L147">
        <v>5</v>
      </c>
      <c r="M147">
        <v>0</v>
      </c>
    </row>
    <row r="148" spans="1:13" x14ac:dyDescent="0.35">
      <c r="A148" t="s">
        <v>587</v>
      </c>
      <c r="B148" s="15">
        <v>44411</v>
      </c>
      <c r="C148">
        <v>13</v>
      </c>
      <c r="D148" t="s">
        <v>32</v>
      </c>
      <c r="E148" t="s">
        <v>23</v>
      </c>
      <c r="F148" t="s">
        <v>24</v>
      </c>
      <c r="G148" t="s">
        <v>2041</v>
      </c>
      <c r="H148">
        <v>289</v>
      </c>
      <c r="I148">
        <v>8</v>
      </c>
      <c r="J148" t="s">
        <v>2048</v>
      </c>
      <c r="K148">
        <v>5</v>
      </c>
      <c r="L148">
        <v>5</v>
      </c>
      <c r="M148">
        <v>2312</v>
      </c>
    </row>
    <row r="149" spans="1:13" x14ac:dyDescent="0.35">
      <c r="A149" t="s">
        <v>594</v>
      </c>
      <c r="B149" s="15">
        <v>44418</v>
      </c>
      <c r="C149">
        <v>1</v>
      </c>
      <c r="D149" t="s">
        <v>58</v>
      </c>
      <c r="E149" t="s">
        <v>27</v>
      </c>
      <c r="F149" t="s">
        <v>18</v>
      </c>
      <c r="G149" t="s">
        <v>2041</v>
      </c>
      <c r="H149">
        <v>289</v>
      </c>
      <c r="I149">
        <v>6</v>
      </c>
      <c r="J149" t="s">
        <v>2048</v>
      </c>
      <c r="K149">
        <v>2</v>
      </c>
      <c r="L149">
        <v>5</v>
      </c>
      <c r="M149">
        <v>1734</v>
      </c>
    </row>
    <row r="150" spans="1:13" x14ac:dyDescent="0.35">
      <c r="A150" t="s">
        <v>596</v>
      </c>
      <c r="B150" s="15">
        <v>44422</v>
      </c>
      <c r="C150">
        <v>1</v>
      </c>
      <c r="D150" t="s">
        <v>58</v>
      </c>
      <c r="E150" t="s">
        <v>27</v>
      </c>
      <c r="F150" t="s">
        <v>18</v>
      </c>
      <c r="G150" t="s">
        <v>2041</v>
      </c>
      <c r="H150">
        <v>289</v>
      </c>
      <c r="I150">
        <v>7</v>
      </c>
      <c r="J150" t="s">
        <v>2048</v>
      </c>
      <c r="K150">
        <v>2</v>
      </c>
      <c r="L150">
        <v>5</v>
      </c>
      <c r="M150">
        <v>2023</v>
      </c>
    </row>
    <row r="151" spans="1:13" x14ac:dyDescent="0.35">
      <c r="A151" t="s">
        <v>601</v>
      </c>
      <c r="B151" s="15">
        <v>44428</v>
      </c>
      <c r="C151">
        <v>3</v>
      </c>
      <c r="D151" t="s">
        <v>26</v>
      </c>
      <c r="E151" t="s">
        <v>27</v>
      </c>
      <c r="F151" t="s">
        <v>18</v>
      </c>
      <c r="G151" t="s">
        <v>2041</v>
      </c>
      <c r="H151">
        <v>289</v>
      </c>
      <c r="I151">
        <v>1</v>
      </c>
      <c r="J151" t="s">
        <v>2048</v>
      </c>
      <c r="K151">
        <v>2</v>
      </c>
      <c r="L151">
        <v>5</v>
      </c>
      <c r="M151">
        <v>289</v>
      </c>
    </row>
    <row r="152" spans="1:13" x14ac:dyDescent="0.35">
      <c r="A152" t="s">
        <v>607</v>
      </c>
      <c r="B152" s="15">
        <v>44437</v>
      </c>
      <c r="C152">
        <v>4</v>
      </c>
      <c r="D152" t="s">
        <v>16</v>
      </c>
      <c r="E152" t="s">
        <v>27</v>
      </c>
      <c r="F152" t="s">
        <v>18</v>
      </c>
      <c r="G152" t="s">
        <v>2041</v>
      </c>
      <c r="H152">
        <v>289</v>
      </c>
      <c r="I152">
        <v>6</v>
      </c>
      <c r="J152" t="s">
        <v>2048</v>
      </c>
      <c r="K152">
        <v>2</v>
      </c>
      <c r="L152">
        <v>5</v>
      </c>
      <c r="M152">
        <v>1734</v>
      </c>
    </row>
    <row r="153" spans="1:13" x14ac:dyDescent="0.35">
      <c r="A153" t="s">
        <v>613</v>
      </c>
      <c r="B153" s="15">
        <v>44453</v>
      </c>
      <c r="C153">
        <v>3</v>
      </c>
      <c r="D153" t="s">
        <v>26</v>
      </c>
      <c r="E153" t="s">
        <v>27</v>
      </c>
      <c r="F153" t="s">
        <v>18</v>
      </c>
      <c r="G153" t="s">
        <v>2041</v>
      </c>
      <c r="H153">
        <v>289</v>
      </c>
      <c r="I153">
        <v>1</v>
      </c>
      <c r="J153" t="s">
        <v>2048</v>
      </c>
      <c r="K153">
        <v>2</v>
      </c>
      <c r="L153">
        <v>5</v>
      </c>
      <c r="M153">
        <v>289</v>
      </c>
    </row>
    <row r="154" spans="1:13" x14ac:dyDescent="0.35">
      <c r="A154" t="s">
        <v>616</v>
      </c>
      <c r="B154" s="15">
        <v>44460</v>
      </c>
      <c r="C154">
        <v>11</v>
      </c>
      <c r="D154" t="s">
        <v>112</v>
      </c>
      <c r="E154" t="s">
        <v>23</v>
      </c>
      <c r="F154" t="s">
        <v>24</v>
      </c>
      <c r="G154" t="s">
        <v>2041</v>
      </c>
      <c r="H154">
        <v>289</v>
      </c>
      <c r="I154">
        <v>6</v>
      </c>
      <c r="J154" t="s">
        <v>2048</v>
      </c>
      <c r="K154">
        <v>5</v>
      </c>
      <c r="L154">
        <v>5</v>
      </c>
      <c r="M154">
        <v>1734</v>
      </c>
    </row>
    <row r="155" spans="1:13" x14ac:dyDescent="0.35">
      <c r="A155" t="s">
        <v>617</v>
      </c>
      <c r="B155" s="15">
        <v>44461</v>
      </c>
      <c r="C155">
        <v>15</v>
      </c>
      <c r="D155" t="s">
        <v>46</v>
      </c>
      <c r="E155" t="s">
        <v>23</v>
      </c>
      <c r="F155" t="s">
        <v>24</v>
      </c>
      <c r="G155" t="s">
        <v>2041</v>
      </c>
      <c r="H155">
        <v>289</v>
      </c>
      <c r="I155">
        <v>3</v>
      </c>
      <c r="J155" t="s">
        <v>2048</v>
      </c>
      <c r="K155">
        <v>5</v>
      </c>
      <c r="L155">
        <v>5</v>
      </c>
      <c r="M155">
        <v>867</v>
      </c>
    </row>
    <row r="156" spans="1:13" x14ac:dyDescent="0.35">
      <c r="A156" t="s">
        <v>623</v>
      </c>
      <c r="B156" s="15">
        <v>44464</v>
      </c>
      <c r="C156">
        <v>3</v>
      </c>
      <c r="D156" t="s">
        <v>26</v>
      </c>
      <c r="E156" t="s">
        <v>27</v>
      </c>
      <c r="F156" t="s">
        <v>18</v>
      </c>
      <c r="G156" t="s">
        <v>2041</v>
      </c>
      <c r="H156">
        <v>289</v>
      </c>
      <c r="I156">
        <v>4</v>
      </c>
      <c r="J156" t="s">
        <v>2048</v>
      </c>
      <c r="K156">
        <v>2</v>
      </c>
      <c r="L156">
        <v>5</v>
      </c>
      <c r="M156">
        <v>1156</v>
      </c>
    </row>
    <row r="157" spans="1:13" x14ac:dyDescent="0.35">
      <c r="A157" t="s">
        <v>624</v>
      </c>
      <c r="B157" s="15">
        <v>44468</v>
      </c>
      <c r="C157">
        <v>3</v>
      </c>
      <c r="D157" t="s">
        <v>26</v>
      </c>
      <c r="E157" t="s">
        <v>27</v>
      </c>
      <c r="F157" t="s">
        <v>18</v>
      </c>
      <c r="G157" t="s">
        <v>2041</v>
      </c>
      <c r="H157">
        <v>289</v>
      </c>
      <c r="I157">
        <v>8</v>
      </c>
      <c r="J157" t="s">
        <v>2048</v>
      </c>
      <c r="K157">
        <v>2</v>
      </c>
      <c r="L157">
        <v>5</v>
      </c>
      <c r="M157">
        <v>2312</v>
      </c>
    </row>
    <row r="158" spans="1:13" x14ac:dyDescent="0.35">
      <c r="A158" t="s">
        <v>626</v>
      </c>
      <c r="B158" s="15">
        <v>44469</v>
      </c>
      <c r="C158">
        <v>11</v>
      </c>
      <c r="D158" t="s">
        <v>112</v>
      </c>
      <c r="E158" t="s">
        <v>23</v>
      </c>
      <c r="F158" t="s">
        <v>24</v>
      </c>
      <c r="G158" t="s">
        <v>2041</v>
      </c>
      <c r="H158">
        <v>289</v>
      </c>
      <c r="I158">
        <v>1</v>
      </c>
      <c r="J158" t="s">
        <v>2048</v>
      </c>
      <c r="K158">
        <v>5</v>
      </c>
      <c r="L158">
        <v>5</v>
      </c>
      <c r="M158">
        <v>289</v>
      </c>
    </row>
    <row r="159" spans="1:13" x14ac:dyDescent="0.35">
      <c r="A159" t="s">
        <v>632</v>
      </c>
      <c r="B159" s="15">
        <v>44480</v>
      </c>
      <c r="C159">
        <v>13</v>
      </c>
      <c r="D159" t="s">
        <v>32</v>
      </c>
      <c r="E159" t="s">
        <v>23</v>
      </c>
      <c r="F159" t="s">
        <v>24</v>
      </c>
      <c r="G159" t="s">
        <v>2041</v>
      </c>
      <c r="H159">
        <v>289</v>
      </c>
      <c r="I159">
        <v>7</v>
      </c>
      <c r="J159" t="s">
        <v>2048</v>
      </c>
      <c r="K159">
        <v>5</v>
      </c>
      <c r="L159">
        <v>5</v>
      </c>
      <c r="M159">
        <v>2023</v>
      </c>
    </row>
    <row r="160" spans="1:13" x14ac:dyDescent="0.35">
      <c r="A160" t="s">
        <v>634</v>
      </c>
      <c r="B160" s="15">
        <v>44482</v>
      </c>
      <c r="C160">
        <v>13</v>
      </c>
      <c r="D160" t="s">
        <v>32</v>
      </c>
      <c r="E160" t="s">
        <v>23</v>
      </c>
      <c r="F160" t="s">
        <v>24</v>
      </c>
      <c r="G160" t="s">
        <v>2041</v>
      </c>
      <c r="H160">
        <v>289</v>
      </c>
      <c r="I160">
        <v>8</v>
      </c>
      <c r="J160" t="s">
        <v>2048</v>
      </c>
      <c r="K160">
        <v>5</v>
      </c>
      <c r="L160">
        <v>5</v>
      </c>
      <c r="M160">
        <v>2312</v>
      </c>
    </row>
    <row r="161" spans="1:13" x14ac:dyDescent="0.35">
      <c r="A161" t="s">
        <v>637</v>
      </c>
      <c r="B161" s="15">
        <v>44485</v>
      </c>
      <c r="C161">
        <v>11</v>
      </c>
      <c r="D161" t="s">
        <v>112</v>
      </c>
      <c r="E161" t="s">
        <v>23</v>
      </c>
      <c r="F161" t="s">
        <v>24</v>
      </c>
      <c r="G161" t="s">
        <v>2041</v>
      </c>
      <c r="H161">
        <v>289</v>
      </c>
      <c r="I161">
        <v>9</v>
      </c>
      <c r="J161" t="s">
        <v>2048</v>
      </c>
      <c r="K161">
        <v>5</v>
      </c>
      <c r="L161">
        <v>5</v>
      </c>
      <c r="M161">
        <v>2601</v>
      </c>
    </row>
    <row r="162" spans="1:13" x14ac:dyDescent="0.35">
      <c r="A162" t="s">
        <v>639</v>
      </c>
      <c r="B162" s="15">
        <v>44491</v>
      </c>
      <c r="C162">
        <v>1</v>
      </c>
      <c r="D162" t="s">
        <v>58</v>
      </c>
      <c r="E162" t="s">
        <v>27</v>
      </c>
      <c r="F162" t="s">
        <v>18</v>
      </c>
      <c r="G162" t="s">
        <v>2041</v>
      </c>
      <c r="H162">
        <v>289</v>
      </c>
      <c r="I162">
        <v>7</v>
      </c>
      <c r="J162" t="s">
        <v>2048</v>
      </c>
      <c r="K162">
        <v>2</v>
      </c>
      <c r="L162">
        <v>5</v>
      </c>
      <c r="M162">
        <v>2023</v>
      </c>
    </row>
    <row r="163" spans="1:13" x14ac:dyDescent="0.35">
      <c r="A163" t="s">
        <v>643</v>
      </c>
      <c r="B163" s="15">
        <v>44515</v>
      </c>
      <c r="C163">
        <v>15</v>
      </c>
      <c r="D163" t="s">
        <v>46</v>
      </c>
      <c r="E163" t="s">
        <v>23</v>
      </c>
      <c r="F163" t="s">
        <v>24</v>
      </c>
      <c r="G163" t="s">
        <v>2041</v>
      </c>
      <c r="H163">
        <v>289</v>
      </c>
      <c r="I163">
        <v>7</v>
      </c>
      <c r="J163" t="s">
        <v>2048</v>
      </c>
      <c r="K163">
        <v>5</v>
      </c>
      <c r="L163">
        <v>5</v>
      </c>
      <c r="M163">
        <v>2023</v>
      </c>
    </row>
    <row r="164" spans="1:13" x14ac:dyDescent="0.35">
      <c r="A164" t="s">
        <v>644</v>
      </c>
      <c r="B164" s="15">
        <v>44516</v>
      </c>
      <c r="C164">
        <v>15</v>
      </c>
      <c r="D164" t="s">
        <v>46</v>
      </c>
      <c r="E164" t="s">
        <v>23</v>
      </c>
      <c r="F164" t="s">
        <v>24</v>
      </c>
      <c r="G164" t="s">
        <v>2041</v>
      </c>
      <c r="H164">
        <v>289</v>
      </c>
      <c r="I164">
        <v>1</v>
      </c>
      <c r="J164" t="s">
        <v>2048</v>
      </c>
      <c r="K164">
        <v>5</v>
      </c>
      <c r="L164">
        <v>5</v>
      </c>
      <c r="M164">
        <v>289</v>
      </c>
    </row>
    <row r="165" spans="1:13" x14ac:dyDescent="0.35">
      <c r="A165" t="s">
        <v>646</v>
      </c>
      <c r="B165" s="15">
        <v>44517</v>
      </c>
      <c r="C165">
        <v>3</v>
      </c>
      <c r="D165" t="s">
        <v>26</v>
      </c>
      <c r="E165" t="s">
        <v>27</v>
      </c>
      <c r="F165" t="s">
        <v>18</v>
      </c>
      <c r="G165" t="s">
        <v>2041</v>
      </c>
      <c r="H165">
        <v>289</v>
      </c>
      <c r="I165">
        <v>4</v>
      </c>
      <c r="J165" t="s">
        <v>2048</v>
      </c>
      <c r="K165">
        <v>2</v>
      </c>
      <c r="L165">
        <v>5</v>
      </c>
      <c r="M165">
        <v>1156</v>
      </c>
    </row>
    <row r="166" spans="1:13" x14ac:dyDescent="0.35">
      <c r="A166" t="s">
        <v>648</v>
      </c>
      <c r="B166" s="15">
        <v>44523</v>
      </c>
      <c r="C166">
        <v>12</v>
      </c>
      <c r="D166" t="s">
        <v>22</v>
      </c>
      <c r="E166" t="s">
        <v>23</v>
      </c>
      <c r="F166" t="s">
        <v>24</v>
      </c>
      <c r="G166" t="s">
        <v>2041</v>
      </c>
      <c r="H166">
        <v>289</v>
      </c>
      <c r="I166">
        <v>6</v>
      </c>
      <c r="J166" t="s">
        <v>2048</v>
      </c>
      <c r="K166">
        <v>5</v>
      </c>
      <c r="L166">
        <v>5</v>
      </c>
      <c r="M166">
        <v>1734</v>
      </c>
    </row>
    <row r="167" spans="1:13" x14ac:dyDescent="0.35">
      <c r="A167" t="s">
        <v>653</v>
      </c>
      <c r="B167" s="15">
        <v>44528</v>
      </c>
      <c r="C167">
        <v>11</v>
      </c>
      <c r="D167" t="s">
        <v>112</v>
      </c>
      <c r="E167" t="s">
        <v>23</v>
      </c>
      <c r="F167" t="s">
        <v>24</v>
      </c>
      <c r="G167" t="s">
        <v>2041</v>
      </c>
      <c r="H167">
        <v>289</v>
      </c>
      <c r="I167">
        <v>8</v>
      </c>
      <c r="J167" t="s">
        <v>2048</v>
      </c>
      <c r="K167">
        <v>5</v>
      </c>
      <c r="L167">
        <v>5</v>
      </c>
      <c r="M167">
        <v>2312</v>
      </c>
    </row>
    <row r="168" spans="1:13" x14ac:dyDescent="0.35">
      <c r="A168" t="s">
        <v>657</v>
      </c>
      <c r="B168" s="15">
        <v>44533</v>
      </c>
      <c r="C168">
        <v>1</v>
      </c>
      <c r="D168" t="s">
        <v>58</v>
      </c>
      <c r="E168" t="s">
        <v>27</v>
      </c>
      <c r="F168" t="s">
        <v>18</v>
      </c>
      <c r="G168" t="s">
        <v>2041</v>
      </c>
      <c r="H168">
        <v>289</v>
      </c>
      <c r="I168">
        <v>4</v>
      </c>
      <c r="J168" t="s">
        <v>2048</v>
      </c>
      <c r="K168">
        <v>2</v>
      </c>
      <c r="L168">
        <v>5</v>
      </c>
      <c r="M168">
        <v>1156</v>
      </c>
    </row>
    <row r="169" spans="1:13" x14ac:dyDescent="0.35">
      <c r="A169" t="s">
        <v>661</v>
      </c>
      <c r="B169" s="15">
        <v>44540</v>
      </c>
      <c r="C169">
        <v>11</v>
      </c>
      <c r="D169" t="s">
        <v>112</v>
      </c>
      <c r="E169" t="s">
        <v>23</v>
      </c>
      <c r="F169" t="s">
        <v>24</v>
      </c>
      <c r="G169" t="s">
        <v>2041</v>
      </c>
      <c r="H169">
        <v>289</v>
      </c>
      <c r="I169">
        <v>9</v>
      </c>
      <c r="J169" t="s">
        <v>2048</v>
      </c>
      <c r="K169">
        <v>5</v>
      </c>
      <c r="L169">
        <v>5</v>
      </c>
      <c r="M169">
        <v>2601</v>
      </c>
    </row>
    <row r="170" spans="1:13" x14ac:dyDescent="0.35">
      <c r="A170" t="s">
        <v>662</v>
      </c>
      <c r="B170" s="15">
        <v>44541</v>
      </c>
      <c r="C170">
        <v>13</v>
      </c>
      <c r="D170" t="s">
        <v>32</v>
      </c>
      <c r="E170" t="s">
        <v>23</v>
      </c>
      <c r="F170" t="s">
        <v>24</v>
      </c>
      <c r="G170" t="s">
        <v>2041</v>
      </c>
      <c r="H170">
        <v>289</v>
      </c>
      <c r="I170">
        <v>8</v>
      </c>
      <c r="J170" t="s">
        <v>2048</v>
      </c>
      <c r="K170">
        <v>5</v>
      </c>
      <c r="L170">
        <v>5</v>
      </c>
      <c r="M170">
        <v>2312</v>
      </c>
    </row>
    <row r="171" spans="1:13" x14ac:dyDescent="0.35">
      <c r="A171" t="s">
        <v>664</v>
      </c>
      <c r="B171" s="15">
        <v>44542</v>
      </c>
      <c r="C171">
        <v>14</v>
      </c>
      <c r="D171" t="s">
        <v>62</v>
      </c>
      <c r="E171" t="s">
        <v>23</v>
      </c>
      <c r="F171" t="s">
        <v>24</v>
      </c>
      <c r="G171" t="s">
        <v>2041</v>
      </c>
      <c r="H171">
        <v>289</v>
      </c>
      <c r="I171">
        <v>5</v>
      </c>
      <c r="J171" t="s">
        <v>2048</v>
      </c>
      <c r="K171">
        <v>5</v>
      </c>
      <c r="L171">
        <v>5</v>
      </c>
      <c r="M171">
        <v>1445</v>
      </c>
    </row>
    <row r="172" spans="1:13" x14ac:dyDescent="0.35">
      <c r="A172" t="s">
        <v>665</v>
      </c>
      <c r="B172" s="15">
        <v>44543</v>
      </c>
      <c r="C172">
        <v>13</v>
      </c>
      <c r="D172" t="s">
        <v>32</v>
      </c>
      <c r="E172" t="s">
        <v>23</v>
      </c>
      <c r="F172" t="s">
        <v>24</v>
      </c>
      <c r="G172" t="s">
        <v>2041</v>
      </c>
      <c r="H172">
        <v>289</v>
      </c>
      <c r="I172">
        <v>5</v>
      </c>
      <c r="J172" t="s">
        <v>2048</v>
      </c>
      <c r="K172">
        <v>5</v>
      </c>
      <c r="L172">
        <v>5</v>
      </c>
      <c r="M172">
        <v>1445</v>
      </c>
    </row>
    <row r="173" spans="1:13" x14ac:dyDescent="0.35">
      <c r="A173" t="s">
        <v>672</v>
      </c>
      <c r="B173" s="15">
        <v>44553</v>
      </c>
      <c r="C173">
        <v>11</v>
      </c>
      <c r="D173" t="s">
        <v>112</v>
      </c>
      <c r="E173" t="s">
        <v>23</v>
      </c>
      <c r="F173" t="s">
        <v>24</v>
      </c>
      <c r="G173" t="s">
        <v>2041</v>
      </c>
      <c r="H173">
        <v>289</v>
      </c>
      <c r="I173">
        <v>9</v>
      </c>
      <c r="J173" t="s">
        <v>2048</v>
      </c>
      <c r="K173">
        <v>5</v>
      </c>
      <c r="L173">
        <v>5</v>
      </c>
      <c r="M173">
        <v>2601</v>
      </c>
    </row>
    <row r="174" spans="1:13" x14ac:dyDescent="0.35">
      <c r="A174" t="s">
        <v>674</v>
      </c>
      <c r="B174" s="15">
        <v>44555</v>
      </c>
      <c r="C174">
        <v>3</v>
      </c>
      <c r="D174" t="s">
        <v>26</v>
      </c>
      <c r="E174" t="s">
        <v>27</v>
      </c>
      <c r="F174" t="s">
        <v>18</v>
      </c>
      <c r="G174" t="s">
        <v>2041</v>
      </c>
      <c r="H174">
        <v>289</v>
      </c>
      <c r="I174">
        <v>6</v>
      </c>
      <c r="J174" t="s">
        <v>2048</v>
      </c>
      <c r="K174">
        <v>2</v>
      </c>
      <c r="L174">
        <v>5</v>
      </c>
      <c r="M174">
        <v>1734</v>
      </c>
    </row>
    <row r="175" spans="1:13" x14ac:dyDescent="0.35">
      <c r="A175" t="s">
        <v>675</v>
      </c>
      <c r="B175" s="15">
        <v>44556</v>
      </c>
      <c r="C175">
        <v>11</v>
      </c>
      <c r="D175" t="s">
        <v>112</v>
      </c>
      <c r="E175" t="s">
        <v>23</v>
      </c>
      <c r="F175" t="s">
        <v>24</v>
      </c>
      <c r="G175" t="s">
        <v>2041</v>
      </c>
      <c r="H175">
        <v>289</v>
      </c>
      <c r="I175">
        <v>2</v>
      </c>
      <c r="J175" t="s">
        <v>2048</v>
      </c>
      <c r="K175">
        <v>5</v>
      </c>
      <c r="L175">
        <v>5</v>
      </c>
      <c r="M175">
        <v>578</v>
      </c>
    </row>
    <row r="176" spans="1:13" x14ac:dyDescent="0.35">
      <c r="A176" t="s">
        <v>676</v>
      </c>
      <c r="B176" s="15">
        <v>44564</v>
      </c>
      <c r="C176">
        <v>1</v>
      </c>
      <c r="D176" t="s">
        <v>58</v>
      </c>
      <c r="E176" t="s">
        <v>27</v>
      </c>
      <c r="F176" t="s">
        <v>18</v>
      </c>
      <c r="G176" t="s">
        <v>2041</v>
      </c>
      <c r="H176">
        <v>289</v>
      </c>
      <c r="I176">
        <v>4</v>
      </c>
      <c r="J176" t="s">
        <v>2048</v>
      </c>
      <c r="K176">
        <v>2</v>
      </c>
      <c r="L176">
        <v>5</v>
      </c>
      <c r="M176">
        <v>1156</v>
      </c>
    </row>
    <row r="177" spans="1:13" x14ac:dyDescent="0.35">
      <c r="A177" t="s">
        <v>686</v>
      </c>
      <c r="B177" s="15">
        <v>44583</v>
      </c>
      <c r="C177">
        <v>2</v>
      </c>
      <c r="D177" t="s">
        <v>71</v>
      </c>
      <c r="E177" t="s">
        <v>27</v>
      </c>
      <c r="F177" t="s">
        <v>18</v>
      </c>
      <c r="G177" t="s">
        <v>2041</v>
      </c>
      <c r="H177">
        <v>289</v>
      </c>
      <c r="I177">
        <v>5</v>
      </c>
      <c r="J177" t="s">
        <v>2048</v>
      </c>
      <c r="K177">
        <v>2</v>
      </c>
      <c r="L177">
        <v>5</v>
      </c>
      <c r="M177">
        <v>1445</v>
      </c>
    </row>
    <row r="178" spans="1:13" x14ac:dyDescent="0.35">
      <c r="A178" t="s">
        <v>695</v>
      </c>
      <c r="B178" s="15">
        <v>44597</v>
      </c>
      <c r="C178">
        <v>3</v>
      </c>
      <c r="D178" t="s">
        <v>26</v>
      </c>
      <c r="E178" t="s">
        <v>27</v>
      </c>
      <c r="F178" t="s">
        <v>18</v>
      </c>
      <c r="G178" t="s">
        <v>2041</v>
      </c>
      <c r="H178">
        <v>289</v>
      </c>
      <c r="I178">
        <v>9</v>
      </c>
      <c r="J178" t="s">
        <v>2048</v>
      </c>
      <c r="K178">
        <v>2</v>
      </c>
      <c r="L178">
        <v>5</v>
      </c>
      <c r="M178">
        <v>2601</v>
      </c>
    </row>
    <row r="179" spans="1:13" x14ac:dyDescent="0.35">
      <c r="A179" t="s">
        <v>697</v>
      </c>
      <c r="B179" s="15">
        <v>44607</v>
      </c>
      <c r="C179">
        <v>1</v>
      </c>
      <c r="D179" t="s">
        <v>58</v>
      </c>
      <c r="E179" t="s">
        <v>27</v>
      </c>
      <c r="F179" t="s">
        <v>18</v>
      </c>
      <c r="G179" t="s">
        <v>2041</v>
      </c>
      <c r="H179">
        <v>289</v>
      </c>
      <c r="I179">
        <v>7</v>
      </c>
      <c r="J179" t="s">
        <v>2048</v>
      </c>
      <c r="K179">
        <v>2</v>
      </c>
      <c r="L179">
        <v>5</v>
      </c>
      <c r="M179">
        <v>2023</v>
      </c>
    </row>
    <row r="180" spans="1:13" x14ac:dyDescent="0.35">
      <c r="A180" t="s">
        <v>699</v>
      </c>
      <c r="B180" s="15">
        <v>44610</v>
      </c>
      <c r="C180">
        <v>5</v>
      </c>
      <c r="D180" t="s">
        <v>20</v>
      </c>
      <c r="E180" t="s">
        <v>27</v>
      </c>
      <c r="F180" t="s">
        <v>18</v>
      </c>
      <c r="G180" t="s">
        <v>2041</v>
      </c>
      <c r="H180">
        <v>289</v>
      </c>
      <c r="I180">
        <v>0</v>
      </c>
      <c r="J180" t="s">
        <v>2048</v>
      </c>
      <c r="K180">
        <v>2</v>
      </c>
      <c r="L180">
        <v>5</v>
      </c>
      <c r="M180">
        <v>0</v>
      </c>
    </row>
    <row r="181" spans="1:13" x14ac:dyDescent="0.35">
      <c r="A181" t="s">
        <v>706</v>
      </c>
      <c r="B181" s="15">
        <v>44614</v>
      </c>
      <c r="C181">
        <v>13</v>
      </c>
      <c r="D181" t="s">
        <v>32</v>
      </c>
      <c r="E181" t="s">
        <v>23</v>
      </c>
      <c r="F181" t="s">
        <v>24</v>
      </c>
      <c r="G181" t="s">
        <v>2041</v>
      </c>
      <c r="H181">
        <v>289</v>
      </c>
      <c r="I181">
        <v>7</v>
      </c>
      <c r="J181" t="s">
        <v>2048</v>
      </c>
      <c r="K181">
        <v>5</v>
      </c>
      <c r="L181">
        <v>5</v>
      </c>
      <c r="M181">
        <v>2023</v>
      </c>
    </row>
    <row r="182" spans="1:13" x14ac:dyDescent="0.35">
      <c r="A182" t="s">
        <v>712</v>
      </c>
      <c r="B182" s="15">
        <v>44620</v>
      </c>
      <c r="C182">
        <v>12</v>
      </c>
      <c r="D182" t="s">
        <v>22</v>
      </c>
      <c r="E182" t="s">
        <v>23</v>
      </c>
      <c r="F182" t="s">
        <v>24</v>
      </c>
      <c r="G182" t="s">
        <v>2041</v>
      </c>
      <c r="H182">
        <v>289</v>
      </c>
      <c r="I182">
        <v>1</v>
      </c>
      <c r="J182" t="s">
        <v>2048</v>
      </c>
      <c r="K182">
        <v>5</v>
      </c>
      <c r="L182">
        <v>5</v>
      </c>
      <c r="M182">
        <v>289</v>
      </c>
    </row>
    <row r="183" spans="1:13" x14ac:dyDescent="0.35">
      <c r="A183" t="s">
        <v>714</v>
      </c>
      <c r="B183" s="15">
        <v>44623</v>
      </c>
      <c r="C183">
        <v>5</v>
      </c>
      <c r="D183" t="s">
        <v>20</v>
      </c>
      <c r="E183" t="s">
        <v>27</v>
      </c>
      <c r="F183" t="s">
        <v>18</v>
      </c>
      <c r="G183" t="s">
        <v>2041</v>
      </c>
      <c r="H183">
        <v>289</v>
      </c>
      <c r="I183">
        <v>5</v>
      </c>
      <c r="J183" t="s">
        <v>2048</v>
      </c>
      <c r="K183">
        <v>2</v>
      </c>
      <c r="L183">
        <v>5</v>
      </c>
      <c r="M183">
        <v>1445</v>
      </c>
    </row>
    <row r="184" spans="1:13" x14ac:dyDescent="0.35">
      <c r="A184" t="s">
        <v>721</v>
      </c>
      <c r="B184" s="15">
        <v>44637</v>
      </c>
      <c r="C184">
        <v>14</v>
      </c>
      <c r="D184" t="s">
        <v>62</v>
      </c>
      <c r="E184" t="s">
        <v>23</v>
      </c>
      <c r="F184" t="s">
        <v>24</v>
      </c>
      <c r="G184" t="s">
        <v>2041</v>
      </c>
      <c r="H184">
        <v>289</v>
      </c>
      <c r="I184">
        <v>6</v>
      </c>
      <c r="J184" t="s">
        <v>2048</v>
      </c>
      <c r="K184">
        <v>5</v>
      </c>
      <c r="L184">
        <v>5</v>
      </c>
      <c r="M184">
        <v>1734</v>
      </c>
    </row>
    <row r="185" spans="1:13" x14ac:dyDescent="0.35">
      <c r="A185" t="s">
        <v>722</v>
      </c>
      <c r="B185" s="15">
        <v>44640</v>
      </c>
      <c r="C185">
        <v>1</v>
      </c>
      <c r="D185" t="s">
        <v>58</v>
      </c>
      <c r="E185" t="s">
        <v>27</v>
      </c>
      <c r="F185" t="s">
        <v>18</v>
      </c>
      <c r="G185" t="s">
        <v>2041</v>
      </c>
      <c r="H185">
        <v>289</v>
      </c>
      <c r="I185">
        <v>3</v>
      </c>
      <c r="J185" t="s">
        <v>2048</v>
      </c>
      <c r="K185">
        <v>2</v>
      </c>
      <c r="L185">
        <v>5</v>
      </c>
      <c r="M185">
        <v>867</v>
      </c>
    </row>
    <row r="186" spans="1:13" x14ac:dyDescent="0.35">
      <c r="A186" t="s">
        <v>730</v>
      </c>
      <c r="B186" s="15">
        <v>44648</v>
      </c>
      <c r="C186">
        <v>1</v>
      </c>
      <c r="D186" t="s">
        <v>58</v>
      </c>
      <c r="E186" t="s">
        <v>27</v>
      </c>
      <c r="F186" t="s">
        <v>18</v>
      </c>
      <c r="G186" t="s">
        <v>2041</v>
      </c>
      <c r="H186">
        <v>289</v>
      </c>
      <c r="I186">
        <v>9</v>
      </c>
      <c r="J186" t="s">
        <v>2048</v>
      </c>
      <c r="K186">
        <v>2</v>
      </c>
      <c r="L186">
        <v>5</v>
      </c>
      <c r="M186">
        <v>2601</v>
      </c>
    </row>
    <row r="187" spans="1:13" x14ac:dyDescent="0.35">
      <c r="A187" t="s">
        <v>737</v>
      </c>
      <c r="B187" s="15">
        <v>44663</v>
      </c>
      <c r="C187">
        <v>5</v>
      </c>
      <c r="D187" t="s">
        <v>20</v>
      </c>
      <c r="E187" t="s">
        <v>27</v>
      </c>
      <c r="F187" t="s">
        <v>18</v>
      </c>
      <c r="G187" t="s">
        <v>2041</v>
      </c>
      <c r="H187">
        <v>289</v>
      </c>
      <c r="I187">
        <v>5</v>
      </c>
      <c r="J187" t="s">
        <v>2048</v>
      </c>
      <c r="K187">
        <v>2</v>
      </c>
      <c r="L187">
        <v>5</v>
      </c>
      <c r="M187">
        <v>1445</v>
      </c>
    </row>
    <row r="188" spans="1:13" x14ac:dyDescent="0.35">
      <c r="A188" t="s">
        <v>738</v>
      </c>
      <c r="B188" s="15">
        <v>44669</v>
      </c>
      <c r="C188">
        <v>12</v>
      </c>
      <c r="D188" t="s">
        <v>22</v>
      </c>
      <c r="E188" t="s">
        <v>23</v>
      </c>
      <c r="F188" t="s">
        <v>24</v>
      </c>
      <c r="G188" t="s">
        <v>2041</v>
      </c>
      <c r="H188">
        <v>289</v>
      </c>
      <c r="I188">
        <v>5</v>
      </c>
      <c r="J188" t="s">
        <v>2048</v>
      </c>
      <c r="K188">
        <v>5</v>
      </c>
      <c r="L188">
        <v>5</v>
      </c>
      <c r="M188">
        <v>1445</v>
      </c>
    </row>
    <row r="189" spans="1:13" x14ac:dyDescent="0.35">
      <c r="A189" t="s">
        <v>740</v>
      </c>
      <c r="B189" s="15">
        <v>44675</v>
      </c>
      <c r="C189">
        <v>3</v>
      </c>
      <c r="D189" t="s">
        <v>26</v>
      </c>
      <c r="E189" t="s">
        <v>27</v>
      </c>
      <c r="F189" t="s">
        <v>18</v>
      </c>
      <c r="G189" t="s">
        <v>2041</v>
      </c>
      <c r="H189">
        <v>289</v>
      </c>
      <c r="I189">
        <v>6</v>
      </c>
      <c r="J189" t="s">
        <v>2048</v>
      </c>
      <c r="K189">
        <v>2</v>
      </c>
      <c r="L189">
        <v>5</v>
      </c>
      <c r="M189">
        <v>1734</v>
      </c>
    </row>
    <row r="190" spans="1:13" x14ac:dyDescent="0.35">
      <c r="A190" t="s">
        <v>741</v>
      </c>
      <c r="B190" s="15">
        <v>44677</v>
      </c>
      <c r="C190">
        <v>1</v>
      </c>
      <c r="D190" t="s">
        <v>58</v>
      </c>
      <c r="E190" t="s">
        <v>27</v>
      </c>
      <c r="F190" t="s">
        <v>18</v>
      </c>
      <c r="G190" t="s">
        <v>2041</v>
      </c>
      <c r="H190">
        <v>289</v>
      </c>
      <c r="I190">
        <v>4</v>
      </c>
      <c r="J190" t="s">
        <v>2048</v>
      </c>
      <c r="K190">
        <v>2</v>
      </c>
      <c r="L190">
        <v>5</v>
      </c>
      <c r="M190">
        <v>1156</v>
      </c>
    </row>
    <row r="191" spans="1:13" x14ac:dyDescent="0.35">
      <c r="A191" t="s">
        <v>745</v>
      </c>
      <c r="B191" s="15">
        <v>44682</v>
      </c>
      <c r="C191">
        <v>1</v>
      </c>
      <c r="D191" t="s">
        <v>58</v>
      </c>
      <c r="E191" t="s">
        <v>27</v>
      </c>
      <c r="F191" t="s">
        <v>18</v>
      </c>
      <c r="G191" t="s">
        <v>2041</v>
      </c>
      <c r="H191">
        <v>289</v>
      </c>
      <c r="I191">
        <v>6</v>
      </c>
      <c r="J191" t="s">
        <v>2048</v>
      </c>
      <c r="K191">
        <v>2</v>
      </c>
      <c r="L191">
        <v>5</v>
      </c>
      <c r="M191">
        <v>1734</v>
      </c>
    </row>
    <row r="192" spans="1:13" x14ac:dyDescent="0.35">
      <c r="A192" t="s">
        <v>748</v>
      </c>
      <c r="B192" s="15">
        <v>44688</v>
      </c>
      <c r="C192">
        <v>4</v>
      </c>
      <c r="D192" t="s">
        <v>16</v>
      </c>
      <c r="E192" t="s">
        <v>27</v>
      </c>
      <c r="F192" t="s">
        <v>18</v>
      </c>
      <c r="G192" t="s">
        <v>2041</v>
      </c>
      <c r="H192">
        <v>289</v>
      </c>
      <c r="I192">
        <v>5</v>
      </c>
      <c r="J192" t="s">
        <v>2048</v>
      </c>
      <c r="K192">
        <v>2</v>
      </c>
      <c r="L192">
        <v>5</v>
      </c>
      <c r="M192">
        <v>1445</v>
      </c>
    </row>
    <row r="193" spans="1:13" x14ac:dyDescent="0.35">
      <c r="A193" t="s">
        <v>754</v>
      </c>
      <c r="B193" s="15">
        <v>44698</v>
      </c>
      <c r="C193">
        <v>14</v>
      </c>
      <c r="D193" t="s">
        <v>62</v>
      </c>
      <c r="E193" t="s">
        <v>23</v>
      </c>
      <c r="F193" t="s">
        <v>24</v>
      </c>
      <c r="G193" t="s">
        <v>2041</v>
      </c>
      <c r="H193">
        <v>289</v>
      </c>
      <c r="I193">
        <v>6</v>
      </c>
      <c r="J193" t="s">
        <v>2048</v>
      </c>
      <c r="K193">
        <v>5</v>
      </c>
      <c r="L193">
        <v>5</v>
      </c>
      <c r="M193">
        <v>1734</v>
      </c>
    </row>
    <row r="194" spans="1:13" x14ac:dyDescent="0.35">
      <c r="A194" t="s">
        <v>761</v>
      </c>
      <c r="B194" s="15">
        <v>44706</v>
      </c>
      <c r="C194">
        <v>1</v>
      </c>
      <c r="D194" t="s">
        <v>58</v>
      </c>
      <c r="E194" t="s">
        <v>27</v>
      </c>
      <c r="F194" t="s">
        <v>18</v>
      </c>
      <c r="G194" t="s">
        <v>2041</v>
      </c>
      <c r="H194">
        <v>289</v>
      </c>
      <c r="I194">
        <v>9</v>
      </c>
      <c r="J194" t="s">
        <v>2048</v>
      </c>
      <c r="K194">
        <v>2</v>
      </c>
      <c r="L194">
        <v>5</v>
      </c>
      <c r="M194">
        <v>2601</v>
      </c>
    </row>
    <row r="195" spans="1:13" x14ac:dyDescent="0.35">
      <c r="A195" t="s">
        <v>767</v>
      </c>
      <c r="B195" s="15">
        <v>44717</v>
      </c>
      <c r="C195">
        <v>11</v>
      </c>
      <c r="D195" t="s">
        <v>112</v>
      </c>
      <c r="E195" t="s">
        <v>23</v>
      </c>
      <c r="F195" t="s">
        <v>24</v>
      </c>
      <c r="G195" t="s">
        <v>2041</v>
      </c>
      <c r="H195">
        <v>289</v>
      </c>
      <c r="I195">
        <v>2</v>
      </c>
      <c r="J195" t="s">
        <v>2048</v>
      </c>
      <c r="K195">
        <v>5</v>
      </c>
      <c r="L195">
        <v>5</v>
      </c>
      <c r="M195">
        <v>578</v>
      </c>
    </row>
    <row r="196" spans="1:13" x14ac:dyDescent="0.35">
      <c r="A196" t="s">
        <v>771</v>
      </c>
      <c r="B196" s="15">
        <v>44727</v>
      </c>
      <c r="C196">
        <v>13</v>
      </c>
      <c r="D196" t="s">
        <v>32</v>
      </c>
      <c r="E196" t="s">
        <v>23</v>
      </c>
      <c r="F196" t="s">
        <v>24</v>
      </c>
      <c r="G196" t="s">
        <v>2041</v>
      </c>
      <c r="H196">
        <v>289</v>
      </c>
      <c r="I196">
        <v>4</v>
      </c>
      <c r="J196" t="s">
        <v>2048</v>
      </c>
      <c r="K196">
        <v>5</v>
      </c>
      <c r="L196">
        <v>5</v>
      </c>
      <c r="M196">
        <v>1156</v>
      </c>
    </row>
    <row r="197" spans="1:13" x14ac:dyDescent="0.35">
      <c r="A197" t="s">
        <v>775</v>
      </c>
      <c r="B197" s="15">
        <v>44738</v>
      </c>
      <c r="C197">
        <v>2</v>
      </c>
      <c r="D197" t="s">
        <v>71</v>
      </c>
      <c r="E197" t="s">
        <v>27</v>
      </c>
      <c r="F197" t="s">
        <v>18</v>
      </c>
      <c r="G197" t="s">
        <v>2041</v>
      </c>
      <c r="H197">
        <v>289</v>
      </c>
      <c r="I197">
        <v>7</v>
      </c>
      <c r="J197" t="s">
        <v>2048</v>
      </c>
      <c r="K197">
        <v>2</v>
      </c>
      <c r="L197">
        <v>5</v>
      </c>
      <c r="M197">
        <v>2023</v>
      </c>
    </row>
    <row r="198" spans="1:13" x14ac:dyDescent="0.35">
      <c r="A198" t="s">
        <v>777</v>
      </c>
      <c r="B198" s="15">
        <v>44745</v>
      </c>
      <c r="C198">
        <v>12</v>
      </c>
      <c r="D198" t="s">
        <v>22</v>
      </c>
      <c r="E198" t="s">
        <v>23</v>
      </c>
      <c r="F198" t="s">
        <v>24</v>
      </c>
      <c r="G198" t="s">
        <v>2041</v>
      </c>
      <c r="H198">
        <v>289</v>
      </c>
      <c r="I198">
        <v>5</v>
      </c>
      <c r="J198" t="s">
        <v>2048</v>
      </c>
      <c r="K198">
        <v>5</v>
      </c>
      <c r="L198">
        <v>5</v>
      </c>
      <c r="M198">
        <v>1445</v>
      </c>
    </row>
    <row r="199" spans="1:13" x14ac:dyDescent="0.35">
      <c r="A199" t="s">
        <v>778</v>
      </c>
      <c r="B199" s="15">
        <v>44754</v>
      </c>
      <c r="C199">
        <v>5</v>
      </c>
      <c r="D199" t="s">
        <v>20</v>
      </c>
      <c r="E199" t="s">
        <v>27</v>
      </c>
      <c r="F199" t="s">
        <v>18</v>
      </c>
      <c r="G199" t="s">
        <v>2041</v>
      </c>
      <c r="H199">
        <v>289</v>
      </c>
      <c r="I199">
        <v>0</v>
      </c>
      <c r="J199" t="s">
        <v>2048</v>
      </c>
      <c r="K199">
        <v>2</v>
      </c>
      <c r="L199">
        <v>5</v>
      </c>
      <c r="M199">
        <v>0</v>
      </c>
    </row>
    <row r="200" spans="1:13" x14ac:dyDescent="0.35">
      <c r="A200" t="s">
        <v>779</v>
      </c>
      <c r="B200" s="15">
        <v>44754</v>
      </c>
      <c r="C200">
        <v>1</v>
      </c>
      <c r="D200" t="s">
        <v>58</v>
      </c>
      <c r="E200" t="s">
        <v>27</v>
      </c>
      <c r="F200" t="s">
        <v>18</v>
      </c>
      <c r="G200" t="s">
        <v>2041</v>
      </c>
      <c r="H200">
        <v>289</v>
      </c>
      <c r="I200">
        <v>3</v>
      </c>
      <c r="J200" t="s">
        <v>2048</v>
      </c>
      <c r="K200">
        <v>2</v>
      </c>
      <c r="L200">
        <v>5</v>
      </c>
      <c r="M200">
        <v>867</v>
      </c>
    </row>
    <row r="201" spans="1:13" x14ac:dyDescent="0.35">
      <c r="A201" t="s">
        <v>791</v>
      </c>
      <c r="B201" s="15">
        <v>44785</v>
      </c>
      <c r="C201">
        <v>2</v>
      </c>
      <c r="D201" t="s">
        <v>71</v>
      </c>
      <c r="E201" t="s">
        <v>27</v>
      </c>
      <c r="F201" t="s">
        <v>18</v>
      </c>
      <c r="G201" t="s">
        <v>2041</v>
      </c>
      <c r="H201">
        <v>289</v>
      </c>
      <c r="I201">
        <v>5</v>
      </c>
      <c r="J201" t="s">
        <v>2048</v>
      </c>
      <c r="K201">
        <v>2</v>
      </c>
      <c r="L201">
        <v>5</v>
      </c>
      <c r="M201">
        <v>1445</v>
      </c>
    </row>
    <row r="202" spans="1:13" x14ac:dyDescent="0.35">
      <c r="A202" t="s">
        <v>793</v>
      </c>
      <c r="B202" s="15">
        <v>44787</v>
      </c>
      <c r="C202">
        <v>3</v>
      </c>
      <c r="D202" t="s">
        <v>26</v>
      </c>
      <c r="E202" t="s">
        <v>27</v>
      </c>
      <c r="F202" t="s">
        <v>18</v>
      </c>
      <c r="G202" t="s">
        <v>2041</v>
      </c>
      <c r="H202">
        <v>289</v>
      </c>
      <c r="I202">
        <v>3</v>
      </c>
      <c r="J202" t="s">
        <v>2048</v>
      </c>
      <c r="K202">
        <v>2</v>
      </c>
      <c r="L202">
        <v>5</v>
      </c>
      <c r="M202">
        <v>867</v>
      </c>
    </row>
    <row r="203" spans="1:13" x14ac:dyDescent="0.35">
      <c r="A203" t="s">
        <v>798</v>
      </c>
      <c r="B203" s="15">
        <v>44794</v>
      </c>
      <c r="C203">
        <v>5</v>
      </c>
      <c r="D203" t="s">
        <v>20</v>
      </c>
      <c r="E203" t="s">
        <v>27</v>
      </c>
      <c r="F203" t="s">
        <v>18</v>
      </c>
      <c r="G203" t="s">
        <v>2041</v>
      </c>
      <c r="H203">
        <v>289</v>
      </c>
      <c r="I203">
        <v>3</v>
      </c>
      <c r="J203" t="s">
        <v>2048</v>
      </c>
      <c r="K203">
        <v>2</v>
      </c>
      <c r="L203">
        <v>5</v>
      </c>
      <c r="M203">
        <v>867</v>
      </c>
    </row>
    <row r="204" spans="1:13" x14ac:dyDescent="0.35">
      <c r="A204" t="s">
        <v>811</v>
      </c>
      <c r="B204" s="15">
        <v>44829</v>
      </c>
      <c r="C204">
        <v>12</v>
      </c>
      <c r="D204" t="s">
        <v>22</v>
      </c>
      <c r="E204" t="s">
        <v>23</v>
      </c>
      <c r="F204" t="s">
        <v>24</v>
      </c>
      <c r="G204" t="s">
        <v>2041</v>
      </c>
      <c r="H204">
        <v>289</v>
      </c>
      <c r="I204">
        <v>5</v>
      </c>
      <c r="J204" t="s">
        <v>2048</v>
      </c>
      <c r="K204">
        <v>5</v>
      </c>
      <c r="L204">
        <v>5</v>
      </c>
      <c r="M204">
        <v>1445</v>
      </c>
    </row>
    <row r="205" spans="1:13" x14ac:dyDescent="0.35">
      <c r="A205" t="s">
        <v>813</v>
      </c>
      <c r="B205" s="15">
        <v>44831</v>
      </c>
      <c r="C205">
        <v>15</v>
      </c>
      <c r="D205" t="s">
        <v>46</v>
      </c>
      <c r="E205" t="s">
        <v>23</v>
      </c>
      <c r="F205" t="s">
        <v>24</v>
      </c>
      <c r="G205" t="s">
        <v>2041</v>
      </c>
      <c r="H205">
        <v>289</v>
      </c>
      <c r="I205">
        <v>2</v>
      </c>
      <c r="J205" t="s">
        <v>2048</v>
      </c>
      <c r="K205">
        <v>5</v>
      </c>
      <c r="L205">
        <v>5</v>
      </c>
      <c r="M205">
        <v>578</v>
      </c>
    </row>
    <row r="206" spans="1:13" x14ac:dyDescent="0.35">
      <c r="A206" t="s">
        <v>823</v>
      </c>
      <c r="B206" s="15">
        <v>44843</v>
      </c>
      <c r="C206">
        <v>12</v>
      </c>
      <c r="D206" t="s">
        <v>22</v>
      </c>
      <c r="E206" t="s">
        <v>23</v>
      </c>
      <c r="F206" t="s">
        <v>24</v>
      </c>
      <c r="G206" t="s">
        <v>2041</v>
      </c>
      <c r="H206">
        <v>289</v>
      </c>
      <c r="I206">
        <v>0</v>
      </c>
      <c r="J206" t="s">
        <v>2048</v>
      </c>
      <c r="K206">
        <v>5</v>
      </c>
      <c r="L206">
        <v>5</v>
      </c>
      <c r="M206">
        <v>0</v>
      </c>
    </row>
    <row r="207" spans="1:13" x14ac:dyDescent="0.35">
      <c r="A207" t="s">
        <v>827</v>
      </c>
      <c r="B207" s="15">
        <v>44197</v>
      </c>
      <c r="C207">
        <v>11</v>
      </c>
      <c r="D207" t="s">
        <v>112</v>
      </c>
      <c r="E207" t="s">
        <v>23</v>
      </c>
      <c r="F207" t="s">
        <v>24</v>
      </c>
      <c r="G207" t="s">
        <v>2042</v>
      </c>
      <c r="H207">
        <v>199</v>
      </c>
      <c r="I207">
        <v>3</v>
      </c>
      <c r="J207" t="s">
        <v>2048</v>
      </c>
      <c r="K207">
        <v>5</v>
      </c>
      <c r="L207">
        <v>5</v>
      </c>
      <c r="M207">
        <v>597</v>
      </c>
    </row>
    <row r="208" spans="1:13" x14ac:dyDescent="0.35">
      <c r="A208" t="s">
        <v>828</v>
      </c>
      <c r="B208" s="15">
        <v>44200</v>
      </c>
      <c r="C208">
        <v>13</v>
      </c>
      <c r="D208" t="s">
        <v>32</v>
      </c>
      <c r="E208" t="s">
        <v>23</v>
      </c>
      <c r="F208" t="s">
        <v>24</v>
      </c>
      <c r="G208" t="s">
        <v>2042</v>
      </c>
      <c r="H208">
        <v>199</v>
      </c>
      <c r="I208">
        <v>2</v>
      </c>
      <c r="J208" t="s">
        <v>2048</v>
      </c>
      <c r="K208">
        <v>5</v>
      </c>
      <c r="L208">
        <v>5</v>
      </c>
      <c r="M208">
        <v>398</v>
      </c>
    </row>
    <row r="209" spans="1:13" x14ac:dyDescent="0.35">
      <c r="A209" t="s">
        <v>829</v>
      </c>
      <c r="B209" s="15">
        <v>44201</v>
      </c>
      <c r="C209">
        <v>14</v>
      </c>
      <c r="D209" t="s">
        <v>62</v>
      </c>
      <c r="E209" t="s">
        <v>23</v>
      </c>
      <c r="F209" t="s">
        <v>24</v>
      </c>
      <c r="G209" t="s">
        <v>2042</v>
      </c>
      <c r="H209">
        <v>199</v>
      </c>
      <c r="I209">
        <v>5</v>
      </c>
      <c r="J209" t="s">
        <v>2048</v>
      </c>
      <c r="K209">
        <v>5</v>
      </c>
      <c r="L209">
        <v>5</v>
      </c>
      <c r="M209">
        <v>995</v>
      </c>
    </row>
    <row r="210" spans="1:13" x14ac:dyDescent="0.35">
      <c r="A210" t="s">
        <v>835</v>
      </c>
      <c r="B210" s="15">
        <v>44207</v>
      </c>
      <c r="C210">
        <v>1</v>
      </c>
      <c r="D210" t="s">
        <v>58</v>
      </c>
      <c r="E210" t="s">
        <v>27</v>
      </c>
      <c r="F210" t="s">
        <v>18</v>
      </c>
      <c r="G210" t="s">
        <v>2042</v>
      </c>
      <c r="H210">
        <v>199</v>
      </c>
      <c r="I210">
        <v>8</v>
      </c>
      <c r="J210" t="s">
        <v>2048</v>
      </c>
      <c r="K210">
        <v>2</v>
      </c>
      <c r="L210">
        <v>5</v>
      </c>
      <c r="M210">
        <v>1592</v>
      </c>
    </row>
    <row r="211" spans="1:13" x14ac:dyDescent="0.35">
      <c r="A211" t="s">
        <v>846</v>
      </c>
      <c r="B211" s="15">
        <v>44226</v>
      </c>
      <c r="C211">
        <v>12</v>
      </c>
      <c r="D211" t="s">
        <v>22</v>
      </c>
      <c r="E211" t="s">
        <v>23</v>
      </c>
      <c r="F211" t="s">
        <v>24</v>
      </c>
      <c r="G211" t="s">
        <v>2042</v>
      </c>
      <c r="H211">
        <v>199</v>
      </c>
      <c r="I211">
        <v>5</v>
      </c>
      <c r="J211" t="s">
        <v>2048</v>
      </c>
      <c r="K211">
        <v>5</v>
      </c>
      <c r="L211">
        <v>5</v>
      </c>
      <c r="M211">
        <v>995</v>
      </c>
    </row>
    <row r="212" spans="1:13" x14ac:dyDescent="0.35">
      <c r="A212" t="s">
        <v>849</v>
      </c>
      <c r="B212" s="15">
        <v>44234</v>
      </c>
      <c r="C212">
        <v>15</v>
      </c>
      <c r="D212" t="s">
        <v>46</v>
      </c>
      <c r="E212" t="s">
        <v>23</v>
      </c>
      <c r="F212" t="s">
        <v>24</v>
      </c>
      <c r="G212" t="s">
        <v>2042</v>
      </c>
      <c r="H212">
        <v>199</v>
      </c>
      <c r="I212">
        <v>3</v>
      </c>
      <c r="J212" t="s">
        <v>2048</v>
      </c>
      <c r="K212">
        <v>5</v>
      </c>
      <c r="L212">
        <v>5</v>
      </c>
      <c r="M212">
        <v>597</v>
      </c>
    </row>
    <row r="213" spans="1:13" x14ac:dyDescent="0.35">
      <c r="A213" t="s">
        <v>858</v>
      </c>
      <c r="B213" s="15">
        <v>44242</v>
      </c>
      <c r="C213">
        <v>15</v>
      </c>
      <c r="D213" t="s">
        <v>46</v>
      </c>
      <c r="E213" t="s">
        <v>23</v>
      </c>
      <c r="F213" t="s">
        <v>24</v>
      </c>
      <c r="G213" t="s">
        <v>2042</v>
      </c>
      <c r="H213">
        <v>199</v>
      </c>
      <c r="I213">
        <v>9</v>
      </c>
      <c r="J213" t="s">
        <v>2048</v>
      </c>
      <c r="K213">
        <v>5</v>
      </c>
      <c r="L213">
        <v>5</v>
      </c>
      <c r="M213">
        <v>1791</v>
      </c>
    </row>
    <row r="214" spans="1:13" x14ac:dyDescent="0.35">
      <c r="A214" t="s">
        <v>881</v>
      </c>
      <c r="B214" s="15">
        <v>44273</v>
      </c>
      <c r="C214">
        <v>14</v>
      </c>
      <c r="D214" t="s">
        <v>62</v>
      </c>
      <c r="E214" t="s">
        <v>23</v>
      </c>
      <c r="F214" t="s">
        <v>24</v>
      </c>
      <c r="G214" t="s">
        <v>2042</v>
      </c>
      <c r="H214">
        <v>199</v>
      </c>
      <c r="I214">
        <v>2</v>
      </c>
      <c r="J214" t="s">
        <v>2048</v>
      </c>
      <c r="K214">
        <v>5</v>
      </c>
      <c r="L214">
        <v>5</v>
      </c>
      <c r="M214">
        <v>398</v>
      </c>
    </row>
    <row r="215" spans="1:13" x14ac:dyDescent="0.35">
      <c r="A215" t="s">
        <v>882</v>
      </c>
      <c r="B215" s="15">
        <v>44274</v>
      </c>
      <c r="C215">
        <v>5</v>
      </c>
      <c r="D215" t="s">
        <v>20</v>
      </c>
      <c r="E215" t="s">
        <v>27</v>
      </c>
      <c r="F215" t="s">
        <v>18</v>
      </c>
      <c r="G215" t="s">
        <v>2042</v>
      </c>
      <c r="H215">
        <v>199</v>
      </c>
      <c r="I215">
        <v>9</v>
      </c>
      <c r="J215" t="s">
        <v>2048</v>
      </c>
      <c r="K215">
        <v>2</v>
      </c>
      <c r="L215">
        <v>5</v>
      </c>
      <c r="M215">
        <v>1791</v>
      </c>
    </row>
    <row r="216" spans="1:13" x14ac:dyDescent="0.35">
      <c r="A216" t="s">
        <v>886</v>
      </c>
      <c r="B216" s="15">
        <v>44280</v>
      </c>
      <c r="C216">
        <v>4</v>
      </c>
      <c r="D216" t="s">
        <v>16</v>
      </c>
      <c r="E216" t="s">
        <v>27</v>
      </c>
      <c r="F216" t="s">
        <v>18</v>
      </c>
      <c r="G216" t="s">
        <v>2042</v>
      </c>
      <c r="H216">
        <v>199</v>
      </c>
      <c r="I216">
        <v>1</v>
      </c>
      <c r="J216" t="s">
        <v>2048</v>
      </c>
      <c r="K216">
        <v>2</v>
      </c>
      <c r="L216">
        <v>5</v>
      </c>
      <c r="M216">
        <v>199</v>
      </c>
    </row>
    <row r="217" spans="1:13" x14ac:dyDescent="0.35">
      <c r="A217" t="s">
        <v>888</v>
      </c>
      <c r="B217" s="15">
        <v>44280</v>
      </c>
      <c r="C217">
        <v>14</v>
      </c>
      <c r="D217" t="s">
        <v>62</v>
      </c>
      <c r="E217" t="s">
        <v>23</v>
      </c>
      <c r="F217" t="s">
        <v>24</v>
      </c>
      <c r="G217" t="s">
        <v>2042</v>
      </c>
      <c r="H217">
        <v>199</v>
      </c>
      <c r="I217">
        <v>3</v>
      </c>
      <c r="J217" t="s">
        <v>2048</v>
      </c>
      <c r="K217">
        <v>5</v>
      </c>
      <c r="L217">
        <v>5</v>
      </c>
      <c r="M217">
        <v>597</v>
      </c>
    </row>
    <row r="218" spans="1:13" x14ac:dyDescent="0.35">
      <c r="A218" t="s">
        <v>889</v>
      </c>
      <c r="B218" s="15">
        <v>44280</v>
      </c>
      <c r="C218">
        <v>3</v>
      </c>
      <c r="D218" t="s">
        <v>26</v>
      </c>
      <c r="E218" t="s">
        <v>27</v>
      </c>
      <c r="F218" t="s">
        <v>18</v>
      </c>
      <c r="G218" t="s">
        <v>2042</v>
      </c>
      <c r="H218">
        <v>199</v>
      </c>
      <c r="I218">
        <v>9</v>
      </c>
      <c r="J218" t="s">
        <v>2048</v>
      </c>
      <c r="K218">
        <v>2</v>
      </c>
      <c r="L218">
        <v>5</v>
      </c>
      <c r="M218">
        <v>1791</v>
      </c>
    </row>
    <row r="219" spans="1:13" x14ac:dyDescent="0.35">
      <c r="A219" t="s">
        <v>893</v>
      </c>
      <c r="B219" s="15">
        <v>44286</v>
      </c>
      <c r="C219">
        <v>12</v>
      </c>
      <c r="D219" t="s">
        <v>22</v>
      </c>
      <c r="E219" t="s">
        <v>23</v>
      </c>
      <c r="F219" t="s">
        <v>24</v>
      </c>
      <c r="G219" t="s">
        <v>2042</v>
      </c>
      <c r="H219">
        <v>199</v>
      </c>
      <c r="I219">
        <v>8</v>
      </c>
      <c r="J219" t="s">
        <v>2048</v>
      </c>
      <c r="K219">
        <v>5</v>
      </c>
      <c r="L219">
        <v>5</v>
      </c>
      <c r="M219">
        <v>1592</v>
      </c>
    </row>
    <row r="220" spans="1:13" x14ac:dyDescent="0.35">
      <c r="A220" t="s">
        <v>895</v>
      </c>
      <c r="B220" s="15">
        <v>44291</v>
      </c>
      <c r="C220">
        <v>12</v>
      </c>
      <c r="D220" t="s">
        <v>22</v>
      </c>
      <c r="E220" t="s">
        <v>23</v>
      </c>
      <c r="F220" t="s">
        <v>24</v>
      </c>
      <c r="G220" t="s">
        <v>2042</v>
      </c>
      <c r="H220">
        <v>199</v>
      </c>
      <c r="I220">
        <v>6</v>
      </c>
      <c r="J220" t="s">
        <v>2048</v>
      </c>
      <c r="K220">
        <v>5</v>
      </c>
      <c r="L220">
        <v>5</v>
      </c>
      <c r="M220">
        <v>1194</v>
      </c>
    </row>
    <row r="221" spans="1:13" x14ac:dyDescent="0.35">
      <c r="A221" t="s">
        <v>898</v>
      </c>
      <c r="B221" s="15">
        <v>44293</v>
      </c>
      <c r="C221">
        <v>2</v>
      </c>
      <c r="D221" t="s">
        <v>71</v>
      </c>
      <c r="E221" t="s">
        <v>27</v>
      </c>
      <c r="F221" t="s">
        <v>18</v>
      </c>
      <c r="G221" t="s">
        <v>2042</v>
      </c>
      <c r="H221">
        <v>199</v>
      </c>
      <c r="I221">
        <v>5</v>
      </c>
      <c r="J221" t="s">
        <v>2048</v>
      </c>
      <c r="K221">
        <v>2</v>
      </c>
      <c r="L221">
        <v>5</v>
      </c>
      <c r="M221">
        <v>995</v>
      </c>
    </row>
    <row r="222" spans="1:13" x14ac:dyDescent="0.35">
      <c r="A222" t="s">
        <v>902</v>
      </c>
      <c r="B222" s="15">
        <v>44295</v>
      </c>
      <c r="C222">
        <v>5</v>
      </c>
      <c r="D222" t="s">
        <v>20</v>
      </c>
      <c r="E222" t="s">
        <v>27</v>
      </c>
      <c r="F222" t="s">
        <v>18</v>
      </c>
      <c r="G222" t="s">
        <v>2042</v>
      </c>
      <c r="H222">
        <v>199</v>
      </c>
      <c r="I222">
        <v>4</v>
      </c>
      <c r="J222" t="s">
        <v>2048</v>
      </c>
      <c r="K222">
        <v>2</v>
      </c>
      <c r="L222">
        <v>5</v>
      </c>
      <c r="M222">
        <v>796</v>
      </c>
    </row>
    <row r="223" spans="1:13" x14ac:dyDescent="0.35">
      <c r="A223" t="s">
        <v>907</v>
      </c>
      <c r="B223" s="15">
        <v>44305</v>
      </c>
      <c r="C223">
        <v>13</v>
      </c>
      <c r="D223" t="s">
        <v>32</v>
      </c>
      <c r="E223" t="s">
        <v>23</v>
      </c>
      <c r="F223" t="s">
        <v>24</v>
      </c>
      <c r="G223" t="s">
        <v>2042</v>
      </c>
      <c r="H223">
        <v>199</v>
      </c>
      <c r="I223">
        <v>2</v>
      </c>
      <c r="J223" t="s">
        <v>2048</v>
      </c>
      <c r="K223">
        <v>5</v>
      </c>
      <c r="L223">
        <v>5</v>
      </c>
      <c r="M223">
        <v>398</v>
      </c>
    </row>
    <row r="224" spans="1:13" x14ac:dyDescent="0.35">
      <c r="A224" t="s">
        <v>912</v>
      </c>
      <c r="B224" s="15">
        <v>44310</v>
      </c>
      <c r="C224">
        <v>15</v>
      </c>
      <c r="D224" t="s">
        <v>46</v>
      </c>
      <c r="E224" t="s">
        <v>23</v>
      </c>
      <c r="F224" t="s">
        <v>24</v>
      </c>
      <c r="G224" t="s">
        <v>2042</v>
      </c>
      <c r="H224">
        <v>199</v>
      </c>
      <c r="I224">
        <v>6</v>
      </c>
      <c r="J224" t="s">
        <v>2048</v>
      </c>
      <c r="K224">
        <v>5</v>
      </c>
      <c r="L224">
        <v>5</v>
      </c>
      <c r="M224">
        <v>1194</v>
      </c>
    </row>
    <row r="225" spans="1:13" x14ac:dyDescent="0.35">
      <c r="A225" t="s">
        <v>917</v>
      </c>
      <c r="B225" s="15">
        <v>44322</v>
      </c>
      <c r="C225">
        <v>3</v>
      </c>
      <c r="D225" t="s">
        <v>26</v>
      </c>
      <c r="E225" t="s">
        <v>27</v>
      </c>
      <c r="F225" t="s">
        <v>18</v>
      </c>
      <c r="G225" t="s">
        <v>2042</v>
      </c>
      <c r="H225">
        <v>199</v>
      </c>
      <c r="I225">
        <v>1</v>
      </c>
      <c r="J225" t="s">
        <v>2048</v>
      </c>
      <c r="K225">
        <v>2</v>
      </c>
      <c r="L225">
        <v>5</v>
      </c>
      <c r="M225">
        <v>199</v>
      </c>
    </row>
    <row r="226" spans="1:13" x14ac:dyDescent="0.35">
      <c r="A226" t="s">
        <v>918</v>
      </c>
      <c r="B226" s="15">
        <v>44324</v>
      </c>
      <c r="C226">
        <v>13</v>
      </c>
      <c r="D226" t="s">
        <v>32</v>
      </c>
      <c r="E226" t="s">
        <v>23</v>
      </c>
      <c r="F226" t="s">
        <v>24</v>
      </c>
      <c r="G226" t="s">
        <v>2042</v>
      </c>
      <c r="H226">
        <v>199</v>
      </c>
      <c r="I226">
        <v>1</v>
      </c>
      <c r="J226" t="s">
        <v>2048</v>
      </c>
      <c r="K226">
        <v>5</v>
      </c>
      <c r="L226">
        <v>5</v>
      </c>
      <c r="M226">
        <v>199</v>
      </c>
    </row>
    <row r="227" spans="1:13" x14ac:dyDescent="0.35">
      <c r="A227" t="s">
        <v>919</v>
      </c>
      <c r="B227" s="15">
        <v>44326</v>
      </c>
      <c r="C227">
        <v>14</v>
      </c>
      <c r="D227" t="s">
        <v>62</v>
      </c>
      <c r="E227" t="s">
        <v>23</v>
      </c>
      <c r="F227" t="s">
        <v>24</v>
      </c>
      <c r="G227" t="s">
        <v>2042</v>
      </c>
      <c r="H227">
        <v>199</v>
      </c>
      <c r="I227">
        <v>3</v>
      </c>
      <c r="J227" t="s">
        <v>2048</v>
      </c>
      <c r="K227">
        <v>5</v>
      </c>
      <c r="L227">
        <v>5</v>
      </c>
      <c r="M227">
        <v>597</v>
      </c>
    </row>
    <row r="228" spans="1:13" x14ac:dyDescent="0.35">
      <c r="A228" t="s">
        <v>927</v>
      </c>
      <c r="B228" s="15">
        <v>44339</v>
      </c>
      <c r="C228">
        <v>13</v>
      </c>
      <c r="D228" t="s">
        <v>32</v>
      </c>
      <c r="E228" t="s">
        <v>23</v>
      </c>
      <c r="F228" t="s">
        <v>24</v>
      </c>
      <c r="G228" t="s">
        <v>2042</v>
      </c>
      <c r="H228">
        <v>199</v>
      </c>
      <c r="I228">
        <v>2</v>
      </c>
      <c r="J228" t="s">
        <v>2048</v>
      </c>
      <c r="K228">
        <v>5</v>
      </c>
      <c r="L228">
        <v>5</v>
      </c>
      <c r="M228">
        <v>398</v>
      </c>
    </row>
    <row r="229" spans="1:13" x14ac:dyDescent="0.35">
      <c r="A229" t="s">
        <v>928</v>
      </c>
      <c r="B229" s="15">
        <v>44340</v>
      </c>
      <c r="C229">
        <v>4</v>
      </c>
      <c r="D229" t="s">
        <v>16</v>
      </c>
      <c r="E229" t="s">
        <v>27</v>
      </c>
      <c r="F229" t="s">
        <v>18</v>
      </c>
      <c r="G229" t="s">
        <v>2042</v>
      </c>
      <c r="H229">
        <v>199</v>
      </c>
      <c r="I229">
        <v>4</v>
      </c>
      <c r="J229" t="s">
        <v>2048</v>
      </c>
      <c r="K229">
        <v>2</v>
      </c>
      <c r="L229">
        <v>5</v>
      </c>
      <c r="M229">
        <v>796</v>
      </c>
    </row>
    <row r="230" spans="1:13" x14ac:dyDescent="0.35">
      <c r="A230" t="s">
        <v>930</v>
      </c>
      <c r="B230" s="15">
        <v>44342</v>
      </c>
      <c r="C230">
        <v>13</v>
      </c>
      <c r="D230" t="s">
        <v>32</v>
      </c>
      <c r="E230" t="s">
        <v>23</v>
      </c>
      <c r="F230" t="s">
        <v>24</v>
      </c>
      <c r="G230" t="s">
        <v>2042</v>
      </c>
      <c r="H230">
        <v>199</v>
      </c>
      <c r="I230">
        <v>5</v>
      </c>
      <c r="J230" t="s">
        <v>2048</v>
      </c>
      <c r="K230">
        <v>5</v>
      </c>
      <c r="L230">
        <v>5</v>
      </c>
      <c r="M230">
        <v>995</v>
      </c>
    </row>
    <row r="231" spans="1:13" x14ac:dyDescent="0.35">
      <c r="A231" t="s">
        <v>937</v>
      </c>
      <c r="B231" s="15">
        <v>44350</v>
      </c>
      <c r="C231">
        <v>5</v>
      </c>
      <c r="D231" t="s">
        <v>20</v>
      </c>
      <c r="E231" t="s">
        <v>27</v>
      </c>
      <c r="F231" t="s">
        <v>18</v>
      </c>
      <c r="G231" t="s">
        <v>2042</v>
      </c>
      <c r="H231">
        <v>199</v>
      </c>
      <c r="I231">
        <v>9</v>
      </c>
      <c r="J231" t="s">
        <v>2048</v>
      </c>
      <c r="K231">
        <v>2</v>
      </c>
      <c r="L231">
        <v>5</v>
      </c>
      <c r="M231">
        <v>1791</v>
      </c>
    </row>
    <row r="232" spans="1:13" x14ac:dyDescent="0.35">
      <c r="A232" t="s">
        <v>946</v>
      </c>
      <c r="B232" s="15">
        <v>44357</v>
      </c>
      <c r="C232">
        <v>4</v>
      </c>
      <c r="D232" t="s">
        <v>16</v>
      </c>
      <c r="E232" t="s">
        <v>27</v>
      </c>
      <c r="F232" t="s">
        <v>18</v>
      </c>
      <c r="G232" t="s">
        <v>2042</v>
      </c>
      <c r="H232">
        <v>199</v>
      </c>
      <c r="I232">
        <v>5</v>
      </c>
      <c r="J232" t="s">
        <v>2048</v>
      </c>
      <c r="K232">
        <v>2</v>
      </c>
      <c r="L232">
        <v>5</v>
      </c>
      <c r="M232">
        <v>995</v>
      </c>
    </row>
    <row r="233" spans="1:13" x14ac:dyDescent="0.35">
      <c r="A233" t="s">
        <v>947</v>
      </c>
      <c r="B233" s="15">
        <v>44358</v>
      </c>
      <c r="C233">
        <v>2</v>
      </c>
      <c r="D233" t="s">
        <v>71</v>
      </c>
      <c r="E233" t="s">
        <v>27</v>
      </c>
      <c r="F233" t="s">
        <v>18</v>
      </c>
      <c r="G233" t="s">
        <v>2042</v>
      </c>
      <c r="H233">
        <v>199</v>
      </c>
      <c r="I233">
        <v>7</v>
      </c>
      <c r="J233" t="s">
        <v>2048</v>
      </c>
      <c r="K233">
        <v>2</v>
      </c>
      <c r="L233">
        <v>5</v>
      </c>
      <c r="M233">
        <v>1393</v>
      </c>
    </row>
    <row r="234" spans="1:13" x14ac:dyDescent="0.35">
      <c r="A234" t="s">
        <v>957</v>
      </c>
      <c r="B234" s="15">
        <v>44385</v>
      </c>
      <c r="C234">
        <v>3</v>
      </c>
      <c r="D234" t="s">
        <v>26</v>
      </c>
      <c r="E234" t="s">
        <v>27</v>
      </c>
      <c r="F234" t="s">
        <v>18</v>
      </c>
      <c r="G234" t="s">
        <v>2042</v>
      </c>
      <c r="H234">
        <v>199</v>
      </c>
      <c r="I234">
        <v>4</v>
      </c>
      <c r="J234" t="s">
        <v>2048</v>
      </c>
      <c r="K234">
        <v>2</v>
      </c>
      <c r="L234">
        <v>5</v>
      </c>
      <c r="M234">
        <v>796</v>
      </c>
    </row>
    <row r="235" spans="1:13" x14ac:dyDescent="0.35">
      <c r="A235" t="s">
        <v>958</v>
      </c>
      <c r="B235" s="15">
        <v>44387</v>
      </c>
      <c r="C235">
        <v>13</v>
      </c>
      <c r="D235" t="s">
        <v>32</v>
      </c>
      <c r="E235" t="s">
        <v>23</v>
      </c>
      <c r="F235" t="s">
        <v>24</v>
      </c>
      <c r="G235" t="s">
        <v>2042</v>
      </c>
      <c r="H235">
        <v>199</v>
      </c>
      <c r="I235">
        <v>4</v>
      </c>
      <c r="J235" t="s">
        <v>2048</v>
      </c>
      <c r="K235">
        <v>5</v>
      </c>
      <c r="L235">
        <v>5</v>
      </c>
      <c r="M235">
        <v>796</v>
      </c>
    </row>
    <row r="236" spans="1:13" x14ac:dyDescent="0.35">
      <c r="A236" t="s">
        <v>960</v>
      </c>
      <c r="B236" s="15">
        <v>44393</v>
      </c>
      <c r="C236">
        <v>14</v>
      </c>
      <c r="D236" t="s">
        <v>62</v>
      </c>
      <c r="E236" t="s">
        <v>23</v>
      </c>
      <c r="F236" t="s">
        <v>24</v>
      </c>
      <c r="G236" t="s">
        <v>2042</v>
      </c>
      <c r="H236">
        <v>199</v>
      </c>
      <c r="I236">
        <v>0</v>
      </c>
      <c r="J236" t="s">
        <v>2048</v>
      </c>
      <c r="K236">
        <v>5</v>
      </c>
      <c r="L236">
        <v>5</v>
      </c>
      <c r="M236">
        <v>0</v>
      </c>
    </row>
    <row r="237" spans="1:13" x14ac:dyDescent="0.35">
      <c r="A237" t="s">
        <v>966</v>
      </c>
      <c r="B237" s="15">
        <v>44404</v>
      </c>
      <c r="C237">
        <v>11</v>
      </c>
      <c r="D237" t="s">
        <v>112</v>
      </c>
      <c r="E237" t="s">
        <v>23</v>
      </c>
      <c r="F237" t="s">
        <v>24</v>
      </c>
      <c r="G237" t="s">
        <v>2042</v>
      </c>
      <c r="H237">
        <v>199</v>
      </c>
      <c r="I237">
        <v>5</v>
      </c>
      <c r="J237" t="s">
        <v>2048</v>
      </c>
      <c r="K237">
        <v>5</v>
      </c>
      <c r="L237">
        <v>5</v>
      </c>
      <c r="M237">
        <v>995</v>
      </c>
    </row>
    <row r="238" spans="1:13" x14ac:dyDescent="0.35">
      <c r="A238" t="s">
        <v>967</v>
      </c>
      <c r="B238" s="15">
        <v>44406</v>
      </c>
      <c r="C238">
        <v>3</v>
      </c>
      <c r="D238" t="s">
        <v>26</v>
      </c>
      <c r="E238" t="s">
        <v>27</v>
      </c>
      <c r="F238" t="s">
        <v>18</v>
      </c>
      <c r="G238" t="s">
        <v>2042</v>
      </c>
      <c r="H238">
        <v>199</v>
      </c>
      <c r="I238">
        <v>8</v>
      </c>
      <c r="J238" t="s">
        <v>2048</v>
      </c>
      <c r="K238">
        <v>2</v>
      </c>
      <c r="L238">
        <v>5</v>
      </c>
      <c r="M238">
        <v>1592</v>
      </c>
    </row>
    <row r="239" spans="1:13" x14ac:dyDescent="0.35">
      <c r="A239" t="s">
        <v>968</v>
      </c>
      <c r="B239" s="15">
        <v>44408</v>
      </c>
      <c r="C239">
        <v>5</v>
      </c>
      <c r="D239" t="s">
        <v>20</v>
      </c>
      <c r="E239" t="s">
        <v>27</v>
      </c>
      <c r="F239" t="s">
        <v>18</v>
      </c>
      <c r="G239" t="s">
        <v>2042</v>
      </c>
      <c r="H239">
        <v>199</v>
      </c>
      <c r="I239">
        <v>3</v>
      </c>
      <c r="J239" t="s">
        <v>2048</v>
      </c>
      <c r="K239">
        <v>2</v>
      </c>
      <c r="L239">
        <v>5</v>
      </c>
      <c r="M239">
        <v>597</v>
      </c>
    </row>
    <row r="240" spans="1:13" x14ac:dyDescent="0.35">
      <c r="A240" t="s">
        <v>972</v>
      </c>
      <c r="B240" s="15">
        <v>44413</v>
      </c>
      <c r="C240">
        <v>12</v>
      </c>
      <c r="D240" t="s">
        <v>22</v>
      </c>
      <c r="E240" t="s">
        <v>23</v>
      </c>
      <c r="F240" t="s">
        <v>24</v>
      </c>
      <c r="G240" t="s">
        <v>2042</v>
      </c>
      <c r="H240">
        <v>199</v>
      </c>
      <c r="I240">
        <v>2</v>
      </c>
      <c r="J240" t="s">
        <v>2048</v>
      </c>
      <c r="K240">
        <v>5</v>
      </c>
      <c r="L240">
        <v>5</v>
      </c>
      <c r="M240">
        <v>398</v>
      </c>
    </row>
    <row r="241" spans="1:13" x14ac:dyDescent="0.35">
      <c r="A241" t="s">
        <v>979</v>
      </c>
      <c r="B241" s="15">
        <v>44431</v>
      </c>
      <c r="C241">
        <v>13</v>
      </c>
      <c r="D241" t="s">
        <v>32</v>
      </c>
      <c r="E241" t="s">
        <v>23</v>
      </c>
      <c r="F241" t="s">
        <v>24</v>
      </c>
      <c r="G241" t="s">
        <v>2042</v>
      </c>
      <c r="H241">
        <v>199</v>
      </c>
      <c r="I241">
        <v>1</v>
      </c>
      <c r="J241" t="s">
        <v>2048</v>
      </c>
      <c r="K241">
        <v>5</v>
      </c>
      <c r="L241">
        <v>5</v>
      </c>
      <c r="M241">
        <v>199</v>
      </c>
    </row>
    <row r="242" spans="1:13" x14ac:dyDescent="0.35">
      <c r="A242" t="s">
        <v>982</v>
      </c>
      <c r="B242" s="15">
        <v>44440</v>
      </c>
      <c r="C242">
        <v>11</v>
      </c>
      <c r="D242" t="s">
        <v>112</v>
      </c>
      <c r="E242" t="s">
        <v>23</v>
      </c>
      <c r="F242" t="s">
        <v>24</v>
      </c>
      <c r="G242" t="s">
        <v>2042</v>
      </c>
      <c r="H242">
        <v>199</v>
      </c>
      <c r="I242">
        <v>8</v>
      </c>
      <c r="J242" t="s">
        <v>2048</v>
      </c>
      <c r="K242">
        <v>5</v>
      </c>
      <c r="L242">
        <v>5</v>
      </c>
      <c r="M242">
        <v>1592</v>
      </c>
    </row>
    <row r="243" spans="1:13" x14ac:dyDescent="0.35">
      <c r="A243" t="s">
        <v>988</v>
      </c>
      <c r="B243" s="15">
        <v>44456</v>
      </c>
      <c r="C243">
        <v>3</v>
      </c>
      <c r="D243" t="s">
        <v>26</v>
      </c>
      <c r="E243" t="s">
        <v>27</v>
      </c>
      <c r="F243" t="s">
        <v>18</v>
      </c>
      <c r="G243" t="s">
        <v>2042</v>
      </c>
      <c r="H243">
        <v>199</v>
      </c>
      <c r="I243">
        <v>6</v>
      </c>
      <c r="J243" t="s">
        <v>2048</v>
      </c>
      <c r="K243">
        <v>2</v>
      </c>
      <c r="L243">
        <v>5</v>
      </c>
      <c r="M243">
        <v>1194</v>
      </c>
    </row>
    <row r="244" spans="1:13" x14ac:dyDescent="0.35">
      <c r="A244" t="s">
        <v>1000</v>
      </c>
      <c r="B244" s="15">
        <v>44471</v>
      </c>
      <c r="C244">
        <v>3</v>
      </c>
      <c r="D244" t="s">
        <v>26</v>
      </c>
      <c r="E244" t="s">
        <v>27</v>
      </c>
      <c r="F244" t="s">
        <v>18</v>
      </c>
      <c r="G244" t="s">
        <v>2042</v>
      </c>
      <c r="H244">
        <v>199</v>
      </c>
      <c r="I244">
        <v>5</v>
      </c>
      <c r="J244" t="s">
        <v>2048</v>
      </c>
      <c r="K244">
        <v>2</v>
      </c>
      <c r="L244">
        <v>5</v>
      </c>
      <c r="M244">
        <v>995</v>
      </c>
    </row>
    <row r="245" spans="1:13" x14ac:dyDescent="0.35">
      <c r="A245" t="s">
        <v>1001</v>
      </c>
      <c r="B245" s="15">
        <v>44473</v>
      </c>
      <c r="C245">
        <v>15</v>
      </c>
      <c r="D245" t="s">
        <v>46</v>
      </c>
      <c r="E245" t="s">
        <v>23</v>
      </c>
      <c r="F245" t="s">
        <v>24</v>
      </c>
      <c r="G245" t="s">
        <v>2042</v>
      </c>
      <c r="H245">
        <v>199</v>
      </c>
      <c r="I245">
        <v>3</v>
      </c>
      <c r="J245" t="s">
        <v>2048</v>
      </c>
      <c r="K245">
        <v>5</v>
      </c>
      <c r="L245">
        <v>5</v>
      </c>
      <c r="M245">
        <v>597</v>
      </c>
    </row>
    <row r="246" spans="1:13" x14ac:dyDescent="0.35">
      <c r="A246" t="s">
        <v>1007</v>
      </c>
      <c r="B246" s="15">
        <v>44476</v>
      </c>
      <c r="C246">
        <v>1</v>
      </c>
      <c r="D246" t="s">
        <v>58</v>
      </c>
      <c r="E246" t="s">
        <v>27</v>
      </c>
      <c r="F246" t="s">
        <v>18</v>
      </c>
      <c r="G246" t="s">
        <v>2042</v>
      </c>
      <c r="H246">
        <v>199</v>
      </c>
      <c r="I246">
        <v>4</v>
      </c>
      <c r="J246" t="s">
        <v>2048</v>
      </c>
      <c r="K246">
        <v>2</v>
      </c>
      <c r="L246">
        <v>5</v>
      </c>
      <c r="M246">
        <v>796</v>
      </c>
    </row>
    <row r="247" spans="1:13" x14ac:dyDescent="0.35">
      <c r="A247" t="s">
        <v>1012</v>
      </c>
      <c r="B247" s="15">
        <v>44484</v>
      </c>
      <c r="C247">
        <v>2</v>
      </c>
      <c r="D247" t="s">
        <v>71</v>
      </c>
      <c r="E247" t="s">
        <v>27</v>
      </c>
      <c r="F247" t="s">
        <v>18</v>
      </c>
      <c r="G247" t="s">
        <v>2042</v>
      </c>
      <c r="H247">
        <v>199</v>
      </c>
      <c r="I247">
        <v>3</v>
      </c>
      <c r="J247" t="s">
        <v>2048</v>
      </c>
      <c r="K247">
        <v>2</v>
      </c>
      <c r="L247">
        <v>5</v>
      </c>
      <c r="M247">
        <v>597</v>
      </c>
    </row>
    <row r="248" spans="1:13" x14ac:dyDescent="0.35">
      <c r="A248" t="s">
        <v>1013</v>
      </c>
      <c r="B248" s="15">
        <v>44485</v>
      </c>
      <c r="C248">
        <v>12</v>
      </c>
      <c r="D248" t="s">
        <v>22</v>
      </c>
      <c r="E248" t="s">
        <v>23</v>
      </c>
      <c r="F248" t="s">
        <v>24</v>
      </c>
      <c r="G248" t="s">
        <v>2042</v>
      </c>
      <c r="H248">
        <v>199</v>
      </c>
      <c r="I248">
        <v>7</v>
      </c>
      <c r="J248" t="s">
        <v>2048</v>
      </c>
      <c r="K248">
        <v>5</v>
      </c>
      <c r="L248">
        <v>5</v>
      </c>
      <c r="M248">
        <v>1393</v>
      </c>
    </row>
    <row r="249" spans="1:13" x14ac:dyDescent="0.35">
      <c r="A249" t="s">
        <v>1014</v>
      </c>
      <c r="B249" s="15">
        <v>44486</v>
      </c>
      <c r="C249">
        <v>1</v>
      </c>
      <c r="D249" t="s">
        <v>58</v>
      </c>
      <c r="E249" t="s">
        <v>27</v>
      </c>
      <c r="F249" t="s">
        <v>18</v>
      </c>
      <c r="G249" t="s">
        <v>2042</v>
      </c>
      <c r="H249">
        <v>199</v>
      </c>
      <c r="I249">
        <v>0</v>
      </c>
      <c r="J249" t="s">
        <v>2048</v>
      </c>
      <c r="K249">
        <v>2</v>
      </c>
      <c r="L249">
        <v>5</v>
      </c>
      <c r="M249">
        <v>0</v>
      </c>
    </row>
    <row r="250" spans="1:13" x14ac:dyDescent="0.35">
      <c r="A250" t="s">
        <v>1017</v>
      </c>
      <c r="B250" s="15">
        <v>44488</v>
      </c>
      <c r="C250">
        <v>5</v>
      </c>
      <c r="D250" t="s">
        <v>20</v>
      </c>
      <c r="E250" t="s">
        <v>27</v>
      </c>
      <c r="F250" t="s">
        <v>18</v>
      </c>
      <c r="G250" t="s">
        <v>2042</v>
      </c>
      <c r="H250">
        <v>199</v>
      </c>
      <c r="I250">
        <v>6</v>
      </c>
      <c r="J250" t="s">
        <v>2048</v>
      </c>
      <c r="K250">
        <v>2</v>
      </c>
      <c r="L250">
        <v>5</v>
      </c>
      <c r="M250">
        <v>1194</v>
      </c>
    </row>
    <row r="251" spans="1:13" x14ac:dyDescent="0.35">
      <c r="A251" t="s">
        <v>1023</v>
      </c>
      <c r="B251" s="15">
        <v>44496</v>
      </c>
      <c r="C251">
        <v>3</v>
      </c>
      <c r="D251" t="s">
        <v>26</v>
      </c>
      <c r="E251" t="s">
        <v>27</v>
      </c>
      <c r="F251" t="s">
        <v>18</v>
      </c>
      <c r="G251" t="s">
        <v>2042</v>
      </c>
      <c r="H251">
        <v>199</v>
      </c>
      <c r="I251">
        <v>1</v>
      </c>
      <c r="J251" t="s">
        <v>2048</v>
      </c>
      <c r="K251">
        <v>2</v>
      </c>
      <c r="L251">
        <v>5</v>
      </c>
      <c r="M251">
        <v>199</v>
      </c>
    </row>
    <row r="252" spans="1:13" x14ac:dyDescent="0.35">
      <c r="A252" t="s">
        <v>1026</v>
      </c>
      <c r="B252" s="15">
        <v>44498</v>
      </c>
      <c r="C252">
        <v>2</v>
      </c>
      <c r="D252" t="s">
        <v>71</v>
      </c>
      <c r="E252" t="s">
        <v>27</v>
      </c>
      <c r="F252" t="s">
        <v>18</v>
      </c>
      <c r="G252" t="s">
        <v>2042</v>
      </c>
      <c r="H252">
        <v>199</v>
      </c>
      <c r="I252">
        <v>7</v>
      </c>
      <c r="J252" t="s">
        <v>2048</v>
      </c>
      <c r="K252">
        <v>2</v>
      </c>
      <c r="L252">
        <v>5</v>
      </c>
      <c r="M252">
        <v>1393</v>
      </c>
    </row>
    <row r="253" spans="1:13" x14ac:dyDescent="0.35">
      <c r="A253" t="s">
        <v>1028</v>
      </c>
      <c r="B253" s="15">
        <v>44505</v>
      </c>
      <c r="C253">
        <v>5</v>
      </c>
      <c r="D253" t="s">
        <v>20</v>
      </c>
      <c r="E253" t="s">
        <v>27</v>
      </c>
      <c r="F253" t="s">
        <v>18</v>
      </c>
      <c r="G253" t="s">
        <v>2042</v>
      </c>
      <c r="H253">
        <v>199</v>
      </c>
      <c r="I253">
        <v>9</v>
      </c>
      <c r="J253" t="s">
        <v>2048</v>
      </c>
      <c r="K253">
        <v>2</v>
      </c>
      <c r="L253">
        <v>5</v>
      </c>
      <c r="M253">
        <v>1791</v>
      </c>
    </row>
    <row r="254" spans="1:13" x14ac:dyDescent="0.35">
      <c r="A254" t="s">
        <v>1037</v>
      </c>
      <c r="B254" s="15">
        <v>44514</v>
      </c>
      <c r="C254">
        <v>1</v>
      </c>
      <c r="D254" t="s">
        <v>58</v>
      </c>
      <c r="E254" t="s">
        <v>27</v>
      </c>
      <c r="F254" t="s">
        <v>18</v>
      </c>
      <c r="G254" t="s">
        <v>2042</v>
      </c>
      <c r="H254">
        <v>199</v>
      </c>
      <c r="I254">
        <v>7</v>
      </c>
      <c r="J254" t="s">
        <v>2048</v>
      </c>
      <c r="K254">
        <v>2</v>
      </c>
      <c r="L254">
        <v>5</v>
      </c>
      <c r="M254">
        <v>1393</v>
      </c>
    </row>
    <row r="255" spans="1:13" x14ac:dyDescent="0.35">
      <c r="A255" t="s">
        <v>1038</v>
      </c>
      <c r="B255" s="15">
        <v>44515</v>
      </c>
      <c r="C255">
        <v>2</v>
      </c>
      <c r="D255" t="s">
        <v>71</v>
      </c>
      <c r="E255" t="s">
        <v>27</v>
      </c>
      <c r="F255" t="s">
        <v>18</v>
      </c>
      <c r="G255" t="s">
        <v>2042</v>
      </c>
      <c r="H255">
        <v>199</v>
      </c>
      <c r="I255">
        <v>2</v>
      </c>
      <c r="J255" t="s">
        <v>2048</v>
      </c>
      <c r="K255">
        <v>2</v>
      </c>
      <c r="L255">
        <v>5</v>
      </c>
      <c r="M255">
        <v>398</v>
      </c>
    </row>
    <row r="256" spans="1:13" x14ac:dyDescent="0.35">
      <c r="A256" t="s">
        <v>1043</v>
      </c>
      <c r="B256" s="15">
        <v>44518</v>
      </c>
      <c r="C256">
        <v>2</v>
      </c>
      <c r="D256" t="s">
        <v>71</v>
      </c>
      <c r="E256" t="s">
        <v>27</v>
      </c>
      <c r="F256" t="s">
        <v>18</v>
      </c>
      <c r="G256" t="s">
        <v>2042</v>
      </c>
      <c r="H256">
        <v>199</v>
      </c>
      <c r="I256">
        <v>6</v>
      </c>
      <c r="J256" t="s">
        <v>2048</v>
      </c>
      <c r="K256">
        <v>2</v>
      </c>
      <c r="L256">
        <v>5</v>
      </c>
      <c r="M256">
        <v>1194</v>
      </c>
    </row>
    <row r="257" spans="1:13" x14ac:dyDescent="0.35">
      <c r="A257" t="s">
        <v>1044</v>
      </c>
      <c r="B257" s="15">
        <v>44519</v>
      </c>
      <c r="C257">
        <v>12</v>
      </c>
      <c r="D257" t="s">
        <v>22</v>
      </c>
      <c r="E257" t="s">
        <v>23</v>
      </c>
      <c r="F257" t="s">
        <v>24</v>
      </c>
      <c r="G257" t="s">
        <v>2042</v>
      </c>
      <c r="H257">
        <v>199</v>
      </c>
      <c r="I257">
        <v>4</v>
      </c>
      <c r="J257" t="s">
        <v>2048</v>
      </c>
      <c r="K257">
        <v>5</v>
      </c>
      <c r="L257">
        <v>5</v>
      </c>
      <c r="M257">
        <v>796</v>
      </c>
    </row>
    <row r="258" spans="1:13" x14ac:dyDescent="0.35">
      <c r="A258" t="s">
        <v>1045</v>
      </c>
      <c r="B258" s="15">
        <v>44522</v>
      </c>
      <c r="C258">
        <v>2</v>
      </c>
      <c r="D258" t="s">
        <v>71</v>
      </c>
      <c r="E258" t="s">
        <v>27</v>
      </c>
      <c r="F258" t="s">
        <v>18</v>
      </c>
      <c r="G258" t="s">
        <v>2042</v>
      </c>
      <c r="H258">
        <v>199</v>
      </c>
      <c r="I258">
        <v>9</v>
      </c>
      <c r="J258" t="s">
        <v>2048</v>
      </c>
      <c r="K258">
        <v>2</v>
      </c>
      <c r="L258">
        <v>5</v>
      </c>
      <c r="M258">
        <v>1791</v>
      </c>
    </row>
    <row r="259" spans="1:13" x14ac:dyDescent="0.35">
      <c r="A259" t="s">
        <v>1046</v>
      </c>
      <c r="B259" s="15">
        <v>44522</v>
      </c>
      <c r="C259">
        <v>13</v>
      </c>
      <c r="D259" t="s">
        <v>32</v>
      </c>
      <c r="E259" t="s">
        <v>23</v>
      </c>
      <c r="F259" t="s">
        <v>24</v>
      </c>
      <c r="G259" t="s">
        <v>2042</v>
      </c>
      <c r="H259">
        <v>199</v>
      </c>
      <c r="I259">
        <v>7</v>
      </c>
      <c r="J259" t="s">
        <v>2048</v>
      </c>
      <c r="K259">
        <v>5</v>
      </c>
      <c r="L259">
        <v>5</v>
      </c>
      <c r="M259">
        <v>1393</v>
      </c>
    </row>
    <row r="260" spans="1:13" x14ac:dyDescent="0.35">
      <c r="A260" t="s">
        <v>1051</v>
      </c>
      <c r="B260" s="15">
        <v>44536</v>
      </c>
      <c r="C260">
        <v>14</v>
      </c>
      <c r="D260" t="s">
        <v>62</v>
      </c>
      <c r="E260" t="s">
        <v>23</v>
      </c>
      <c r="F260" t="s">
        <v>24</v>
      </c>
      <c r="G260" t="s">
        <v>2042</v>
      </c>
      <c r="H260">
        <v>199</v>
      </c>
      <c r="I260">
        <v>3</v>
      </c>
      <c r="J260" t="s">
        <v>2048</v>
      </c>
      <c r="K260">
        <v>5</v>
      </c>
      <c r="L260">
        <v>5</v>
      </c>
      <c r="M260">
        <v>597</v>
      </c>
    </row>
    <row r="261" spans="1:13" x14ac:dyDescent="0.35">
      <c r="A261" t="s">
        <v>1054</v>
      </c>
      <c r="B261" s="15">
        <v>44543</v>
      </c>
      <c r="C261">
        <v>5</v>
      </c>
      <c r="D261" t="s">
        <v>20</v>
      </c>
      <c r="E261" t="s">
        <v>27</v>
      </c>
      <c r="F261" t="s">
        <v>18</v>
      </c>
      <c r="G261" t="s">
        <v>2042</v>
      </c>
      <c r="H261">
        <v>199</v>
      </c>
      <c r="I261">
        <v>9</v>
      </c>
      <c r="J261" t="s">
        <v>2048</v>
      </c>
      <c r="K261">
        <v>2</v>
      </c>
      <c r="L261">
        <v>5</v>
      </c>
      <c r="M261">
        <v>1791</v>
      </c>
    </row>
    <row r="262" spans="1:13" x14ac:dyDescent="0.35">
      <c r="A262" t="s">
        <v>1070</v>
      </c>
      <c r="B262" s="15">
        <v>44571</v>
      </c>
      <c r="C262">
        <v>14</v>
      </c>
      <c r="D262" t="s">
        <v>62</v>
      </c>
      <c r="E262" t="s">
        <v>23</v>
      </c>
      <c r="F262" t="s">
        <v>24</v>
      </c>
      <c r="G262" t="s">
        <v>2042</v>
      </c>
      <c r="H262">
        <v>199</v>
      </c>
      <c r="I262">
        <v>7</v>
      </c>
      <c r="J262" t="s">
        <v>2048</v>
      </c>
      <c r="K262">
        <v>5</v>
      </c>
      <c r="L262">
        <v>5</v>
      </c>
      <c r="M262">
        <v>1393</v>
      </c>
    </row>
    <row r="263" spans="1:13" x14ac:dyDescent="0.35">
      <c r="A263" t="s">
        <v>1072</v>
      </c>
      <c r="B263" s="15">
        <v>44572</v>
      </c>
      <c r="C263">
        <v>11</v>
      </c>
      <c r="D263" t="s">
        <v>112</v>
      </c>
      <c r="E263" t="s">
        <v>23</v>
      </c>
      <c r="F263" t="s">
        <v>24</v>
      </c>
      <c r="G263" t="s">
        <v>2042</v>
      </c>
      <c r="H263">
        <v>199</v>
      </c>
      <c r="I263">
        <v>6</v>
      </c>
      <c r="J263" t="s">
        <v>2048</v>
      </c>
      <c r="K263">
        <v>5</v>
      </c>
      <c r="L263">
        <v>5</v>
      </c>
      <c r="M263">
        <v>1194</v>
      </c>
    </row>
    <row r="264" spans="1:13" x14ac:dyDescent="0.35">
      <c r="A264" t="s">
        <v>1073</v>
      </c>
      <c r="B264" s="15">
        <v>44573</v>
      </c>
      <c r="C264">
        <v>5</v>
      </c>
      <c r="D264" t="s">
        <v>20</v>
      </c>
      <c r="E264" t="s">
        <v>27</v>
      </c>
      <c r="F264" t="s">
        <v>18</v>
      </c>
      <c r="G264" t="s">
        <v>2042</v>
      </c>
      <c r="H264">
        <v>199</v>
      </c>
      <c r="I264">
        <v>9</v>
      </c>
      <c r="J264" t="s">
        <v>2048</v>
      </c>
      <c r="K264">
        <v>2</v>
      </c>
      <c r="L264">
        <v>5</v>
      </c>
      <c r="M264">
        <v>1791</v>
      </c>
    </row>
    <row r="265" spans="1:13" x14ac:dyDescent="0.35">
      <c r="A265" t="s">
        <v>1079</v>
      </c>
      <c r="B265" s="15">
        <v>44595</v>
      </c>
      <c r="C265">
        <v>12</v>
      </c>
      <c r="D265" t="s">
        <v>22</v>
      </c>
      <c r="E265" t="s">
        <v>23</v>
      </c>
      <c r="F265" t="s">
        <v>24</v>
      </c>
      <c r="G265" t="s">
        <v>2042</v>
      </c>
      <c r="H265">
        <v>199</v>
      </c>
      <c r="I265">
        <v>3</v>
      </c>
      <c r="J265" t="s">
        <v>2048</v>
      </c>
      <c r="K265">
        <v>5</v>
      </c>
      <c r="L265">
        <v>5</v>
      </c>
      <c r="M265">
        <v>597</v>
      </c>
    </row>
    <row r="266" spans="1:13" x14ac:dyDescent="0.35">
      <c r="A266" t="s">
        <v>1081</v>
      </c>
      <c r="B266" s="15">
        <v>44597</v>
      </c>
      <c r="C266">
        <v>3</v>
      </c>
      <c r="D266" t="s">
        <v>26</v>
      </c>
      <c r="E266" t="s">
        <v>27</v>
      </c>
      <c r="F266" t="s">
        <v>18</v>
      </c>
      <c r="G266" t="s">
        <v>2042</v>
      </c>
      <c r="H266">
        <v>199</v>
      </c>
      <c r="I266">
        <v>1</v>
      </c>
      <c r="J266" t="s">
        <v>2048</v>
      </c>
      <c r="K266">
        <v>2</v>
      </c>
      <c r="L266">
        <v>5</v>
      </c>
      <c r="M266">
        <v>199</v>
      </c>
    </row>
    <row r="267" spans="1:13" x14ac:dyDescent="0.35">
      <c r="A267" t="s">
        <v>1082</v>
      </c>
      <c r="B267" s="15">
        <v>44599</v>
      </c>
      <c r="C267">
        <v>15</v>
      </c>
      <c r="D267" t="s">
        <v>46</v>
      </c>
      <c r="E267" t="s">
        <v>23</v>
      </c>
      <c r="F267" t="s">
        <v>24</v>
      </c>
      <c r="G267" t="s">
        <v>2042</v>
      </c>
      <c r="H267">
        <v>199</v>
      </c>
      <c r="I267">
        <v>8</v>
      </c>
      <c r="J267" t="s">
        <v>2048</v>
      </c>
      <c r="K267">
        <v>5</v>
      </c>
      <c r="L267">
        <v>5</v>
      </c>
      <c r="M267">
        <v>1592</v>
      </c>
    </row>
    <row r="268" spans="1:13" x14ac:dyDescent="0.35">
      <c r="A268" t="s">
        <v>1084</v>
      </c>
      <c r="B268" s="15">
        <v>44602</v>
      </c>
      <c r="C268">
        <v>5</v>
      </c>
      <c r="D268" t="s">
        <v>20</v>
      </c>
      <c r="E268" t="s">
        <v>27</v>
      </c>
      <c r="F268" t="s">
        <v>18</v>
      </c>
      <c r="G268" t="s">
        <v>2042</v>
      </c>
      <c r="H268">
        <v>199</v>
      </c>
      <c r="I268">
        <v>5</v>
      </c>
      <c r="J268" t="s">
        <v>2048</v>
      </c>
      <c r="K268">
        <v>2</v>
      </c>
      <c r="L268">
        <v>5</v>
      </c>
      <c r="M268">
        <v>995</v>
      </c>
    </row>
    <row r="269" spans="1:13" x14ac:dyDescent="0.35">
      <c r="A269" t="s">
        <v>1095</v>
      </c>
      <c r="B269" s="15">
        <v>44614</v>
      </c>
      <c r="C269">
        <v>3</v>
      </c>
      <c r="D269" t="s">
        <v>26</v>
      </c>
      <c r="E269" t="s">
        <v>27</v>
      </c>
      <c r="F269" t="s">
        <v>18</v>
      </c>
      <c r="G269" t="s">
        <v>2042</v>
      </c>
      <c r="H269">
        <v>199</v>
      </c>
      <c r="I269">
        <v>9</v>
      </c>
      <c r="J269" t="s">
        <v>2048</v>
      </c>
      <c r="K269">
        <v>2</v>
      </c>
      <c r="L269">
        <v>5</v>
      </c>
      <c r="M269">
        <v>1791</v>
      </c>
    </row>
    <row r="270" spans="1:13" x14ac:dyDescent="0.35">
      <c r="A270" t="s">
        <v>1097</v>
      </c>
      <c r="B270" s="15">
        <v>44618</v>
      </c>
      <c r="C270">
        <v>11</v>
      </c>
      <c r="D270" t="s">
        <v>112</v>
      </c>
      <c r="E270" t="s">
        <v>23</v>
      </c>
      <c r="F270" t="s">
        <v>24</v>
      </c>
      <c r="G270" t="s">
        <v>2042</v>
      </c>
      <c r="H270">
        <v>199</v>
      </c>
      <c r="I270">
        <v>9</v>
      </c>
      <c r="J270" t="s">
        <v>2048</v>
      </c>
      <c r="K270">
        <v>5</v>
      </c>
      <c r="L270">
        <v>5</v>
      </c>
      <c r="M270">
        <v>1791</v>
      </c>
    </row>
    <row r="271" spans="1:13" x14ac:dyDescent="0.35">
      <c r="A271" t="s">
        <v>1102</v>
      </c>
      <c r="B271" s="15">
        <v>44627</v>
      </c>
      <c r="C271">
        <v>4</v>
      </c>
      <c r="D271" t="s">
        <v>16</v>
      </c>
      <c r="E271" t="s">
        <v>27</v>
      </c>
      <c r="F271" t="s">
        <v>18</v>
      </c>
      <c r="G271" t="s">
        <v>2042</v>
      </c>
      <c r="H271">
        <v>199</v>
      </c>
      <c r="I271">
        <v>1</v>
      </c>
      <c r="J271" t="s">
        <v>2048</v>
      </c>
      <c r="K271">
        <v>2</v>
      </c>
      <c r="L271">
        <v>5</v>
      </c>
      <c r="M271">
        <v>199</v>
      </c>
    </row>
    <row r="272" spans="1:13" x14ac:dyDescent="0.35">
      <c r="A272" t="s">
        <v>1104</v>
      </c>
      <c r="B272" s="15">
        <v>44629</v>
      </c>
      <c r="C272">
        <v>4</v>
      </c>
      <c r="D272" t="s">
        <v>16</v>
      </c>
      <c r="E272" t="s">
        <v>27</v>
      </c>
      <c r="F272" t="s">
        <v>18</v>
      </c>
      <c r="G272" t="s">
        <v>2042</v>
      </c>
      <c r="H272">
        <v>199</v>
      </c>
      <c r="I272">
        <v>6</v>
      </c>
      <c r="J272" t="s">
        <v>2048</v>
      </c>
      <c r="K272">
        <v>2</v>
      </c>
      <c r="L272">
        <v>5</v>
      </c>
      <c r="M272">
        <v>1194</v>
      </c>
    </row>
    <row r="273" spans="1:13" x14ac:dyDescent="0.35">
      <c r="A273" t="s">
        <v>1108</v>
      </c>
      <c r="B273" s="15">
        <v>44631</v>
      </c>
      <c r="C273">
        <v>14</v>
      </c>
      <c r="D273" t="s">
        <v>62</v>
      </c>
      <c r="E273" t="s">
        <v>23</v>
      </c>
      <c r="F273" t="s">
        <v>24</v>
      </c>
      <c r="G273" t="s">
        <v>2042</v>
      </c>
      <c r="H273">
        <v>199</v>
      </c>
      <c r="I273">
        <v>1</v>
      </c>
      <c r="J273" t="s">
        <v>2048</v>
      </c>
      <c r="K273">
        <v>5</v>
      </c>
      <c r="L273">
        <v>5</v>
      </c>
      <c r="M273">
        <v>199</v>
      </c>
    </row>
    <row r="274" spans="1:13" x14ac:dyDescent="0.35">
      <c r="A274" t="s">
        <v>1110</v>
      </c>
      <c r="B274" s="15">
        <v>44633</v>
      </c>
      <c r="C274">
        <v>11</v>
      </c>
      <c r="D274" t="s">
        <v>112</v>
      </c>
      <c r="E274" t="s">
        <v>23</v>
      </c>
      <c r="F274" t="s">
        <v>24</v>
      </c>
      <c r="G274" t="s">
        <v>2042</v>
      </c>
      <c r="H274">
        <v>199</v>
      </c>
      <c r="I274">
        <v>0</v>
      </c>
      <c r="J274" t="s">
        <v>2048</v>
      </c>
      <c r="K274">
        <v>5</v>
      </c>
      <c r="L274">
        <v>5</v>
      </c>
      <c r="M274">
        <v>0</v>
      </c>
    </row>
    <row r="275" spans="1:13" x14ac:dyDescent="0.35">
      <c r="A275" t="s">
        <v>1111</v>
      </c>
      <c r="B275" s="15">
        <v>44635</v>
      </c>
      <c r="C275">
        <v>1</v>
      </c>
      <c r="D275" t="s">
        <v>58</v>
      </c>
      <c r="E275" t="s">
        <v>27</v>
      </c>
      <c r="F275" t="s">
        <v>18</v>
      </c>
      <c r="G275" t="s">
        <v>2042</v>
      </c>
      <c r="H275">
        <v>199</v>
      </c>
      <c r="I275">
        <v>4</v>
      </c>
      <c r="J275" t="s">
        <v>2048</v>
      </c>
      <c r="K275">
        <v>2</v>
      </c>
      <c r="L275">
        <v>5</v>
      </c>
      <c r="M275">
        <v>796</v>
      </c>
    </row>
    <row r="276" spans="1:13" x14ac:dyDescent="0.35">
      <c r="A276" t="s">
        <v>1112</v>
      </c>
      <c r="B276" s="15">
        <v>44639</v>
      </c>
      <c r="C276">
        <v>15</v>
      </c>
      <c r="D276" t="s">
        <v>46</v>
      </c>
      <c r="E276" t="s">
        <v>23</v>
      </c>
      <c r="F276" t="s">
        <v>24</v>
      </c>
      <c r="G276" t="s">
        <v>2042</v>
      </c>
      <c r="H276">
        <v>199</v>
      </c>
      <c r="I276">
        <v>9</v>
      </c>
      <c r="J276" t="s">
        <v>2048</v>
      </c>
      <c r="K276">
        <v>5</v>
      </c>
      <c r="L276">
        <v>5</v>
      </c>
      <c r="M276">
        <v>1791</v>
      </c>
    </row>
    <row r="277" spans="1:13" x14ac:dyDescent="0.35">
      <c r="A277" t="s">
        <v>1113</v>
      </c>
      <c r="B277" s="15">
        <v>44639</v>
      </c>
      <c r="C277">
        <v>2</v>
      </c>
      <c r="D277" t="s">
        <v>71</v>
      </c>
      <c r="E277" t="s">
        <v>27</v>
      </c>
      <c r="F277" t="s">
        <v>18</v>
      </c>
      <c r="G277" t="s">
        <v>2042</v>
      </c>
      <c r="H277">
        <v>199</v>
      </c>
      <c r="I277">
        <v>8</v>
      </c>
      <c r="J277" t="s">
        <v>2048</v>
      </c>
      <c r="K277">
        <v>2</v>
      </c>
      <c r="L277">
        <v>5</v>
      </c>
      <c r="M277">
        <v>1592</v>
      </c>
    </row>
    <row r="278" spans="1:13" x14ac:dyDescent="0.35">
      <c r="A278" t="s">
        <v>1115</v>
      </c>
      <c r="B278" s="15">
        <v>44643</v>
      </c>
      <c r="C278">
        <v>2</v>
      </c>
      <c r="D278" t="s">
        <v>71</v>
      </c>
      <c r="E278" t="s">
        <v>27</v>
      </c>
      <c r="F278" t="s">
        <v>18</v>
      </c>
      <c r="G278" t="s">
        <v>2042</v>
      </c>
      <c r="H278">
        <v>199</v>
      </c>
      <c r="I278">
        <v>8</v>
      </c>
      <c r="J278" t="s">
        <v>2048</v>
      </c>
      <c r="K278">
        <v>2</v>
      </c>
      <c r="L278">
        <v>5</v>
      </c>
      <c r="M278">
        <v>1592</v>
      </c>
    </row>
    <row r="279" spans="1:13" x14ac:dyDescent="0.35">
      <c r="A279" t="s">
        <v>1121</v>
      </c>
      <c r="B279" s="15">
        <v>44650</v>
      </c>
      <c r="C279">
        <v>2</v>
      </c>
      <c r="D279" t="s">
        <v>71</v>
      </c>
      <c r="E279" t="s">
        <v>27</v>
      </c>
      <c r="F279" t="s">
        <v>18</v>
      </c>
      <c r="G279" t="s">
        <v>2042</v>
      </c>
      <c r="H279">
        <v>199</v>
      </c>
      <c r="I279">
        <v>9</v>
      </c>
      <c r="J279" t="s">
        <v>2048</v>
      </c>
      <c r="K279">
        <v>2</v>
      </c>
      <c r="L279">
        <v>5</v>
      </c>
      <c r="M279">
        <v>1791</v>
      </c>
    </row>
    <row r="280" spans="1:13" x14ac:dyDescent="0.35">
      <c r="A280" t="s">
        <v>1122</v>
      </c>
      <c r="B280" s="15">
        <v>44651</v>
      </c>
      <c r="C280">
        <v>5</v>
      </c>
      <c r="D280" t="s">
        <v>20</v>
      </c>
      <c r="E280" t="s">
        <v>27</v>
      </c>
      <c r="F280" t="s">
        <v>18</v>
      </c>
      <c r="G280" t="s">
        <v>2042</v>
      </c>
      <c r="H280">
        <v>199</v>
      </c>
      <c r="I280">
        <v>9</v>
      </c>
      <c r="J280" t="s">
        <v>2048</v>
      </c>
      <c r="K280">
        <v>2</v>
      </c>
      <c r="L280">
        <v>5</v>
      </c>
      <c r="M280">
        <v>1791</v>
      </c>
    </row>
    <row r="281" spans="1:13" x14ac:dyDescent="0.35">
      <c r="A281" t="s">
        <v>1128</v>
      </c>
      <c r="B281" s="15">
        <v>44657</v>
      </c>
      <c r="C281">
        <v>1</v>
      </c>
      <c r="D281" t="s">
        <v>58</v>
      </c>
      <c r="E281" t="s">
        <v>27</v>
      </c>
      <c r="F281" t="s">
        <v>18</v>
      </c>
      <c r="G281" t="s">
        <v>2042</v>
      </c>
      <c r="H281">
        <v>199</v>
      </c>
      <c r="I281">
        <v>3</v>
      </c>
      <c r="J281" t="s">
        <v>2048</v>
      </c>
      <c r="K281">
        <v>2</v>
      </c>
      <c r="L281">
        <v>5</v>
      </c>
      <c r="M281">
        <v>597</v>
      </c>
    </row>
    <row r="282" spans="1:13" x14ac:dyDescent="0.35">
      <c r="A282" t="s">
        <v>1129</v>
      </c>
      <c r="B282" s="15">
        <v>44658</v>
      </c>
      <c r="C282">
        <v>4</v>
      </c>
      <c r="D282" t="s">
        <v>16</v>
      </c>
      <c r="E282" t="s">
        <v>27</v>
      </c>
      <c r="F282" t="s">
        <v>18</v>
      </c>
      <c r="G282" t="s">
        <v>2042</v>
      </c>
      <c r="H282">
        <v>199</v>
      </c>
      <c r="I282">
        <v>5</v>
      </c>
      <c r="J282" t="s">
        <v>2048</v>
      </c>
      <c r="K282">
        <v>2</v>
      </c>
      <c r="L282">
        <v>5</v>
      </c>
      <c r="M282">
        <v>995</v>
      </c>
    </row>
    <row r="283" spans="1:13" x14ac:dyDescent="0.35">
      <c r="A283" t="s">
        <v>1132</v>
      </c>
      <c r="B283" s="15">
        <v>44662</v>
      </c>
      <c r="C283">
        <v>13</v>
      </c>
      <c r="D283" t="s">
        <v>32</v>
      </c>
      <c r="E283" t="s">
        <v>23</v>
      </c>
      <c r="F283" t="s">
        <v>24</v>
      </c>
      <c r="G283" t="s">
        <v>2042</v>
      </c>
      <c r="H283">
        <v>199</v>
      </c>
      <c r="I283">
        <v>9</v>
      </c>
      <c r="J283" t="s">
        <v>2048</v>
      </c>
      <c r="K283">
        <v>5</v>
      </c>
      <c r="L283">
        <v>5</v>
      </c>
      <c r="M283">
        <v>1791</v>
      </c>
    </row>
    <row r="284" spans="1:13" x14ac:dyDescent="0.35">
      <c r="A284" t="s">
        <v>1133</v>
      </c>
      <c r="B284" s="15">
        <v>44663</v>
      </c>
      <c r="C284">
        <v>13</v>
      </c>
      <c r="D284" t="s">
        <v>32</v>
      </c>
      <c r="E284" t="s">
        <v>23</v>
      </c>
      <c r="F284" t="s">
        <v>24</v>
      </c>
      <c r="G284" t="s">
        <v>2042</v>
      </c>
      <c r="H284">
        <v>199</v>
      </c>
      <c r="I284">
        <v>3</v>
      </c>
      <c r="J284" t="s">
        <v>2048</v>
      </c>
      <c r="K284">
        <v>5</v>
      </c>
      <c r="L284">
        <v>5</v>
      </c>
      <c r="M284">
        <v>597</v>
      </c>
    </row>
    <row r="285" spans="1:13" x14ac:dyDescent="0.35">
      <c r="A285" t="s">
        <v>1134</v>
      </c>
      <c r="B285" s="15">
        <v>44666</v>
      </c>
      <c r="C285">
        <v>3</v>
      </c>
      <c r="D285" t="s">
        <v>26</v>
      </c>
      <c r="E285" t="s">
        <v>27</v>
      </c>
      <c r="F285" t="s">
        <v>18</v>
      </c>
      <c r="G285" t="s">
        <v>2042</v>
      </c>
      <c r="H285">
        <v>199</v>
      </c>
      <c r="I285">
        <v>5</v>
      </c>
      <c r="J285" t="s">
        <v>2048</v>
      </c>
      <c r="K285">
        <v>2</v>
      </c>
      <c r="L285">
        <v>5</v>
      </c>
      <c r="M285">
        <v>995</v>
      </c>
    </row>
    <row r="286" spans="1:13" x14ac:dyDescent="0.35">
      <c r="A286" t="s">
        <v>1138</v>
      </c>
      <c r="B286" s="15">
        <v>44684</v>
      </c>
      <c r="C286">
        <v>11</v>
      </c>
      <c r="D286" t="s">
        <v>112</v>
      </c>
      <c r="E286" t="s">
        <v>23</v>
      </c>
      <c r="F286" t="s">
        <v>24</v>
      </c>
      <c r="G286" t="s">
        <v>2042</v>
      </c>
      <c r="H286">
        <v>199</v>
      </c>
      <c r="I286">
        <v>2</v>
      </c>
      <c r="J286" t="s">
        <v>2048</v>
      </c>
      <c r="K286">
        <v>5</v>
      </c>
      <c r="L286">
        <v>5</v>
      </c>
      <c r="M286">
        <v>398</v>
      </c>
    </row>
    <row r="287" spans="1:13" x14ac:dyDescent="0.35">
      <c r="A287" t="s">
        <v>1142</v>
      </c>
      <c r="B287" s="15">
        <v>44694</v>
      </c>
      <c r="C287">
        <v>5</v>
      </c>
      <c r="D287" t="s">
        <v>20</v>
      </c>
      <c r="E287" t="s">
        <v>27</v>
      </c>
      <c r="F287" t="s">
        <v>18</v>
      </c>
      <c r="G287" t="s">
        <v>2042</v>
      </c>
      <c r="H287">
        <v>199</v>
      </c>
      <c r="I287">
        <v>6</v>
      </c>
      <c r="J287" t="s">
        <v>2048</v>
      </c>
      <c r="K287">
        <v>2</v>
      </c>
      <c r="L287">
        <v>5</v>
      </c>
      <c r="M287">
        <v>1194</v>
      </c>
    </row>
    <row r="288" spans="1:13" x14ac:dyDescent="0.35">
      <c r="A288" t="s">
        <v>1145</v>
      </c>
      <c r="B288" s="15">
        <v>44698</v>
      </c>
      <c r="C288">
        <v>15</v>
      </c>
      <c r="D288" t="s">
        <v>46</v>
      </c>
      <c r="E288" t="s">
        <v>23</v>
      </c>
      <c r="F288" t="s">
        <v>24</v>
      </c>
      <c r="G288" t="s">
        <v>2042</v>
      </c>
      <c r="H288">
        <v>199</v>
      </c>
      <c r="I288">
        <v>3</v>
      </c>
      <c r="J288" t="s">
        <v>2048</v>
      </c>
      <c r="K288">
        <v>5</v>
      </c>
      <c r="L288">
        <v>5</v>
      </c>
      <c r="M288">
        <v>597</v>
      </c>
    </row>
    <row r="289" spans="1:13" x14ac:dyDescent="0.35">
      <c r="A289" t="s">
        <v>1150</v>
      </c>
      <c r="B289" s="15">
        <v>44706</v>
      </c>
      <c r="C289">
        <v>1</v>
      </c>
      <c r="D289" t="s">
        <v>58</v>
      </c>
      <c r="E289" t="s">
        <v>27</v>
      </c>
      <c r="F289" t="s">
        <v>18</v>
      </c>
      <c r="G289" t="s">
        <v>2042</v>
      </c>
      <c r="H289">
        <v>199</v>
      </c>
      <c r="I289">
        <v>1</v>
      </c>
      <c r="J289" t="s">
        <v>2048</v>
      </c>
      <c r="K289">
        <v>2</v>
      </c>
      <c r="L289">
        <v>5</v>
      </c>
      <c r="M289">
        <v>199</v>
      </c>
    </row>
    <row r="290" spans="1:13" x14ac:dyDescent="0.35">
      <c r="A290" t="s">
        <v>1152</v>
      </c>
      <c r="B290" s="15">
        <v>44706</v>
      </c>
      <c r="C290">
        <v>5</v>
      </c>
      <c r="D290" t="s">
        <v>20</v>
      </c>
      <c r="E290" t="s">
        <v>27</v>
      </c>
      <c r="F290" t="s">
        <v>18</v>
      </c>
      <c r="G290" t="s">
        <v>2042</v>
      </c>
      <c r="H290">
        <v>199</v>
      </c>
      <c r="I290">
        <v>8</v>
      </c>
      <c r="J290" t="s">
        <v>2048</v>
      </c>
      <c r="K290">
        <v>2</v>
      </c>
      <c r="L290">
        <v>5</v>
      </c>
      <c r="M290">
        <v>1592</v>
      </c>
    </row>
    <row r="291" spans="1:13" x14ac:dyDescent="0.35">
      <c r="A291" t="s">
        <v>1157</v>
      </c>
      <c r="B291" s="15">
        <v>44710</v>
      </c>
      <c r="C291">
        <v>4</v>
      </c>
      <c r="D291" t="s">
        <v>16</v>
      </c>
      <c r="E291" t="s">
        <v>27</v>
      </c>
      <c r="F291" t="s">
        <v>18</v>
      </c>
      <c r="G291" t="s">
        <v>2042</v>
      </c>
      <c r="H291">
        <v>199</v>
      </c>
      <c r="I291">
        <v>1</v>
      </c>
      <c r="J291" t="s">
        <v>2048</v>
      </c>
      <c r="K291">
        <v>2</v>
      </c>
      <c r="L291">
        <v>5</v>
      </c>
      <c r="M291">
        <v>199</v>
      </c>
    </row>
    <row r="292" spans="1:13" x14ac:dyDescent="0.35">
      <c r="A292" t="s">
        <v>1161</v>
      </c>
      <c r="B292" s="15">
        <v>44718</v>
      </c>
      <c r="C292">
        <v>15</v>
      </c>
      <c r="D292" t="s">
        <v>46</v>
      </c>
      <c r="E292" t="s">
        <v>23</v>
      </c>
      <c r="F292" t="s">
        <v>24</v>
      </c>
      <c r="G292" t="s">
        <v>2042</v>
      </c>
      <c r="H292">
        <v>199</v>
      </c>
      <c r="I292">
        <v>6</v>
      </c>
      <c r="J292" t="s">
        <v>2048</v>
      </c>
      <c r="K292">
        <v>5</v>
      </c>
      <c r="L292">
        <v>5</v>
      </c>
      <c r="M292">
        <v>1194</v>
      </c>
    </row>
    <row r="293" spans="1:13" x14ac:dyDescent="0.35">
      <c r="A293" t="s">
        <v>1162</v>
      </c>
      <c r="B293" s="15">
        <v>44720</v>
      </c>
      <c r="C293">
        <v>4</v>
      </c>
      <c r="D293" t="s">
        <v>16</v>
      </c>
      <c r="E293" t="s">
        <v>27</v>
      </c>
      <c r="F293" t="s">
        <v>18</v>
      </c>
      <c r="G293" t="s">
        <v>2042</v>
      </c>
      <c r="H293">
        <v>199</v>
      </c>
      <c r="I293">
        <v>1</v>
      </c>
      <c r="J293" t="s">
        <v>2048</v>
      </c>
      <c r="K293">
        <v>2</v>
      </c>
      <c r="L293">
        <v>5</v>
      </c>
      <c r="M293">
        <v>199</v>
      </c>
    </row>
    <row r="294" spans="1:13" x14ac:dyDescent="0.35">
      <c r="A294" t="s">
        <v>1164</v>
      </c>
      <c r="B294" s="15">
        <v>44722</v>
      </c>
      <c r="C294">
        <v>11</v>
      </c>
      <c r="D294" t="s">
        <v>112</v>
      </c>
      <c r="E294" t="s">
        <v>23</v>
      </c>
      <c r="F294" t="s">
        <v>24</v>
      </c>
      <c r="G294" t="s">
        <v>2042</v>
      </c>
      <c r="H294">
        <v>199</v>
      </c>
      <c r="I294">
        <v>4</v>
      </c>
      <c r="J294" t="s">
        <v>2048</v>
      </c>
      <c r="K294">
        <v>5</v>
      </c>
      <c r="L294">
        <v>5</v>
      </c>
      <c r="M294">
        <v>796</v>
      </c>
    </row>
    <row r="295" spans="1:13" x14ac:dyDescent="0.35">
      <c r="A295" t="s">
        <v>1169</v>
      </c>
      <c r="B295" s="15">
        <v>44731</v>
      </c>
      <c r="C295">
        <v>13</v>
      </c>
      <c r="D295" t="s">
        <v>32</v>
      </c>
      <c r="E295" t="s">
        <v>23</v>
      </c>
      <c r="F295" t="s">
        <v>24</v>
      </c>
      <c r="G295" t="s">
        <v>2042</v>
      </c>
      <c r="H295">
        <v>199</v>
      </c>
      <c r="I295">
        <v>0</v>
      </c>
      <c r="J295" t="s">
        <v>2048</v>
      </c>
      <c r="K295">
        <v>5</v>
      </c>
      <c r="L295">
        <v>5</v>
      </c>
      <c r="M295">
        <v>0</v>
      </c>
    </row>
    <row r="296" spans="1:13" x14ac:dyDescent="0.35">
      <c r="A296" t="s">
        <v>1170</v>
      </c>
      <c r="B296" s="15">
        <v>44731</v>
      </c>
      <c r="C296">
        <v>11</v>
      </c>
      <c r="D296" t="s">
        <v>112</v>
      </c>
      <c r="E296" t="s">
        <v>23</v>
      </c>
      <c r="F296" t="s">
        <v>24</v>
      </c>
      <c r="G296" t="s">
        <v>2042</v>
      </c>
      <c r="H296">
        <v>199</v>
      </c>
      <c r="I296">
        <v>7</v>
      </c>
      <c r="J296" t="s">
        <v>2048</v>
      </c>
      <c r="K296">
        <v>5</v>
      </c>
      <c r="L296">
        <v>5</v>
      </c>
      <c r="M296">
        <v>1393</v>
      </c>
    </row>
    <row r="297" spans="1:13" x14ac:dyDescent="0.35">
      <c r="A297" t="s">
        <v>1172</v>
      </c>
      <c r="B297" s="15">
        <v>44734</v>
      </c>
      <c r="C297">
        <v>3</v>
      </c>
      <c r="D297" t="s">
        <v>26</v>
      </c>
      <c r="E297" t="s">
        <v>27</v>
      </c>
      <c r="F297" t="s">
        <v>18</v>
      </c>
      <c r="G297" t="s">
        <v>2042</v>
      </c>
      <c r="H297">
        <v>199</v>
      </c>
      <c r="I297">
        <v>5</v>
      </c>
      <c r="J297" t="s">
        <v>2048</v>
      </c>
      <c r="K297">
        <v>2</v>
      </c>
      <c r="L297">
        <v>5</v>
      </c>
      <c r="M297">
        <v>995</v>
      </c>
    </row>
    <row r="298" spans="1:13" x14ac:dyDescent="0.35">
      <c r="A298" t="s">
        <v>1179</v>
      </c>
      <c r="B298" s="15">
        <v>44754</v>
      </c>
      <c r="C298">
        <v>13</v>
      </c>
      <c r="D298" t="s">
        <v>32</v>
      </c>
      <c r="E298" t="s">
        <v>23</v>
      </c>
      <c r="F298" t="s">
        <v>24</v>
      </c>
      <c r="G298" t="s">
        <v>2042</v>
      </c>
      <c r="H298">
        <v>199</v>
      </c>
      <c r="I298">
        <v>3</v>
      </c>
      <c r="J298" t="s">
        <v>2048</v>
      </c>
      <c r="K298">
        <v>5</v>
      </c>
      <c r="L298">
        <v>5</v>
      </c>
      <c r="M298">
        <v>597</v>
      </c>
    </row>
    <row r="299" spans="1:13" x14ac:dyDescent="0.35">
      <c r="A299" t="s">
        <v>1188</v>
      </c>
      <c r="B299" s="15">
        <v>44770</v>
      </c>
      <c r="C299">
        <v>11</v>
      </c>
      <c r="D299" t="s">
        <v>112</v>
      </c>
      <c r="E299" t="s">
        <v>23</v>
      </c>
      <c r="F299" t="s">
        <v>24</v>
      </c>
      <c r="G299" t="s">
        <v>2042</v>
      </c>
      <c r="H299">
        <v>199</v>
      </c>
      <c r="I299">
        <v>4</v>
      </c>
      <c r="J299" t="s">
        <v>2048</v>
      </c>
      <c r="K299">
        <v>5</v>
      </c>
      <c r="L299">
        <v>5</v>
      </c>
      <c r="M299">
        <v>796</v>
      </c>
    </row>
    <row r="300" spans="1:13" x14ac:dyDescent="0.35">
      <c r="A300" t="s">
        <v>1195</v>
      </c>
      <c r="B300" s="15">
        <v>44781</v>
      </c>
      <c r="C300">
        <v>13</v>
      </c>
      <c r="D300" t="s">
        <v>32</v>
      </c>
      <c r="E300" t="s">
        <v>23</v>
      </c>
      <c r="F300" t="s">
        <v>24</v>
      </c>
      <c r="G300" t="s">
        <v>2042</v>
      </c>
      <c r="H300">
        <v>199</v>
      </c>
      <c r="I300">
        <v>3</v>
      </c>
      <c r="J300" t="s">
        <v>2048</v>
      </c>
      <c r="K300">
        <v>5</v>
      </c>
      <c r="L300">
        <v>5</v>
      </c>
      <c r="M300">
        <v>597</v>
      </c>
    </row>
    <row r="301" spans="1:13" x14ac:dyDescent="0.35">
      <c r="A301" t="s">
        <v>1196</v>
      </c>
      <c r="B301" s="15">
        <v>44783</v>
      </c>
      <c r="C301">
        <v>4</v>
      </c>
      <c r="D301" t="s">
        <v>16</v>
      </c>
      <c r="E301" t="s">
        <v>27</v>
      </c>
      <c r="F301" t="s">
        <v>18</v>
      </c>
      <c r="G301" t="s">
        <v>2042</v>
      </c>
      <c r="H301">
        <v>199</v>
      </c>
      <c r="I301">
        <v>9</v>
      </c>
      <c r="J301" t="s">
        <v>2048</v>
      </c>
      <c r="K301">
        <v>2</v>
      </c>
      <c r="L301">
        <v>5</v>
      </c>
      <c r="M301">
        <v>1791</v>
      </c>
    </row>
    <row r="302" spans="1:13" x14ac:dyDescent="0.35">
      <c r="A302" t="s">
        <v>1202</v>
      </c>
      <c r="B302" s="15">
        <v>44789</v>
      </c>
      <c r="C302">
        <v>5</v>
      </c>
      <c r="D302" t="s">
        <v>20</v>
      </c>
      <c r="E302" t="s">
        <v>27</v>
      </c>
      <c r="F302" t="s">
        <v>18</v>
      </c>
      <c r="G302" t="s">
        <v>2042</v>
      </c>
      <c r="H302">
        <v>199</v>
      </c>
      <c r="I302">
        <v>2</v>
      </c>
      <c r="J302" t="s">
        <v>2048</v>
      </c>
      <c r="K302">
        <v>2</v>
      </c>
      <c r="L302">
        <v>5</v>
      </c>
      <c r="M302">
        <v>398</v>
      </c>
    </row>
    <row r="303" spans="1:13" x14ac:dyDescent="0.35">
      <c r="A303" t="s">
        <v>1207</v>
      </c>
      <c r="B303" s="15">
        <v>44792</v>
      </c>
      <c r="C303">
        <v>11</v>
      </c>
      <c r="D303" t="s">
        <v>112</v>
      </c>
      <c r="E303" t="s">
        <v>23</v>
      </c>
      <c r="F303" t="s">
        <v>24</v>
      </c>
      <c r="G303" t="s">
        <v>2042</v>
      </c>
      <c r="H303">
        <v>199</v>
      </c>
      <c r="I303">
        <v>5</v>
      </c>
      <c r="J303" t="s">
        <v>2048</v>
      </c>
      <c r="K303">
        <v>5</v>
      </c>
      <c r="L303">
        <v>5</v>
      </c>
      <c r="M303">
        <v>995</v>
      </c>
    </row>
    <row r="304" spans="1:13" x14ac:dyDescent="0.35">
      <c r="A304" t="s">
        <v>1209</v>
      </c>
      <c r="B304" s="15">
        <v>44794</v>
      </c>
      <c r="C304">
        <v>5</v>
      </c>
      <c r="D304" t="s">
        <v>20</v>
      </c>
      <c r="E304" t="s">
        <v>27</v>
      </c>
      <c r="F304" t="s">
        <v>18</v>
      </c>
      <c r="G304" t="s">
        <v>2042</v>
      </c>
      <c r="H304">
        <v>199</v>
      </c>
      <c r="I304">
        <v>7</v>
      </c>
      <c r="J304" t="s">
        <v>2048</v>
      </c>
      <c r="K304">
        <v>2</v>
      </c>
      <c r="L304">
        <v>5</v>
      </c>
      <c r="M304">
        <v>1393</v>
      </c>
    </row>
    <row r="305" spans="1:13" x14ac:dyDescent="0.35">
      <c r="A305" t="s">
        <v>1212</v>
      </c>
      <c r="B305" s="15">
        <v>44795</v>
      </c>
      <c r="C305">
        <v>3</v>
      </c>
      <c r="D305" t="s">
        <v>26</v>
      </c>
      <c r="E305" t="s">
        <v>27</v>
      </c>
      <c r="F305" t="s">
        <v>18</v>
      </c>
      <c r="G305" t="s">
        <v>2042</v>
      </c>
      <c r="H305">
        <v>199</v>
      </c>
      <c r="I305">
        <v>4</v>
      </c>
      <c r="J305" t="s">
        <v>2048</v>
      </c>
      <c r="K305">
        <v>2</v>
      </c>
      <c r="L305">
        <v>5</v>
      </c>
      <c r="M305">
        <v>796</v>
      </c>
    </row>
    <row r="306" spans="1:13" x14ac:dyDescent="0.35">
      <c r="A306" t="s">
        <v>1216</v>
      </c>
      <c r="B306" s="15">
        <v>44806</v>
      </c>
      <c r="C306">
        <v>15</v>
      </c>
      <c r="D306" t="s">
        <v>46</v>
      </c>
      <c r="E306" t="s">
        <v>23</v>
      </c>
      <c r="F306" t="s">
        <v>24</v>
      </c>
      <c r="G306" t="s">
        <v>2042</v>
      </c>
      <c r="H306">
        <v>199</v>
      </c>
      <c r="I306">
        <v>5</v>
      </c>
      <c r="J306" t="s">
        <v>2048</v>
      </c>
      <c r="K306">
        <v>5</v>
      </c>
      <c r="L306">
        <v>5</v>
      </c>
      <c r="M306">
        <v>995</v>
      </c>
    </row>
    <row r="307" spans="1:13" x14ac:dyDescent="0.35">
      <c r="A307" t="s">
        <v>1223</v>
      </c>
      <c r="B307" s="15">
        <v>44817</v>
      </c>
      <c r="C307">
        <v>3</v>
      </c>
      <c r="D307" t="s">
        <v>26</v>
      </c>
      <c r="E307" t="s">
        <v>27</v>
      </c>
      <c r="F307" t="s">
        <v>18</v>
      </c>
      <c r="G307" t="s">
        <v>2042</v>
      </c>
      <c r="H307">
        <v>199</v>
      </c>
      <c r="I307">
        <v>1</v>
      </c>
      <c r="J307" t="s">
        <v>2048</v>
      </c>
      <c r="K307">
        <v>2</v>
      </c>
      <c r="L307">
        <v>5</v>
      </c>
      <c r="M307">
        <v>199</v>
      </c>
    </row>
    <row r="308" spans="1:13" x14ac:dyDescent="0.35">
      <c r="A308" t="s">
        <v>1227</v>
      </c>
      <c r="B308" s="15">
        <v>44823</v>
      </c>
      <c r="C308">
        <v>11</v>
      </c>
      <c r="D308" t="s">
        <v>112</v>
      </c>
      <c r="E308" t="s">
        <v>23</v>
      </c>
      <c r="F308" t="s">
        <v>24</v>
      </c>
      <c r="G308" t="s">
        <v>2042</v>
      </c>
      <c r="H308">
        <v>199</v>
      </c>
      <c r="I308">
        <v>9</v>
      </c>
      <c r="J308" t="s">
        <v>2048</v>
      </c>
      <c r="K308">
        <v>5</v>
      </c>
      <c r="L308">
        <v>5</v>
      </c>
      <c r="M308">
        <v>1791</v>
      </c>
    </row>
    <row r="309" spans="1:13" x14ac:dyDescent="0.35">
      <c r="A309" t="s">
        <v>1237</v>
      </c>
      <c r="B309" s="15">
        <v>44839</v>
      </c>
      <c r="C309">
        <v>4</v>
      </c>
      <c r="D309" t="s">
        <v>16</v>
      </c>
      <c r="E309" t="s">
        <v>27</v>
      </c>
      <c r="F309" t="s">
        <v>18</v>
      </c>
      <c r="G309" t="s">
        <v>2042</v>
      </c>
      <c r="H309">
        <v>199</v>
      </c>
      <c r="I309">
        <v>2</v>
      </c>
      <c r="J309" t="s">
        <v>2048</v>
      </c>
      <c r="K309">
        <v>2</v>
      </c>
      <c r="L309">
        <v>5</v>
      </c>
      <c r="M309">
        <v>398</v>
      </c>
    </row>
    <row r="310" spans="1:13" x14ac:dyDescent="0.35">
      <c r="A310" t="s">
        <v>1238</v>
      </c>
      <c r="B310" s="15">
        <v>44839</v>
      </c>
      <c r="C310">
        <v>3</v>
      </c>
      <c r="D310" t="s">
        <v>26</v>
      </c>
      <c r="E310" t="s">
        <v>27</v>
      </c>
      <c r="F310" t="s">
        <v>18</v>
      </c>
      <c r="G310" t="s">
        <v>2042</v>
      </c>
      <c r="H310">
        <v>199</v>
      </c>
      <c r="I310">
        <v>1</v>
      </c>
      <c r="J310" t="s">
        <v>2048</v>
      </c>
      <c r="K310">
        <v>2</v>
      </c>
      <c r="L310">
        <v>5</v>
      </c>
      <c r="M310">
        <v>199</v>
      </c>
    </row>
    <row r="311" spans="1:13" x14ac:dyDescent="0.35">
      <c r="A311" t="s">
        <v>1241</v>
      </c>
      <c r="B311" s="15">
        <v>44847</v>
      </c>
      <c r="C311">
        <v>2</v>
      </c>
      <c r="D311" t="s">
        <v>71</v>
      </c>
      <c r="E311" t="s">
        <v>27</v>
      </c>
      <c r="F311" t="s">
        <v>18</v>
      </c>
      <c r="G311" t="s">
        <v>2042</v>
      </c>
      <c r="H311">
        <v>199</v>
      </c>
      <c r="I311">
        <v>5</v>
      </c>
      <c r="J311" t="s">
        <v>2048</v>
      </c>
      <c r="K311">
        <v>2</v>
      </c>
      <c r="L311">
        <v>5</v>
      </c>
      <c r="M311">
        <v>995</v>
      </c>
    </row>
    <row r="312" spans="1:13" x14ac:dyDescent="0.35">
      <c r="A312" t="s">
        <v>1242</v>
      </c>
      <c r="B312" s="15">
        <v>44847</v>
      </c>
      <c r="C312">
        <v>11</v>
      </c>
      <c r="D312" t="s">
        <v>112</v>
      </c>
      <c r="E312" t="s">
        <v>23</v>
      </c>
      <c r="F312" t="s">
        <v>24</v>
      </c>
      <c r="G312" t="s">
        <v>2042</v>
      </c>
      <c r="H312">
        <v>199</v>
      </c>
      <c r="I312">
        <v>4</v>
      </c>
      <c r="J312" t="s">
        <v>2048</v>
      </c>
      <c r="K312">
        <v>5</v>
      </c>
      <c r="L312">
        <v>5</v>
      </c>
      <c r="M312">
        <v>796</v>
      </c>
    </row>
    <row r="313" spans="1:13" x14ac:dyDescent="0.35">
      <c r="A313" t="s">
        <v>1246</v>
      </c>
      <c r="B313" s="15">
        <v>44850</v>
      </c>
      <c r="C313">
        <v>14</v>
      </c>
      <c r="D313" t="s">
        <v>62</v>
      </c>
      <c r="E313" t="s">
        <v>23</v>
      </c>
      <c r="F313" t="s">
        <v>24</v>
      </c>
      <c r="G313" t="s">
        <v>2042</v>
      </c>
      <c r="H313">
        <v>199</v>
      </c>
      <c r="I313">
        <v>4</v>
      </c>
      <c r="J313" t="s">
        <v>2048</v>
      </c>
      <c r="K313">
        <v>5</v>
      </c>
      <c r="L313">
        <v>5</v>
      </c>
      <c r="M313">
        <v>796</v>
      </c>
    </row>
    <row r="314" spans="1:13" x14ac:dyDescent="0.35">
      <c r="A314" t="s">
        <v>1252</v>
      </c>
      <c r="B314" s="15">
        <v>44209</v>
      </c>
      <c r="C314">
        <v>14</v>
      </c>
      <c r="D314" t="s">
        <v>62</v>
      </c>
      <c r="E314" t="s">
        <v>23</v>
      </c>
      <c r="F314" t="s">
        <v>24</v>
      </c>
      <c r="G314" t="s">
        <v>2043</v>
      </c>
      <c r="H314">
        <v>159</v>
      </c>
      <c r="I314">
        <v>7</v>
      </c>
      <c r="J314" t="s">
        <v>2048</v>
      </c>
      <c r="K314">
        <v>5</v>
      </c>
      <c r="L314">
        <v>5</v>
      </c>
      <c r="M314">
        <v>1113</v>
      </c>
    </row>
    <row r="315" spans="1:13" x14ac:dyDescent="0.35">
      <c r="A315" t="s">
        <v>1253</v>
      </c>
      <c r="B315" s="15">
        <v>44209</v>
      </c>
      <c r="C315">
        <v>4</v>
      </c>
      <c r="D315" t="s">
        <v>16</v>
      </c>
      <c r="E315" t="s">
        <v>27</v>
      </c>
      <c r="F315" t="s">
        <v>18</v>
      </c>
      <c r="G315" t="s">
        <v>2043</v>
      </c>
      <c r="H315">
        <v>159</v>
      </c>
      <c r="I315">
        <v>5</v>
      </c>
      <c r="J315" t="s">
        <v>2048</v>
      </c>
      <c r="K315">
        <v>2</v>
      </c>
      <c r="L315">
        <v>5</v>
      </c>
      <c r="M315">
        <v>795</v>
      </c>
    </row>
    <row r="316" spans="1:13" x14ac:dyDescent="0.35">
      <c r="A316" t="s">
        <v>1254</v>
      </c>
      <c r="B316" s="15">
        <v>44209</v>
      </c>
      <c r="C316">
        <v>5</v>
      </c>
      <c r="D316" t="s">
        <v>20</v>
      </c>
      <c r="E316" t="s">
        <v>27</v>
      </c>
      <c r="F316" t="s">
        <v>18</v>
      </c>
      <c r="G316" t="s">
        <v>2043</v>
      </c>
      <c r="H316">
        <v>159</v>
      </c>
      <c r="I316">
        <v>7</v>
      </c>
      <c r="J316" t="s">
        <v>2048</v>
      </c>
      <c r="K316">
        <v>2</v>
      </c>
      <c r="L316">
        <v>5</v>
      </c>
      <c r="M316">
        <v>1113</v>
      </c>
    </row>
    <row r="317" spans="1:13" x14ac:dyDescent="0.35">
      <c r="A317" t="s">
        <v>1261</v>
      </c>
      <c r="B317" s="15">
        <v>44229</v>
      </c>
      <c r="C317">
        <v>11</v>
      </c>
      <c r="D317" t="s">
        <v>112</v>
      </c>
      <c r="E317" t="s">
        <v>23</v>
      </c>
      <c r="F317" t="s">
        <v>24</v>
      </c>
      <c r="G317" t="s">
        <v>2043</v>
      </c>
      <c r="H317">
        <v>159</v>
      </c>
      <c r="I317">
        <v>0</v>
      </c>
      <c r="J317" t="s">
        <v>2048</v>
      </c>
      <c r="K317">
        <v>5</v>
      </c>
      <c r="L317">
        <v>5</v>
      </c>
      <c r="M317">
        <v>0</v>
      </c>
    </row>
    <row r="318" spans="1:13" x14ac:dyDescent="0.35">
      <c r="A318" t="s">
        <v>1262</v>
      </c>
      <c r="B318" s="15">
        <v>44229</v>
      </c>
      <c r="C318">
        <v>2</v>
      </c>
      <c r="D318" t="s">
        <v>71</v>
      </c>
      <c r="E318" t="s">
        <v>27</v>
      </c>
      <c r="F318" t="s">
        <v>18</v>
      </c>
      <c r="G318" t="s">
        <v>2043</v>
      </c>
      <c r="H318">
        <v>159</v>
      </c>
      <c r="I318">
        <v>5</v>
      </c>
      <c r="J318" t="s">
        <v>2048</v>
      </c>
      <c r="K318">
        <v>2</v>
      </c>
      <c r="L318">
        <v>5</v>
      </c>
      <c r="M318">
        <v>795</v>
      </c>
    </row>
    <row r="319" spans="1:13" x14ac:dyDescent="0.35">
      <c r="A319" t="s">
        <v>1266</v>
      </c>
      <c r="B319" s="15">
        <v>44233</v>
      </c>
      <c r="C319">
        <v>14</v>
      </c>
      <c r="D319" t="s">
        <v>62</v>
      </c>
      <c r="E319" t="s">
        <v>23</v>
      </c>
      <c r="F319" t="s">
        <v>24</v>
      </c>
      <c r="G319" t="s">
        <v>2043</v>
      </c>
      <c r="H319">
        <v>159</v>
      </c>
      <c r="I319">
        <v>3</v>
      </c>
      <c r="J319" t="s">
        <v>2048</v>
      </c>
      <c r="K319">
        <v>5</v>
      </c>
      <c r="L319">
        <v>5</v>
      </c>
      <c r="M319">
        <v>477</v>
      </c>
    </row>
    <row r="320" spans="1:13" x14ac:dyDescent="0.35">
      <c r="A320" t="s">
        <v>1270</v>
      </c>
      <c r="B320" s="15">
        <v>44239</v>
      </c>
      <c r="C320">
        <v>13</v>
      </c>
      <c r="D320" t="s">
        <v>32</v>
      </c>
      <c r="E320" t="s">
        <v>23</v>
      </c>
      <c r="F320" t="s">
        <v>24</v>
      </c>
      <c r="G320" t="s">
        <v>2043</v>
      </c>
      <c r="H320">
        <v>159</v>
      </c>
      <c r="I320">
        <v>7</v>
      </c>
      <c r="J320" t="s">
        <v>2048</v>
      </c>
      <c r="K320">
        <v>5</v>
      </c>
      <c r="L320">
        <v>5</v>
      </c>
      <c r="M320">
        <v>1113</v>
      </c>
    </row>
    <row r="321" spans="1:13" x14ac:dyDescent="0.35">
      <c r="A321" t="s">
        <v>1274</v>
      </c>
      <c r="B321" s="15">
        <v>44240</v>
      </c>
      <c r="C321">
        <v>12</v>
      </c>
      <c r="D321" t="s">
        <v>22</v>
      </c>
      <c r="E321" t="s">
        <v>23</v>
      </c>
      <c r="F321" t="s">
        <v>24</v>
      </c>
      <c r="G321" t="s">
        <v>2043</v>
      </c>
      <c r="H321">
        <v>159</v>
      </c>
      <c r="I321">
        <v>6</v>
      </c>
      <c r="J321" t="s">
        <v>2048</v>
      </c>
      <c r="K321">
        <v>5</v>
      </c>
      <c r="L321">
        <v>5</v>
      </c>
      <c r="M321">
        <v>954</v>
      </c>
    </row>
    <row r="322" spans="1:13" x14ac:dyDescent="0.35">
      <c r="A322" t="s">
        <v>1279</v>
      </c>
      <c r="B322" s="15">
        <v>44248</v>
      </c>
      <c r="C322">
        <v>13</v>
      </c>
      <c r="D322" t="s">
        <v>32</v>
      </c>
      <c r="E322" t="s">
        <v>23</v>
      </c>
      <c r="F322" t="s">
        <v>24</v>
      </c>
      <c r="G322" t="s">
        <v>2043</v>
      </c>
      <c r="H322">
        <v>159</v>
      </c>
      <c r="I322">
        <v>1</v>
      </c>
      <c r="J322" t="s">
        <v>2048</v>
      </c>
      <c r="K322">
        <v>5</v>
      </c>
      <c r="L322">
        <v>5</v>
      </c>
      <c r="M322">
        <v>159</v>
      </c>
    </row>
    <row r="323" spans="1:13" x14ac:dyDescent="0.35">
      <c r="A323" t="s">
        <v>1282</v>
      </c>
      <c r="B323" s="15">
        <v>44252</v>
      </c>
      <c r="C323">
        <v>11</v>
      </c>
      <c r="D323" t="s">
        <v>112</v>
      </c>
      <c r="E323" t="s">
        <v>23</v>
      </c>
      <c r="F323" t="s">
        <v>24</v>
      </c>
      <c r="G323" t="s">
        <v>2043</v>
      </c>
      <c r="H323">
        <v>159</v>
      </c>
      <c r="I323">
        <v>4</v>
      </c>
      <c r="J323" t="s">
        <v>2048</v>
      </c>
      <c r="K323">
        <v>5</v>
      </c>
      <c r="L323">
        <v>5</v>
      </c>
      <c r="M323">
        <v>636</v>
      </c>
    </row>
    <row r="324" spans="1:13" x14ac:dyDescent="0.35">
      <c r="A324" t="s">
        <v>1288</v>
      </c>
      <c r="B324" s="15">
        <v>44264</v>
      </c>
      <c r="C324">
        <v>1</v>
      </c>
      <c r="D324" t="s">
        <v>58</v>
      </c>
      <c r="E324" t="s">
        <v>27</v>
      </c>
      <c r="F324" t="s">
        <v>18</v>
      </c>
      <c r="G324" t="s">
        <v>2043</v>
      </c>
      <c r="H324">
        <v>159</v>
      </c>
      <c r="I324">
        <v>2</v>
      </c>
      <c r="J324" t="s">
        <v>2048</v>
      </c>
      <c r="K324">
        <v>2</v>
      </c>
      <c r="L324">
        <v>5</v>
      </c>
      <c r="M324">
        <v>318</v>
      </c>
    </row>
    <row r="325" spans="1:13" x14ac:dyDescent="0.35">
      <c r="A325" t="s">
        <v>1292</v>
      </c>
      <c r="B325" s="15">
        <v>44266</v>
      </c>
      <c r="C325">
        <v>13</v>
      </c>
      <c r="D325" t="s">
        <v>32</v>
      </c>
      <c r="E325" t="s">
        <v>23</v>
      </c>
      <c r="F325" t="s">
        <v>24</v>
      </c>
      <c r="G325" t="s">
        <v>2043</v>
      </c>
      <c r="H325">
        <v>159</v>
      </c>
      <c r="I325">
        <v>3</v>
      </c>
      <c r="J325" t="s">
        <v>2048</v>
      </c>
      <c r="K325">
        <v>5</v>
      </c>
      <c r="L325">
        <v>5</v>
      </c>
      <c r="M325">
        <v>477</v>
      </c>
    </row>
    <row r="326" spans="1:13" x14ac:dyDescent="0.35">
      <c r="A326" t="s">
        <v>1305</v>
      </c>
      <c r="B326" s="15">
        <v>44282</v>
      </c>
      <c r="C326">
        <v>3</v>
      </c>
      <c r="D326" t="s">
        <v>26</v>
      </c>
      <c r="E326" t="s">
        <v>27</v>
      </c>
      <c r="F326" t="s">
        <v>18</v>
      </c>
      <c r="G326" t="s">
        <v>2043</v>
      </c>
      <c r="H326">
        <v>159</v>
      </c>
      <c r="I326">
        <v>2</v>
      </c>
      <c r="J326" t="s">
        <v>2048</v>
      </c>
      <c r="K326">
        <v>2</v>
      </c>
      <c r="L326">
        <v>5</v>
      </c>
      <c r="M326">
        <v>318</v>
      </c>
    </row>
    <row r="327" spans="1:13" x14ac:dyDescent="0.35">
      <c r="A327" t="s">
        <v>1307</v>
      </c>
      <c r="B327" s="15">
        <v>44285</v>
      </c>
      <c r="C327">
        <v>1</v>
      </c>
      <c r="D327" t="s">
        <v>58</v>
      </c>
      <c r="E327" t="s">
        <v>27</v>
      </c>
      <c r="F327" t="s">
        <v>18</v>
      </c>
      <c r="G327" t="s">
        <v>2043</v>
      </c>
      <c r="H327">
        <v>159</v>
      </c>
      <c r="I327">
        <v>0</v>
      </c>
      <c r="J327" t="s">
        <v>2048</v>
      </c>
      <c r="K327">
        <v>2</v>
      </c>
      <c r="L327">
        <v>5</v>
      </c>
      <c r="M327">
        <v>0</v>
      </c>
    </row>
    <row r="328" spans="1:13" x14ac:dyDescent="0.35">
      <c r="A328" t="s">
        <v>1317</v>
      </c>
      <c r="B328" s="15">
        <v>44308</v>
      </c>
      <c r="C328">
        <v>5</v>
      </c>
      <c r="D328" t="s">
        <v>20</v>
      </c>
      <c r="E328" t="s">
        <v>27</v>
      </c>
      <c r="F328" t="s">
        <v>18</v>
      </c>
      <c r="G328" t="s">
        <v>2043</v>
      </c>
      <c r="H328">
        <v>159</v>
      </c>
      <c r="I328">
        <v>5</v>
      </c>
      <c r="J328" t="s">
        <v>2048</v>
      </c>
      <c r="K328">
        <v>2</v>
      </c>
      <c r="L328">
        <v>5</v>
      </c>
      <c r="M328">
        <v>795</v>
      </c>
    </row>
    <row r="329" spans="1:13" x14ac:dyDescent="0.35">
      <c r="A329" t="s">
        <v>1322</v>
      </c>
      <c r="B329" s="15">
        <v>44311</v>
      </c>
      <c r="C329">
        <v>15</v>
      </c>
      <c r="D329" t="s">
        <v>46</v>
      </c>
      <c r="E329" t="s">
        <v>23</v>
      </c>
      <c r="F329" t="s">
        <v>24</v>
      </c>
      <c r="G329" t="s">
        <v>2043</v>
      </c>
      <c r="H329">
        <v>159</v>
      </c>
      <c r="I329">
        <v>0</v>
      </c>
      <c r="J329" t="s">
        <v>2048</v>
      </c>
      <c r="K329">
        <v>5</v>
      </c>
      <c r="L329">
        <v>5</v>
      </c>
      <c r="M329">
        <v>0</v>
      </c>
    </row>
    <row r="330" spans="1:13" x14ac:dyDescent="0.35">
      <c r="A330" t="s">
        <v>1325</v>
      </c>
      <c r="B330" s="15">
        <v>44314</v>
      </c>
      <c r="C330">
        <v>1</v>
      </c>
      <c r="D330" t="s">
        <v>58</v>
      </c>
      <c r="E330" t="s">
        <v>27</v>
      </c>
      <c r="F330" t="s">
        <v>18</v>
      </c>
      <c r="G330" t="s">
        <v>2043</v>
      </c>
      <c r="H330">
        <v>159</v>
      </c>
      <c r="I330">
        <v>5</v>
      </c>
      <c r="J330" t="s">
        <v>2048</v>
      </c>
      <c r="K330">
        <v>2</v>
      </c>
      <c r="L330">
        <v>5</v>
      </c>
      <c r="M330">
        <v>795</v>
      </c>
    </row>
    <row r="331" spans="1:13" x14ac:dyDescent="0.35">
      <c r="A331" t="s">
        <v>1338</v>
      </c>
      <c r="B331" s="15">
        <v>44328</v>
      </c>
      <c r="C331">
        <v>4</v>
      </c>
      <c r="D331" t="s">
        <v>16</v>
      </c>
      <c r="E331" t="s">
        <v>27</v>
      </c>
      <c r="F331" t="s">
        <v>18</v>
      </c>
      <c r="G331" t="s">
        <v>2043</v>
      </c>
      <c r="H331">
        <v>159</v>
      </c>
      <c r="I331">
        <v>9</v>
      </c>
      <c r="J331" t="s">
        <v>2048</v>
      </c>
      <c r="K331">
        <v>2</v>
      </c>
      <c r="L331">
        <v>5</v>
      </c>
      <c r="M331">
        <v>1431</v>
      </c>
    </row>
    <row r="332" spans="1:13" x14ac:dyDescent="0.35">
      <c r="A332" t="s">
        <v>1341</v>
      </c>
      <c r="B332" s="15">
        <v>44332</v>
      </c>
      <c r="C332">
        <v>13</v>
      </c>
      <c r="D332" t="s">
        <v>32</v>
      </c>
      <c r="E332" t="s">
        <v>23</v>
      </c>
      <c r="F332" t="s">
        <v>24</v>
      </c>
      <c r="G332" t="s">
        <v>2043</v>
      </c>
      <c r="H332">
        <v>159</v>
      </c>
      <c r="I332">
        <v>8</v>
      </c>
      <c r="J332" t="s">
        <v>2048</v>
      </c>
      <c r="K332">
        <v>5</v>
      </c>
      <c r="L332">
        <v>5</v>
      </c>
      <c r="M332">
        <v>1272</v>
      </c>
    </row>
    <row r="333" spans="1:13" x14ac:dyDescent="0.35">
      <c r="A333" t="s">
        <v>1343</v>
      </c>
      <c r="B333" s="15">
        <v>44333</v>
      </c>
      <c r="C333">
        <v>5</v>
      </c>
      <c r="D333" t="s">
        <v>20</v>
      </c>
      <c r="E333" t="s">
        <v>27</v>
      </c>
      <c r="F333" t="s">
        <v>18</v>
      </c>
      <c r="G333" t="s">
        <v>2043</v>
      </c>
      <c r="H333">
        <v>159</v>
      </c>
      <c r="I333">
        <v>1</v>
      </c>
      <c r="J333" t="s">
        <v>2048</v>
      </c>
      <c r="K333">
        <v>2</v>
      </c>
      <c r="L333">
        <v>5</v>
      </c>
      <c r="M333">
        <v>159</v>
      </c>
    </row>
    <row r="334" spans="1:13" x14ac:dyDescent="0.35">
      <c r="A334" t="s">
        <v>1353</v>
      </c>
      <c r="B334" s="15">
        <v>44341</v>
      </c>
      <c r="C334">
        <v>13</v>
      </c>
      <c r="D334" t="s">
        <v>32</v>
      </c>
      <c r="E334" t="s">
        <v>23</v>
      </c>
      <c r="F334" t="s">
        <v>24</v>
      </c>
      <c r="G334" t="s">
        <v>2043</v>
      </c>
      <c r="H334">
        <v>159</v>
      </c>
      <c r="I334">
        <v>7</v>
      </c>
      <c r="J334" t="s">
        <v>2048</v>
      </c>
      <c r="K334">
        <v>5</v>
      </c>
      <c r="L334">
        <v>5</v>
      </c>
      <c r="M334">
        <v>1113</v>
      </c>
    </row>
    <row r="335" spans="1:13" x14ac:dyDescent="0.35">
      <c r="A335" t="s">
        <v>1354</v>
      </c>
      <c r="B335" s="15">
        <v>44341</v>
      </c>
      <c r="C335">
        <v>13</v>
      </c>
      <c r="D335" t="s">
        <v>32</v>
      </c>
      <c r="E335" t="s">
        <v>23</v>
      </c>
      <c r="F335" t="s">
        <v>24</v>
      </c>
      <c r="G335" t="s">
        <v>2043</v>
      </c>
      <c r="H335">
        <v>159</v>
      </c>
      <c r="I335">
        <v>4</v>
      </c>
      <c r="J335" t="s">
        <v>2048</v>
      </c>
      <c r="K335">
        <v>5</v>
      </c>
      <c r="L335">
        <v>5</v>
      </c>
      <c r="M335">
        <v>636</v>
      </c>
    </row>
    <row r="336" spans="1:13" x14ac:dyDescent="0.35">
      <c r="A336" t="s">
        <v>1362</v>
      </c>
      <c r="B336" s="15">
        <v>44359</v>
      </c>
      <c r="C336">
        <v>5</v>
      </c>
      <c r="D336" t="s">
        <v>20</v>
      </c>
      <c r="E336" t="s">
        <v>27</v>
      </c>
      <c r="F336" t="s">
        <v>18</v>
      </c>
      <c r="G336" t="s">
        <v>2043</v>
      </c>
      <c r="H336">
        <v>159</v>
      </c>
      <c r="I336">
        <v>1</v>
      </c>
      <c r="J336" t="s">
        <v>2048</v>
      </c>
      <c r="K336">
        <v>2</v>
      </c>
      <c r="L336">
        <v>5</v>
      </c>
      <c r="M336">
        <v>159</v>
      </c>
    </row>
    <row r="337" spans="1:13" x14ac:dyDescent="0.35">
      <c r="A337" t="s">
        <v>1364</v>
      </c>
      <c r="B337" s="15">
        <v>44363</v>
      </c>
      <c r="C337">
        <v>1</v>
      </c>
      <c r="D337" t="s">
        <v>58</v>
      </c>
      <c r="E337" t="s">
        <v>27</v>
      </c>
      <c r="F337" t="s">
        <v>18</v>
      </c>
      <c r="G337" t="s">
        <v>2043</v>
      </c>
      <c r="H337">
        <v>159</v>
      </c>
      <c r="I337">
        <v>8</v>
      </c>
      <c r="J337" t="s">
        <v>2048</v>
      </c>
      <c r="K337">
        <v>2</v>
      </c>
      <c r="L337">
        <v>5</v>
      </c>
      <c r="M337">
        <v>1272</v>
      </c>
    </row>
    <row r="338" spans="1:13" x14ac:dyDescent="0.35">
      <c r="A338" t="s">
        <v>1368</v>
      </c>
      <c r="B338" s="15">
        <v>44367</v>
      </c>
      <c r="C338">
        <v>12</v>
      </c>
      <c r="D338" t="s">
        <v>22</v>
      </c>
      <c r="E338" t="s">
        <v>23</v>
      </c>
      <c r="F338" t="s">
        <v>24</v>
      </c>
      <c r="G338" t="s">
        <v>2043</v>
      </c>
      <c r="H338">
        <v>159</v>
      </c>
      <c r="I338">
        <v>6</v>
      </c>
      <c r="J338" t="s">
        <v>2048</v>
      </c>
      <c r="K338">
        <v>5</v>
      </c>
      <c r="L338">
        <v>5</v>
      </c>
      <c r="M338">
        <v>954</v>
      </c>
    </row>
    <row r="339" spans="1:13" x14ac:dyDescent="0.35">
      <c r="A339" t="s">
        <v>1370</v>
      </c>
      <c r="B339" s="15">
        <v>44369</v>
      </c>
      <c r="C339">
        <v>15</v>
      </c>
      <c r="D339" t="s">
        <v>46</v>
      </c>
      <c r="E339" t="s">
        <v>23</v>
      </c>
      <c r="F339" t="s">
        <v>24</v>
      </c>
      <c r="G339" t="s">
        <v>2043</v>
      </c>
      <c r="H339">
        <v>159</v>
      </c>
      <c r="I339">
        <v>8</v>
      </c>
      <c r="J339" t="s">
        <v>2048</v>
      </c>
      <c r="K339">
        <v>5</v>
      </c>
      <c r="L339">
        <v>5</v>
      </c>
      <c r="M339">
        <v>1272</v>
      </c>
    </row>
    <row r="340" spans="1:13" x14ac:dyDescent="0.35">
      <c r="A340" t="s">
        <v>1382</v>
      </c>
      <c r="B340" s="15">
        <v>44390</v>
      </c>
      <c r="C340">
        <v>11</v>
      </c>
      <c r="D340" t="s">
        <v>112</v>
      </c>
      <c r="E340" t="s">
        <v>23</v>
      </c>
      <c r="F340" t="s">
        <v>24</v>
      </c>
      <c r="G340" t="s">
        <v>2043</v>
      </c>
      <c r="H340">
        <v>159</v>
      </c>
      <c r="I340">
        <v>5</v>
      </c>
      <c r="J340" t="s">
        <v>2048</v>
      </c>
      <c r="K340">
        <v>5</v>
      </c>
      <c r="L340">
        <v>5</v>
      </c>
      <c r="M340">
        <v>795</v>
      </c>
    </row>
    <row r="341" spans="1:13" x14ac:dyDescent="0.35">
      <c r="A341" t="s">
        <v>1385</v>
      </c>
      <c r="B341" s="15">
        <v>44395</v>
      </c>
      <c r="C341">
        <v>5</v>
      </c>
      <c r="D341" t="s">
        <v>20</v>
      </c>
      <c r="E341" t="s">
        <v>27</v>
      </c>
      <c r="F341" t="s">
        <v>18</v>
      </c>
      <c r="G341" t="s">
        <v>2043</v>
      </c>
      <c r="H341">
        <v>159</v>
      </c>
      <c r="I341">
        <v>1</v>
      </c>
      <c r="J341" t="s">
        <v>2048</v>
      </c>
      <c r="K341">
        <v>2</v>
      </c>
      <c r="L341">
        <v>5</v>
      </c>
      <c r="M341">
        <v>159</v>
      </c>
    </row>
    <row r="342" spans="1:13" x14ac:dyDescent="0.35">
      <c r="A342" t="s">
        <v>1390</v>
      </c>
      <c r="B342" s="15">
        <v>44402</v>
      </c>
      <c r="C342">
        <v>12</v>
      </c>
      <c r="D342" t="s">
        <v>22</v>
      </c>
      <c r="E342" t="s">
        <v>23</v>
      </c>
      <c r="F342" t="s">
        <v>24</v>
      </c>
      <c r="G342" t="s">
        <v>2043</v>
      </c>
      <c r="H342">
        <v>159</v>
      </c>
      <c r="I342">
        <v>7</v>
      </c>
      <c r="J342" t="s">
        <v>2048</v>
      </c>
      <c r="K342">
        <v>5</v>
      </c>
      <c r="L342">
        <v>5</v>
      </c>
      <c r="M342">
        <v>1113</v>
      </c>
    </row>
    <row r="343" spans="1:13" x14ac:dyDescent="0.35">
      <c r="A343" t="s">
        <v>1392</v>
      </c>
      <c r="B343" s="15">
        <v>44403</v>
      </c>
      <c r="C343">
        <v>13</v>
      </c>
      <c r="D343" t="s">
        <v>32</v>
      </c>
      <c r="E343" t="s">
        <v>23</v>
      </c>
      <c r="F343" t="s">
        <v>24</v>
      </c>
      <c r="G343" t="s">
        <v>2043</v>
      </c>
      <c r="H343">
        <v>159</v>
      </c>
      <c r="I343">
        <v>4</v>
      </c>
      <c r="J343" t="s">
        <v>2048</v>
      </c>
      <c r="K343">
        <v>5</v>
      </c>
      <c r="L343">
        <v>5</v>
      </c>
      <c r="M343">
        <v>636</v>
      </c>
    </row>
    <row r="344" spans="1:13" x14ac:dyDescent="0.35">
      <c r="A344" t="s">
        <v>1393</v>
      </c>
      <c r="B344" s="15">
        <v>44403</v>
      </c>
      <c r="C344">
        <v>15</v>
      </c>
      <c r="D344" t="s">
        <v>46</v>
      </c>
      <c r="E344" t="s">
        <v>23</v>
      </c>
      <c r="F344" t="s">
        <v>24</v>
      </c>
      <c r="G344" t="s">
        <v>2043</v>
      </c>
      <c r="H344">
        <v>159</v>
      </c>
      <c r="I344">
        <v>9</v>
      </c>
      <c r="J344" t="s">
        <v>2048</v>
      </c>
      <c r="K344">
        <v>5</v>
      </c>
      <c r="L344">
        <v>5</v>
      </c>
      <c r="M344">
        <v>1431</v>
      </c>
    </row>
    <row r="345" spans="1:13" x14ac:dyDescent="0.35">
      <c r="A345" t="s">
        <v>1398</v>
      </c>
      <c r="B345" s="15">
        <v>44406</v>
      </c>
      <c r="C345">
        <v>5</v>
      </c>
      <c r="D345" t="s">
        <v>20</v>
      </c>
      <c r="E345" t="s">
        <v>27</v>
      </c>
      <c r="F345" t="s">
        <v>18</v>
      </c>
      <c r="G345" t="s">
        <v>2043</v>
      </c>
      <c r="H345">
        <v>159</v>
      </c>
      <c r="I345">
        <v>1</v>
      </c>
      <c r="J345" t="s">
        <v>2048</v>
      </c>
      <c r="K345">
        <v>2</v>
      </c>
      <c r="L345">
        <v>5</v>
      </c>
      <c r="M345">
        <v>159</v>
      </c>
    </row>
    <row r="346" spans="1:13" x14ac:dyDescent="0.35">
      <c r="A346" t="s">
        <v>1401</v>
      </c>
      <c r="B346" s="15">
        <v>44412</v>
      </c>
      <c r="C346">
        <v>12</v>
      </c>
      <c r="D346" t="s">
        <v>22</v>
      </c>
      <c r="E346" t="s">
        <v>23</v>
      </c>
      <c r="F346" t="s">
        <v>24</v>
      </c>
      <c r="G346" t="s">
        <v>2043</v>
      </c>
      <c r="H346">
        <v>159</v>
      </c>
      <c r="I346">
        <v>0</v>
      </c>
      <c r="J346" t="s">
        <v>2048</v>
      </c>
      <c r="K346">
        <v>5</v>
      </c>
      <c r="L346">
        <v>5</v>
      </c>
      <c r="M346">
        <v>0</v>
      </c>
    </row>
    <row r="347" spans="1:13" x14ac:dyDescent="0.35">
      <c r="A347" t="s">
        <v>1405</v>
      </c>
      <c r="B347" s="15">
        <v>44414</v>
      </c>
      <c r="C347">
        <v>2</v>
      </c>
      <c r="D347" t="s">
        <v>71</v>
      </c>
      <c r="E347" t="s">
        <v>27</v>
      </c>
      <c r="F347" t="s">
        <v>18</v>
      </c>
      <c r="G347" t="s">
        <v>2043</v>
      </c>
      <c r="H347">
        <v>159</v>
      </c>
      <c r="I347">
        <v>4</v>
      </c>
      <c r="J347" t="s">
        <v>2048</v>
      </c>
      <c r="K347">
        <v>2</v>
      </c>
      <c r="L347">
        <v>5</v>
      </c>
      <c r="M347">
        <v>636</v>
      </c>
    </row>
    <row r="348" spans="1:13" x14ac:dyDescent="0.35">
      <c r="A348" t="s">
        <v>1409</v>
      </c>
      <c r="B348" s="15">
        <v>44419</v>
      </c>
      <c r="C348">
        <v>14</v>
      </c>
      <c r="D348" t="s">
        <v>62</v>
      </c>
      <c r="E348" t="s">
        <v>23</v>
      </c>
      <c r="F348" t="s">
        <v>24</v>
      </c>
      <c r="G348" t="s">
        <v>2043</v>
      </c>
      <c r="H348">
        <v>159</v>
      </c>
      <c r="I348">
        <v>6</v>
      </c>
      <c r="J348" t="s">
        <v>2048</v>
      </c>
      <c r="K348">
        <v>5</v>
      </c>
      <c r="L348">
        <v>5</v>
      </c>
      <c r="M348">
        <v>954</v>
      </c>
    </row>
    <row r="349" spans="1:13" x14ac:dyDescent="0.35">
      <c r="A349" t="s">
        <v>1411</v>
      </c>
      <c r="B349" s="15">
        <v>44425</v>
      </c>
      <c r="C349">
        <v>2</v>
      </c>
      <c r="D349" t="s">
        <v>71</v>
      </c>
      <c r="E349" t="s">
        <v>27</v>
      </c>
      <c r="F349" t="s">
        <v>18</v>
      </c>
      <c r="G349" t="s">
        <v>2043</v>
      </c>
      <c r="H349">
        <v>159</v>
      </c>
      <c r="I349">
        <v>8</v>
      </c>
      <c r="J349" t="s">
        <v>2048</v>
      </c>
      <c r="K349">
        <v>2</v>
      </c>
      <c r="L349">
        <v>5</v>
      </c>
      <c r="M349">
        <v>1272</v>
      </c>
    </row>
    <row r="350" spans="1:13" x14ac:dyDescent="0.35">
      <c r="A350" t="s">
        <v>1420</v>
      </c>
      <c r="B350" s="15">
        <v>44442</v>
      </c>
      <c r="C350">
        <v>3</v>
      </c>
      <c r="D350" t="s">
        <v>26</v>
      </c>
      <c r="E350" t="s">
        <v>27</v>
      </c>
      <c r="F350" t="s">
        <v>18</v>
      </c>
      <c r="G350" t="s">
        <v>2043</v>
      </c>
      <c r="H350">
        <v>159</v>
      </c>
      <c r="I350">
        <v>4</v>
      </c>
      <c r="J350" t="s">
        <v>2048</v>
      </c>
      <c r="K350">
        <v>2</v>
      </c>
      <c r="L350">
        <v>5</v>
      </c>
      <c r="M350">
        <v>636</v>
      </c>
    </row>
    <row r="351" spans="1:13" x14ac:dyDescent="0.35">
      <c r="A351" t="s">
        <v>1421</v>
      </c>
      <c r="B351" s="15">
        <v>44444</v>
      </c>
      <c r="C351">
        <v>11</v>
      </c>
      <c r="D351" t="s">
        <v>112</v>
      </c>
      <c r="E351" t="s">
        <v>23</v>
      </c>
      <c r="F351" t="s">
        <v>24</v>
      </c>
      <c r="G351" t="s">
        <v>2043</v>
      </c>
      <c r="H351">
        <v>159</v>
      </c>
      <c r="I351">
        <v>5</v>
      </c>
      <c r="J351" t="s">
        <v>2048</v>
      </c>
      <c r="K351">
        <v>5</v>
      </c>
      <c r="L351">
        <v>5</v>
      </c>
      <c r="M351">
        <v>795</v>
      </c>
    </row>
    <row r="352" spans="1:13" x14ac:dyDescent="0.35">
      <c r="A352" t="s">
        <v>1426</v>
      </c>
      <c r="B352" s="15">
        <v>44449</v>
      </c>
      <c r="C352">
        <v>12</v>
      </c>
      <c r="D352" t="s">
        <v>22</v>
      </c>
      <c r="E352" t="s">
        <v>23</v>
      </c>
      <c r="F352" t="s">
        <v>24</v>
      </c>
      <c r="G352" t="s">
        <v>2043</v>
      </c>
      <c r="H352">
        <v>159</v>
      </c>
      <c r="I352">
        <v>4</v>
      </c>
      <c r="J352" t="s">
        <v>2048</v>
      </c>
      <c r="K352">
        <v>5</v>
      </c>
      <c r="L352">
        <v>5</v>
      </c>
      <c r="M352">
        <v>636</v>
      </c>
    </row>
    <row r="353" spans="1:13" x14ac:dyDescent="0.35">
      <c r="A353" t="s">
        <v>1432</v>
      </c>
      <c r="B353" s="15">
        <v>44467</v>
      </c>
      <c r="C353">
        <v>3</v>
      </c>
      <c r="D353" t="s">
        <v>26</v>
      </c>
      <c r="E353" t="s">
        <v>27</v>
      </c>
      <c r="F353" t="s">
        <v>18</v>
      </c>
      <c r="G353" t="s">
        <v>2043</v>
      </c>
      <c r="H353">
        <v>159</v>
      </c>
      <c r="I353">
        <v>5</v>
      </c>
      <c r="J353" t="s">
        <v>2048</v>
      </c>
      <c r="K353">
        <v>2</v>
      </c>
      <c r="L353">
        <v>5</v>
      </c>
      <c r="M353">
        <v>795</v>
      </c>
    </row>
    <row r="354" spans="1:13" x14ac:dyDescent="0.35">
      <c r="A354" t="s">
        <v>1442</v>
      </c>
      <c r="B354" s="15">
        <v>44482</v>
      </c>
      <c r="C354">
        <v>14</v>
      </c>
      <c r="D354" t="s">
        <v>62</v>
      </c>
      <c r="E354" t="s">
        <v>23</v>
      </c>
      <c r="F354" t="s">
        <v>24</v>
      </c>
      <c r="G354" t="s">
        <v>2043</v>
      </c>
      <c r="H354">
        <v>159</v>
      </c>
      <c r="I354">
        <v>7</v>
      </c>
      <c r="J354" t="s">
        <v>2048</v>
      </c>
      <c r="K354">
        <v>5</v>
      </c>
      <c r="L354">
        <v>5</v>
      </c>
      <c r="M354">
        <v>1113</v>
      </c>
    </row>
    <row r="355" spans="1:13" x14ac:dyDescent="0.35">
      <c r="A355" t="s">
        <v>1452</v>
      </c>
      <c r="B355" s="15">
        <v>44498</v>
      </c>
      <c r="C355">
        <v>14</v>
      </c>
      <c r="D355" t="s">
        <v>62</v>
      </c>
      <c r="E355" t="s">
        <v>23</v>
      </c>
      <c r="F355" t="s">
        <v>24</v>
      </c>
      <c r="G355" t="s">
        <v>2043</v>
      </c>
      <c r="H355">
        <v>159</v>
      </c>
      <c r="I355">
        <v>1</v>
      </c>
      <c r="J355" t="s">
        <v>2048</v>
      </c>
      <c r="K355">
        <v>5</v>
      </c>
      <c r="L355">
        <v>5</v>
      </c>
      <c r="M355">
        <v>159</v>
      </c>
    </row>
    <row r="356" spans="1:13" x14ac:dyDescent="0.35">
      <c r="A356" t="s">
        <v>1464</v>
      </c>
      <c r="B356" s="15">
        <v>44522</v>
      </c>
      <c r="C356">
        <v>1</v>
      </c>
      <c r="D356" t="s">
        <v>58</v>
      </c>
      <c r="E356" t="s">
        <v>27</v>
      </c>
      <c r="F356" t="s">
        <v>18</v>
      </c>
      <c r="G356" t="s">
        <v>2043</v>
      </c>
      <c r="H356">
        <v>159</v>
      </c>
      <c r="I356">
        <v>6</v>
      </c>
      <c r="J356" t="s">
        <v>2048</v>
      </c>
      <c r="K356">
        <v>2</v>
      </c>
      <c r="L356">
        <v>5</v>
      </c>
      <c r="M356">
        <v>954</v>
      </c>
    </row>
    <row r="357" spans="1:13" x14ac:dyDescent="0.35">
      <c r="A357" t="s">
        <v>1474</v>
      </c>
      <c r="B357" s="15">
        <v>44548</v>
      </c>
      <c r="C357">
        <v>12</v>
      </c>
      <c r="D357" t="s">
        <v>22</v>
      </c>
      <c r="E357" t="s">
        <v>23</v>
      </c>
      <c r="F357" t="s">
        <v>24</v>
      </c>
      <c r="G357" t="s">
        <v>2043</v>
      </c>
      <c r="H357">
        <v>159</v>
      </c>
      <c r="I357">
        <v>7</v>
      </c>
      <c r="J357" t="s">
        <v>2048</v>
      </c>
      <c r="K357">
        <v>5</v>
      </c>
      <c r="L357">
        <v>5</v>
      </c>
      <c r="M357">
        <v>1113</v>
      </c>
    </row>
    <row r="358" spans="1:13" x14ac:dyDescent="0.35">
      <c r="A358" t="s">
        <v>1475</v>
      </c>
      <c r="B358" s="15">
        <v>44549</v>
      </c>
      <c r="C358">
        <v>11</v>
      </c>
      <c r="D358" t="s">
        <v>112</v>
      </c>
      <c r="E358" t="s">
        <v>23</v>
      </c>
      <c r="F358" t="s">
        <v>24</v>
      </c>
      <c r="G358" t="s">
        <v>2043</v>
      </c>
      <c r="H358">
        <v>159</v>
      </c>
      <c r="I358">
        <v>2</v>
      </c>
      <c r="J358" t="s">
        <v>2048</v>
      </c>
      <c r="K358">
        <v>5</v>
      </c>
      <c r="L358">
        <v>5</v>
      </c>
      <c r="M358">
        <v>318</v>
      </c>
    </row>
    <row r="359" spans="1:13" x14ac:dyDescent="0.35">
      <c r="A359" t="s">
        <v>1477</v>
      </c>
      <c r="B359" s="15">
        <v>44550</v>
      </c>
      <c r="C359">
        <v>14</v>
      </c>
      <c r="D359" t="s">
        <v>62</v>
      </c>
      <c r="E359" t="s">
        <v>23</v>
      </c>
      <c r="F359" t="s">
        <v>24</v>
      </c>
      <c r="G359" t="s">
        <v>2043</v>
      </c>
      <c r="H359">
        <v>159</v>
      </c>
      <c r="I359">
        <v>9</v>
      </c>
      <c r="J359" t="s">
        <v>2048</v>
      </c>
      <c r="K359">
        <v>5</v>
      </c>
      <c r="L359">
        <v>5</v>
      </c>
      <c r="M359">
        <v>1431</v>
      </c>
    </row>
    <row r="360" spans="1:13" x14ac:dyDescent="0.35">
      <c r="A360" t="s">
        <v>1478</v>
      </c>
      <c r="B360" s="15">
        <v>44551</v>
      </c>
      <c r="C360">
        <v>1</v>
      </c>
      <c r="D360" t="s">
        <v>58</v>
      </c>
      <c r="E360" t="s">
        <v>27</v>
      </c>
      <c r="F360" t="s">
        <v>18</v>
      </c>
      <c r="G360" t="s">
        <v>2043</v>
      </c>
      <c r="H360">
        <v>159</v>
      </c>
      <c r="I360">
        <v>8</v>
      </c>
      <c r="J360" t="s">
        <v>2048</v>
      </c>
      <c r="K360">
        <v>2</v>
      </c>
      <c r="L360">
        <v>5</v>
      </c>
      <c r="M360">
        <v>1272</v>
      </c>
    </row>
    <row r="361" spans="1:13" x14ac:dyDescent="0.35">
      <c r="A361" t="s">
        <v>1481</v>
      </c>
      <c r="B361" s="15">
        <v>44553</v>
      </c>
      <c r="C361">
        <v>14</v>
      </c>
      <c r="D361" t="s">
        <v>62</v>
      </c>
      <c r="E361" t="s">
        <v>23</v>
      </c>
      <c r="F361" t="s">
        <v>24</v>
      </c>
      <c r="G361" t="s">
        <v>2043</v>
      </c>
      <c r="H361">
        <v>159</v>
      </c>
      <c r="I361">
        <v>2</v>
      </c>
      <c r="J361" t="s">
        <v>2048</v>
      </c>
      <c r="K361">
        <v>5</v>
      </c>
      <c r="L361">
        <v>5</v>
      </c>
      <c r="M361">
        <v>318</v>
      </c>
    </row>
    <row r="362" spans="1:13" x14ac:dyDescent="0.35">
      <c r="A362" t="s">
        <v>1482</v>
      </c>
      <c r="B362" s="15">
        <v>44554</v>
      </c>
      <c r="C362">
        <v>13</v>
      </c>
      <c r="D362" t="s">
        <v>32</v>
      </c>
      <c r="E362" t="s">
        <v>23</v>
      </c>
      <c r="F362" t="s">
        <v>24</v>
      </c>
      <c r="G362" t="s">
        <v>2043</v>
      </c>
      <c r="H362">
        <v>159</v>
      </c>
      <c r="I362">
        <v>2</v>
      </c>
      <c r="J362" t="s">
        <v>2048</v>
      </c>
      <c r="K362">
        <v>5</v>
      </c>
      <c r="L362">
        <v>5</v>
      </c>
      <c r="M362">
        <v>318</v>
      </c>
    </row>
    <row r="363" spans="1:13" x14ac:dyDescent="0.35">
      <c r="A363" t="s">
        <v>1485</v>
      </c>
      <c r="B363" s="15">
        <v>44555</v>
      </c>
      <c r="C363">
        <v>14</v>
      </c>
      <c r="D363" t="s">
        <v>62</v>
      </c>
      <c r="E363" t="s">
        <v>23</v>
      </c>
      <c r="F363" t="s">
        <v>24</v>
      </c>
      <c r="G363" t="s">
        <v>2043</v>
      </c>
      <c r="H363">
        <v>159</v>
      </c>
      <c r="I363">
        <v>0</v>
      </c>
      <c r="J363" t="s">
        <v>2048</v>
      </c>
      <c r="K363">
        <v>5</v>
      </c>
      <c r="L363">
        <v>5</v>
      </c>
      <c r="M363">
        <v>0</v>
      </c>
    </row>
    <row r="364" spans="1:13" x14ac:dyDescent="0.35">
      <c r="A364" t="s">
        <v>1487</v>
      </c>
      <c r="B364" s="15">
        <v>44557</v>
      </c>
      <c r="C364">
        <v>15</v>
      </c>
      <c r="D364" t="s">
        <v>46</v>
      </c>
      <c r="E364" t="s">
        <v>23</v>
      </c>
      <c r="F364" t="s">
        <v>24</v>
      </c>
      <c r="G364" t="s">
        <v>2043</v>
      </c>
      <c r="H364">
        <v>159</v>
      </c>
      <c r="I364">
        <v>0</v>
      </c>
      <c r="J364" t="s">
        <v>2048</v>
      </c>
      <c r="K364">
        <v>5</v>
      </c>
      <c r="L364">
        <v>5</v>
      </c>
      <c r="M364">
        <v>0</v>
      </c>
    </row>
    <row r="365" spans="1:13" x14ac:dyDescent="0.35">
      <c r="A365" t="s">
        <v>1489</v>
      </c>
      <c r="B365" s="15">
        <v>44563</v>
      </c>
      <c r="C365">
        <v>5</v>
      </c>
      <c r="D365" t="s">
        <v>20</v>
      </c>
      <c r="E365" t="s">
        <v>27</v>
      </c>
      <c r="F365" t="s">
        <v>18</v>
      </c>
      <c r="G365" t="s">
        <v>2043</v>
      </c>
      <c r="H365">
        <v>159</v>
      </c>
      <c r="I365">
        <v>0</v>
      </c>
      <c r="J365" t="s">
        <v>2048</v>
      </c>
      <c r="K365">
        <v>2</v>
      </c>
      <c r="L365">
        <v>5</v>
      </c>
      <c r="M365">
        <v>0</v>
      </c>
    </row>
    <row r="366" spans="1:13" x14ac:dyDescent="0.35">
      <c r="A366" t="s">
        <v>1492</v>
      </c>
      <c r="B366" s="15">
        <v>44569</v>
      </c>
      <c r="C366">
        <v>3</v>
      </c>
      <c r="D366" t="s">
        <v>26</v>
      </c>
      <c r="E366" t="s">
        <v>27</v>
      </c>
      <c r="F366" t="s">
        <v>18</v>
      </c>
      <c r="G366" t="s">
        <v>2043</v>
      </c>
      <c r="H366">
        <v>159</v>
      </c>
      <c r="I366">
        <v>6</v>
      </c>
      <c r="J366" t="s">
        <v>2048</v>
      </c>
      <c r="K366">
        <v>2</v>
      </c>
      <c r="L366">
        <v>5</v>
      </c>
      <c r="M366">
        <v>954</v>
      </c>
    </row>
    <row r="367" spans="1:13" x14ac:dyDescent="0.35">
      <c r="A367" t="s">
        <v>1493</v>
      </c>
      <c r="B367" s="15">
        <v>44570</v>
      </c>
      <c r="C367">
        <v>3</v>
      </c>
      <c r="D367" t="s">
        <v>26</v>
      </c>
      <c r="E367" t="s">
        <v>27</v>
      </c>
      <c r="F367" t="s">
        <v>18</v>
      </c>
      <c r="G367" t="s">
        <v>2043</v>
      </c>
      <c r="H367">
        <v>159</v>
      </c>
      <c r="I367">
        <v>0</v>
      </c>
      <c r="J367" t="s">
        <v>2048</v>
      </c>
      <c r="K367">
        <v>2</v>
      </c>
      <c r="L367">
        <v>5</v>
      </c>
      <c r="M367">
        <v>0</v>
      </c>
    </row>
    <row r="368" spans="1:13" x14ac:dyDescent="0.35">
      <c r="A368" t="s">
        <v>1495</v>
      </c>
      <c r="B368" s="15">
        <v>44574</v>
      </c>
      <c r="C368">
        <v>13</v>
      </c>
      <c r="D368" t="s">
        <v>32</v>
      </c>
      <c r="E368" t="s">
        <v>23</v>
      </c>
      <c r="F368" t="s">
        <v>24</v>
      </c>
      <c r="G368" t="s">
        <v>2043</v>
      </c>
      <c r="H368">
        <v>159</v>
      </c>
      <c r="I368">
        <v>0</v>
      </c>
      <c r="J368" t="s">
        <v>2048</v>
      </c>
      <c r="K368">
        <v>5</v>
      </c>
      <c r="L368">
        <v>5</v>
      </c>
      <c r="M368">
        <v>0</v>
      </c>
    </row>
    <row r="369" spans="1:13" x14ac:dyDescent="0.35">
      <c r="A369" t="s">
        <v>1496</v>
      </c>
      <c r="B369" s="15">
        <v>44574</v>
      </c>
      <c r="C369">
        <v>3</v>
      </c>
      <c r="D369" t="s">
        <v>26</v>
      </c>
      <c r="E369" t="s">
        <v>27</v>
      </c>
      <c r="F369" t="s">
        <v>18</v>
      </c>
      <c r="G369" t="s">
        <v>2043</v>
      </c>
      <c r="H369">
        <v>159</v>
      </c>
      <c r="I369">
        <v>4</v>
      </c>
      <c r="J369" t="s">
        <v>2048</v>
      </c>
      <c r="K369">
        <v>2</v>
      </c>
      <c r="L369">
        <v>5</v>
      </c>
      <c r="M369">
        <v>636</v>
      </c>
    </row>
    <row r="370" spans="1:13" x14ac:dyDescent="0.35">
      <c r="A370" t="s">
        <v>1501</v>
      </c>
      <c r="B370" s="15">
        <v>44581</v>
      </c>
      <c r="C370">
        <v>14</v>
      </c>
      <c r="D370" t="s">
        <v>62</v>
      </c>
      <c r="E370" t="s">
        <v>23</v>
      </c>
      <c r="F370" t="s">
        <v>24</v>
      </c>
      <c r="G370" t="s">
        <v>2043</v>
      </c>
      <c r="H370">
        <v>159</v>
      </c>
      <c r="I370">
        <v>1</v>
      </c>
      <c r="J370" t="s">
        <v>2048</v>
      </c>
      <c r="K370">
        <v>5</v>
      </c>
      <c r="L370">
        <v>5</v>
      </c>
      <c r="M370">
        <v>159</v>
      </c>
    </row>
    <row r="371" spans="1:13" x14ac:dyDescent="0.35">
      <c r="A371" t="s">
        <v>1503</v>
      </c>
      <c r="B371" s="15">
        <v>44582</v>
      </c>
      <c r="C371">
        <v>4</v>
      </c>
      <c r="D371" t="s">
        <v>16</v>
      </c>
      <c r="E371" t="s">
        <v>27</v>
      </c>
      <c r="F371" t="s">
        <v>18</v>
      </c>
      <c r="G371" t="s">
        <v>2043</v>
      </c>
      <c r="H371">
        <v>159</v>
      </c>
      <c r="I371">
        <v>4</v>
      </c>
      <c r="J371" t="s">
        <v>2048</v>
      </c>
      <c r="K371">
        <v>2</v>
      </c>
      <c r="L371">
        <v>5</v>
      </c>
      <c r="M371">
        <v>636</v>
      </c>
    </row>
    <row r="372" spans="1:13" x14ac:dyDescent="0.35">
      <c r="A372" t="s">
        <v>1508</v>
      </c>
      <c r="B372" s="15">
        <v>44591</v>
      </c>
      <c r="C372">
        <v>3</v>
      </c>
      <c r="D372" t="s">
        <v>26</v>
      </c>
      <c r="E372" t="s">
        <v>27</v>
      </c>
      <c r="F372" t="s">
        <v>18</v>
      </c>
      <c r="G372" t="s">
        <v>2043</v>
      </c>
      <c r="H372">
        <v>159</v>
      </c>
      <c r="I372">
        <v>9</v>
      </c>
      <c r="J372" t="s">
        <v>2048</v>
      </c>
      <c r="K372">
        <v>2</v>
      </c>
      <c r="L372">
        <v>5</v>
      </c>
      <c r="M372">
        <v>1431</v>
      </c>
    </row>
    <row r="373" spans="1:13" x14ac:dyDescent="0.35">
      <c r="A373" t="s">
        <v>1509</v>
      </c>
      <c r="B373" s="15">
        <v>44597</v>
      </c>
      <c r="C373">
        <v>12</v>
      </c>
      <c r="D373" t="s">
        <v>22</v>
      </c>
      <c r="E373" t="s">
        <v>23</v>
      </c>
      <c r="F373" t="s">
        <v>24</v>
      </c>
      <c r="G373" t="s">
        <v>2043</v>
      </c>
      <c r="H373">
        <v>159</v>
      </c>
      <c r="I373">
        <v>2</v>
      </c>
      <c r="J373" t="s">
        <v>2048</v>
      </c>
      <c r="K373">
        <v>5</v>
      </c>
      <c r="L373">
        <v>5</v>
      </c>
      <c r="M373">
        <v>318</v>
      </c>
    </row>
    <row r="374" spans="1:13" x14ac:dyDescent="0.35">
      <c r="A374" t="s">
        <v>1513</v>
      </c>
      <c r="B374" s="15">
        <v>44605</v>
      </c>
      <c r="C374">
        <v>13</v>
      </c>
      <c r="D374" t="s">
        <v>32</v>
      </c>
      <c r="E374" t="s">
        <v>23</v>
      </c>
      <c r="F374" t="s">
        <v>24</v>
      </c>
      <c r="G374" t="s">
        <v>2043</v>
      </c>
      <c r="H374">
        <v>159</v>
      </c>
      <c r="I374">
        <v>3</v>
      </c>
      <c r="J374" t="s">
        <v>2048</v>
      </c>
      <c r="K374">
        <v>5</v>
      </c>
      <c r="L374">
        <v>5</v>
      </c>
      <c r="M374">
        <v>477</v>
      </c>
    </row>
    <row r="375" spans="1:13" x14ac:dyDescent="0.35">
      <c r="A375" t="s">
        <v>1519</v>
      </c>
      <c r="B375" s="15">
        <v>44622</v>
      </c>
      <c r="C375">
        <v>1</v>
      </c>
      <c r="D375" t="s">
        <v>58</v>
      </c>
      <c r="E375" t="s">
        <v>27</v>
      </c>
      <c r="F375" t="s">
        <v>18</v>
      </c>
      <c r="G375" t="s">
        <v>2043</v>
      </c>
      <c r="H375">
        <v>159</v>
      </c>
      <c r="I375">
        <v>6</v>
      </c>
      <c r="J375" t="s">
        <v>2048</v>
      </c>
      <c r="K375">
        <v>2</v>
      </c>
      <c r="L375">
        <v>5</v>
      </c>
      <c r="M375">
        <v>954</v>
      </c>
    </row>
    <row r="376" spans="1:13" x14ac:dyDescent="0.35">
      <c r="A376" t="s">
        <v>1522</v>
      </c>
      <c r="B376" s="15">
        <v>44627</v>
      </c>
      <c r="C376">
        <v>12</v>
      </c>
      <c r="D376" t="s">
        <v>22</v>
      </c>
      <c r="E376" t="s">
        <v>23</v>
      </c>
      <c r="F376" t="s">
        <v>24</v>
      </c>
      <c r="G376" t="s">
        <v>2043</v>
      </c>
      <c r="H376">
        <v>159</v>
      </c>
      <c r="I376">
        <v>0</v>
      </c>
      <c r="J376" t="s">
        <v>2048</v>
      </c>
      <c r="K376">
        <v>5</v>
      </c>
      <c r="L376">
        <v>5</v>
      </c>
      <c r="M376">
        <v>0</v>
      </c>
    </row>
    <row r="377" spans="1:13" x14ac:dyDescent="0.35">
      <c r="A377" t="s">
        <v>1524</v>
      </c>
      <c r="B377" s="15">
        <v>44629</v>
      </c>
      <c r="C377">
        <v>14</v>
      </c>
      <c r="D377" t="s">
        <v>62</v>
      </c>
      <c r="E377" t="s">
        <v>23</v>
      </c>
      <c r="F377" t="s">
        <v>24</v>
      </c>
      <c r="G377" t="s">
        <v>2043</v>
      </c>
      <c r="H377">
        <v>159</v>
      </c>
      <c r="I377">
        <v>1</v>
      </c>
      <c r="J377" t="s">
        <v>2048</v>
      </c>
      <c r="K377">
        <v>5</v>
      </c>
      <c r="L377">
        <v>5</v>
      </c>
      <c r="M377">
        <v>159</v>
      </c>
    </row>
    <row r="378" spans="1:13" x14ac:dyDescent="0.35">
      <c r="A378" t="s">
        <v>1525</v>
      </c>
      <c r="B378" s="15">
        <v>44631</v>
      </c>
      <c r="C378">
        <v>15</v>
      </c>
      <c r="D378" t="s">
        <v>46</v>
      </c>
      <c r="E378" t="s">
        <v>23</v>
      </c>
      <c r="F378" t="s">
        <v>24</v>
      </c>
      <c r="G378" t="s">
        <v>2043</v>
      </c>
      <c r="H378">
        <v>159</v>
      </c>
      <c r="I378">
        <v>9</v>
      </c>
      <c r="J378" t="s">
        <v>2048</v>
      </c>
      <c r="K378">
        <v>5</v>
      </c>
      <c r="L378">
        <v>5</v>
      </c>
      <c r="M378">
        <v>1431</v>
      </c>
    </row>
    <row r="379" spans="1:13" x14ac:dyDescent="0.35">
      <c r="A379" t="s">
        <v>1528</v>
      </c>
      <c r="B379" s="15">
        <v>44637</v>
      </c>
      <c r="C379">
        <v>4</v>
      </c>
      <c r="D379" t="s">
        <v>16</v>
      </c>
      <c r="E379" t="s">
        <v>27</v>
      </c>
      <c r="F379" t="s">
        <v>18</v>
      </c>
      <c r="G379" t="s">
        <v>2043</v>
      </c>
      <c r="H379">
        <v>159</v>
      </c>
      <c r="I379">
        <v>5</v>
      </c>
      <c r="J379" t="s">
        <v>2048</v>
      </c>
      <c r="K379">
        <v>2</v>
      </c>
      <c r="L379">
        <v>5</v>
      </c>
      <c r="M379">
        <v>795</v>
      </c>
    </row>
    <row r="380" spans="1:13" x14ac:dyDescent="0.35">
      <c r="A380" t="s">
        <v>1529</v>
      </c>
      <c r="B380" s="15">
        <v>44637</v>
      </c>
      <c r="C380">
        <v>14</v>
      </c>
      <c r="D380" t="s">
        <v>62</v>
      </c>
      <c r="E380" t="s">
        <v>23</v>
      </c>
      <c r="F380" t="s">
        <v>24</v>
      </c>
      <c r="G380" t="s">
        <v>2043</v>
      </c>
      <c r="H380">
        <v>159</v>
      </c>
      <c r="I380">
        <v>6</v>
      </c>
      <c r="J380" t="s">
        <v>2048</v>
      </c>
      <c r="K380">
        <v>5</v>
      </c>
      <c r="L380">
        <v>5</v>
      </c>
      <c r="M380">
        <v>954</v>
      </c>
    </row>
    <row r="381" spans="1:13" x14ac:dyDescent="0.35">
      <c r="A381" t="s">
        <v>1540</v>
      </c>
      <c r="B381" s="15">
        <v>44654</v>
      </c>
      <c r="C381">
        <v>12</v>
      </c>
      <c r="D381" t="s">
        <v>22</v>
      </c>
      <c r="E381" t="s">
        <v>23</v>
      </c>
      <c r="F381" t="s">
        <v>24</v>
      </c>
      <c r="G381" t="s">
        <v>2043</v>
      </c>
      <c r="H381">
        <v>159</v>
      </c>
      <c r="I381">
        <v>8</v>
      </c>
      <c r="J381" t="s">
        <v>2048</v>
      </c>
      <c r="K381">
        <v>5</v>
      </c>
      <c r="L381">
        <v>5</v>
      </c>
      <c r="M381">
        <v>1272</v>
      </c>
    </row>
    <row r="382" spans="1:13" x14ac:dyDescent="0.35">
      <c r="A382" t="s">
        <v>1542</v>
      </c>
      <c r="B382" s="15">
        <v>44658</v>
      </c>
      <c r="C382">
        <v>15</v>
      </c>
      <c r="D382" t="s">
        <v>46</v>
      </c>
      <c r="E382" t="s">
        <v>23</v>
      </c>
      <c r="F382" t="s">
        <v>24</v>
      </c>
      <c r="G382" t="s">
        <v>2043</v>
      </c>
      <c r="H382">
        <v>159</v>
      </c>
      <c r="I382">
        <v>7</v>
      </c>
      <c r="J382" t="s">
        <v>2048</v>
      </c>
      <c r="K382">
        <v>5</v>
      </c>
      <c r="L382">
        <v>5</v>
      </c>
      <c r="M382">
        <v>1113</v>
      </c>
    </row>
    <row r="383" spans="1:13" x14ac:dyDescent="0.35">
      <c r="A383" t="s">
        <v>1544</v>
      </c>
      <c r="B383" s="15">
        <v>44659</v>
      </c>
      <c r="C383">
        <v>12</v>
      </c>
      <c r="D383" t="s">
        <v>22</v>
      </c>
      <c r="E383" t="s">
        <v>23</v>
      </c>
      <c r="F383" t="s">
        <v>24</v>
      </c>
      <c r="G383" t="s">
        <v>2043</v>
      </c>
      <c r="H383">
        <v>159</v>
      </c>
      <c r="I383">
        <v>9</v>
      </c>
      <c r="J383" t="s">
        <v>2048</v>
      </c>
      <c r="K383">
        <v>5</v>
      </c>
      <c r="L383">
        <v>5</v>
      </c>
      <c r="M383">
        <v>1431</v>
      </c>
    </row>
    <row r="384" spans="1:13" x14ac:dyDescent="0.35">
      <c r="A384" t="s">
        <v>1547</v>
      </c>
      <c r="B384" s="15">
        <v>44669</v>
      </c>
      <c r="C384">
        <v>15</v>
      </c>
      <c r="D384" t="s">
        <v>46</v>
      </c>
      <c r="E384" t="s">
        <v>23</v>
      </c>
      <c r="F384" t="s">
        <v>24</v>
      </c>
      <c r="G384" t="s">
        <v>2043</v>
      </c>
      <c r="H384">
        <v>159</v>
      </c>
      <c r="I384">
        <v>8</v>
      </c>
      <c r="J384" t="s">
        <v>2048</v>
      </c>
      <c r="K384">
        <v>5</v>
      </c>
      <c r="L384">
        <v>5</v>
      </c>
      <c r="M384">
        <v>1272</v>
      </c>
    </row>
    <row r="385" spans="1:13" x14ac:dyDescent="0.35">
      <c r="A385" t="s">
        <v>1557</v>
      </c>
      <c r="B385" s="15">
        <v>44688</v>
      </c>
      <c r="C385">
        <v>11</v>
      </c>
      <c r="D385" t="s">
        <v>112</v>
      </c>
      <c r="E385" t="s">
        <v>23</v>
      </c>
      <c r="F385" t="s">
        <v>24</v>
      </c>
      <c r="G385" t="s">
        <v>2043</v>
      </c>
      <c r="H385">
        <v>159</v>
      </c>
      <c r="I385">
        <v>3</v>
      </c>
      <c r="J385" t="s">
        <v>2048</v>
      </c>
      <c r="K385">
        <v>5</v>
      </c>
      <c r="L385">
        <v>5</v>
      </c>
      <c r="M385">
        <v>477</v>
      </c>
    </row>
    <row r="386" spans="1:13" x14ac:dyDescent="0.35">
      <c r="A386" t="s">
        <v>1564</v>
      </c>
      <c r="B386" s="15">
        <v>44696</v>
      </c>
      <c r="C386">
        <v>14</v>
      </c>
      <c r="D386" t="s">
        <v>62</v>
      </c>
      <c r="E386" t="s">
        <v>23</v>
      </c>
      <c r="F386" t="s">
        <v>24</v>
      </c>
      <c r="G386" t="s">
        <v>2043</v>
      </c>
      <c r="H386">
        <v>159</v>
      </c>
      <c r="I386">
        <v>8</v>
      </c>
      <c r="J386" t="s">
        <v>2048</v>
      </c>
      <c r="K386">
        <v>5</v>
      </c>
      <c r="L386">
        <v>5</v>
      </c>
      <c r="M386">
        <v>1272</v>
      </c>
    </row>
    <row r="387" spans="1:13" x14ac:dyDescent="0.35">
      <c r="A387" t="s">
        <v>1568</v>
      </c>
      <c r="B387" s="15">
        <v>44706</v>
      </c>
      <c r="C387">
        <v>5</v>
      </c>
      <c r="D387" t="s">
        <v>20</v>
      </c>
      <c r="E387" t="s">
        <v>27</v>
      </c>
      <c r="F387" t="s">
        <v>18</v>
      </c>
      <c r="G387" t="s">
        <v>2043</v>
      </c>
      <c r="H387">
        <v>159</v>
      </c>
      <c r="I387">
        <v>2</v>
      </c>
      <c r="J387" t="s">
        <v>2048</v>
      </c>
      <c r="K387">
        <v>2</v>
      </c>
      <c r="L387">
        <v>5</v>
      </c>
      <c r="M387">
        <v>318</v>
      </c>
    </row>
    <row r="388" spans="1:13" x14ac:dyDescent="0.35">
      <c r="A388" t="s">
        <v>1575</v>
      </c>
      <c r="B388" s="15">
        <v>44709</v>
      </c>
      <c r="C388">
        <v>5</v>
      </c>
      <c r="D388" t="s">
        <v>20</v>
      </c>
      <c r="E388" t="s">
        <v>27</v>
      </c>
      <c r="F388" t="s">
        <v>18</v>
      </c>
      <c r="G388" t="s">
        <v>2043</v>
      </c>
      <c r="H388">
        <v>159</v>
      </c>
      <c r="I388">
        <v>9</v>
      </c>
      <c r="J388" t="s">
        <v>2048</v>
      </c>
      <c r="K388">
        <v>2</v>
      </c>
      <c r="L388">
        <v>5</v>
      </c>
      <c r="M388">
        <v>1431</v>
      </c>
    </row>
    <row r="389" spans="1:13" x14ac:dyDescent="0.35">
      <c r="A389" t="s">
        <v>1579</v>
      </c>
      <c r="B389" s="15">
        <v>44713</v>
      </c>
      <c r="C389">
        <v>2</v>
      </c>
      <c r="D389" t="s">
        <v>71</v>
      </c>
      <c r="E389" t="s">
        <v>27</v>
      </c>
      <c r="F389" t="s">
        <v>18</v>
      </c>
      <c r="G389" t="s">
        <v>2043</v>
      </c>
      <c r="H389">
        <v>159</v>
      </c>
      <c r="I389">
        <v>1</v>
      </c>
      <c r="J389" t="s">
        <v>2048</v>
      </c>
      <c r="K389">
        <v>2</v>
      </c>
      <c r="L389">
        <v>5</v>
      </c>
      <c r="M389">
        <v>159</v>
      </c>
    </row>
    <row r="390" spans="1:13" x14ac:dyDescent="0.35">
      <c r="A390" t="s">
        <v>1581</v>
      </c>
      <c r="B390" s="15">
        <v>44714</v>
      </c>
      <c r="C390">
        <v>15</v>
      </c>
      <c r="D390" t="s">
        <v>46</v>
      </c>
      <c r="E390" t="s">
        <v>23</v>
      </c>
      <c r="F390" t="s">
        <v>24</v>
      </c>
      <c r="G390" t="s">
        <v>2043</v>
      </c>
      <c r="H390">
        <v>159</v>
      </c>
      <c r="I390">
        <v>1</v>
      </c>
      <c r="J390" t="s">
        <v>2048</v>
      </c>
      <c r="K390">
        <v>5</v>
      </c>
      <c r="L390">
        <v>5</v>
      </c>
      <c r="M390">
        <v>159</v>
      </c>
    </row>
    <row r="391" spans="1:13" x14ac:dyDescent="0.35">
      <c r="A391" t="s">
        <v>1583</v>
      </c>
      <c r="B391" s="15">
        <v>44717</v>
      </c>
      <c r="C391">
        <v>4</v>
      </c>
      <c r="D391" t="s">
        <v>16</v>
      </c>
      <c r="E391" t="s">
        <v>27</v>
      </c>
      <c r="F391" t="s">
        <v>18</v>
      </c>
      <c r="G391" t="s">
        <v>2043</v>
      </c>
      <c r="H391">
        <v>159</v>
      </c>
      <c r="I391">
        <v>2</v>
      </c>
      <c r="J391" t="s">
        <v>2048</v>
      </c>
      <c r="K391">
        <v>2</v>
      </c>
      <c r="L391">
        <v>5</v>
      </c>
      <c r="M391">
        <v>318</v>
      </c>
    </row>
    <row r="392" spans="1:13" x14ac:dyDescent="0.35">
      <c r="A392" t="s">
        <v>1589</v>
      </c>
      <c r="B392" s="15">
        <v>44720</v>
      </c>
      <c r="C392">
        <v>13</v>
      </c>
      <c r="D392" t="s">
        <v>32</v>
      </c>
      <c r="E392" t="s">
        <v>23</v>
      </c>
      <c r="F392" t="s">
        <v>24</v>
      </c>
      <c r="G392" t="s">
        <v>2043</v>
      </c>
      <c r="H392">
        <v>159</v>
      </c>
      <c r="I392">
        <v>2</v>
      </c>
      <c r="J392" t="s">
        <v>2048</v>
      </c>
      <c r="K392">
        <v>5</v>
      </c>
      <c r="L392">
        <v>5</v>
      </c>
      <c r="M392">
        <v>318</v>
      </c>
    </row>
    <row r="393" spans="1:13" x14ac:dyDescent="0.35">
      <c r="A393" t="s">
        <v>1591</v>
      </c>
      <c r="B393" s="15">
        <v>44723</v>
      </c>
      <c r="C393">
        <v>15</v>
      </c>
      <c r="D393" t="s">
        <v>46</v>
      </c>
      <c r="E393" t="s">
        <v>23</v>
      </c>
      <c r="F393" t="s">
        <v>24</v>
      </c>
      <c r="G393" t="s">
        <v>2043</v>
      </c>
      <c r="H393">
        <v>159</v>
      </c>
      <c r="I393">
        <v>0</v>
      </c>
      <c r="J393" t="s">
        <v>2048</v>
      </c>
      <c r="K393">
        <v>5</v>
      </c>
      <c r="L393">
        <v>5</v>
      </c>
      <c r="M393">
        <v>0</v>
      </c>
    </row>
    <row r="394" spans="1:13" x14ac:dyDescent="0.35">
      <c r="A394" t="s">
        <v>1592</v>
      </c>
      <c r="B394" s="15">
        <v>44724</v>
      </c>
      <c r="C394">
        <v>15</v>
      </c>
      <c r="D394" t="s">
        <v>46</v>
      </c>
      <c r="E394" t="s">
        <v>23</v>
      </c>
      <c r="F394" t="s">
        <v>24</v>
      </c>
      <c r="G394" t="s">
        <v>2043</v>
      </c>
      <c r="H394">
        <v>159</v>
      </c>
      <c r="I394">
        <v>1</v>
      </c>
      <c r="J394" t="s">
        <v>2048</v>
      </c>
      <c r="K394">
        <v>5</v>
      </c>
      <c r="L394">
        <v>5</v>
      </c>
      <c r="M394">
        <v>159</v>
      </c>
    </row>
    <row r="395" spans="1:13" x14ac:dyDescent="0.35">
      <c r="A395" t="s">
        <v>1601</v>
      </c>
      <c r="B395" s="15">
        <v>44735</v>
      </c>
      <c r="C395">
        <v>15</v>
      </c>
      <c r="D395" t="s">
        <v>46</v>
      </c>
      <c r="E395" t="s">
        <v>23</v>
      </c>
      <c r="F395" t="s">
        <v>24</v>
      </c>
      <c r="G395" t="s">
        <v>2043</v>
      </c>
      <c r="H395">
        <v>159</v>
      </c>
      <c r="I395">
        <v>4</v>
      </c>
      <c r="J395" t="s">
        <v>2048</v>
      </c>
      <c r="K395">
        <v>5</v>
      </c>
      <c r="L395">
        <v>5</v>
      </c>
      <c r="M395">
        <v>636</v>
      </c>
    </row>
    <row r="396" spans="1:13" x14ac:dyDescent="0.35">
      <c r="A396" t="s">
        <v>1604</v>
      </c>
      <c r="B396" s="15">
        <v>44744</v>
      </c>
      <c r="C396">
        <v>11</v>
      </c>
      <c r="D396" t="s">
        <v>112</v>
      </c>
      <c r="E396" t="s">
        <v>23</v>
      </c>
      <c r="F396" t="s">
        <v>24</v>
      </c>
      <c r="G396" t="s">
        <v>2043</v>
      </c>
      <c r="H396">
        <v>159</v>
      </c>
      <c r="I396">
        <v>0</v>
      </c>
      <c r="J396" t="s">
        <v>2048</v>
      </c>
      <c r="K396">
        <v>5</v>
      </c>
      <c r="L396">
        <v>5</v>
      </c>
      <c r="M396">
        <v>0</v>
      </c>
    </row>
    <row r="397" spans="1:13" x14ac:dyDescent="0.35">
      <c r="A397" t="s">
        <v>1616</v>
      </c>
      <c r="B397" s="15">
        <v>44776</v>
      </c>
      <c r="C397">
        <v>1</v>
      </c>
      <c r="D397" t="s">
        <v>58</v>
      </c>
      <c r="E397" t="s">
        <v>27</v>
      </c>
      <c r="F397" t="s">
        <v>18</v>
      </c>
      <c r="G397" t="s">
        <v>2043</v>
      </c>
      <c r="H397">
        <v>159</v>
      </c>
      <c r="I397">
        <v>8</v>
      </c>
      <c r="J397" t="s">
        <v>2048</v>
      </c>
      <c r="K397">
        <v>2</v>
      </c>
      <c r="L397">
        <v>5</v>
      </c>
      <c r="M397">
        <v>1272</v>
      </c>
    </row>
    <row r="398" spans="1:13" x14ac:dyDescent="0.35">
      <c r="A398" t="s">
        <v>1619</v>
      </c>
      <c r="B398" s="15">
        <v>44781</v>
      </c>
      <c r="C398">
        <v>14</v>
      </c>
      <c r="D398" t="s">
        <v>62</v>
      </c>
      <c r="E398" t="s">
        <v>23</v>
      </c>
      <c r="F398" t="s">
        <v>24</v>
      </c>
      <c r="G398" t="s">
        <v>2043</v>
      </c>
      <c r="H398">
        <v>159</v>
      </c>
      <c r="I398">
        <v>1</v>
      </c>
      <c r="J398" t="s">
        <v>2048</v>
      </c>
      <c r="K398">
        <v>5</v>
      </c>
      <c r="L398">
        <v>5</v>
      </c>
      <c r="M398">
        <v>159</v>
      </c>
    </row>
    <row r="399" spans="1:13" x14ac:dyDescent="0.35">
      <c r="A399" t="s">
        <v>1625</v>
      </c>
      <c r="B399" s="15">
        <v>44791</v>
      </c>
      <c r="C399">
        <v>15</v>
      </c>
      <c r="D399" t="s">
        <v>46</v>
      </c>
      <c r="E399" t="s">
        <v>23</v>
      </c>
      <c r="F399" t="s">
        <v>24</v>
      </c>
      <c r="G399" t="s">
        <v>2043</v>
      </c>
      <c r="H399">
        <v>159</v>
      </c>
      <c r="I399">
        <v>3</v>
      </c>
      <c r="J399" t="s">
        <v>2048</v>
      </c>
      <c r="K399">
        <v>5</v>
      </c>
      <c r="L399">
        <v>5</v>
      </c>
      <c r="M399">
        <v>477</v>
      </c>
    </row>
    <row r="400" spans="1:13" x14ac:dyDescent="0.35">
      <c r="A400" t="s">
        <v>1628</v>
      </c>
      <c r="B400" s="15">
        <v>44795</v>
      </c>
      <c r="C400">
        <v>5</v>
      </c>
      <c r="D400" t="s">
        <v>20</v>
      </c>
      <c r="E400" t="s">
        <v>27</v>
      </c>
      <c r="F400" t="s">
        <v>18</v>
      </c>
      <c r="G400" t="s">
        <v>2043</v>
      </c>
      <c r="H400">
        <v>159</v>
      </c>
      <c r="I400">
        <v>2</v>
      </c>
      <c r="J400" t="s">
        <v>2048</v>
      </c>
      <c r="K400">
        <v>2</v>
      </c>
      <c r="L400">
        <v>5</v>
      </c>
      <c r="M400">
        <v>318</v>
      </c>
    </row>
    <row r="401" spans="1:13" x14ac:dyDescent="0.35">
      <c r="A401" t="s">
        <v>1631</v>
      </c>
      <c r="B401" s="15">
        <v>44798</v>
      </c>
      <c r="C401">
        <v>4</v>
      </c>
      <c r="D401" t="s">
        <v>16</v>
      </c>
      <c r="E401" t="s">
        <v>27</v>
      </c>
      <c r="F401" t="s">
        <v>18</v>
      </c>
      <c r="G401" t="s">
        <v>2043</v>
      </c>
      <c r="H401">
        <v>159</v>
      </c>
      <c r="I401">
        <v>1</v>
      </c>
      <c r="J401" t="s">
        <v>2048</v>
      </c>
      <c r="K401">
        <v>2</v>
      </c>
      <c r="L401">
        <v>5</v>
      </c>
      <c r="M401">
        <v>159</v>
      </c>
    </row>
    <row r="402" spans="1:13" x14ac:dyDescent="0.35">
      <c r="A402" t="s">
        <v>1633</v>
      </c>
      <c r="B402" s="15">
        <v>44802</v>
      </c>
      <c r="C402">
        <v>4</v>
      </c>
      <c r="D402" t="s">
        <v>16</v>
      </c>
      <c r="E402" t="s">
        <v>27</v>
      </c>
      <c r="F402" t="s">
        <v>18</v>
      </c>
      <c r="G402" t="s">
        <v>2043</v>
      </c>
      <c r="H402">
        <v>159</v>
      </c>
      <c r="I402">
        <v>0</v>
      </c>
      <c r="J402" t="s">
        <v>2048</v>
      </c>
      <c r="K402">
        <v>2</v>
      </c>
      <c r="L402">
        <v>5</v>
      </c>
      <c r="M402">
        <v>0</v>
      </c>
    </row>
    <row r="403" spans="1:13" x14ac:dyDescent="0.35">
      <c r="A403" t="s">
        <v>1636</v>
      </c>
      <c r="B403" s="15">
        <v>44810</v>
      </c>
      <c r="C403">
        <v>3</v>
      </c>
      <c r="D403" t="s">
        <v>26</v>
      </c>
      <c r="E403" t="s">
        <v>27</v>
      </c>
      <c r="F403" t="s">
        <v>18</v>
      </c>
      <c r="G403" t="s">
        <v>2043</v>
      </c>
      <c r="H403">
        <v>159</v>
      </c>
      <c r="I403">
        <v>9</v>
      </c>
      <c r="J403" t="s">
        <v>2048</v>
      </c>
      <c r="K403">
        <v>2</v>
      </c>
      <c r="L403">
        <v>5</v>
      </c>
      <c r="M403">
        <v>1431</v>
      </c>
    </row>
    <row r="404" spans="1:13" x14ac:dyDescent="0.35">
      <c r="A404" t="s">
        <v>1637</v>
      </c>
      <c r="B404" s="15">
        <v>44810</v>
      </c>
      <c r="C404">
        <v>11</v>
      </c>
      <c r="D404" t="s">
        <v>112</v>
      </c>
      <c r="E404" t="s">
        <v>23</v>
      </c>
      <c r="F404" t="s">
        <v>24</v>
      </c>
      <c r="G404" t="s">
        <v>2043</v>
      </c>
      <c r="H404">
        <v>159</v>
      </c>
      <c r="I404">
        <v>3</v>
      </c>
      <c r="J404" t="s">
        <v>2048</v>
      </c>
      <c r="K404">
        <v>5</v>
      </c>
      <c r="L404">
        <v>5</v>
      </c>
      <c r="M404">
        <v>477</v>
      </c>
    </row>
    <row r="405" spans="1:13" x14ac:dyDescent="0.35">
      <c r="A405" t="s">
        <v>1641</v>
      </c>
      <c r="B405" s="15">
        <v>44822</v>
      </c>
      <c r="C405">
        <v>14</v>
      </c>
      <c r="D405" t="s">
        <v>62</v>
      </c>
      <c r="E405" t="s">
        <v>23</v>
      </c>
      <c r="F405" t="s">
        <v>24</v>
      </c>
      <c r="G405" t="s">
        <v>2043</v>
      </c>
      <c r="H405">
        <v>159</v>
      </c>
      <c r="I405">
        <v>7</v>
      </c>
      <c r="J405" t="s">
        <v>2048</v>
      </c>
      <c r="K405">
        <v>5</v>
      </c>
      <c r="L405">
        <v>5</v>
      </c>
      <c r="M405">
        <v>1113</v>
      </c>
    </row>
    <row r="406" spans="1:13" x14ac:dyDescent="0.35">
      <c r="A406" t="s">
        <v>1645</v>
      </c>
      <c r="B406" s="15">
        <v>44828</v>
      </c>
      <c r="C406">
        <v>2</v>
      </c>
      <c r="D406" t="s">
        <v>71</v>
      </c>
      <c r="E406" t="s">
        <v>27</v>
      </c>
      <c r="F406" t="s">
        <v>18</v>
      </c>
      <c r="G406" t="s">
        <v>2043</v>
      </c>
      <c r="H406">
        <v>159</v>
      </c>
      <c r="I406">
        <v>7</v>
      </c>
      <c r="J406" t="s">
        <v>2048</v>
      </c>
      <c r="K406">
        <v>2</v>
      </c>
      <c r="L406">
        <v>5</v>
      </c>
      <c r="M406">
        <v>1113</v>
      </c>
    </row>
    <row r="407" spans="1:13" x14ac:dyDescent="0.35">
      <c r="A407" t="s">
        <v>1646</v>
      </c>
      <c r="B407" s="15">
        <v>44832</v>
      </c>
      <c r="C407">
        <v>12</v>
      </c>
      <c r="D407" t="s">
        <v>22</v>
      </c>
      <c r="E407" t="s">
        <v>23</v>
      </c>
      <c r="F407" t="s">
        <v>24</v>
      </c>
      <c r="G407" t="s">
        <v>2043</v>
      </c>
      <c r="H407">
        <v>159</v>
      </c>
      <c r="I407">
        <v>1</v>
      </c>
      <c r="J407" t="s">
        <v>2048</v>
      </c>
      <c r="K407">
        <v>5</v>
      </c>
      <c r="L407">
        <v>5</v>
      </c>
      <c r="M407">
        <v>159</v>
      </c>
    </row>
    <row r="408" spans="1:13" x14ac:dyDescent="0.35">
      <c r="A408" t="s">
        <v>1651</v>
      </c>
      <c r="B408" s="15">
        <v>44841</v>
      </c>
      <c r="C408">
        <v>15</v>
      </c>
      <c r="D408" t="s">
        <v>46</v>
      </c>
      <c r="E408" t="s">
        <v>23</v>
      </c>
      <c r="F408" t="s">
        <v>24</v>
      </c>
      <c r="G408" t="s">
        <v>2043</v>
      </c>
      <c r="H408">
        <v>159</v>
      </c>
      <c r="I408">
        <v>1</v>
      </c>
      <c r="J408" t="s">
        <v>2048</v>
      </c>
      <c r="K408">
        <v>5</v>
      </c>
      <c r="L408">
        <v>5</v>
      </c>
      <c r="M408">
        <v>159</v>
      </c>
    </row>
    <row r="409" spans="1:13" x14ac:dyDescent="0.35">
      <c r="A409" t="s">
        <v>1656</v>
      </c>
      <c r="B409" s="15">
        <v>44202</v>
      </c>
      <c r="C409">
        <v>13</v>
      </c>
      <c r="D409" t="s">
        <v>32</v>
      </c>
      <c r="E409" t="s">
        <v>23</v>
      </c>
      <c r="F409" t="s">
        <v>24</v>
      </c>
      <c r="G409" t="s">
        <v>2044</v>
      </c>
      <c r="H409">
        <v>69</v>
      </c>
      <c r="I409">
        <v>0</v>
      </c>
      <c r="J409" t="s">
        <v>2048</v>
      </c>
      <c r="K409">
        <v>5</v>
      </c>
      <c r="L409">
        <v>5</v>
      </c>
      <c r="M409">
        <v>0</v>
      </c>
    </row>
    <row r="410" spans="1:13" x14ac:dyDescent="0.35">
      <c r="A410" t="s">
        <v>1663</v>
      </c>
      <c r="B410" s="15">
        <v>44209</v>
      </c>
      <c r="C410">
        <v>1</v>
      </c>
      <c r="D410" t="s">
        <v>58</v>
      </c>
      <c r="E410" t="s">
        <v>27</v>
      </c>
      <c r="F410" t="s">
        <v>18</v>
      </c>
      <c r="G410" t="s">
        <v>2044</v>
      </c>
      <c r="H410">
        <v>69</v>
      </c>
      <c r="I410">
        <v>2</v>
      </c>
      <c r="J410" t="s">
        <v>2048</v>
      </c>
      <c r="K410">
        <v>2</v>
      </c>
      <c r="L410">
        <v>5</v>
      </c>
      <c r="M410">
        <v>138</v>
      </c>
    </row>
    <row r="411" spans="1:13" x14ac:dyDescent="0.35">
      <c r="A411" t="s">
        <v>1666</v>
      </c>
      <c r="B411" s="15">
        <v>44211</v>
      </c>
      <c r="C411">
        <v>11</v>
      </c>
      <c r="D411" t="s">
        <v>112</v>
      </c>
      <c r="E411" t="s">
        <v>23</v>
      </c>
      <c r="F411" t="s">
        <v>24</v>
      </c>
      <c r="G411" t="s">
        <v>2044</v>
      </c>
      <c r="H411">
        <v>69</v>
      </c>
      <c r="I411">
        <v>9</v>
      </c>
      <c r="J411" t="s">
        <v>2048</v>
      </c>
      <c r="K411">
        <v>5</v>
      </c>
      <c r="L411">
        <v>5</v>
      </c>
      <c r="M411">
        <v>621</v>
      </c>
    </row>
    <row r="412" spans="1:13" x14ac:dyDescent="0.35">
      <c r="A412" t="s">
        <v>1672</v>
      </c>
      <c r="B412" s="15">
        <v>44223</v>
      </c>
      <c r="C412">
        <v>12</v>
      </c>
      <c r="D412" t="s">
        <v>22</v>
      </c>
      <c r="E412" t="s">
        <v>23</v>
      </c>
      <c r="F412" t="s">
        <v>24</v>
      </c>
      <c r="G412" t="s">
        <v>2044</v>
      </c>
      <c r="H412">
        <v>69</v>
      </c>
      <c r="I412">
        <v>2</v>
      </c>
      <c r="J412" t="s">
        <v>2048</v>
      </c>
      <c r="K412">
        <v>5</v>
      </c>
      <c r="L412">
        <v>5</v>
      </c>
      <c r="M412">
        <v>138</v>
      </c>
    </row>
    <row r="413" spans="1:13" x14ac:dyDescent="0.35">
      <c r="A413" t="s">
        <v>1675</v>
      </c>
      <c r="B413" s="15">
        <v>44226</v>
      </c>
      <c r="C413">
        <v>15</v>
      </c>
      <c r="D413" t="s">
        <v>46</v>
      </c>
      <c r="E413" t="s">
        <v>23</v>
      </c>
      <c r="F413" t="s">
        <v>24</v>
      </c>
      <c r="G413" t="s">
        <v>2044</v>
      </c>
      <c r="H413">
        <v>69</v>
      </c>
      <c r="I413">
        <v>9</v>
      </c>
      <c r="J413" t="s">
        <v>2048</v>
      </c>
      <c r="K413">
        <v>5</v>
      </c>
      <c r="L413">
        <v>5</v>
      </c>
      <c r="M413">
        <v>621</v>
      </c>
    </row>
    <row r="414" spans="1:13" x14ac:dyDescent="0.35">
      <c r="A414" t="s">
        <v>1680</v>
      </c>
      <c r="B414" s="15">
        <v>44232</v>
      </c>
      <c r="C414">
        <v>2</v>
      </c>
      <c r="D414" t="s">
        <v>71</v>
      </c>
      <c r="E414" t="s">
        <v>27</v>
      </c>
      <c r="F414" t="s">
        <v>18</v>
      </c>
      <c r="G414" t="s">
        <v>2044</v>
      </c>
      <c r="H414">
        <v>69</v>
      </c>
      <c r="I414">
        <v>7</v>
      </c>
      <c r="J414" t="s">
        <v>2048</v>
      </c>
      <c r="K414">
        <v>2</v>
      </c>
      <c r="L414">
        <v>5</v>
      </c>
      <c r="M414">
        <v>483</v>
      </c>
    </row>
    <row r="415" spans="1:13" x14ac:dyDescent="0.35">
      <c r="A415" t="s">
        <v>1681</v>
      </c>
      <c r="B415" s="15">
        <v>44232</v>
      </c>
      <c r="C415">
        <v>14</v>
      </c>
      <c r="D415" t="s">
        <v>62</v>
      </c>
      <c r="E415" t="s">
        <v>23</v>
      </c>
      <c r="F415" t="s">
        <v>24</v>
      </c>
      <c r="G415" t="s">
        <v>2044</v>
      </c>
      <c r="H415">
        <v>69</v>
      </c>
      <c r="I415">
        <v>7</v>
      </c>
      <c r="J415" t="s">
        <v>2048</v>
      </c>
      <c r="K415">
        <v>5</v>
      </c>
      <c r="L415">
        <v>5</v>
      </c>
      <c r="M415">
        <v>483</v>
      </c>
    </row>
    <row r="416" spans="1:13" x14ac:dyDescent="0.35">
      <c r="A416" t="s">
        <v>1684</v>
      </c>
      <c r="B416" s="15">
        <v>44240</v>
      </c>
      <c r="C416">
        <v>13</v>
      </c>
      <c r="D416" t="s">
        <v>32</v>
      </c>
      <c r="E416" t="s">
        <v>23</v>
      </c>
      <c r="F416" t="s">
        <v>24</v>
      </c>
      <c r="G416" t="s">
        <v>2044</v>
      </c>
      <c r="H416">
        <v>69</v>
      </c>
      <c r="I416">
        <v>4</v>
      </c>
      <c r="J416" t="s">
        <v>2048</v>
      </c>
      <c r="K416">
        <v>5</v>
      </c>
      <c r="L416">
        <v>5</v>
      </c>
      <c r="M416">
        <v>276</v>
      </c>
    </row>
    <row r="417" spans="1:13" x14ac:dyDescent="0.35">
      <c r="A417" t="s">
        <v>1688</v>
      </c>
      <c r="B417" s="15">
        <v>44245</v>
      </c>
      <c r="C417">
        <v>15</v>
      </c>
      <c r="D417" t="s">
        <v>46</v>
      </c>
      <c r="E417" t="s">
        <v>23</v>
      </c>
      <c r="F417" t="s">
        <v>24</v>
      </c>
      <c r="G417" t="s">
        <v>2044</v>
      </c>
      <c r="H417">
        <v>69</v>
      </c>
      <c r="I417">
        <v>0</v>
      </c>
      <c r="J417" t="s">
        <v>2048</v>
      </c>
      <c r="K417">
        <v>5</v>
      </c>
      <c r="L417">
        <v>5</v>
      </c>
      <c r="M417">
        <v>0</v>
      </c>
    </row>
    <row r="418" spans="1:13" x14ac:dyDescent="0.35">
      <c r="A418" t="s">
        <v>1692</v>
      </c>
      <c r="B418" s="15">
        <v>44246</v>
      </c>
      <c r="C418">
        <v>11</v>
      </c>
      <c r="D418" t="s">
        <v>112</v>
      </c>
      <c r="E418" t="s">
        <v>23</v>
      </c>
      <c r="F418" t="s">
        <v>24</v>
      </c>
      <c r="G418" t="s">
        <v>2044</v>
      </c>
      <c r="H418">
        <v>69</v>
      </c>
      <c r="I418">
        <v>5</v>
      </c>
      <c r="J418" t="s">
        <v>2048</v>
      </c>
      <c r="K418">
        <v>5</v>
      </c>
      <c r="L418">
        <v>5</v>
      </c>
      <c r="M418">
        <v>345</v>
      </c>
    </row>
    <row r="419" spans="1:13" x14ac:dyDescent="0.35">
      <c r="A419" t="s">
        <v>1696</v>
      </c>
      <c r="B419" s="15">
        <v>44263</v>
      </c>
      <c r="C419">
        <v>4</v>
      </c>
      <c r="D419" t="s">
        <v>16</v>
      </c>
      <c r="E419" t="s">
        <v>27</v>
      </c>
      <c r="F419" t="s">
        <v>18</v>
      </c>
      <c r="G419" t="s">
        <v>2044</v>
      </c>
      <c r="H419">
        <v>69</v>
      </c>
      <c r="I419">
        <v>4</v>
      </c>
      <c r="J419" t="s">
        <v>2048</v>
      </c>
      <c r="K419">
        <v>2</v>
      </c>
      <c r="L419">
        <v>5</v>
      </c>
      <c r="M419">
        <v>276</v>
      </c>
    </row>
    <row r="420" spans="1:13" x14ac:dyDescent="0.35">
      <c r="A420" t="s">
        <v>1697</v>
      </c>
      <c r="B420" s="15">
        <v>44265</v>
      </c>
      <c r="C420">
        <v>5</v>
      </c>
      <c r="D420" t="s">
        <v>20</v>
      </c>
      <c r="E420" t="s">
        <v>27</v>
      </c>
      <c r="F420" t="s">
        <v>18</v>
      </c>
      <c r="G420" t="s">
        <v>2044</v>
      </c>
      <c r="H420">
        <v>69</v>
      </c>
      <c r="I420">
        <v>6</v>
      </c>
      <c r="J420" t="s">
        <v>2048</v>
      </c>
      <c r="K420">
        <v>2</v>
      </c>
      <c r="L420">
        <v>5</v>
      </c>
      <c r="M420">
        <v>414</v>
      </c>
    </row>
    <row r="421" spans="1:13" x14ac:dyDescent="0.35">
      <c r="A421" t="s">
        <v>1705</v>
      </c>
      <c r="B421" s="15">
        <v>44275</v>
      </c>
      <c r="C421">
        <v>14</v>
      </c>
      <c r="D421" t="s">
        <v>62</v>
      </c>
      <c r="E421" t="s">
        <v>23</v>
      </c>
      <c r="F421" t="s">
        <v>24</v>
      </c>
      <c r="G421" t="s">
        <v>2044</v>
      </c>
      <c r="H421">
        <v>69</v>
      </c>
      <c r="I421">
        <v>9</v>
      </c>
      <c r="J421" t="s">
        <v>2048</v>
      </c>
      <c r="K421">
        <v>5</v>
      </c>
      <c r="L421">
        <v>5</v>
      </c>
      <c r="M421">
        <v>621</v>
      </c>
    </row>
    <row r="422" spans="1:13" x14ac:dyDescent="0.35">
      <c r="A422" t="s">
        <v>1716</v>
      </c>
      <c r="B422" s="15">
        <v>44290</v>
      </c>
      <c r="C422">
        <v>2</v>
      </c>
      <c r="D422" t="s">
        <v>71</v>
      </c>
      <c r="E422" t="s">
        <v>27</v>
      </c>
      <c r="F422" t="s">
        <v>18</v>
      </c>
      <c r="G422" t="s">
        <v>2044</v>
      </c>
      <c r="H422">
        <v>69</v>
      </c>
      <c r="I422">
        <v>1</v>
      </c>
      <c r="J422" t="s">
        <v>2048</v>
      </c>
      <c r="K422">
        <v>2</v>
      </c>
      <c r="L422">
        <v>5</v>
      </c>
      <c r="M422">
        <v>69</v>
      </c>
    </row>
    <row r="423" spans="1:13" x14ac:dyDescent="0.35">
      <c r="A423" t="s">
        <v>1718</v>
      </c>
      <c r="B423" s="15">
        <v>44296</v>
      </c>
      <c r="C423">
        <v>14</v>
      </c>
      <c r="D423" t="s">
        <v>62</v>
      </c>
      <c r="E423" t="s">
        <v>23</v>
      </c>
      <c r="F423" t="s">
        <v>24</v>
      </c>
      <c r="G423" t="s">
        <v>2044</v>
      </c>
      <c r="H423">
        <v>69</v>
      </c>
      <c r="I423">
        <v>3</v>
      </c>
      <c r="J423" t="s">
        <v>2048</v>
      </c>
      <c r="K423">
        <v>5</v>
      </c>
      <c r="L423">
        <v>5</v>
      </c>
      <c r="M423">
        <v>207</v>
      </c>
    </row>
    <row r="424" spans="1:13" x14ac:dyDescent="0.35">
      <c r="A424" t="s">
        <v>1721</v>
      </c>
      <c r="B424" s="15">
        <v>44301</v>
      </c>
      <c r="C424">
        <v>2</v>
      </c>
      <c r="D424" t="s">
        <v>71</v>
      </c>
      <c r="E424" t="s">
        <v>27</v>
      </c>
      <c r="F424" t="s">
        <v>18</v>
      </c>
      <c r="G424" t="s">
        <v>2044</v>
      </c>
      <c r="H424">
        <v>69</v>
      </c>
      <c r="I424">
        <v>9</v>
      </c>
      <c r="J424" t="s">
        <v>2048</v>
      </c>
      <c r="K424">
        <v>2</v>
      </c>
      <c r="L424">
        <v>5</v>
      </c>
      <c r="M424">
        <v>621</v>
      </c>
    </row>
    <row r="425" spans="1:13" x14ac:dyDescent="0.35">
      <c r="A425" t="s">
        <v>1726</v>
      </c>
      <c r="B425" s="15">
        <v>44305</v>
      </c>
      <c r="C425">
        <v>4</v>
      </c>
      <c r="D425" t="s">
        <v>16</v>
      </c>
      <c r="E425" t="s">
        <v>27</v>
      </c>
      <c r="F425" t="s">
        <v>18</v>
      </c>
      <c r="G425" t="s">
        <v>2044</v>
      </c>
      <c r="H425">
        <v>69</v>
      </c>
      <c r="I425">
        <v>6</v>
      </c>
      <c r="J425" t="s">
        <v>2048</v>
      </c>
      <c r="K425">
        <v>2</v>
      </c>
      <c r="L425">
        <v>5</v>
      </c>
      <c r="M425">
        <v>414</v>
      </c>
    </row>
    <row r="426" spans="1:13" x14ac:dyDescent="0.35">
      <c r="A426" t="s">
        <v>1739</v>
      </c>
      <c r="B426" s="15">
        <v>44322</v>
      </c>
      <c r="C426">
        <v>13</v>
      </c>
      <c r="D426" t="s">
        <v>32</v>
      </c>
      <c r="E426" t="s">
        <v>23</v>
      </c>
      <c r="F426" t="s">
        <v>24</v>
      </c>
      <c r="G426" t="s">
        <v>2044</v>
      </c>
      <c r="H426">
        <v>69</v>
      </c>
      <c r="I426">
        <v>7</v>
      </c>
      <c r="J426" t="s">
        <v>2048</v>
      </c>
      <c r="K426">
        <v>5</v>
      </c>
      <c r="L426">
        <v>5</v>
      </c>
      <c r="M426">
        <v>483</v>
      </c>
    </row>
    <row r="427" spans="1:13" x14ac:dyDescent="0.35">
      <c r="A427" t="s">
        <v>1741</v>
      </c>
      <c r="B427" s="15">
        <v>44328</v>
      </c>
      <c r="C427">
        <v>5</v>
      </c>
      <c r="D427" t="s">
        <v>20</v>
      </c>
      <c r="E427" t="s">
        <v>27</v>
      </c>
      <c r="F427" t="s">
        <v>18</v>
      </c>
      <c r="G427" t="s">
        <v>2044</v>
      </c>
      <c r="H427">
        <v>69</v>
      </c>
      <c r="I427">
        <v>4</v>
      </c>
      <c r="J427" t="s">
        <v>2048</v>
      </c>
      <c r="K427">
        <v>2</v>
      </c>
      <c r="L427">
        <v>5</v>
      </c>
      <c r="M427">
        <v>276</v>
      </c>
    </row>
    <row r="428" spans="1:13" x14ac:dyDescent="0.35">
      <c r="A428" t="s">
        <v>1742</v>
      </c>
      <c r="B428" s="15">
        <v>44328</v>
      </c>
      <c r="C428">
        <v>1</v>
      </c>
      <c r="D428" t="s">
        <v>58</v>
      </c>
      <c r="E428" t="s">
        <v>27</v>
      </c>
      <c r="F428" t="s">
        <v>18</v>
      </c>
      <c r="G428" t="s">
        <v>2044</v>
      </c>
      <c r="H428">
        <v>69</v>
      </c>
      <c r="I428">
        <v>8</v>
      </c>
      <c r="J428" t="s">
        <v>2048</v>
      </c>
      <c r="K428">
        <v>2</v>
      </c>
      <c r="L428">
        <v>5</v>
      </c>
      <c r="M428">
        <v>552</v>
      </c>
    </row>
    <row r="429" spans="1:13" x14ac:dyDescent="0.35">
      <c r="A429" t="s">
        <v>1745</v>
      </c>
      <c r="B429" s="15">
        <v>44331</v>
      </c>
      <c r="C429">
        <v>2</v>
      </c>
      <c r="D429" t="s">
        <v>71</v>
      </c>
      <c r="E429" t="s">
        <v>27</v>
      </c>
      <c r="F429" t="s">
        <v>18</v>
      </c>
      <c r="G429" t="s">
        <v>2044</v>
      </c>
      <c r="H429">
        <v>69</v>
      </c>
      <c r="I429">
        <v>7</v>
      </c>
      <c r="J429" t="s">
        <v>2048</v>
      </c>
      <c r="K429">
        <v>2</v>
      </c>
      <c r="L429">
        <v>5</v>
      </c>
      <c r="M429">
        <v>483</v>
      </c>
    </row>
    <row r="430" spans="1:13" x14ac:dyDescent="0.35">
      <c r="A430" t="s">
        <v>1746</v>
      </c>
      <c r="B430" s="15">
        <v>44331</v>
      </c>
      <c r="C430">
        <v>2</v>
      </c>
      <c r="D430" t="s">
        <v>71</v>
      </c>
      <c r="E430" t="s">
        <v>27</v>
      </c>
      <c r="F430" t="s">
        <v>18</v>
      </c>
      <c r="G430" t="s">
        <v>2044</v>
      </c>
      <c r="H430">
        <v>69</v>
      </c>
      <c r="I430">
        <v>6</v>
      </c>
      <c r="J430" t="s">
        <v>2048</v>
      </c>
      <c r="K430">
        <v>2</v>
      </c>
      <c r="L430">
        <v>5</v>
      </c>
      <c r="M430">
        <v>414</v>
      </c>
    </row>
    <row r="431" spans="1:13" x14ac:dyDescent="0.35">
      <c r="A431" t="s">
        <v>1748</v>
      </c>
      <c r="B431" s="15">
        <v>44331</v>
      </c>
      <c r="C431">
        <v>14</v>
      </c>
      <c r="D431" t="s">
        <v>62</v>
      </c>
      <c r="E431" t="s">
        <v>23</v>
      </c>
      <c r="F431" t="s">
        <v>24</v>
      </c>
      <c r="G431" t="s">
        <v>2044</v>
      </c>
      <c r="H431">
        <v>69</v>
      </c>
      <c r="I431">
        <v>6</v>
      </c>
      <c r="J431" t="s">
        <v>2048</v>
      </c>
      <c r="K431">
        <v>5</v>
      </c>
      <c r="L431">
        <v>5</v>
      </c>
      <c r="M431">
        <v>414</v>
      </c>
    </row>
    <row r="432" spans="1:13" x14ac:dyDescent="0.35">
      <c r="A432" t="s">
        <v>1755</v>
      </c>
      <c r="B432" s="15">
        <v>44340</v>
      </c>
      <c r="C432">
        <v>11</v>
      </c>
      <c r="D432" t="s">
        <v>112</v>
      </c>
      <c r="E432" t="s">
        <v>23</v>
      </c>
      <c r="F432" t="s">
        <v>24</v>
      </c>
      <c r="G432" t="s">
        <v>2044</v>
      </c>
      <c r="H432">
        <v>69</v>
      </c>
      <c r="I432">
        <v>6</v>
      </c>
      <c r="J432" t="s">
        <v>2048</v>
      </c>
      <c r="K432">
        <v>5</v>
      </c>
      <c r="L432">
        <v>5</v>
      </c>
      <c r="M432">
        <v>414</v>
      </c>
    </row>
    <row r="433" spans="1:13" x14ac:dyDescent="0.35">
      <c r="A433" t="s">
        <v>1761</v>
      </c>
      <c r="B433" s="15">
        <v>44346</v>
      </c>
      <c r="C433">
        <v>2</v>
      </c>
      <c r="D433" t="s">
        <v>71</v>
      </c>
      <c r="E433" t="s">
        <v>27</v>
      </c>
      <c r="F433" t="s">
        <v>18</v>
      </c>
      <c r="G433" t="s">
        <v>2044</v>
      </c>
      <c r="H433">
        <v>69</v>
      </c>
      <c r="I433">
        <v>9</v>
      </c>
      <c r="J433" t="s">
        <v>2048</v>
      </c>
      <c r="K433">
        <v>2</v>
      </c>
      <c r="L433">
        <v>5</v>
      </c>
      <c r="M433">
        <v>621</v>
      </c>
    </row>
    <row r="434" spans="1:13" x14ac:dyDescent="0.35">
      <c r="A434" t="s">
        <v>1763</v>
      </c>
      <c r="B434" s="15">
        <v>44348</v>
      </c>
      <c r="C434">
        <v>14</v>
      </c>
      <c r="D434" t="s">
        <v>62</v>
      </c>
      <c r="E434" t="s">
        <v>23</v>
      </c>
      <c r="F434" t="s">
        <v>24</v>
      </c>
      <c r="G434" t="s">
        <v>2044</v>
      </c>
      <c r="H434">
        <v>69</v>
      </c>
      <c r="I434">
        <v>0</v>
      </c>
      <c r="J434" t="s">
        <v>2048</v>
      </c>
      <c r="K434">
        <v>5</v>
      </c>
      <c r="L434">
        <v>5</v>
      </c>
      <c r="M434">
        <v>0</v>
      </c>
    </row>
    <row r="435" spans="1:13" x14ac:dyDescent="0.35">
      <c r="A435" t="s">
        <v>1769</v>
      </c>
      <c r="B435" s="15">
        <v>44367</v>
      </c>
      <c r="C435">
        <v>4</v>
      </c>
      <c r="D435" t="s">
        <v>16</v>
      </c>
      <c r="E435" t="s">
        <v>27</v>
      </c>
      <c r="F435" t="s">
        <v>18</v>
      </c>
      <c r="G435" t="s">
        <v>2044</v>
      </c>
      <c r="H435">
        <v>69</v>
      </c>
      <c r="I435">
        <v>3</v>
      </c>
      <c r="J435" t="s">
        <v>2048</v>
      </c>
      <c r="K435">
        <v>2</v>
      </c>
      <c r="L435">
        <v>5</v>
      </c>
      <c r="M435">
        <v>207</v>
      </c>
    </row>
    <row r="436" spans="1:13" x14ac:dyDescent="0.35">
      <c r="A436" t="s">
        <v>1776</v>
      </c>
      <c r="B436" s="15">
        <v>44377</v>
      </c>
      <c r="C436">
        <v>12</v>
      </c>
      <c r="D436" t="s">
        <v>22</v>
      </c>
      <c r="E436" t="s">
        <v>23</v>
      </c>
      <c r="F436" t="s">
        <v>24</v>
      </c>
      <c r="G436" t="s">
        <v>2044</v>
      </c>
      <c r="H436">
        <v>69</v>
      </c>
      <c r="I436">
        <v>4</v>
      </c>
      <c r="J436" t="s">
        <v>2048</v>
      </c>
      <c r="K436">
        <v>5</v>
      </c>
      <c r="L436">
        <v>5</v>
      </c>
      <c r="M436">
        <v>276</v>
      </c>
    </row>
    <row r="437" spans="1:13" x14ac:dyDescent="0.35">
      <c r="A437" t="s">
        <v>1782</v>
      </c>
      <c r="B437" s="15">
        <v>44385</v>
      </c>
      <c r="C437">
        <v>2</v>
      </c>
      <c r="D437" t="s">
        <v>71</v>
      </c>
      <c r="E437" t="s">
        <v>27</v>
      </c>
      <c r="F437" t="s">
        <v>18</v>
      </c>
      <c r="G437" t="s">
        <v>2044</v>
      </c>
      <c r="H437">
        <v>69</v>
      </c>
      <c r="I437">
        <v>6</v>
      </c>
      <c r="J437" t="s">
        <v>2048</v>
      </c>
      <c r="K437">
        <v>2</v>
      </c>
      <c r="L437">
        <v>5</v>
      </c>
      <c r="M437">
        <v>414</v>
      </c>
    </row>
    <row r="438" spans="1:13" x14ac:dyDescent="0.35">
      <c r="A438" t="s">
        <v>1792</v>
      </c>
      <c r="B438" s="15">
        <v>44403</v>
      </c>
      <c r="C438">
        <v>15</v>
      </c>
      <c r="D438" t="s">
        <v>46</v>
      </c>
      <c r="E438" t="s">
        <v>23</v>
      </c>
      <c r="F438" t="s">
        <v>24</v>
      </c>
      <c r="G438" t="s">
        <v>2044</v>
      </c>
      <c r="H438">
        <v>69</v>
      </c>
      <c r="I438">
        <v>4</v>
      </c>
      <c r="J438" t="s">
        <v>2048</v>
      </c>
      <c r="K438">
        <v>5</v>
      </c>
      <c r="L438">
        <v>5</v>
      </c>
      <c r="M438">
        <v>276</v>
      </c>
    </row>
    <row r="439" spans="1:13" x14ac:dyDescent="0.35">
      <c r="A439" t="s">
        <v>1794</v>
      </c>
      <c r="B439" s="15">
        <v>44403</v>
      </c>
      <c r="C439">
        <v>13</v>
      </c>
      <c r="D439" t="s">
        <v>32</v>
      </c>
      <c r="E439" t="s">
        <v>23</v>
      </c>
      <c r="F439" t="s">
        <v>24</v>
      </c>
      <c r="G439" t="s">
        <v>2044</v>
      </c>
      <c r="H439">
        <v>69</v>
      </c>
      <c r="I439">
        <v>3</v>
      </c>
      <c r="J439" t="s">
        <v>2048</v>
      </c>
      <c r="K439">
        <v>5</v>
      </c>
      <c r="L439">
        <v>5</v>
      </c>
      <c r="M439">
        <v>207</v>
      </c>
    </row>
    <row r="440" spans="1:13" x14ac:dyDescent="0.35">
      <c r="A440" t="s">
        <v>1795</v>
      </c>
      <c r="B440" s="15">
        <v>44403</v>
      </c>
      <c r="C440">
        <v>3</v>
      </c>
      <c r="D440" t="s">
        <v>26</v>
      </c>
      <c r="E440" t="s">
        <v>27</v>
      </c>
      <c r="F440" t="s">
        <v>18</v>
      </c>
      <c r="G440" t="s">
        <v>2044</v>
      </c>
      <c r="H440">
        <v>69</v>
      </c>
      <c r="I440">
        <v>4</v>
      </c>
      <c r="J440" t="s">
        <v>2048</v>
      </c>
      <c r="K440">
        <v>2</v>
      </c>
      <c r="L440">
        <v>5</v>
      </c>
      <c r="M440">
        <v>276</v>
      </c>
    </row>
    <row r="441" spans="1:13" x14ac:dyDescent="0.35">
      <c r="A441" t="s">
        <v>1796</v>
      </c>
      <c r="B441" s="15">
        <v>44404</v>
      </c>
      <c r="C441">
        <v>1</v>
      </c>
      <c r="D441" t="s">
        <v>58</v>
      </c>
      <c r="E441" t="s">
        <v>27</v>
      </c>
      <c r="F441" t="s">
        <v>18</v>
      </c>
      <c r="G441" t="s">
        <v>2044</v>
      </c>
      <c r="H441">
        <v>69</v>
      </c>
      <c r="I441">
        <v>1</v>
      </c>
      <c r="J441" t="s">
        <v>2048</v>
      </c>
      <c r="K441">
        <v>2</v>
      </c>
      <c r="L441">
        <v>5</v>
      </c>
      <c r="M441">
        <v>69</v>
      </c>
    </row>
    <row r="442" spans="1:13" x14ac:dyDescent="0.35">
      <c r="A442" t="s">
        <v>1800</v>
      </c>
      <c r="B442" s="15">
        <v>44421</v>
      </c>
      <c r="C442">
        <v>1</v>
      </c>
      <c r="D442" t="s">
        <v>58</v>
      </c>
      <c r="E442" t="s">
        <v>27</v>
      </c>
      <c r="F442" t="s">
        <v>18</v>
      </c>
      <c r="G442" t="s">
        <v>2044</v>
      </c>
      <c r="H442">
        <v>69</v>
      </c>
      <c r="I442">
        <v>6</v>
      </c>
      <c r="J442" t="s">
        <v>2048</v>
      </c>
      <c r="K442">
        <v>2</v>
      </c>
      <c r="L442">
        <v>5</v>
      </c>
      <c r="M442">
        <v>414</v>
      </c>
    </row>
    <row r="443" spans="1:13" x14ac:dyDescent="0.35">
      <c r="A443" t="s">
        <v>1805</v>
      </c>
      <c r="B443" s="15">
        <v>44434</v>
      </c>
      <c r="C443">
        <v>15</v>
      </c>
      <c r="D443" t="s">
        <v>46</v>
      </c>
      <c r="E443" t="s">
        <v>23</v>
      </c>
      <c r="F443" t="s">
        <v>24</v>
      </c>
      <c r="G443" t="s">
        <v>2044</v>
      </c>
      <c r="H443">
        <v>69</v>
      </c>
      <c r="I443">
        <v>2</v>
      </c>
      <c r="J443" t="s">
        <v>2048</v>
      </c>
      <c r="K443">
        <v>5</v>
      </c>
      <c r="L443">
        <v>5</v>
      </c>
      <c r="M443">
        <v>138</v>
      </c>
    </row>
    <row r="444" spans="1:13" x14ac:dyDescent="0.35">
      <c r="A444" t="s">
        <v>1807</v>
      </c>
      <c r="B444" s="15">
        <v>44438</v>
      </c>
      <c r="C444">
        <v>14</v>
      </c>
      <c r="D444" t="s">
        <v>62</v>
      </c>
      <c r="E444" t="s">
        <v>23</v>
      </c>
      <c r="F444" t="s">
        <v>24</v>
      </c>
      <c r="G444" t="s">
        <v>2044</v>
      </c>
      <c r="H444">
        <v>69</v>
      </c>
      <c r="I444">
        <v>1</v>
      </c>
      <c r="J444" t="s">
        <v>2048</v>
      </c>
      <c r="K444">
        <v>5</v>
      </c>
      <c r="L444">
        <v>5</v>
      </c>
      <c r="M444">
        <v>69</v>
      </c>
    </row>
    <row r="445" spans="1:13" x14ac:dyDescent="0.35">
      <c r="A445" t="s">
        <v>1808</v>
      </c>
      <c r="B445" s="15">
        <v>44441</v>
      </c>
      <c r="C445">
        <v>4</v>
      </c>
      <c r="D445" t="s">
        <v>16</v>
      </c>
      <c r="E445" t="s">
        <v>27</v>
      </c>
      <c r="F445" t="s">
        <v>18</v>
      </c>
      <c r="G445" t="s">
        <v>2044</v>
      </c>
      <c r="H445">
        <v>69</v>
      </c>
      <c r="I445">
        <v>2</v>
      </c>
      <c r="J445" t="s">
        <v>2048</v>
      </c>
      <c r="K445">
        <v>2</v>
      </c>
      <c r="L445">
        <v>5</v>
      </c>
      <c r="M445">
        <v>138</v>
      </c>
    </row>
    <row r="446" spans="1:13" x14ac:dyDescent="0.35">
      <c r="A446" t="s">
        <v>1812</v>
      </c>
      <c r="B446" s="15">
        <v>44445</v>
      </c>
      <c r="C446">
        <v>15</v>
      </c>
      <c r="D446" t="s">
        <v>46</v>
      </c>
      <c r="E446" t="s">
        <v>23</v>
      </c>
      <c r="F446" t="s">
        <v>24</v>
      </c>
      <c r="G446" t="s">
        <v>2044</v>
      </c>
      <c r="H446">
        <v>69</v>
      </c>
      <c r="I446">
        <v>5</v>
      </c>
      <c r="J446" t="s">
        <v>2048</v>
      </c>
      <c r="K446">
        <v>5</v>
      </c>
      <c r="L446">
        <v>5</v>
      </c>
      <c r="M446">
        <v>345</v>
      </c>
    </row>
    <row r="447" spans="1:13" x14ac:dyDescent="0.35">
      <c r="A447" t="s">
        <v>1813</v>
      </c>
      <c r="B447" s="15">
        <v>44445</v>
      </c>
      <c r="C447">
        <v>14</v>
      </c>
      <c r="D447" t="s">
        <v>62</v>
      </c>
      <c r="E447" t="s">
        <v>23</v>
      </c>
      <c r="F447" t="s">
        <v>24</v>
      </c>
      <c r="G447" t="s">
        <v>2044</v>
      </c>
      <c r="H447">
        <v>69</v>
      </c>
      <c r="I447">
        <v>9</v>
      </c>
      <c r="J447" t="s">
        <v>2048</v>
      </c>
      <c r="K447">
        <v>5</v>
      </c>
      <c r="L447">
        <v>5</v>
      </c>
      <c r="M447">
        <v>621</v>
      </c>
    </row>
    <row r="448" spans="1:13" x14ac:dyDescent="0.35">
      <c r="A448" t="s">
        <v>1816</v>
      </c>
      <c r="B448" s="15">
        <v>44451</v>
      </c>
      <c r="C448">
        <v>14</v>
      </c>
      <c r="D448" t="s">
        <v>62</v>
      </c>
      <c r="E448" t="s">
        <v>23</v>
      </c>
      <c r="F448" t="s">
        <v>24</v>
      </c>
      <c r="G448" t="s">
        <v>2044</v>
      </c>
      <c r="H448">
        <v>69</v>
      </c>
      <c r="I448">
        <v>4</v>
      </c>
      <c r="J448" t="s">
        <v>2048</v>
      </c>
      <c r="K448">
        <v>5</v>
      </c>
      <c r="L448">
        <v>5</v>
      </c>
      <c r="M448">
        <v>276</v>
      </c>
    </row>
    <row r="449" spans="1:13" x14ac:dyDescent="0.35">
      <c r="A449" t="s">
        <v>1825</v>
      </c>
      <c r="B449" s="15">
        <v>44468</v>
      </c>
      <c r="C449">
        <v>4</v>
      </c>
      <c r="D449" t="s">
        <v>16</v>
      </c>
      <c r="E449" t="s">
        <v>27</v>
      </c>
      <c r="F449" t="s">
        <v>18</v>
      </c>
      <c r="G449" t="s">
        <v>2044</v>
      </c>
      <c r="H449">
        <v>69</v>
      </c>
      <c r="I449">
        <v>6</v>
      </c>
      <c r="J449" t="s">
        <v>2048</v>
      </c>
      <c r="K449">
        <v>2</v>
      </c>
      <c r="L449">
        <v>5</v>
      </c>
      <c r="M449">
        <v>414</v>
      </c>
    </row>
    <row r="450" spans="1:13" x14ac:dyDescent="0.35">
      <c r="A450" t="s">
        <v>1826</v>
      </c>
      <c r="B450" s="15">
        <v>44474</v>
      </c>
      <c r="C450">
        <v>5</v>
      </c>
      <c r="D450" t="s">
        <v>20</v>
      </c>
      <c r="E450" t="s">
        <v>27</v>
      </c>
      <c r="F450" t="s">
        <v>18</v>
      </c>
      <c r="G450" t="s">
        <v>2044</v>
      </c>
      <c r="H450">
        <v>69</v>
      </c>
      <c r="I450">
        <v>3</v>
      </c>
      <c r="J450" t="s">
        <v>2048</v>
      </c>
      <c r="K450">
        <v>2</v>
      </c>
      <c r="L450">
        <v>5</v>
      </c>
      <c r="M450">
        <v>207</v>
      </c>
    </row>
    <row r="451" spans="1:13" x14ac:dyDescent="0.35">
      <c r="A451" t="s">
        <v>1832</v>
      </c>
      <c r="B451" s="15">
        <v>44494</v>
      </c>
      <c r="C451">
        <v>15</v>
      </c>
      <c r="D451" t="s">
        <v>46</v>
      </c>
      <c r="E451" t="s">
        <v>23</v>
      </c>
      <c r="F451" t="s">
        <v>24</v>
      </c>
      <c r="G451" t="s">
        <v>2044</v>
      </c>
      <c r="H451">
        <v>69</v>
      </c>
      <c r="I451">
        <v>4</v>
      </c>
      <c r="J451" t="s">
        <v>2048</v>
      </c>
      <c r="K451">
        <v>5</v>
      </c>
      <c r="L451">
        <v>5</v>
      </c>
      <c r="M451">
        <v>276</v>
      </c>
    </row>
    <row r="452" spans="1:13" x14ac:dyDescent="0.35">
      <c r="A452" t="s">
        <v>1840</v>
      </c>
      <c r="B452" s="15">
        <v>44504</v>
      </c>
      <c r="C452">
        <v>2</v>
      </c>
      <c r="D452" t="s">
        <v>71</v>
      </c>
      <c r="E452" t="s">
        <v>27</v>
      </c>
      <c r="F452" t="s">
        <v>18</v>
      </c>
      <c r="G452" t="s">
        <v>2044</v>
      </c>
      <c r="H452">
        <v>69</v>
      </c>
      <c r="I452">
        <v>1</v>
      </c>
      <c r="J452" t="s">
        <v>2048</v>
      </c>
      <c r="K452">
        <v>2</v>
      </c>
      <c r="L452">
        <v>5</v>
      </c>
      <c r="M452">
        <v>69</v>
      </c>
    </row>
    <row r="453" spans="1:13" x14ac:dyDescent="0.35">
      <c r="A453" t="s">
        <v>1842</v>
      </c>
      <c r="B453" s="15">
        <v>44508</v>
      </c>
      <c r="C453">
        <v>12</v>
      </c>
      <c r="D453" t="s">
        <v>22</v>
      </c>
      <c r="E453" t="s">
        <v>23</v>
      </c>
      <c r="F453" t="s">
        <v>24</v>
      </c>
      <c r="G453" t="s">
        <v>2044</v>
      </c>
      <c r="H453">
        <v>69</v>
      </c>
      <c r="I453">
        <v>0</v>
      </c>
      <c r="J453" t="s">
        <v>2048</v>
      </c>
      <c r="K453">
        <v>5</v>
      </c>
      <c r="L453">
        <v>5</v>
      </c>
      <c r="M453">
        <v>0</v>
      </c>
    </row>
    <row r="454" spans="1:13" x14ac:dyDescent="0.35">
      <c r="A454" t="s">
        <v>1847</v>
      </c>
      <c r="B454" s="15">
        <v>44522</v>
      </c>
      <c r="C454">
        <v>3</v>
      </c>
      <c r="D454" t="s">
        <v>26</v>
      </c>
      <c r="E454" t="s">
        <v>27</v>
      </c>
      <c r="F454" t="s">
        <v>18</v>
      </c>
      <c r="G454" t="s">
        <v>2044</v>
      </c>
      <c r="H454">
        <v>69</v>
      </c>
      <c r="I454">
        <v>5</v>
      </c>
      <c r="J454" t="s">
        <v>2048</v>
      </c>
      <c r="K454">
        <v>2</v>
      </c>
      <c r="L454">
        <v>5</v>
      </c>
      <c r="M454">
        <v>345</v>
      </c>
    </row>
    <row r="455" spans="1:13" x14ac:dyDescent="0.35">
      <c r="A455" t="s">
        <v>1848</v>
      </c>
      <c r="B455" s="15">
        <v>44523</v>
      </c>
      <c r="C455">
        <v>15</v>
      </c>
      <c r="D455" t="s">
        <v>46</v>
      </c>
      <c r="E455" t="s">
        <v>23</v>
      </c>
      <c r="F455" t="s">
        <v>24</v>
      </c>
      <c r="G455" t="s">
        <v>2044</v>
      </c>
      <c r="H455">
        <v>69</v>
      </c>
      <c r="I455">
        <v>7</v>
      </c>
      <c r="J455" t="s">
        <v>2048</v>
      </c>
      <c r="K455">
        <v>5</v>
      </c>
      <c r="L455">
        <v>5</v>
      </c>
      <c r="M455">
        <v>483</v>
      </c>
    </row>
    <row r="456" spans="1:13" x14ac:dyDescent="0.35">
      <c r="A456" t="s">
        <v>1849</v>
      </c>
      <c r="B456" s="15">
        <v>44524</v>
      </c>
      <c r="C456">
        <v>3</v>
      </c>
      <c r="D456" t="s">
        <v>26</v>
      </c>
      <c r="E456" t="s">
        <v>27</v>
      </c>
      <c r="F456" t="s">
        <v>18</v>
      </c>
      <c r="G456" t="s">
        <v>2044</v>
      </c>
      <c r="H456">
        <v>69</v>
      </c>
      <c r="I456">
        <v>4</v>
      </c>
      <c r="J456" t="s">
        <v>2048</v>
      </c>
      <c r="K456">
        <v>2</v>
      </c>
      <c r="L456">
        <v>5</v>
      </c>
      <c r="M456">
        <v>276</v>
      </c>
    </row>
    <row r="457" spans="1:13" x14ac:dyDescent="0.35">
      <c r="A457" t="s">
        <v>1850</v>
      </c>
      <c r="B457" s="15">
        <v>44527</v>
      </c>
      <c r="C457">
        <v>1</v>
      </c>
      <c r="D457" t="s">
        <v>58</v>
      </c>
      <c r="E457" t="s">
        <v>27</v>
      </c>
      <c r="F457" t="s">
        <v>18</v>
      </c>
      <c r="G457" t="s">
        <v>2044</v>
      </c>
      <c r="H457">
        <v>69</v>
      </c>
      <c r="I457">
        <v>9</v>
      </c>
      <c r="J457" t="s">
        <v>2048</v>
      </c>
      <c r="K457">
        <v>2</v>
      </c>
      <c r="L457">
        <v>5</v>
      </c>
      <c r="M457">
        <v>621</v>
      </c>
    </row>
    <row r="458" spans="1:13" x14ac:dyDescent="0.35">
      <c r="A458" t="s">
        <v>1860</v>
      </c>
      <c r="B458" s="15">
        <v>44546</v>
      </c>
      <c r="C458">
        <v>5</v>
      </c>
      <c r="D458" t="s">
        <v>20</v>
      </c>
      <c r="E458" t="s">
        <v>27</v>
      </c>
      <c r="F458" t="s">
        <v>18</v>
      </c>
      <c r="G458" t="s">
        <v>2044</v>
      </c>
      <c r="H458">
        <v>69</v>
      </c>
      <c r="I458">
        <v>1</v>
      </c>
      <c r="J458" t="s">
        <v>2048</v>
      </c>
      <c r="K458">
        <v>2</v>
      </c>
      <c r="L458">
        <v>5</v>
      </c>
      <c r="M458">
        <v>69</v>
      </c>
    </row>
    <row r="459" spans="1:13" x14ac:dyDescent="0.35">
      <c r="A459" t="s">
        <v>1866</v>
      </c>
      <c r="B459" s="15">
        <v>44550</v>
      </c>
      <c r="C459">
        <v>13</v>
      </c>
      <c r="D459" t="s">
        <v>32</v>
      </c>
      <c r="E459" t="s">
        <v>23</v>
      </c>
      <c r="F459" t="s">
        <v>24</v>
      </c>
      <c r="G459" t="s">
        <v>2044</v>
      </c>
      <c r="H459">
        <v>69</v>
      </c>
      <c r="I459">
        <v>8</v>
      </c>
      <c r="J459" t="s">
        <v>2048</v>
      </c>
      <c r="K459">
        <v>5</v>
      </c>
      <c r="L459">
        <v>5</v>
      </c>
      <c r="M459">
        <v>552</v>
      </c>
    </row>
    <row r="460" spans="1:13" x14ac:dyDescent="0.35">
      <c r="A460" t="s">
        <v>1868</v>
      </c>
      <c r="B460" s="15">
        <v>44555</v>
      </c>
      <c r="C460">
        <v>4</v>
      </c>
      <c r="D460" t="s">
        <v>16</v>
      </c>
      <c r="E460" t="s">
        <v>27</v>
      </c>
      <c r="F460" t="s">
        <v>18</v>
      </c>
      <c r="G460" t="s">
        <v>2044</v>
      </c>
      <c r="H460">
        <v>69</v>
      </c>
      <c r="I460">
        <v>7</v>
      </c>
      <c r="J460" t="s">
        <v>2048</v>
      </c>
      <c r="K460">
        <v>2</v>
      </c>
      <c r="L460">
        <v>5</v>
      </c>
      <c r="M460">
        <v>483</v>
      </c>
    </row>
    <row r="461" spans="1:13" x14ac:dyDescent="0.35">
      <c r="A461" t="s">
        <v>1871</v>
      </c>
      <c r="B461" s="15">
        <v>44564</v>
      </c>
      <c r="C461">
        <v>1</v>
      </c>
      <c r="D461" t="s">
        <v>58</v>
      </c>
      <c r="E461" t="s">
        <v>27</v>
      </c>
      <c r="F461" t="s">
        <v>18</v>
      </c>
      <c r="G461" t="s">
        <v>2044</v>
      </c>
      <c r="H461">
        <v>69</v>
      </c>
      <c r="I461">
        <v>7</v>
      </c>
      <c r="J461" t="s">
        <v>2048</v>
      </c>
      <c r="K461">
        <v>2</v>
      </c>
      <c r="L461">
        <v>5</v>
      </c>
      <c r="M461">
        <v>483</v>
      </c>
    </row>
    <row r="462" spans="1:13" x14ac:dyDescent="0.35">
      <c r="A462" t="s">
        <v>1872</v>
      </c>
      <c r="B462" s="15">
        <v>44566</v>
      </c>
      <c r="C462">
        <v>4</v>
      </c>
      <c r="D462" t="s">
        <v>16</v>
      </c>
      <c r="E462" t="s">
        <v>27</v>
      </c>
      <c r="F462" t="s">
        <v>18</v>
      </c>
      <c r="G462" t="s">
        <v>2044</v>
      </c>
      <c r="H462">
        <v>69</v>
      </c>
      <c r="I462">
        <v>1</v>
      </c>
      <c r="J462" t="s">
        <v>2048</v>
      </c>
      <c r="K462">
        <v>2</v>
      </c>
      <c r="L462">
        <v>5</v>
      </c>
      <c r="M462">
        <v>69</v>
      </c>
    </row>
    <row r="463" spans="1:13" x14ac:dyDescent="0.35">
      <c r="A463" t="s">
        <v>1873</v>
      </c>
      <c r="B463" s="15">
        <v>44566</v>
      </c>
      <c r="C463">
        <v>12</v>
      </c>
      <c r="D463" t="s">
        <v>22</v>
      </c>
      <c r="E463" t="s">
        <v>23</v>
      </c>
      <c r="F463" t="s">
        <v>24</v>
      </c>
      <c r="G463" t="s">
        <v>2044</v>
      </c>
      <c r="H463">
        <v>69</v>
      </c>
      <c r="I463">
        <v>5</v>
      </c>
      <c r="J463" t="s">
        <v>2048</v>
      </c>
      <c r="K463">
        <v>5</v>
      </c>
      <c r="L463">
        <v>5</v>
      </c>
      <c r="M463">
        <v>345</v>
      </c>
    </row>
    <row r="464" spans="1:13" x14ac:dyDescent="0.35">
      <c r="A464" t="s">
        <v>1880</v>
      </c>
      <c r="B464" s="15">
        <v>44573</v>
      </c>
      <c r="C464">
        <v>14</v>
      </c>
      <c r="D464" t="s">
        <v>62</v>
      </c>
      <c r="E464" t="s">
        <v>23</v>
      </c>
      <c r="F464" t="s">
        <v>24</v>
      </c>
      <c r="G464" t="s">
        <v>2044</v>
      </c>
      <c r="H464">
        <v>69</v>
      </c>
      <c r="I464">
        <v>8</v>
      </c>
      <c r="J464" t="s">
        <v>2048</v>
      </c>
      <c r="K464">
        <v>5</v>
      </c>
      <c r="L464">
        <v>5</v>
      </c>
      <c r="M464">
        <v>552</v>
      </c>
    </row>
    <row r="465" spans="1:13" x14ac:dyDescent="0.35">
      <c r="A465" t="s">
        <v>1881</v>
      </c>
      <c r="B465" s="15">
        <v>44574</v>
      </c>
      <c r="C465">
        <v>12</v>
      </c>
      <c r="D465" t="s">
        <v>22</v>
      </c>
      <c r="E465" t="s">
        <v>23</v>
      </c>
      <c r="F465" t="s">
        <v>24</v>
      </c>
      <c r="G465" t="s">
        <v>2044</v>
      </c>
      <c r="H465">
        <v>69</v>
      </c>
      <c r="I465">
        <v>4</v>
      </c>
      <c r="J465" t="s">
        <v>2048</v>
      </c>
      <c r="K465">
        <v>5</v>
      </c>
      <c r="L465">
        <v>5</v>
      </c>
      <c r="M465">
        <v>276</v>
      </c>
    </row>
    <row r="466" spans="1:13" x14ac:dyDescent="0.35">
      <c r="A466" t="s">
        <v>1882</v>
      </c>
      <c r="B466" s="15">
        <v>44575</v>
      </c>
      <c r="C466">
        <v>3</v>
      </c>
      <c r="D466" t="s">
        <v>26</v>
      </c>
      <c r="E466" t="s">
        <v>27</v>
      </c>
      <c r="F466" t="s">
        <v>18</v>
      </c>
      <c r="G466" t="s">
        <v>2044</v>
      </c>
      <c r="H466">
        <v>69</v>
      </c>
      <c r="I466">
        <v>0</v>
      </c>
      <c r="J466" t="s">
        <v>2048</v>
      </c>
      <c r="K466">
        <v>2</v>
      </c>
      <c r="L466">
        <v>5</v>
      </c>
      <c r="M466">
        <v>0</v>
      </c>
    </row>
    <row r="467" spans="1:13" x14ac:dyDescent="0.35">
      <c r="A467" t="s">
        <v>1891</v>
      </c>
      <c r="B467" s="15">
        <v>44583</v>
      </c>
      <c r="C467">
        <v>12</v>
      </c>
      <c r="D467" t="s">
        <v>22</v>
      </c>
      <c r="E467" t="s">
        <v>23</v>
      </c>
      <c r="F467" t="s">
        <v>24</v>
      </c>
      <c r="G467" t="s">
        <v>2044</v>
      </c>
      <c r="H467">
        <v>69</v>
      </c>
      <c r="I467">
        <v>7</v>
      </c>
      <c r="J467" t="s">
        <v>2048</v>
      </c>
      <c r="K467">
        <v>5</v>
      </c>
      <c r="L467">
        <v>5</v>
      </c>
      <c r="M467">
        <v>483</v>
      </c>
    </row>
    <row r="468" spans="1:13" x14ac:dyDescent="0.35">
      <c r="A468" t="s">
        <v>1892</v>
      </c>
      <c r="B468" s="15">
        <v>44589</v>
      </c>
      <c r="C468">
        <v>2</v>
      </c>
      <c r="D468" t="s">
        <v>71</v>
      </c>
      <c r="E468" t="s">
        <v>27</v>
      </c>
      <c r="F468" t="s">
        <v>18</v>
      </c>
      <c r="G468" t="s">
        <v>2044</v>
      </c>
      <c r="H468">
        <v>69</v>
      </c>
      <c r="I468">
        <v>3</v>
      </c>
      <c r="J468" t="s">
        <v>2048</v>
      </c>
      <c r="K468">
        <v>2</v>
      </c>
      <c r="L468">
        <v>5</v>
      </c>
      <c r="M468">
        <v>207</v>
      </c>
    </row>
    <row r="469" spans="1:13" x14ac:dyDescent="0.35">
      <c r="A469" t="s">
        <v>1895</v>
      </c>
      <c r="B469" s="15">
        <v>44597</v>
      </c>
      <c r="C469">
        <v>11</v>
      </c>
      <c r="D469" t="s">
        <v>112</v>
      </c>
      <c r="E469" t="s">
        <v>23</v>
      </c>
      <c r="F469" t="s">
        <v>24</v>
      </c>
      <c r="G469" t="s">
        <v>2044</v>
      </c>
      <c r="H469">
        <v>69</v>
      </c>
      <c r="I469">
        <v>4</v>
      </c>
      <c r="J469" t="s">
        <v>2048</v>
      </c>
      <c r="K469">
        <v>5</v>
      </c>
      <c r="L469">
        <v>5</v>
      </c>
      <c r="M469">
        <v>276</v>
      </c>
    </row>
    <row r="470" spans="1:13" x14ac:dyDescent="0.35">
      <c r="A470" t="s">
        <v>1897</v>
      </c>
      <c r="B470" s="15">
        <v>44600</v>
      </c>
      <c r="C470">
        <v>11</v>
      </c>
      <c r="D470" t="s">
        <v>112</v>
      </c>
      <c r="E470" t="s">
        <v>23</v>
      </c>
      <c r="F470" t="s">
        <v>24</v>
      </c>
      <c r="G470" t="s">
        <v>2044</v>
      </c>
      <c r="H470">
        <v>69</v>
      </c>
      <c r="I470">
        <v>6</v>
      </c>
      <c r="J470" t="s">
        <v>2048</v>
      </c>
      <c r="K470">
        <v>5</v>
      </c>
      <c r="L470">
        <v>5</v>
      </c>
      <c r="M470">
        <v>414</v>
      </c>
    </row>
    <row r="471" spans="1:13" x14ac:dyDescent="0.35">
      <c r="A471" t="s">
        <v>1901</v>
      </c>
      <c r="B471" s="15">
        <v>44611</v>
      </c>
      <c r="C471">
        <v>2</v>
      </c>
      <c r="D471" t="s">
        <v>71</v>
      </c>
      <c r="E471" t="s">
        <v>27</v>
      </c>
      <c r="F471" t="s">
        <v>18</v>
      </c>
      <c r="G471" t="s">
        <v>2044</v>
      </c>
      <c r="H471">
        <v>69</v>
      </c>
      <c r="I471">
        <v>8</v>
      </c>
      <c r="J471" t="s">
        <v>2048</v>
      </c>
      <c r="K471">
        <v>2</v>
      </c>
      <c r="L471">
        <v>5</v>
      </c>
      <c r="M471">
        <v>552</v>
      </c>
    </row>
    <row r="472" spans="1:13" x14ac:dyDescent="0.35">
      <c r="A472" t="s">
        <v>1903</v>
      </c>
      <c r="B472" s="15">
        <v>44617</v>
      </c>
      <c r="C472">
        <v>4</v>
      </c>
      <c r="D472" t="s">
        <v>16</v>
      </c>
      <c r="E472" t="s">
        <v>27</v>
      </c>
      <c r="F472" t="s">
        <v>18</v>
      </c>
      <c r="G472" t="s">
        <v>2044</v>
      </c>
      <c r="H472">
        <v>69</v>
      </c>
      <c r="I472">
        <v>4</v>
      </c>
      <c r="J472" t="s">
        <v>2048</v>
      </c>
      <c r="K472">
        <v>2</v>
      </c>
      <c r="L472">
        <v>5</v>
      </c>
      <c r="M472">
        <v>276</v>
      </c>
    </row>
    <row r="473" spans="1:13" x14ac:dyDescent="0.35">
      <c r="A473" t="s">
        <v>1911</v>
      </c>
      <c r="B473" s="15">
        <v>44628</v>
      </c>
      <c r="C473">
        <v>11</v>
      </c>
      <c r="D473" t="s">
        <v>112</v>
      </c>
      <c r="E473" t="s">
        <v>23</v>
      </c>
      <c r="F473" t="s">
        <v>24</v>
      </c>
      <c r="G473" t="s">
        <v>2044</v>
      </c>
      <c r="H473">
        <v>69</v>
      </c>
      <c r="I473">
        <v>7</v>
      </c>
      <c r="J473" t="s">
        <v>2048</v>
      </c>
      <c r="K473">
        <v>5</v>
      </c>
      <c r="L473">
        <v>5</v>
      </c>
      <c r="M473">
        <v>483</v>
      </c>
    </row>
    <row r="474" spans="1:13" x14ac:dyDescent="0.35">
      <c r="A474" t="s">
        <v>1917</v>
      </c>
      <c r="B474" s="15">
        <v>44639</v>
      </c>
      <c r="C474">
        <v>5</v>
      </c>
      <c r="D474" t="s">
        <v>20</v>
      </c>
      <c r="E474" t="s">
        <v>27</v>
      </c>
      <c r="F474" t="s">
        <v>18</v>
      </c>
      <c r="G474" t="s">
        <v>2044</v>
      </c>
      <c r="H474">
        <v>69</v>
      </c>
      <c r="I474">
        <v>1</v>
      </c>
      <c r="J474" t="s">
        <v>2048</v>
      </c>
      <c r="K474">
        <v>2</v>
      </c>
      <c r="L474">
        <v>5</v>
      </c>
      <c r="M474">
        <v>69</v>
      </c>
    </row>
    <row r="475" spans="1:13" x14ac:dyDescent="0.35">
      <c r="A475" t="s">
        <v>1921</v>
      </c>
      <c r="B475" s="15">
        <v>44655</v>
      </c>
      <c r="C475">
        <v>5</v>
      </c>
      <c r="D475" t="s">
        <v>20</v>
      </c>
      <c r="E475" t="s">
        <v>27</v>
      </c>
      <c r="F475" t="s">
        <v>18</v>
      </c>
      <c r="G475" t="s">
        <v>2044</v>
      </c>
      <c r="H475">
        <v>69</v>
      </c>
      <c r="I475">
        <v>5</v>
      </c>
      <c r="J475" t="s">
        <v>2048</v>
      </c>
      <c r="K475">
        <v>2</v>
      </c>
      <c r="L475">
        <v>5</v>
      </c>
      <c r="M475">
        <v>345</v>
      </c>
    </row>
    <row r="476" spans="1:13" x14ac:dyDescent="0.35">
      <c r="A476" t="s">
        <v>1923</v>
      </c>
      <c r="B476" s="15">
        <v>44656</v>
      </c>
      <c r="C476">
        <v>4</v>
      </c>
      <c r="D476" t="s">
        <v>16</v>
      </c>
      <c r="E476" t="s">
        <v>27</v>
      </c>
      <c r="F476" t="s">
        <v>18</v>
      </c>
      <c r="G476" t="s">
        <v>2044</v>
      </c>
      <c r="H476">
        <v>69</v>
      </c>
      <c r="I476">
        <v>7</v>
      </c>
      <c r="J476" t="s">
        <v>2048</v>
      </c>
      <c r="K476">
        <v>2</v>
      </c>
      <c r="L476">
        <v>5</v>
      </c>
      <c r="M476">
        <v>483</v>
      </c>
    </row>
    <row r="477" spans="1:13" x14ac:dyDescent="0.35">
      <c r="A477" t="s">
        <v>1924</v>
      </c>
      <c r="B477" s="15">
        <v>44656</v>
      </c>
      <c r="C477">
        <v>15</v>
      </c>
      <c r="D477" t="s">
        <v>46</v>
      </c>
      <c r="E477" t="s">
        <v>23</v>
      </c>
      <c r="F477" t="s">
        <v>24</v>
      </c>
      <c r="G477" t="s">
        <v>2044</v>
      </c>
      <c r="H477">
        <v>69</v>
      </c>
      <c r="I477">
        <v>1</v>
      </c>
      <c r="J477" t="s">
        <v>2048</v>
      </c>
      <c r="K477">
        <v>5</v>
      </c>
      <c r="L477">
        <v>5</v>
      </c>
      <c r="M477">
        <v>69</v>
      </c>
    </row>
    <row r="478" spans="1:13" x14ac:dyDescent="0.35">
      <c r="A478" t="s">
        <v>1928</v>
      </c>
      <c r="B478" s="15">
        <v>44661</v>
      </c>
      <c r="C478">
        <v>15</v>
      </c>
      <c r="D478" t="s">
        <v>46</v>
      </c>
      <c r="E478" t="s">
        <v>23</v>
      </c>
      <c r="F478" t="s">
        <v>24</v>
      </c>
      <c r="G478" t="s">
        <v>2044</v>
      </c>
      <c r="H478">
        <v>69</v>
      </c>
      <c r="I478">
        <v>0</v>
      </c>
      <c r="J478" t="s">
        <v>2048</v>
      </c>
      <c r="K478">
        <v>5</v>
      </c>
      <c r="L478">
        <v>5</v>
      </c>
      <c r="M478">
        <v>0</v>
      </c>
    </row>
    <row r="479" spans="1:13" x14ac:dyDescent="0.35">
      <c r="A479" t="s">
        <v>1934</v>
      </c>
      <c r="B479" s="15">
        <v>44673</v>
      </c>
      <c r="C479">
        <v>1</v>
      </c>
      <c r="D479" t="s">
        <v>58</v>
      </c>
      <c r="E479" t="s">
        <v>27</v>
      </c>
      <c r="F479" t="s">
        <v>18</v>
      </c>
      <c r="G479" t="s">
        <v>2044</v>
      </c>
      <c r="H479">
        <v>69</v>
      </c>
      <c r="I479">
        <v>5</v>
      </c>
      <c r="J479" t="s">
        <v>2048</v>
      </c>
      <c r="K479">
        <v>2</v>
      </c>
      <c r="L479">
        <v>5</v>
      </c>
      <c r="M479">
        <v>345</v>
      </c>
    </row>
    <row r="480" spans="1:13" x14ac:dyDescent="0.35">
      <c r="A480" t="s">
        <v>1943</v>
      </c>
      <c r="B480" s="15">
        <v>44688</v>
      </c>
      <c r="C480">
        <v>3</v>
      </c>
      <c r="D480" t="s">
        <v>26</v>
      </c>
      <c r="E480" t="s">
        <v>27</v>
      </c>
      <c r="F480" t="s">
        <v>18</v>
      </c>
      <c r="G480" t="s">
        <v>2044</v>
      </c>
      <c r="H480">
        <v>69</v>
      </c>
      <c r="I480">
        <v>6</v>
      </c>
      <c r="J480" t="s">
        <v>2048</v>
      </c>
      <c r="K480">
        <v>2</v>
      </c>
      <c r="L480">
        <v>5</v>
      </c>
      <c r="M480">
        <v>414</v>
      </c>
    </row>
    <row r="481" spans="1:13" x14ac:dyDescent="0.35">
      <c r="A481" t="s">
        <v>1947</v>
      </c>
      <c r="B481" s="15">
        <v>44691</v>
      </c>
      <c r="C481">
        <v>3</v>
      </c>
      <c r="D481" t="s">
        <v>26</v>
      </c>
      <c r="E481" t="s">
        <v>27</v>
      </c>
      <c r="F481" t="s">
        <v>18</v>
      </c>
      <c r="G481" t="s">
        <v>2044</v>
      </c>
      <c r="H481">
        <v>69</v>
      </c>
      <c r="I481">
        <v>6</v>
      </c>
      <c r="J481" t="s">
        <v>2048</v>
      </c>
      <c r="K481">
        <v>2</v>
      </c>
      <c r="L481">
        <v>5</v>
      </c>
      <c r="M481">
        <v>414</v>
      </c>
    </row>
    <row r="482" spans="1:13" x14ac:dyDescent="0.35">
      <c r="A482" t="s">
        <v>1949</v>
      </c>
      <c r="B482" s="15">
        <v>44698</v>
      </c>
      <c r="C482">
        <v>1</v>
      </c>
      <c r="D482" t="s">
        <v>58</v>
      </c>
      <c r="E482" t="s">
        <v>27</v>
      </c>
      <c r="F482" t="s">
        <v>18</v>
      </c>
      <c r="G482" t="s">
        <v>2044</v>
      </c>
      <c r="H482">
        <v>69</v>
      </c>
      <c r="I482">
        <v>7</v>
      </c>
      <c r="J482" t="s">
        <v>2048</v>
      </c>
      <c r="K482">
        <v>2</v>
      </c>
      <c r="L482">
        <v>5</v>
      </c>
      <c r="M482">
        <v>483</v>
      </c>
    </row>
    <row r="483" spans="1:13" x14ac:dyDescent="0.35">
      <c r="A483" t="s">
        <v>1952</v>
      </c>
      <c r="B483" s="15">
        <v>44703</v>
      </c>
      <c r="C483">
        <v>14</v>
      </c>
      <c r="D483" t="s">
        <v>62</v>
      </c>
      <c r="E483" t="s">
        <v>23</v>
      </c>
      <c r="F483" t="s">
        <v>24</v>
      </c>
      <c r="G483" t="s">
        <v>2044</v>
      </c>
      <c r="H483">
        <v>69</v>
      </c>
      <c r="I483">
        <v>9</v>
      </c>
      <c r="J483" t="s">
        <v>2048</v>
      </c>
      <c r="K483">
        <v>5</v>
      </c>
      <c r="L483">
        <v>5</v>
      </c>
      <c r="M483">
        <v>621</v>
      </c>
    </row>
    <row r="484" spans="1:13" x14ac:dyDescent="0.35">
      <c r="A484" t="s">
        <v>1959</v>
      </c>
      <c r="B484" s="15">
        <v>44714</v>
      </c>
      <c r="C484">
        <v>3</v>
      </c>
      <c r="D484" t="s">
        <v>26</v>
      </c>
      <c r="E484" t="s">
        <v>27</v>
      </c>
      <c r="F484" t="s">
        <v>18</v>
      </c>
      <c r="G484" t="s">
        <v>2044</v>
      </c>
      <c r="H484">
        <v>69</v>
      </c>
      <c r="I484">
        <v>6</v>
      </c>
      <c r="J484" t="s">
        <v>2048</v>
      </c>
      <c r="K484">
        <v>2</v>
      </c>
      <c r="L484">
        <v>5</v>
      </c>
      <c r="M484">
        <v>414</v>
      </c>
    </row>
    <row r="485" spans="1:13" x14ac:dyDescent="0.35">
      <c r="A485" t="s">
        <v>1963</v>
      </c>
      <c r="B485" s="15">
        <v>44719</v>
      </c>
      <c r="C485">
        <v>2</v>
      </c>
      <c r="D485" t="s">
        <v>71</v>
      </c>
      <c r="E485" t="s">
        <v>27</v>
      </c>
      <c r="F485" t="s">
        <v>18</v>
      </c>
      <c r="G485" t="s">
        <v>2044</v>
      </c>
      <c r="H485">
        <v>69</v>
      </c>
      <c r="I485">
        <v>3</v>
      </c>
      <c r="J485" t="s">
        <v>2048</v>
      </c>
      <c r="K485">
        <v>2</v>
      </c>
      <c r="L485">
        <v>5</v>
      </c>
      <c r="M485">
        <v>207</v>
      </c>
    </row>
    <row r="486" spans="1:13" x14ac:dyDescent="0.35">
      <c r="A486" t="s">
        <v>1970</v>
      </c>
      <c r="B486" s="15">
        <v>44729</v>
      </c>
      <c r="C486">
        <v>4</v>
      </c>
      <c r="D486" t="s">
        <v>16</v>
      </c>
      <c r="E486" t="s">
        <v>27</v>
      </c>
      <c r="F486" t="s">
        <v>18</v>
      </c>
      <c r="G486" t="s">
        <v>2044</v>
      </c>
      <c r="H486">
        <v>69</v>
      </c>
      <c r="I486">
        <v>8</v>
      </c>
      <c r="J486" t="s">
        <v>2048</v>
      </c>
      <c r="K486">
        <v>2</v>
      </c>
      <c r="L486">
        <v>5</v>
      </c>
      <c r="M486">
        <v>552</v>
      </c>
    </row>
    <row r="487" spans="1:13" x14ac:dyDescent="0.35">
      <c r="A487" t="s">
        <v>1973</v>
      </c>
      <c r="B487" s="15">
        <v>44743</v>
      </c>
      <c r="C487">
        <v>14</v>
      </c>
      <c r="D487" t="s">
        <v>62</v>
      </c>
      <c r="E487" t="s">
        <v>23</v>
      </c>
      <c r="F487" t="s">
        <v>24</v>
      </c>
      <c r="G487" t="s">
        <v>2044</v>
      </c>
      <c r="H487">
        <v>69</v>
      </c>
      <c r="I487">
        <v>8</v>
      </c>
      <c r="J487" t="s">
        <v>2048</v>
      </c>
      <c r="K487">
        <v>5</v>
      </c>
      <c r="L487">
        <v>5</v>
      </c>
      <c r="M487">
        <v>552</v>
      </c>
    </row>
    <row r="488" spans="1:13" x14ac:dyDescent="0.35">
      <c r="A488" t="s">
        <v>1976</v>
      </c>
      <c r="B488" s="15">
        <v>44754</v>
      </c>
      <c r="C488">
        <v>5</v>
      </c>
      <c r="D488" t="s">
        <v>20</v>
      </c>
      <c r="E488" t="s">
        <v>27</v>
      </c>
      <c r="F488" t="s">
        <v>18</v>
      </c>
      <c r="G488" t="s">
        <v>2044</v>
      </c>
      <c r="H488">
        <v>69</v>
      </c>
      <c r="I488">
        <v>3</v>
      </c>
      <c r="J488" t="s">
        <v>2048</v>
      </c>
      <c r="K488">
        <v>2</v>
      </c>
      <c r="L488">
        <v>5</v>
      </c>
      <c r="M488">
        <v>207</v>
      </c>
    </row>
    <row r="489" spans="1:13" x14ac:dyDescent="0.35">
      <c r="A489" t="s">
        <v>1977</v>
      </c>
      <c r="B489" s="15">
        <v>44754</v>
      </c>
      <c r="C489">
        <v>11</v>
      </c>
      <c r="D489" t="s">
        <v>112</v>
      </c>
      <c r="E489" t="s">
        <v>23</v>
      </c>
      <c r="F489" t="s">
        <v>24</v>
      </c>
      <c r="G489" t="s">
        <v>2044</v>
      </c>
      <c r="H489">
        <v>69</v>
      </c>
      <c r="I489">
        <v>1</v>
      </c>
      <c r="J489" t="s">
        <v>2048</v>
      </c>
      <c r="K489">
        <v>5</v>
      </c>
      <c r="L489">
        <v>5</v>
      </c>
      <c r="M489">
        <v>69</v>
      </c>
    </row>
    <row r="490" spans="1:13" x14ac:dyDescent="0.35">
      <c r="A490" t="s">
        <v>1978</v>
      </c>
      <c r="B490" s="15">
        <v>44760</v>
      </c>
      <c r="C490">
        <v>1</v>
      </c>
      <c r="D490" t="s">
        <v>58</v>
      </c>
      <c r="E490" t="s">
        <v>27</v>
      </c>
      <c r="F490" t="s">
        <v>18</v>
      </c>
      <c r="G490" t="s">
        <v>2044</v>
      </c>
      <c r="H490">
        <v>69</v>
      </c>
      <c r="I490">
        <v>3</v>
      </c>
      <c r="J490" t="s">
        <v>2048</v>
      </c>
      <c r="K490">
        <v>2</v>
      </c>
      <c r="L490">
        <v>5</v>
      </c>
      <c r="M490">
        <v>207</v>
      </c>
    </row>
    <row r="491" spans="1:13" x14ac:dyDescent="0.35">
      <c r="A491" t="s">
        <v>1979</v>
      </c>
      <c r="B491" s="15">
        <v>44762</v>
      </c>
      <c r="C491">
        <v>3</v>
      </c>
      <c r="D491" t="s">
        <v>26</v>
      </c>
      <c r="E491" t="s">
        <v>27</v>
      </c>
      <c r="F491" t="s">
        <v>18</v>
      </c>
      <c r="G491" t="s">
        <v>2044</v>
      </c>
      <c r="H491">
        <v>69</v>
      </c>
      <c r="I491">
        <v>3</v>
      </c>
      <c r="J491" t="s">
        <v>2048</v>
      </c>
      <c r="K491">
        <v>2</v>
      </c>
      <c r="L491">
        <v>5</v>
      </c>
      <c r="M491">
        <v>207</v>
      </c>
    </row>
    <row r="492" spans="1:13" x14ac:dyDescent="0.35">
      <c r="A492" t="s">
        <v>1985</v>
      </c>
      <c r="B492" s="15">
        <v>44767</v>
      </c>
      <c r="C492">
        <v>15</v>
      </c>
      <c r="D492" t="s">
        <v>46</v>
      </c>
      <c r="E492" t="s">
        <v>23</v>
      </c>
      <c r="F492" t="s">
        <v>24</v>
      </c>
      <c r="G492" t="s">
        <v>2044</v>
      </c>
      <c r="H492">
        <v>69</v>
      </c>
      <c r="I492">
        <v>4</v>
      </c>
      <c r="J492" t="s">
        <v>2048</v>
      </c>
      <c r="K492">
        <v>5</v>
      </c>
      <c r="L492">
        <v>5</v>
      </c>
      <c r="M492">
        <v>276</v>
      </c>
    </row>
    <row r="493" spans="1:13" x14ac:dyDescent="0.35">
      <c r="A493" t="s">
        <v>1987</v>
      </c>
      <c r="B493" s="15">
        <v>44767</v>
      </c>
      <c r="C493">
        <v>2</v>
      </c>
      <c r="D493" t="s">
        <v>71</v>
      </c>
      <c r="E493" t="s">
        <v>27</v>
      </c>
      <c r="F493" t="s">
        <v>18</v>
      </c>
      <c r="G493" t="s">
        <v>2044</v>
      </c>
      <c r="H493">
        <v>69</v>
      </c>
      <c r="I493">
        <v>9</v>
      </c>
      <c r="J493" t="s">
        <v>2048</v>
      </c>
      <c r="K493">
        <v>2</v>
      </c>
      <c r="L493">
        <v>5</v>
      </c>
      <c r="M493">
        <v>621</v>
      </c>
    </row>
    <row r="494" spans="1:13" x14ac:dyDescent="0.35">
      <c r="A494" t="s">
        <v>1988</v>
      </c>
      <c r="B494" s="15">
        <v>44767</v>
      </c>
      <c r="C494">
        <v>5</v>
      </c>
      <c r="D494" t="s">
        <v>20</v>
      </c>
      <c r="E494" t="s">
        <v>27</v>
      </c>
      <c r="F494" t="s">
        <v>18</v>
      </c>
      <c r="G494" t="s">
        <v>2044</v>
      </c>
      <c r="H494">
        <v>69</v>
      </c>
      <c r="I494">
        <v>9</v>
      </c>
      <c r="J494" t="s">
        <v>2048</v>
      </c>
      <c r="K494">
        <v>2</v>
      </c>
      <c r="L494">
        <v>5</v>
      </c>
      <c r="M494">
        <v>621</v>
      </c>
    </row>
    <row r="495" spans="1:13" x14ac:dyDescent="0.35">
      <c r="A495" t="s">
        <v>1994</v>
      </c>
      <c r="B495" s="15">
        <v>44784</v>
      </c>
      <c r="C495">
        <v>2</v>
      </c>
      <c r="D495" t="s">
        <v>71</v>
      </c>
      <c r="E495" t="s">
        <v>27</v>
      </c>
      <c r="F495" t="s">
        <v>18</v>
      </c>
      <c r="G495" t="s">
        <v>2044</v>
      </c>
      <c r="H495">
        <v>69</v>
      </c>
      <c r="I495">
        <v>9</v>
      </c>
      <c r="J495" t="s">
        <v>2048</v>
      </c>
      <c r="K495">
        <v>2</v>
      </c>
      <c r="L495">
        <v>5</v>
      </c>
      <c r="M495">
        <v>621</v>
      </c>
    </row>
    <row r="496" spans="1:13" x14ac:dyDescent="0.35">
      <c r="A496" t="s">
        <v>1997</v>
      </c>
      <c r="B496" s="15">
        <v>44785</v>
      </c>
      <c r="C496">
        <v>4</v>
      </c>
      <c r="D496" t="s">
        <v>16</v>
      </c>
      <c r="E496" t="s">
        <v>27</v>
      </c>
      <c r="F496" t="s">
        <v>18</v>
      </c>
      <c r="G496" t="s">
        <v>2044</v>
      </c>
      <c r="H496">
        <v>69</v>
      </c>
      <c r="I496">
        <v>3</v>
      </c>
      <c r="J496" t="s">
        <v>2048</v>
      </c>
      <c r="K496">
        <v>2</v>
      </c>
      <c r="L496">
        <v>5</v>
      </c>
      <c r="M496">
        <v>207</v>
      </c>
    </row>
    <row r="497" spans="1:13" x14ac:dyDescent="0.35">
      <c r="A497" t="s">
        <v>2007</v>
      </c>
      <c r="B497" s="15">
        <v>44797</v>
      </c>
      <c r="C497">
        <v>1</v>
      </c>
      <c r="D497" t="s">
        <v>58</v>
      </c>
      <c r="E497" t="s">
        <v>27</v>
      </c>
      <c r="F497" t="s">
        <v>18</v>
      </c>
      <c r="G497" t="s">
        <v>2044</v>
      </c>
      <c r="H497">
        <v>69</v>
      </c>
      <c r="I497">
        <v>5</v>
      </c>
      <c r="J497" t="s">
        <v>2048</v>
      </c>
      <c r="K497">
        <v>2</v>
      </c>
      <c r="L497">
        <v>5</v>
      </c>
      <c r="M497">
        <v>345</v>
      </c>
    </row>
    <row r="498" spans="1:13" x14ac:dyDescent="0.35">
      <c r="A498" t="s">
        <v>2009</v>
      </c>
      <c r="B498" s="15">
        <v>44800</v>
      </c>
      <c r="C498">
        <v>11</v>
      </c>
      <c r="D498" t="s">
        <v>112</v>
      </c>
      <c r="E498" t="s">
        <v>23</v>
      </c>
      <c r="F498" t="s">
        <v>24</v>
      </c>
      <c r="G498" t="s">
        <v>2044</v>
      </c>
      <c r="H498">
        <v>69</v>
      </c>
      <c r="I498">
        <v>9</v>
      </c>
      <c r="J498" t="s">
        <v>2048</v>
      </c>
      <c r="K498">
        <v>5</v>
      </c>
      <c r="L498">
        <v>5</v>
      </c>
      <c r="M498">
        <v>621</v>
      </c>
    </row>
    <row r="499" spans="1:13" x14ac:dyDescent="0.35">
      <c r="A499" t="s">
        <v>2029</v>
      </c>
      <c r="B499" s="15">
        <v>44837</v>
      </c>
      <c r="C499">
        <v>12</v>
      </c>
      <c r="D499" t="s">
        <v>22</v>
      </c>
      <c r="E499" t="s">
        <v>23</v>
      </c>
      <c r="F499" t="s">
        <v>24</v>
      </c>
      <c r="G499" t="s">
        <v>2044</v>
      </c>
      <c r="H499">
        <v>69</v>
      </c>
      <c r="I499">
        <v>7</v>
      </c>
      <c r="J499" t="s">
        <v>2048</v>
      </c>
      <c r="K499">
        <v>5</v>
      </c>
      <c r="L499">
        <v>5</v>
      </c>
      <c r="M499">
        <v>483</v>
      </c>
    </row>
    <row r="500" spans="1:13" x14ac:dyDescent="0.35">
      <c r="A500" t="s">
        <v>2030</v>
      </c>
      <c r="B500" s="15">
        <v>44839</v>
      </c>
      <c r="C500">
        <v>1</v>
      </c>
      <c r="D500" t="s">
        <v>58</v>
      </c>
      <c r="E500" t="s">
        <v>27</v>
      </c>
      <c r="F500" t="s">
        <v>18</v>
      </c>
      <c r="G500" t="s">
        <v>2044</v>
      </c>
      <c r="H500">
        <v>69</v>
      </c>
      <c r="I500">
        <v>2</v>
      </c>
      <c r="J500" t="s">
        <v>2048</v>
      </c>
      <c r="K500">
        <v>2</v>
      </c>
      <c r="L500">
        <v>5</v>
      </c>
      <c r="M500">
        <v>138</v>
      </c>
    </row>
    <row r="501" spans="1:13" x14ac:dyDescent="0.35">
      <c r="A501" t="s">
        <v>2038</v>
      </c>
      <c r="B501" s="15">
        <v>44850</v>
      </c>
      <c r="C501">
        <v>5</v>
      </c>
      <c r="D501" t="s">
        <v>20</v>
      </c>
      <c r="E501" t="s">
        <v>27</v>
      </c>
      <c r="F501" t="s">
        <v>18</v>
      </c>
      <c r="G501" t="s">
        <v>2044</v>
      </c>
      <c r="H501">
        <v>69</v>
      </c>
      <c r="I501">
        <v>6</v>
      </c>
      <c r="J501" t="s">
        <v>2048</v>
      </c>
      <c r="K501">
        <v>2</v>
      </c>
      <c r="L501">
        <v>5</v>
      </c>
      <c r="M501">
        <v>414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C3D29-1F7F-4D22-9D65-3DB96525F2C3}">
  <dimension ref="A1:M226"/>
  <sheetViews>
    <sheetView workbookViewId="0"/>
  </sheetViews>
  <sheetFormatPr defaultRowHeight="14.5" x14ac:dyDescent="0.35"/>
  <cols>
    <col min="1" max="1" width="20.90625" customWidth="1"/>
    <col min="2" max="2" width="23.08984375" customWidth="1"/>
    <col min="3" max="3" width="24.26953125" customWidth="1"/>
    <col min="4" max="4" width="27.453125" customWidth="1"/>
    <col min="5" max="5" width="24.26953125" customWidth="1"/>
    <col min="6" max="6" width="19.36328125" customWidth="1"/>
    <col min="7" max="7" width="25.453125" customWidth="1"/>
    <col min="8" max="8" width="17.7265625" customWidth="1"/>
    <col min="9" max="9" width="21.08984375" customWidth="1"/>
    <col min="10" max="10" width="21.1796875" customWidth="1"/>
    <col min="11" max="11" width="22.90625" customWidth="1"/>
    <col min="12" max="12" width="21.7265625" customWidth="1"/>
    <col min="13" max="13" width="20.90625" customWidth="1"/>
  </cols>
  <sheetData>
    <row r="1" spans="1:13" x14ac:dyDescent="0.35">
      <c r="A1" s="1" t="s">
        <v>2099</v>
      </c>
    </row>
    <row r="3" spans="1:13" x14ac:dyDescent="0.35">
      <c r="A3" t="s">
        <v>2084</v>
      </c>
      <c r="B3" t="s">
        <v>2085</v>
      </c>
      <c r="C3" t="s">
        <v>2086</v>
      </c>
      <c r="D3" t="s">
        <v>2087</v>
      </c>
      <c r="E3" t="s">
        <v>2088</v>
      </c>
      <c r="F3" t="s">
        <v>2089</v>
      </c>
      <c r="G3" t="s">
        <v>2090</v>
      </c>
      <c r="H3" t="s">
        <v>2091</v>
      </c>
      <c r="I3" t="s">
        <v>2092</v>
      </c>
      <c r="J3" t="s">
        <v>2093</v>
      </c>
      <c r="K3" t="s">
        <v>2094</v>
      </c>
      <c r="L3" t="s">
        <v>2095</v>
      </c>
      <c r="M3" t="s">
        <v>2096</v>
      </c>
    </row>
    <row r="4" spans="1:13" x14ac:dyDescent="0.35">
      <c r="A4" t="s">
        <v>36</v>
      </c>
      <c r="B4" s="15">
        <v>44209</v>
      </c>
      <c r="C4">
        <v>9</v>
      </c>
      <c r="D4" t="s">
        <v>37</v>
      </c>
      <c r="E4" t="s">
        <v>38</v>
      </c>
      <c r="F4" t="s">
        <v>14</v>
      </c>
      <c r="G4" t="s">
        <v>2040</v>
      </c>
      <c r="H4">
        <v>399</v>
      </c>
      <c r="I4">
        <v>4</v>
      </c>
      <c r="J4" t="s">
        <v>2049</v>
      </c>
      <c r="K4">
        <v>8</v>
      </c>
      <c r="L4">
        <v>8</v>
      </c>
      <c r="M4">
        <v>1596</v>
      </c>
    </row>
    <row r="5" spans="1:13" x14ac:dyDescent="0.35">
      <c r="A5" t="s">
        <v>43</v>
      </c>
      <c r="B5" s="15">
        <v>44211</v>
      </c>
      <c r="C5">
        <v>9</v>
      </c>
      <c r="D5" t="s">
        <v>37</v>
      </c>
      <c r="E5" t="s">
        <v>38</v>
      </c>
      <c r="F5" t="s">
        <v>14</v>
      </c>
      <c r="G5" t="s">
        <v>2040</v>
      </c>
      <c r="H5">
        <v>399</v>
      </c>
      <c r="I5">
        <v>7</v>
      </c>
      <c r="J5" t="s">
        <v>2049</v>
      </c>
      <c r="K5">
        <v>8</v>
      </c>
      <c r="L5">
        <v>8</v>
      </c>
      <c r="M5">
        <v>2793</v>
      </c>
    </row>
    <row r="6" spans="1:13" x14ac:dyDescent="0.35">
      <c r="A6" t="s">
        <v>53</v>
      </c>
      <c r="B6" s="15">
        <v>44225</v>
      </c>
      <c r="C6">
        <v>7</v>
      </c>
      <c r="D6" t="s">
        <v>40</v>
      </c>
      <c r="E6" t="s">
        <v>38</v>
      </c>
      <c r="F6" t="s">
        <v>14</v>
      </c>
      <c r="G6" t="s">
        <v>2040</v>
      </c>
      <c r="H6">
        <v>399</v>
      </c>
      <c r="I6">
        <v>1</v>
      </c>
      <c r="J6" t="s">
        <v>2049</v>
      </c>
      <c r="K6">
        <v>8</v>
      </c>
      <c r="L6">
        <v>8</v>
      </c>
      <c r="M6">
        <v>399</v>
      </c>
    </row>
    <row r="7" spans="1:13" x14ac:dyDescent="0.35">
      <c r="A7" t="s">
        <v>64</v>
      </c>
      <c r="B7" s="15">
        <v>44238</v>
      </c>
      <c r="C7">
        <v>10</v>
      </c>
      <c r="D7" t="s">
        <v>65</v>
      </c>
      <c r="E7" t="s">
        <v>38</v>
      </c>
      <c r="F7" t="s">
        <v>14</v>
      </c>
      <c r="G7" t="s">
        <v>2040</v>
      </c>
      <c r="H7">
        <v>399</v>
      </c>
      <c r="I7">
        <v>3</v>
      </c>
      <c r="J7" t="s">
        <v>2049</v>
      </c>
      <c r="K7">
        <v>8</v>
      </c>
      <c r="L7">
        <v>8</v>
      </c>
      <c r="M7">
        <v>1197</v>
      </c>
    </row>
    <row r="8" spans="1:13" x14ac:dyDescent="0.35">
      <c r="A8" t="s">
        <v>82</v>
      </c>
      <c r="B8" s="15">
        <v>44266</v>
      </c>
      <c r="C8">
        <v>9</v>
      </c>
      <c r="D8" t="s">
        <v>37</v>
      </c>
      <c r="E8" t="s">
        <v>38</v>
      </c>
      <c r="F8" t="s">
        <v>14</v>
      </c>
      <c r="G8" t="s">
        <v>2040</v>
      </c>
      <c r="H8">
        <v>399</v>
      </c>
      <c r="I8">
        <v>6</v>
      </c>
      <c r="J8" t="s">
        <v>2049</v>
      </c>
      <c r="K8">
        <v>8</v>
      </c>
      <c r="L8">
        <v>8</v>
      </c>
      <c r="M8">
        <v>2394</v>
      </c>
    </row>
    <row r="9" spans="1:13" x14ac:dyDescent="0.35">
      <c r="A9" t="s">
        <v>95</v>
      </c>
      <c r="B9" s="15">
        <v>44281</v>
      </c>
      <c r="C9">
        <v>6</v>
      </c>
      <c r="D9" t="s">
        <v>12</v>
      </c>
      <c r="E9" t="s">
        <v>38</v>
      </c>
      <c r="F9" t="s">
        <v>14</v>
      </c>
      <c r="G9" t="s">
        <v>2040</v>
      </c>
      <c r="H9">
        <v>399</v>
      </c>
      <c r="I9">
        <v>8</v>
      </c>
      <c r="J9" t="s">
        <v>2049</v>
      </c>
      <c r="K9">
        <v>8</v>
      </c>
      <c r="L9">
        <v>8</v>
      </c>
      <c r="M9">
        <v>3192</v>
      </c>
    </row>
    <row r="10" spans="1:13" x14ac:dyDescent="0.35">
      <c r="A10" t="s">
        <v>97</v>
      </c>
      <c r="B10" s="15">
        <v>44288</v>
      </c>
      <c r="C10">
        <v>10</v>
      </c>
      <c r="D10" t="s">
        <v>65</v>
      </c>
      <c r="E10" t="s">
        <v>38</v>
      </c>
      <c r="F10" t="s">
        <v>14</v>
      </c>
      <c r="G10" t="s">
        <v>2040</v>
      </c>
      <c r="H10">
        <v>399</v>
      </c>
      <c r="I10">
        <v>9</v>
      </c>
      <c r="J10" t="s">
        <v>2049</v>
      </c>
      <c r="K10">
        <v>8</v>
      </c>
      <c r="L10">
        <v>8</v>
      </c>
      <c r="M10">
        <v>3591</v>
      </c>
    </row>
    <row r="11" spans="1:13" x14ac:dyDescent="0.35">
      <c r="A11" t="s">
        <v>98</v>
      </c>
      <c r="B11" s="15">
        <v>44298</v>
      </c>
      <c r="C11">
        <v>9</v>
      </c>
      <c r="D11" t="s">
        <v>37</v>
      </c>
      <c r="E11" t="s">
        <v>38</v>
      </c>
      <c r="F11" t="s">
        <v>14</v>
      </c>
      <c r="G11" t="s">
        <v>2040</v>
      </c>
      <c r="H11">
        <v>399</v>
      </c>
      <c r="I11">
        <v>1</v>
      </c>
      <c r="J11" t="s">
        <v>2049</v>
      </c>
      <c r="K11">
        <v>8</v>
      </c>
      <c r="L11">
        <v>8</v>
      </c>
      <c r="M11">
        <v>399</v>
      </c>
    </row>
    <row r="12" spans="1:13" x14ac:dyDescent="0.35">
      <c r="A12" t="s">
        <v>124</v>
      </c>
      <c r="B12" s="15">
        <v>44335</v>
      </c>
      <c r="C12">
        <v>10</v>
      </c>
      <c r="D12" t="s">
        <v>65</v>
      </c>
      <c r="E12" t="s">
        <v>38</v>
      </c>
      <c r="F12" t="s">
        <v>14</v>
      </c>
      <c r="G12" t="s">
        <v>2040</v>
      </c>
      <c r="H12">
        <v>399</v>
      </c>
      <c r="I12">
        <v>9</v>
      </c>
      <c r="J12" t="s">
        <v>2049</v>
      </c>
      <c r="K12">
        <v>8</v>
      </c>
      <c r="L12">
        <v>8</v>
      </c>
      <c r="M12">
        <v>3591</v>
      </c>
    </row>
    <row r="13" spans="1:13" x14ac:dyDescent="0.35">
      <c r="A13" t="s">
        <v>144</v>
      </c>
      <c r="B13" s="15">
        <v>44369</v>
      </c>
      <c r="C13">
        <v>7</v>
      </c>
      <c r="D13" t="s">
        <v>40</v>
      </c>
      <c r="E13" t="s">
        <v>38</v>
      </c>
      <c r="F13" t="s">
        <v>14</v>
      </c>
      <c r="G13" t="s">
        <v>2040</v>
      </c>
      <c r="H13">
        <v>399</v>
      </c>
      <c r="I13">
        <v>0</v>
      </c>
      <c r="J13" t="s">
        <v>2049</v>
      </c>
      <c r="K13">
        <v>8</v>
      </c>
      <c r="L13">
        <v>8</v>
      </c>
      <c r="M13">
        <v>0</v>
      </c>
    </row>
    <row r="14" spans="1:13" x14ac:dyDescent="0.35">
      <c r="A14" t="s">
        <v>149</v>
      </c>
      <c r="B14" s="15">
        <v>44375</v>
      </c>
      <c r="C14">
        <v>10</v>
      </c>
      <c r="D14" t="s">
        <v>65</v>
      </c>
      <c r="E14" t="s">
        <v>38</v>
      </c>
      <c r="F14" t="s">
        <v>14</v>
      </c>
      <c r="G14" t="s">
        <v>2040</v>
      </c>
      <c r="H14">
        <v>399</v>
      </c>
      <c r="I14">
        <v>9</v>
      </c>
      <c r="J14" t="s">
        <v>2049</v>
      </c>
      <c r="K14">
        <v>8</v>
      </c>
      <c r="L14">
        <v>8</v>
      </c>
      <c r="M14">
        <v>3591</v>
      </c>
    </row>
    <row r="15" spans="1:13" x14ac:dyDescent="0.35">
      <c r="A15" t="s">
        <v>162</v>
      </c>
      <c r="B15" s="15">
        <v>44401</v>
      </c>
      <c r="C15">
        <v>9</v>
      </c>
      <c r="D15" t="s">
        <v>37</v>
      </c>
      <c r="E15" t="s">
        <v>38</v>
      </c>
      <c r="F15" t="s">
        <v>14</v>
      </c>
      <c r="G15" t="s">
        <v>2040</v>
      </c>
      <c r="H15">
        <v>399</v>
      </c>
      <c r="I15">
        <v>6</v>
      </c>
      <c r="J15" t="s">
        <v>2049</v>
      </c>
      <c r="K15">
        <v>8</v>
      </c>
      <c r="L15">
        <v>8</v>
      </c>
      <c r="M15">
        <v>2394</v>
      </c>
    </row>
    <row r="16" spans="1:13" x14ac:dyDescent="0.35">
      <c r="A16" t="s">
        <v>169</v>
      </c>
      <c r="B16" s="15">
        <v>44420</v>
      </c>
      <c r="C16">
        <v>8</v>
      </c>
      <c r="D16" t="s">
        <v>73</v>
      </c>
      <c r="E16" t="s">
        <v>38</v>
      </c>
      <c r="F16" t="s">
        <v>14</v>
      </c>
      <c r="G16" t="s">
        <v>2040</v>
      </c>
      <c r="H16">
        <v>399</v>
      </c>
      <c r="I16">
        <v>7</v>
      </c>
      <c r="J16" t="s">
        <v>2049</v>
      </c>
      <c r="K16">
        <v>8</v>
      </c>
      <c r="L16">
        <v>8</v>
      </c>
      <c r="M16">
        <v>2793</v>
      </c>
    </row>
    <row r="17" spans="1:13" x14ac:dyDescent="0.35">
      <c r="A17" t="s">
        <v>170</v>
      </c>
      <c r="B17" s="15">
        <v>44424</v>
      </c>
      <c r="C17">
        <v>8</v>
      </c>
      <c r="D17" t="s">
        <v>73</v>
      </c>
      <c r="E17" t="s">
        <v>38</v>
      </c>
      <c r="F17" t="s">
        <v>14</v>
      </c>
      <c r="G17" t="s">
        <v>2040</v>
      </c>
      <c r="H17">
        <v>399</v>
      </c>
      <c r="I17">
        <v>0</v>
      </c>
      <c r="J17" t="s">
        <v>2049</v>
      </c>
      <c r="K17">
        <v>8</v>
      </c>
      <c r="L17">
        <v>8</v>
      </c>
      <c r="M17">
        <v>0</v>
      </c>
    </row>
    <row r="18" spans="1:13" x14ac:dyDescent="0.35">
      <c r="A18" t="s">
        <v>178</v>
      </c>
      <c r="B18" s="15">
        <v>44433</v>
      </c>
      <c r="C18">
        <v>7</v>
      </c>
      <c r="D18" t="s">
        <v>40</v>
      </c>
      <c r="E18" t="s">
        <v>38</v>
      </c>
      <c r="F18" t="s">
        <v>14</v>
      </c>
      <c r="G18" t="s">
        <v>2040</v>
      </c>
      <c r="H18">
        <v>399</v>
      </c>
      <c r="I18">
        <v>6</v>
      </c>
      <c r="J18" t="s">
        <v>2049</v>
      </c>
      <c r="K18">
        <v>8</v>
      </c>
      <c r="L18">
        <v>8</v>
      </c>
      <c r="M18">
        <v>2394</v>
      </c>
    </row>
    <row r="19" spans="1:13" x14ac:dyDescent="0.35">
      <c r="A19" t="s">
        <v>183</v>
      </c>
      <c r="B19" s="15">
        <v>44435</v>
      </c>
      <c r="C19">
        <v>7</v>
      </c>
      <c r="D19" t="s">
        <v>40</v>
      </c>
      <c r="E19" t="s">
        <v>38</v>
      </c>
      <c r="F19" t="s">
        <v>14</v>
      </c>
      <c r="G19" t="s">
        <v>2040</v>
      </c>
      <c r="H19">
        <v>399</v>
      </c>
      <c r="I19">
        <v>8</v>
      </c>
      <c r="J19" t="s">
        <v>2049</v>
      </c>
      <c r="K19">
        <v>8</v>
      </c>
      <c r="L19">
        <v>8</v>
      </c>
      <c r="M19">
        <v>3192</v>
      </c>
    </row>
    <row r="20" spans="1:13" x14ac:dyDescent="0.35">
      <c r="A20" t="s">
        <v>184</v>
      </c>
      <c r="B20" s="15">
        <v>44437</v>
      </c>
      <c r="C20">
        <v>8</v>
      </c>
      <c r="D20" t="s">
        <v>73</v>
      </c>
      <c r="E20" t="s">
        <v>38</v>
      </c>
      <c r="F20" t="s">
        <v>14</v>
      </c>
      <c r="G20" t="s">
        <v>2040</v>
      </c>
      <c r="H20">
        <v>399</v>
      </c>
      <c r="I20">
        <v>3</v>
      </c>
      <c r="J20" t="s">
        <v>2049</v>
      </c>
      <c r="K20">
        <v>8</v>
      </c>
      <c r="L20">
        <v>8</v>
      </c>
      <c r="M20">
        <v>1197</v>
      </c>
    </row>
    <row r="21" spans="1:13" x14ac:dyDescent="0.35">
      <c r="A21" t="s">
        <v>205</v>
      </c>
      <c r="B21" s="15">
        <v>44470</v>
      </c>
      <c r="C21">
        <v>9</v>
      </c>
      <c r="D21" t="s">
        <v>37</v>
      </c>
      <c r="E21" t="s">
        <v>38</v>
      </c>
      <c r="F21" t="s">
        <v>14</v>
      </c>
      <c r="G21" t="s">
        <v>2040</v>
      </c>
      <c r="H21">
        <v>399</v>
      </c>
      <c r="I21">
        <v>7</v>
      </c>
      <c r="J21" t="s">
        <v>2049</v>
      </c>
      <c r="K21">
        <v>8</v>
      </c>
      <c r="L21">
        <v>8</v>
      </c>
      <c r="M21">
        <v>2793</v>
      </c>
    </row>
    <row r="22" spans="1:13" x14ac:dyDescent="0.35">
      <c r="A22" t="s">
        <v>212</v>
      </c>
      <c r="B22" s="15">
        <v>44491</v>
      </c>
      <c r="C22">
        <v>10</v>
      </c>
      <c r="D22" t="s">
        <v>65</v>
      </c>
      <c r="E22" t="s">
        <v>38</v>
      </c>
      <c r="F22" t="s">
        <v>14</v>
      </c>
      <c r="G22" t="s">
        <v>2040</v>
      </c>
      <c r="H22">
        <v>399</v>
      </c>
      <c r="I22">
        <v>0</v>
      </c>
      <c r="J22" t="s">
        <v>2049</v>
      </c>
      <c r="K22">
        <v>8</v>
      </c>
      <c r="L22">
        <v>8</v>
      </c>
      <c r="M22">
        <v>0</v>
      </c>
    </row>
    <row r="23" spans="1:13" x14ac:dyDescent="0.35">
      <c r="A23" t="s">
        <v>217</v>
      </c>
      <c r="B23" s="15">
        <v>44498</v>
      </c>
      <c r="C23">
        <v>9</v>
      </c>
      <c r="D23" t="s">
        <v>37</v>
      </c>
      <c r="E23" t="s">
        <v>38</v>
      </c>
      <c r="F23" t="s">
        <v>14</v>
      </c>
      <c r="G23" t="s">
        <v>2040</v>
      </c>
      <c r="H23">
        <v>399</v>
      </c>
      <c r="I23">
        <v>2</v>
      </c>
      <c r="J23" t="s">
        <v>2049</v>
      </c>
      <c r="K23">
        <v>8</v>
      </c>
      <c r="L23">
        <v>8</v>
      </c>
      <c r="M23">
        <v>798</v>
      </c>
    </row>
    <row r="24" spans="1:13" x14ac:dyDescent="0.35">
      <c r="A24" t="s">
        <v>218</v>
      </c>
      <c r="B24" s="15">
        <v>44498</v>
      </c>
      <c r="C24">
        <v>7</v>
      </c>
      <c r="D24" t="s">
        <v>40</v>
      </c>
      <c r="E24" t="s">
        <v>38</v>
      </c>
      <c r="F24" t="s">
        <v>14</v>
      </c>
      <c r="G24" t="s">
        <v>2040</v>
      </c>
      <c r="H24">
        <v>399</v>
      </c>
      <c r="I24">
        <v>2</v>
      </c>
      <c r="J24" t="s">
        <v>2049</v>
      </c>
      <c r="K24">
        <v>8</v>
      </c>
      <c r="L24">
        <v>8</v>
      </c>
      <c r="M24">
        <v>798</v>
      </c>
    </row>
    <row r="25" spans="1:13" x14ac:dyDescent="0.35">
      <c r="A25" t="s">
        <v>226</v>
      </c>
      <c r="B25" s="15">
        <v>44516</v>
      </c>
      <c r="C25">
        <v>8</v>
      </c>
      <c r="D25" t="s">
        <v>73</v>
      </c>
      <c r="E25" t="s">
        <v>38</v>
      </c>
      <c r="F25" t="s">
        <v>14</v>
      </c>
      <c r="G25" t="s">
        <v>2040</v>
      </c>
      <c r="H25">
        <v>399</v>
      </c>
      <c r="I25">
        <v>0</v>
      </c>
      <c r="J25" t="s">
        <v>2049</v>
      </c>
      <c r="K25">
        <v>8</v>
      </c>
      <c r="L25">
        <v>8</v>
      </c>
      <c r="M25">
        <v>0</v>
      </c>
    </row>
    <row r="26" spans="1:13" x14ac:dyDescent="0.35">
      <c r="A26" t="s">
        <v>232</v>
      </c>
      <c r="B26" s="15">
        <v>44522</v>
      </c>
      <c r="C26">
        <v>8</v>
      </c>
      <c r="D26" t="s">
        <v>73</v>
      </c>
      <c r="E26" t="s">
        <v>38</v>
      </c>
      <c r="F26" t="s">
        <v>14</v>
      </c>
      <c r="G26" t="s">
        <v>2040</v>
      </c>
      <c r="H26">
        <v>399</v>
      </c>
      <c r="I26">
        <v>9</v>
      </c>
      <c r="J26" t="s">
        <v>2049</v>
      </c>
      <c r="K26">
        <v>8</v>
      </c>
      <c r="L26">
        <v>8</v>
      </c>
      <c r="M26">
        <v>3591</v>
      </c>
    </row>
    <row r="27" spans="1:13" x14ac:dyDescent="0.35">
      <c r="A27" t="s">
        <v>233</v>
      </c>
      <c r="B27" s="15">
        <v>44522</v>
      </c>
      <c r="C27">
        <v>7</v>
      </c>
      <c r="D27" t="s">
        <v>40</v>
      </c>
      <c r="E27" t="s">
        <v>38</v>
      </c>
      <c r="F27" t="s">
        <v>14</v>
      </c>
      <c r="G27" t="s">
        <v>2040</v>
      </c>
      <c r="H27">
        <v>399</v>
      </c>
      <c r="I27">
        <v>5</v>
      </c>
      <c r="J27" t="s">
        <v>2049</v>
      </c>
      <c r="K27">
        <v>8</v>
      </c>
      <c r="L27">
        <v>8</v>
      </c>
      <c r="M27">
        <v>1995</v>
      </c>
    </row>
    <row r="28" spans="1:13" x14ac:dyDescent="0.35">
      <c r="A28" t="s">
        <v>270</v>
      </c>
      <c r="B28" s="15">
        <v>44579</v>
      </c>
      <c r="C28">
        <v>7</v>
      </c>
      <c r="D28" t="s">
        <v>40</v>
      </c>
      <c r="E28" t="s">
        <v>38</v>
      </c>
      <c r="F28" t="s">
        <v>14</v>
      </c>
      <c r="G28" t="s">
        <v>2040</v>
      </c>
      <c r="H28">
        <v>399</v>
      </c>
      <c r="I28">
        <v>6</v>
      </c>
      <c r="J28" t="s">
        <v>2049</v>
      </c>
      <c r="K28">
        <v>8</v>
      </c>
      <c r="L28">
        <v>8</v>
      </c>
      <c r="M28">
        <v>2394</v>
      </c>
    </row>
    <row r="29" spans="1:13" x14ac:dyDescent="0.35">
      <c r="A29" t="s">
        <v>275</v>
      </c>
      <c r="B29" s="15">
        <v>44587</v>
      </c>
      <c r="C29">
        <v>10</v>
      </c>
      <c r="D29" t="s">
        <v>65</v>
      </c>
      <c r="E29" t="s">
        <v>38</v>
      </c>
      <c r="F29" t="s">
        <v>14</v>
      </c>
      <c r="G29" t="s">
        <v>2040</v>
      </c>
      <c r="H29">
        <v>399</v>
      </c>
      <c r="I29">
        <v>4</v>
      </c>
      <c r="J29" t="s">
        <v>2049</v>
      </c>
      <c r="K29">
        <v>8</v>
      </c>
      <c r="L29">
        <v>8</v>
      </c>
      <c r="M29">
        <v>1596</v>
      </c>
    </row>
    <row r="30" spans="1:13" x14ac:dyDescent="0.35">
      <c r="A30" t="s">
        <v>280</v>
      </c>
      <c r="B30" s="15">
        <v>44599</v>
      </c>
      <c r="C30">
        <v>8</v>
      </c>
      <c r="D30" t="s">
        <v>73</v>
      </c>
      <c r="E30" t="s">
        <v>38</v>
      </c>
      <c r="F30" t="s">
        <v>14</v>
      </c>
      <c r="G30" t="s">
        <v>2040</v>
      </c>
      <c r="H30">
        <v>399</v>
      </c>
      <c r="I30">
        <v>9</v>
      </c>
      <c r="J30" t="s">
        <v>2049</v>
      </c>
      <c r="K30">
        <v>8</v>
      </c>
      <c r="L30">
        <v>8</v>
      </c>
      <c r="M30">
        <v>3591</v>
      </c>
    </row>
    <row r="31" spans="1:13" x14ac:dyDescent="0.35">
      <c r="A31" t="s">
        <v>281</v>
      </c>
      <c r="B31" s="15">
        <v>44601</v>
      </c>
      <c r="C31">
        <v>7</v>
      </c>
      <c r="D31" t="s">
        <v>40</v>
      </c>
      <c r="E31" t="s">
        <v>38</v>
      </c>
      <c r="F31" t="s">
        <v>14</v>
      </c>
      <c r="G31" t="s">
        <v>2040</v>
      </c>
      <c r="H31">
        <v>399</v>
      </c>
      <c r="I31">
        <v>5</v>
      </c>
      <c r="J31" t="s">
        <v>2049</v>
      </c>
      <c r="K31">
        <v>8</v>
      </c>
      <c r="L31">
        <v>8</v>
      </c>
      <c r="M31">
        <v>1995</v>
      </c>
    </row>
    <row r="32" spans="1:13" x14ac:dyDescent="0.35">
      <c r="A32" t="s">
        <v>283</v>
      </c>
      <c r="B32" s="15">
        <v>44604</v>
      </c>
      <c r="C32">
        <v>10</v>
      </c>
      <c r="D32" t="s">
        <v>65</v>
      </c>
      <c r="E32" t="s">
        <v>38</v>
      </c>
      <c r="F32" t="s">
        <v>14</v>
      </c>
      <c r="G32" t="s">
        <v>2040</v>
      </c>
      <c r="H32">
        <v>399</v>
      </c>
      <c r="I32">
        <v>5</v>
      </c>
      <c r="J32" t="s">
        <v>2049</v>
      </c>
      <c r="K32">
        <v>8</v>
      </c>
      <c r="L32">
        <v>8</v>
      </c>
      <c r="M32">
        <v>1995</v>
      </c>
    </row>
    <row r="33" spans="1:13" x14ac:dyDescent="0.35">
      <c r="A33" t="s">
        <v>287</v>
      </c>
      <c r="B33" s="15">
        <v>44611</v>
      </c>
      <c r="C33">
        <v>9</v>
      </c>
      <c r="D33" t="s">
        <v>37</v>
      </c>
      <c r="E33" t="s">
        <v>38</v>
      </c>
      <c r="F33" t="s">
        <v>14</v>
      </c>
      <c r="G33" t="s">
        <v>2040</v>
      </c>
      <c r="H33">
        <v>399</v>
      </c>
      <c r="I33">
        <v>5</v>
      </c>
      <c r="J33" t="s">
        <v>2049</v>
      </c>
      <c r="K33">
        <v>8</v>
      </c>
      <c r="L33">
        <v>8</v>
      </c>
      <c r="M33">
        <v>1995</v>
      </c>
    </row>
    <row r="34" spans="1:13" x14ac:dyDescent="0.35">
      <c r="A34" t="s">
        <v>289</v>
      </c>
      <c r="B34" s="15">
        <v>44611</v>
      </c>
      <c r="C34">
        <v>7</v>
      </c>
      <c r="D34" t="s">
        <v>40</v>
      </c>
      <c r="E34" t="s">
        <v>38</v>
      </c>
      <c r="F34" t="s">
        <v>14</v>
      </c>
      <c r="G34" t="s">
        <v>2040</v>
      </c>
      <c r="H34">
        <v>399</v>
      </c>
      <c r="I34">
        <v>3</v>
      </c>
      <c r="J34" t="s">
        <v>2049</v>
      </c>
      <c r="K34">
        <v>8</v>
      </c>
      <c r="L34">
        <v>8</v>
      </c>
      <c r="M34">
        <v>1197</v>
      </c>
    </row>
    <row r="35" spans="1:13" x14ac:dyDescent="0.35">
      <c r="A35" t="s">
        <v>293</v>
      </c>
      <c r="B35" s="15">
        <v>44615</v>
      </c>
      <c r="C35">
        <v>8</v>
      </c>
      <c r="D35" t="s">
        <v>73</v>
      </c>
      <c r="E35" t="s">
        <v>38</v>
      </c>
      <c r="F35" t="s">
        <v>14</v>
      </c>
      <c r="G35" t="s">
        <v>2040</v>
      </c>
      <c r="H35">
        <v>399</v>
      </c>
      <c r="I35">
        <v>5</v>
      </c>
      <c r="J35" t="s">
        <v>2049</v>
      </c>
      <c r="K35">
        <v>8</v>
      </c>
      <c r="L35">
        <v>8</v>
      </c>
      <c r="M35">
        <v>1995</v>
      </c>
    </row>
    <row r="36" spans="1:13" x14ac:dyDescent="0.35">
      <c r="A36" t="s">
        <v>299</v>
      </c>
      <c r="B36" s="15">
        <v>44621</v>
      </c>
      <c r="C36">
        <v>8</v>
      </c>
      <c r="D36" t="s">
        <v>73</v>
      </c>
      <c r="E36" t="s">
        <v>38</v>
      </c>
      <c r="F36" t="s">
        <v>14</v>
      </c>
      <c r="G36" t="s">
        <v>2040</v>
      </c>
      <c r="H36">
        <v>399</v>
      </c>
      <c r="I36">
        <v>3</v>
      </c>
      <c r="J36" t="s">
        <v>2049</v>
      </c>
      <c r="K36">
        <v>8</v>
      </c>
      <c r="L36">
        <v>8</v>
      </c>
      <c r="M36">
        <v>1197</v>
      </c>
    </row>
    <row r="37" spans="1:13" x14ac:dyDescent="0.35">
      <c r="A37" t="s">
        <v>300</v>
      </c>
      <c r="B37" s="15">
        <v>44622</v>
      </c>
      <c r="C37">
        <v>7</v>
      </c>
      <c r="D37" t="s">
        <v>40</v>
      </c>
      <c r="E37" t="s">
        <v>38</v>
      </c>
      <c r="F37" t="s">
        <v>14</v>
      </c>
      <c r="G37" t="s">
        <v>2040</v>
      </c>
      <c r="H37">
        <v>399</v>
      </c>
      <c r="I37">
        <v>7</v>
      </c>
      <c r="J37" t="s">
        <v>2049</v>
      </c>
      <c r="K37">
        <v>8</v>
      </c>
      <c r="L37">
        <v>8</v>
      </c>
      <c r="M37">
        <v>2793</v>
      </c>
    </row>
    <row r="38" spans="1:13" x14ac:dyDescent="0.35">
      <c r="A38" t="s">
        <v>305</v>
      </c>
      <c r="B38" s="15">
        <v>44631</v>
      </c>
      <c r="C38">
        <v>9</v>
      </c>
      <c r="D38" t="s">
        <v>37</v>
      </c>
      <c r="E38" t="s">
        <v>38</v>
      </c>
      <c r="F38" t="s">
        <v>14</v>
      </c>
      <c r="G38" t="s">
        <v>2040</v>
      </c>
      <c r="H38">
        <v>399</v>
      </c>
      <c r="I38">
        <v>5</v>
      </c>
      <c r="J38" t="s">
        <v>2049</v>
      </c>
      <c r="K38">
        <v>8</v>
      </c>
      <c r="L38">
        <v>8</v>
      </c>
      <c r="M38">
        <v>1995</v>
      </c>
    </row>
    <row r="39" spans="1:13" x14ac:dyDescent="0.35">
      <c r="A39" t="s">
        <v>317</v>
      </c>
      <c r="B39" s="15">
        <v>44643</v>
      </c>
      <c r="C39">
        <v>9</v>
      </c>
      <c r="D39" t="s">
        <v>37</v>
      </c>
      <c r="E39" t="s">
        <v>38</v>
      </c>
      <c r="F39" t="s">
        <v>14</v>
      </c>
      <c r="G39" t="s">
        <v>2040</v>
      </c>
      <c r="H39">
        <v>399</v>
      </c>
      <c r="I39">
        <v>9</v>
      </c>
      <c r="J39" t="s">
        <v>2049</v>
      </c>
      <c r="K39">
        <v>8</v>
      </c>
      <c r="L39">
        <v>8</v>
      </c>
      <c r="M39">
        <v>3591</v>
      </c>
    </row>
    <row r="40" spans="1:13" x14ac:dyDescent="0.35">
      <c r="A40" t="s">
        <v>322</v>
      </c>
      <c r="B40" s="15">
        <v>44650</v>
      </c>
      <c r="C40">
        <v>7</v>
      </c>
      <c r="D40" t="s">
        <v>40</v>
      </c>
      <c r="E40" t="s">
        <v>38</v>
      </c>
      <c r="F40" t="s">
        <v>14</v>
      </c>
      <c r="G40" t="s">
        <v>2040</v>
      </c>
      <c r="H40">
        <v>399</v>
      </c>
      <c r="I40">
        <v>2</v>
      </c>
      <c r="J40" t="s">
        <v>2049</v>
      </c>
      <c r="K40">
        <v>8</v>
      </c>
      <c r="L40">
        <v>8</v>
      </c>
      <c r="M40">
        <v>798</v>
      </c>
    </row>
    <row r="41" spans="1:13" x14ac:dyDescent="0.35">
      <c r="A41" t="s">
        <v>326</v>
      </c>
      <c r="B41" s="15">
        <v>44653</v>
      </c>
      <c r="C41">
        <v>8</v>
      </c>
      <c r="D41" t="s">
        <v>73</v>
      </c>
      <c r="E41" t="s">
        <v>38</v>
      </c>
      <c r="F41" t="s">
        <v>14</v>
      </c>
      <c r="G41" t="s">
        <v>2040</v>
      </c>
      <c r="H41">
        <v>399</v>
      </c>
      <c r="I41">
        <v>0</v>
      </c>
      <c r="J41" t="s">
        <v>2049</v>
      </c>
      <c r="K41">
        <v>8</v>
      </c>
      <c r="L41">
        <v>8</v>
      </c>
      <c r="M41">
        <v>0</v>
      </c>
    </row>
    <row r="42" spans="1:13" x14ac:dyDescent="0.35">
      <c r="A42" t="s">
        <v>330</v>
      </c>
      <c r="B42" s="15">
        <v>44665</v>
      </c>
      <c r="C42">
        <v>9</v>
      </c>
      <c r="D42" t="s">
        <v>37</v>
      </c>
      <c r="E42" t="s">
        <v>38</v>
      </c>
      <c r="F42" t="s">
        <v>14</v>
      </c>
      <c r="G42" t="s">
        <v>2040</v>
      </c>
      <c r="H42">
        <v>399</v>
      </c>
      <c r="I42">
        <v>7</v>
      </c>
      <c r="J42" t="s">
        <v>2049</v>
      </c>
      <c r="K42">
        <v>8</v>
      </c>
      <c r="L42">
        <v>8</v>
      </c>
      <c r="M42">
        <v>2793</v>
      </c>
    </row>
    <row r="43" spans="1:13" x14ac:dyDescent="0.35">
      <c r="A43" t="s">
        <v>331</v>
      </c>
      <c r="B43" s="15">
        <v>44666</v>
      </c>
      <c r="C43">
        <v>6</v>
      </c>
      <c r="D43" t="s">
        <v>12</v>
      </c>
      <c r="E43" t="s">
        <v>38</v>
      </c>
      <c r="F43" t="s">
        <v>14</v>
      </c>
      <c r="G43" t="s">
        <v>2040</v>
      </c>
      <c r="H43">
        <v>399</v>
      </c>
      <c r="I43">
        <v>0</v>
      </c>
      <c r="J43" t="s">
        <v>2049</v>
      </c>
      <c r="K43">
        <v>8</v>
      </c>
      <c r="L43">
        <v>8</v>
      </c>
      <c r="M43">
        <v>0</v>
      </c>
    </row>
    <row r="44" spans="1:13" x14ac:dyDescent="0.35">
      <c r="A44" t="s">
        <v>336</v>
      </c>
      <c r="B44" s="15">
        <v>44670</v>
      </c>
      <c r="C44">
        <v>10</v>
      </c>
      <c r="D44" t="s">
        <v>65</v>
      </c>
      <c r="E44" t="s">
        <v>38</v>
      </c>
      <c r="F44" t="s">
        <v>14</v>
      </c>
      <c r="G44" t="s">
        <v>2040</v>
      </c>
      <c r="H44">
        <v>399</v>
      </c>
      <c r="I44">
        <v>4</v>
      </c>
      <c r="J44" t="s">
        <v>2049</v>
      </c>
      <c r="K44">
        <v>8</v>
      </c>
      <c r="L44">
        <v>8</v>
      </c>
      <c r="M44">
        <v>1596</v>
      </c>
    </row>
    <row r="45" spans="1:13" x14ac:dyDescent="0.35">
      <c r="A45" t="s">
        <v>337</v>
      </c>
      <c r="B45" s="15">
        <v>44671</v>
      </c>
      <c r="C45">
        <v>6</v>
      </c>
      <c r="D45" t="s">
        <v>12</v>
      </c>
      <c r="E45" t="s">
        <v>38</v>
      </c>
      <c r="F45" t="s">
        <v>14</v>
      </c>
      <c r="G45" t="s">
        <v>2040</v>
      </c>
      <c r="H45">
        <v>399</v>
      </c>
      <c r="I45">
        <v>6</v>
      </c>
      <c r="J45" t="s">
        <v>2049</v>
      </c>
      <c r="K45">
        <v>8</v>
      </c>
      <c r="L45">
        <v>8</v>
      </c>
      <c r="M45">
        <v>2394</v>
      </c>
    </row>
    <row r="46" spans="1:13" x14ac:dyDescent="0.35">
      <c r="A46" t="s">
        <v>343</v>
      </c>
      <c r="B46" s="15">
        <v>44676</v>
      </c>
      <c r="C46">
        <v>10</v>
      </c>
      <c r="D46" t="s">
        <v>65</v>
      </c>
      <c r="E46" t="s">
        <v>38</v>
      </c>
      <c r="F46" t="s">
        <v>14</v>
      </c>
      <c r="G46" t="s">
        <v>2040</v>
      </c>
      <c r="H46">
        <v>399</v>
      </c>
      <c r="I46">
        <v>5</v>
      </c>
      <c r="J46" t="s">
        <v>2049</v>
      </c>
      <c r="K46">
        <v>8</v>
      </c>
      <c r="L46">
        <v>8</v>
      </c>
      <c r="M46">
        <v>1995</v>
      </c>
    </row>
    <row r="47" spans="1:13" x14ac:dyDescent="0.35">
      <c r="A47" t="s">
        <v>354</v>
      </c>
      <c r="B47" s="15">
        <v>44700</v>
      </c>
      <c r="C47">
        <v>10</v>
      </c>
      <c r="D47" t="s">
        <v>65</v>
      </c>
      <c r="E47" t="s">
        <v>38</v>
      </c>
      <c r="F47" t="s">
        <v>14</v>
      </c>
      <c r="G47" t="s">
        <v>2040</v>
      </c>
      <c r="H47">
        <v>399</v>
      </c>
      <c r="I47">
        <v>1</v>
      </c>
      <c r="J47" t="s">
        <v>2049</v>
      </c>
      <c r="K47">
        <v>8</v>
      </c>
      <c r="L47">
        <v>8</v>
      </c>
      <c r="M47">
        <v>399</v>
      </c>
    </row>
    <row r="48" spans="1:13" x14ac:dyDescent="0.35">
      <c r="A48" t="s">
        <v>370</v>
      </c>
      <c r="B48" s="15">
        <v>44723</v>
      </c>
      <c r="C48">
        <v>9</v>
      </c>
      <c r="D48" t="s">
        <v>37</v>
      </c>
      <c r="E48" t="s">
        <v>38</v>
      </c>
      <c r="F48" t="s">
        <v>14</v>
      </c>
      <c r="G48" t="s">
        <v>2040</v>
      </c>
      <c r="H48">
        <v>399</v>
      </c>
      <c r="I48">
        <v>3</v>
      </c>
      <c r="J48" t="s">
        <v>2049</v>
      </c>
      <c r="K48">
        <v>8</v>
      </c>
      <c r="L48">
        <v>8</v>
      </c>
      <c r="M48">
        <v>1197</v>
      </c>
    </row>
    <row r="49" spans="1:13" x14ac:dyDescent="0.35">
      <c r="A49" t="s">
        <v>380</v>
      </c>
      <c r="B49" s="15">
        <v>44741</v>
      </c>
      <c r="C49">
        <v>9</v>
      </c>
      <c r="D49" t="s">
        <v>37</v>
      </c>
      <c r="E49" t="s">
        <v>38</v>
      </c>
      <c r="F49" t="s">
        <v>14</v>
      </c>
      <c r="G49" t="s">
        <v>2040</v>
      </c>
      <c r="H49">
        <v>399</v>
      </c>
      <c r="I49">
        <v>5</v>
      </c>
      <c r="J49" t="s">
        <v>2049</v>
      </c>
      <c r="K49">
        <v>8</v>
      </c>
      <c r="L49">
        <v>8</v>
      </c>
      <c r="M49">
        <v>1995</v>
      </c>
    </row>
    <row r="50" spans="1:13" x14ac:dyDescent="0.35">
      <c r="A50" t="s">
        <v>395</v>
      </c>
      <c r="B50" s="15">
        <v>44773</v>
      </c>
      <c r="C50">
        <v>6</v>
      </c>
      <c r="D50" t="s">
        <v>12</v>
      </c>
      <c r="E50" t="s">
        <v>38</v>
      </c>
      <c r="F50" t="s">
        <v>14</v>
      </c>
      <c r="G50" t="s">
        <v>2040</v>
      </c>
      <c r="H50">
        <v>399</v>
      </c>
      <c r="I50">
        <v>9</v>
      </c>
      <c r="J50" t="s">
        <v>2049</v>
      </c>
      <c r="K50">
        <v>8</v>
      </c>
      <c r="L50">
        <v>8</v>
      </c>
      <c r="M50">
        <v>3591</v>
      </c>
    </row>
    <row r="51" spans="1:13" x14ac:dyDescent="0.35">
      <c r="A51" t="s">
        <v>397</v>
      </c>
      <c r="B51" s="15">
        <v>44779</v>
      </c>
      <c r="C51">
        <v>7</v>
      </c>
      <c r="D51" t="s">
        <v>40</v>
      </c>
      <c r="E51" t="s">
        <v>38</v>
      </c>
      <c r="F51" t="s">
        <v>14</v>
      </c>
      <c r="G51" t="s">
        <v>2040</v>
      </c>
      <c r="H51">
        <v>399</v>
      </c>
      <c r="I51">
        <v>6</v>
      </c>
      <c r="J51" t="s">
        <v>2049</v>
      </c>
      <c r="K51">
        <v>8</v>
      </c>
      <c r="L51">
        <v>8</v>
      </c>
      <c r="M51">
        <v>2394</v>
      </c>
    </row>
    <row r="52" spans="1:13" x14ac:dyDescent="0.35">
      <c r="A52" t="s">
        <v>413</v>
      </c>
      <c r="B52" s="15">
        <v>44807</v>
      </c>
      <c r="C52">
        <v>7</v>
      </c>
      <c r="D52" t="s">
        <v>40</v>
      </c>
      <c r="E52" t="s">
        <v>38</v>
      </c>
      <c r="F52" t="s">
        <v>14</v>
      </c>
      <c r="G52" t="s">
        <v>2040</v>
      </c>
      <c r="H52">
        <v>399</v>
      </c>
      <c r="I52">
        <v>1</v>
      </c>
      <c r="J52" t="s">
        <v>2049</v>
      </c>
      <c r="K52">
        <v>8</v>
      </c>
      <c r="L52">
        <v>8</v>
      </c>
      <c r="M52">
        <v>399</v>
      </c>
    </row>
    <row r="53" spans="1:13" x14ac:dyDescent="0.35">
      <c r="A53" t="s">
        <v>429</v>
      </c>
      <c r="B53" s="15">
        <v>44824</v>
      </c>
      <c r="C53">
        <v>8</v>
      </c>
      <c r="D53" t="s">
        <v>73</v>
      </c>
      <c r="E53" t="s">
        <v>38</v>
      </c>
      <c r="F53" t="s">
        <v>14</v>
      </c>
      <c r="G53" t="s">
        <v>2040</v>
      </c>
      <c r="H53">
        <v>399</v>
      </c>
      <c r="I53">
        <v>3</v>
      </c>
      <c r="J53" t="s">
        <v>2049</v>
      </c>
      <c r="K53">
        <v>8</v>
      </c>
      <c r="L53">
        <v>8</v>
      </c>
      <c r="M53">
        <v>1197</v>
      </c>
    </row>
    <row r="54" spans="1:13" x14ac:dyDescent="0.35">
      <c r="A54" t="s">
        <v>434</v>
      </c>
      <c r="B54" s="15">
        <v>44833</v>
      </c>
      <c r="C54">
        <v>9</v>
      </c>
      <c r="D54" t="s">
        <v>37</v>
      </c>
      <c r="E54" t="s">
        <v>38</v>
      </c>
      <c r="F54" t="s">
        <v>14</v>
      </c>
      <c r="G54" t="s">
        <v>2040</v>
      </c>
      <c r="H54">
        <v>399</v>
      </c>
      <c r="I54">
        <v>4</v>
      </c>
      <c r="J54" t="s">
        <v>2049</v>
      </c>
      <c r="K54">
        <v>8</v>
      </c>
      <c r="L54">
        <v>8</v>
      </c>
      <c r="M54">
        <v>1596</v>
      </c>
    </row>
    <row r="55" spans="1:13" x14ac:dyDescent="0.35">
      <c r="A55" t="s">
        <v>464</v>
      </c>
      <c r="B55" s="15">
        <v>44220</v>
      </c>
      <c r="C55">
        <v>10</v>
      </c>
      <c r="D55" t="s">
        <v>65</v>
      </c>
      <c r="E55" t="s">
        <v>38</v>
      </c>
      <c r="F55" t="s">
        <v>14</v>
      </c>
      <c r="G55" t="s">
        <v>2041</v>
      </c>
      <c r="H55">
        <v>289</v>
      </c>
      <c r="I55">
        <v>3</v>
      </c>
      <c r="J55" t="s">
        <v>2049</v>
      </c>
      <c r="K55">
        <v>8</v>
      </c>
      <c r="L55">
        <v>8</v>
      </c>
      <c r="M55">
        <v>867</v>
      </c>
    </row>
    <row r="56" spans="1:13" x14ac:dyDescent="0.35">
      <c r="A56" t="s">
        <v>469</v>
      </c>
      <c r="B56" s="15">
        <v>44240</v>
      </c>
      <c r="C56">
        <v>10</v>
      </c>
      <c r="D56" t="s">
        <v>65</v>
      </c>
      <c r="E56" t="s">
        <v>38</v>
      </c>
      <c r="F56" t="s">
        <v>14</v>
      </c>
      <c r="G56" t="s">
        <v>2041</v>
      </c>
      <c r="H56">
        <v>289</v>
      </c>
      <c r="I56">
        <v>4</v>
      </c>
      <c r="J56" t="s">
        <v>2049</v>
      </c>
      <c r="K56">
        <v>8</v>
      </c>
      <c r="L56">
        <v>8</v>
      </c>
      <c r="M56">
        <v>1156</v>
      </c>
    </row>
    <row r="57" spans="1:13" x14ac:dyDescent="0.35">
      <c r="A57" t="s">
        <v>488</v>
      </c>
      <c r="B57" s="15">
        <v>44273</v>
      </c>
      <c r="C57">
        <v>6</v>
      </c>
      <c r="D57" t="s">
        <v>12</v>
      </c>
      <c r="E57" t="s">
        <v>38</v>
      </c>
      <c r="F57" t="s">
        <v>14</v>
      </c>
      <c r="G57" t="s">
        <v>2041</v>
      </c>
      <c r="H57">
        <v>289</v>
      </c>
      <c r="I57">
        <v>2</v>
      </c>
      <c r="J57" t="s">
        <v>2049</v>
      </c>
      <c r="K57">
        <v>8</v>
      </c>
      <c r="L57">
        <v>8</v>
      </c>
      <c r="M57">
        <v>578</v>
      </c>
    </row>
    <row r="58" spans="1:13" x14ac:dyDescent="0.35">
      <c r="A58" t="s">
        <v>506</v>
      </c>
      <c r="B58" s="15">
        <v>44309</v>
      </c>
      <c r="C58">
        <v>7</v>
      </c>
      <c r="D58" t="s">
        <v>40</v>
      </c>
      <c r="E58" t="s">
        <v>38</v>
      </c>
      <c r="F58" t="s">
        <v>14</v>
      </c>
      <c r="G58" t="s">
        <v>2041</v>
      </c>
      <c r="H58">
        <v>289</v>
      </c>
      <c r="I58">
        <v>9</v>
      </c>
      <c r="J58" t="s">
        <v>2049</v>
      </c>
      <c r="K58">
        <v>8</v>
      </c>
      <c r="L58">
        <v>8</v>
      </c>
      <c r="M58">
        <v>2601</v>
      </c>
    </row>
    <row r="59" spans="1:13" x14ac:dyDescent="0.35">
      <c r="A59" t="s">
        <v>507</v>
      </c>
      <c r="B59" s="15">
        <v>44310</v>
      </c>
      <c r="C59">
        <v>7</v>
      </c>
      <c r="D59" t="s">
        <v>40</v>
      </c>
      <c r="E59" t="s">
        <v>38</v>
      </c>
      <c r="F59" t="s">
        <v>14</v>
      </c>
      <c r="G59" t="s">
        <v>2041</v>
      </c>
      <c r="H59">
        <v>289</v>
      </c>
      <c r="I59">
        <v>2</v>
      </c>
      <c r="J59" t="s">
        <v>2049</v>
      </c>
      <c r="K59">
        <v>8</v>
      </c>
      <c r="L59">
        <v>8</v>
      </c>
      <c r="M59">
        <v>578</v>
      </c>
    </row>
    <row r="60" spans="1:13" x14ac:dyDescent="0.35">
      <c r="A60" t="s">
        <v>508</v>
      </c>
      <c r="B60" s="15">
        <v>44310</v>
      </c>
      <c r="C60">
        <v>8</v>
      </c>
      <c r="D60" t="s">
        <v>73</v>
      </c>
      <c r="E60" t="s">
        <v>38</v>
      </c>
      <c r="F60" t="s">
        <v>14</v>
      </c>
      <c r="G60" t="s">
        <v>2041</v>
      </c>
      <c r="H60">
        <v>289</v>
      </c>
      <c r="I60">
        <v>6</v>
      </c>
      <c r="J60" t="s">
        <v>2049</v>
      </c>
      <c r="K60">
        <v>8</v>
      </c>
      <c r="L60">
        <v>8</v>
      </c>
      <c r="M60">
        <v>1734</v>
      </c>
    </row>
    <row r="61" spans="1:13" x14ac:dyDescent="0.35">
      <c r="A61" t="s">
        <v>509</v>
      </c>
      <c r="B61" s="15">
        <v>44310</v>
      </c>
      <c r="C61">
        <v>7</v>
      </c>
      <c r="D61" t="s">
        <v>40</v>
      </c>
      <c r="E61" t="s">
        <v>38</v>
      </c>
      <c r="F61" t="s">
        <v>14</v>
      </c>
      <c r="G61" t="s">
        <v>2041</v>
      </c>
      <c r="H61">
        <v>289</v>
      </c>
      <c r="I61">
        <v>8</v>
      </c>
      <c r="J61" t="s">
        <v>2049</v>
      </c>
      <c r="K61">
        <v>8</v>
      </c>
      <c r="L61">
        <v>8</v>
      </c>
      <c r="M61">
        <v>2312</v>
      </c>
    </row>
    <row r="62" spans="1:13" x14ac:dyDescent="0.35">
      <c r="A62" t="s">
        <v>513</v>
      </c>
      <c r="B62" s="15">
        <v>44315</v>
      </c>
      <c r="C62">
        <v>8</v>
      </c>
      <c r="D62" t="s">
        <v>73</v>
      </c>
      <c r="E62" t="s">
        <v>38</v>
      </c>
      <c r="F62" t="s">
        <v>14</v>
      </c>
      <c r="G62" t="s">
        <v>2041</v>
      </c>
      <c r="H62">
        <v>289</v>
      </c>
      <c r="I62">
        <v>0</v>
      </c>
      <c r="J62" t="s">
        <v>2049</v>
      </c>
      <c r="K62">
        <v>8</v>
      </c>
      <c r="L62">
        <v>8</v>
      </c>
      <c r="M62">
        <v>0</v>
      </c>
    </row>
    <row r="63" spans="1:13" x14ac:dyDescent="0.35">
      <c r="A63" t="s">
        <v>522</v>
      </c>
      <c r="B63" s="15">
        <v>44331</v>
      </c>
      <c r="C63">
        <v>9</v>
      </c>
      <c r="D63" t="s">
        <v>37</v>
      </c>
      <c r="E63" t="s">
        <v>38</v>
      </c>
      <c r="F63" t="s">
        <v>14</v>
      </c>
      <c r="G63" t="s">
        <v>2041</v>
      </c>
      <c r="H63">
        <v>289</v>
      </c>
      <c r="I63">
        <v>5</v>
      </c>
      <c r="J63" t="s">
        <v>2049</v>
      </c>
      <c r="K63">
        <v>8</v>
      </c>
      <c r="L63">
        <v>8</v>
      </c>
      <c r="M63">
        <v>1445</v>
      </c>
    </row>
    <row r="64" spans="1:13" x14ac:dyDescent="0.35">
      <c r="A64" t="s">
        <v>524</v>
      </c>
      <c r="B64" s="15">
        <v>44332</v>
      </c>
      <c r="C64">
        <v>10</v>
      </c>
      <c r="D64" t="s">
        <v>65</v>
      </c>
      <c r="E64" t="s">
        <v>38</v>
      </c>
      <c r="F64" t="s">
        <v>14</v>
      </c>
      <c r="G64" t="s">
        <v>2041</v>
      </c>
      <c r="H64">
        <v>289</v>
      </c>
      <c r="I64">
        <v>6</v>
      </c>
      <c r="J64" t="s">
        <v>2049</v>
      </c>
      <c r="K64">
        <v>8</v>
      </c>
      <c r="L64">
        <v>8</v>
      </c>
      <c r="M64">
        <v>1734</v>
      </c>
    </row>
    <row r="65" spans="1:13" x14ac:dyDescent="0.35">
      <c r="A65" t="s">
        <v>530</v>
      </c>
      <c r="B65" s="15">
        <v>44339</v>
      </c>
      <c r="C65">
        <v>7</v>
      </c>
      <c r="D65" t="s">
        <v>40</v>
      </c>
      <c r="E65" t="s">
        <v>38</v>
      </c>
      <c r="F65" t="s">
        <v>14</v>
      </c>
      <c r="G65" t="s">
        <v>2041</v>
      </c>
      <c r="H65">
        <v>289</v>
      </c>
      <c r="I65">
        <v>5</v>
      </c>
      <c r="J65" t="s">
        <v>2049</v>
      </c>
      <c r="K65">
        <v>8</v>
      </c>
      <c r="L65">
        <v>8</v>
      </c>
      <c r="M65">
        <v>1445</v>
      </c>
    </row>
    <row r="66" spans="1:13" x14ac:dyDescent="0.35">
      <c r="A66" t="s">
        <v>534</v>
      </c>
      <c r="B66" s="15">
        <v>44342</v>
      </c>
      <c r="C66">
        <v>9</v>
      </c>
      <c r="D66" t="s">
        <v>37</v>
      </c>
      <c r="E66" t="s">
        <v>38</v>
      </c>
      <c r="F66" t="s">
        <v>14</v>
      </c>
      <c r="G66" t="s">
        <v>2041</v>
      </c>
      <c r="H66">
        <v>289</v>
      </c>
      <c r="I66">
        <v>6</v>
      </c>
      <c r="J66" t="s">
        <v>2049</v>
      </c>
      <c r="K66">
        <v>8</v>
      </c>
      <c r="L66">
        <v>8</v>
      </c>
      <c r="M66">
        <v>1734</v>
      </c>
    </row>
    <row r="67" spans="1:13" x14ac:dyDescent="0.35">
      <c r="A67" t="s">
        <v>591</v>
      </c>
      <c r="B67" s="15">
        <v>44416</v>
      </c>
      <c r="C67">
        <v>8</v>
      </c>
      <c r="D67" t="s">
        <v>73</v>
      </c>
      <c r="E67" t="s">
        <v>38</v>
      </c>
      <c r="F67" t="s">
        <v>14</v>
      </c>
      <c r="G67" t="s">
        <v>2041</v>
      </c>
      <c r="H67">
        <v>289</v>
      </c>
      <c r="I67">
        <v>2</v>
      </c>
      <c r="J67" t="s">
        <v>2049</v>
      </c>
      <c r="K67">
        <v>8</v>
      </c>
      <c r="L67">
        <v>8</v>
      </c>
      <c r="M67">
        <v>578</v>
      </c>
    </row>
    <row r="68" spans="1:13" x14ac:dyDescent="0.35">
      <c r="A68" t="s">
        <v>593</v>
      </c>
      <c r="B68" s="15">
        <v>44417</v>
      </c>
      <c r="C68">
        <v>10</v>
      </c>
      <c r="D68" t="s">
        <v>65</v>
      </c>
      <c r="E68" t="s">
        <v>38</v>
      </c>
      <c r="F68" t="s">
        <v>14</v>
      </c>
      <c r="G68" t="s">
        <v>2041</v>
      </c>
      <c r="H68">
        <v>289</v>
      </c>
      <c r="I68">
        <v>7</v>
      </c>
      <c r="J68" t="s">
        <v>2049</v>
      </c>
      <c r="K68">
        <v>8</v>
      </c>
      <c r="L68">
        <v>8</v>
      </c>
      <c r="M68">
        <v>2023</v>
      </c>
    </row>
    <row r="69" spans="1:13" x14ac:dyDescent="0.35">
      <c r="A69" t="s">
        <v>599</v>
      </c>
      <c r="B69" s="15">
        <v>44426</v>
      </c>
      <c r="C69">
        <v>10</v>
      </c>
      <c r="D69" t="s">
        <v>65</v>
      </c>
      <c r="E69" t="s">
        <v>38</v>
      </c>
      <c r="F69" t="s">
        <v>14</v>
      </c>
      <c r="G69" t="s">
        <v>2041</v>
      </c>
      <c r="H69">
        <v>289</v>
      </c>
      <c r="I69">
        <v>5</v>
      </c>
      <c r="J69" t="s">
        <v>2049</v>
      </c>
      <c r="K69">
        <v>8</v>
      </c>
      <c r="L69">
        <v>8</v>
      </c>
      <c r="M69">
        <v>1445</v>
      </c>
    </row>
    <row r="70" spans="1:13" x14ac:dyDescent="0.35">
      <c r="A70" t="s">
        <v>610</v>
      </c>
      <c r="B70" s="15">
        <v>44448</v>
      </c>
      <c r="C70">
        <v>6</v>
      </c>
      <c r="D70" t="s">
        <v>12</v>
      </c>
      <c r="E70" t="s">
        <v>38</v>
      </c>
      <c r="F70" t="s">
        <v>14</v>
      </c>
      <c r="G70" t="s">
        <v>2041</v>
      </c>
      <c r="H70">
        <v>289</v>
      </c>
      <c r="I70">
        <v>0</v>
      </c>
      <c r="J70" t="s">
        <v>2049</v>
      </c>
      <c r="K70">
        <v>8</v>
      </c>
      <c r="L70">
        <v>8</v>
      </c>
      <c r="M70">
        <v>0</v>
      </c>
    </row>
    <row r="71" spans="1:13" x14ac:dyDescent="0.35">
      <c r="A71" t="s">
        <v>611</v>
      </c>
      <c r="B71" s="15">
        <v>44449</v>
      </c>
      <c r="C71">
        <v>8</v>
      </c>
      <c r="D71" t="s">
        <v>73</v>
      </c>
      <c r="E71" t="s">
        <v>38</v>
      </c>
      <c r="F71" t="s">
        <v>14</v>
      </c>
      <c r="G71" t="s">
        <v>2041</v>
      </c>
      <c r="H71">
        <v>289</v>
      </c>
      <c r="I71">
        <v>0</v>
      </c>
      <c r="J71" t="s">
        <v>2049</v>
      </c>
      <c r="K71">
        <v>8</v>
      </c>
      <c r="L71">
        <v>8</v>
      </c>
      <c r="M71">
        <v>0</v>
      </c>
    </row>
    <row r="72" spans="1:13" x14ac:dyDescent="0.35">
      <c r="A72" t="s">
        <v>615</v>
      </c>
      <c r="B72" s="15">
        <v>44459</v>
      </c>
      <c r="C72">
        <v>7</v>
      </c>
      <c r="D72" t="s">
        <v>40</v>
      </c>
      <c r="E72" t="s">
        <v>38</v>
      </c>
      <c r="F72" t="s">
        <v>14</v>
      </c>
      <c r="G72" t="s">
        <v>2041</v>
      </c>
      <c r="H72">
        <v>289</v>
      </c>
      <c r="I72">
        <v>2</v>
      </c>
      <c r="J72" t="s">
        <v>2049</v>
      </c>
      <c r="K72">
        <v>8</v>
      </c>
      <c r="L72">
        <v>8</v>
      </c>
      <c r="M72">
        <v>578</v>
      </c>
    </row>
    <row r="73" spans="1:13" x14ac:dyDescent="0.35">
      <c r="A73" t="s">
        <v>620</v>
      </c>
      <c r="B73" s="15">
        <v>44461</v>
      </c>
      <c r="C73">
        <v>9</v>
      </c>
      <c r="D73" t="s">
        <v>37</v>
      </c>
      <c r="E73" t="s">
        <v>38</v>
      </c>
      <c r="F73" t="s">
        <v>14</v>
      </c>
      <c r="G73" t="s">
        <v>2041</v>
      </c>
      <c r="H73">
        <v>289</v>
      </c>
      <c r="I73">
        <v>7</v>
      </c>
      <c r="J73" t="s">
        <v>2049</v>
      </c>
      <c r="K73">
        <v>8</v>
      </c>
      <c r="L73">
        <v>8</v>
      </c>
      <c r="M73">
        <v>2023</v>
      </c>
    </row>
    <row r="74" spans="1:13" x14ac:dyDescent="0.35">
      <c r="A74" t="s">
        <v>630</v>
      </c>
      <c r="B74" s="15">
        <v>44479</v>
      </c>
      <c r="C74">
        <v>6</v>
      </c>
      <c r="D74" t="s">
        <v>12</v>
      </c>
      <c r="E74" t="s">
        <v>38</v>
      </c>
      <c r="F74" t="s">
        <v>14</v>
      </c>
      <c r="G74" t="s">
        <v>2041</v>
      </c>
      <c r="H74">
        <v>289</v>
      </c>
      <c r="I74">
        <v>3</v>
      </c>
      <c r="J74" t="s">
        <v>2049</v>
      </c>
      <c r="K74">
        <v>8</v>
      </c>
      <c r="L74">
        <v>8</v>
      </c>
      <c r="M74">
        <v>867</v>
      </c>
    </row>
    <row r="75" spans="1:13" x14ac:dyDescent="0.35">
      <c r="A75" t="s">
        <v>647</v>
      </c>
      <c r="B75" s="15">
        <v>44519</v>
      </c>
      <c r="C75">
        <v>6</v>
      </c>
      <c r="D75" t="s">
        <v>12</v>
      </c>
      <c r="E75" t="s">
        <v>38</v>
      </c>
      <c r="F75" t="s">
        <v>14</v>
      </c>
      <c r="G75" t="s">
        <v>2041</v>
      </c>
      <c r="H75">
        <v>289</v>
      </c>
      <c r="I75">
        <v>5</v>
      </c>
      <c r="J75" t="s">
        <v>2049</v>
      </c>
      <c r="K75">
        <v>8</v>
      </c>
      <c r="L75">
        <v>8</v>
      </c>
      <c r="M75">
        <v>1445</v>
      </c>
    </row>
    <row r="76" spans="1:13" x14ac:dyDescent="0.35">
      <c r="A76" t="s">
        <v>659</v>
      </c>
      <c r="B76" s="15">
        <v>44537</v>
      </c>
      <c r="C76">
        <v>9</v>
      </c>
      <c r="D76" t="s">
        <v>37</v>
      </c>
      <c r="E76" t="s">
        <v>38</v>
      </c>
      <c r="F76" t="s">
        <v>14</v>
      </c>
      <c r="G76" t="s">
        <v>2041</v>
      </c>
      <c r="H76">
        <v>289</v>
      </c>
      <c r="I76">
        <v>7</v>
      </c>
      <c r="J76" t="s">
        <v>2049</v>
      </c>
      <c r="K76">
        <v>8</v>
      </c>
      <c r="L76">
        <v>8</v>
      </c>
      <c r="M76">
        <v>2023</v>
      </c>
    </row>
    <row r="77" spans="1:13" x14ac:dyDescent="0.35">
      <c r="A77" t="s">
        <v>668</v>
      </c>
      <c r="B77" s="15">
        <v>44545</v>
      </c>
      <c r="C77">
        <v>8</v>
      </c>
      <c r="D77" t="s">
        <v>73</v>
      </c>
      <c r="E77" t="s">
        <v>38</v>
      </c>
      <c r="F77" t="s">
        <v>14</v>
      </c>
      <c r="G77" t="s">
        <v>2041</v>
      </c>
      <c r="H77">
        <v>289</v>
      </c>
      <c r="I77">
        <v>2</v>
      </c>
      <c r="J77" t="s">
        <v>2049</v>
      </c>
      <c r="K77">
        <v>8</v>
      </c>
      <c r="L77">
        <v>8</v>
      </c>
      <c r="M77">
        <v>578</v>
      </c>
    </row>
    <row r="78" spans="1:13" x14ac:dyDescent="0.35">
      <c r="A78" t="s">
        <v>671</v>
      </c>
      <c r="B78" s="15">
        <v>44550</v>
      </c>
      <c r="C78">
        <v>9</v>
      </c>
      <c r="D78" t="s">
        <v>37</v>
      </c>
      <c r="E78" t="s">
        <v>38</v>
      </c>
      <c r="F78" t="s">
        <v>14</v>
      </c>
      <c r="G78" t="s">
        <v>2041</v>
      </c>
      <c r="H78">
        <v>289</v>
      </c>
      <c r="I78">
        <v>5</v>
      </c>
      <c r="J78" t="s">
        <v>2049</v>
      </c>
      <c r="K78">
        <v>8</v>
      </c>
      <c r="L78">
        <v>8</v>
      </c>
      <c r="M78">
        <v>1445</v>
      </c>
    </row>
    <row r="79" spans="1:13" x14ac:dyDescent="0.35">
      <c r="A79" t="s">
        <v>684</v>
      </c>
      <c r="B79" s="15">
        <v>44578</v>
      </c>
      <c r="C79">
        <v>7</v>
      </c>
      <c r="D79" t="s">
        <v>40</v>
      </c>
      <c r="E79" t="s">
        <v>38</v>
      </c>
      <c r="F79" t="s">
        <v>14</v>
      </c>
      <c r="G79" t="s">
        <v>2041</v>
      </c>
      <c r="H79">
        <v>289</v>
      </c>
      <c r="I79">
        <v>5</v>
      </c>
      <c r="J79" t="s">
        <v>2049</v>
      </c>
      <c r="K79">
        <v>8</v>
      </c>
      <c r="L79">
        <v>8</v>
      </c>
      <c r="M79">
        <v>1445</v>
      </c>
    </row>
    <row r="80" spans="1:13" x14ac:dyDescent="0.35">
      <c r="A80" t="s">
        <v>687</v>
      </c>
      <c r="B80" s="15">
        <v>44583</v>
      </c>
      <c r="C80">
        <v>7</v>
      </c>
      <c r="D80" t="s">
        <v>40</v>
      </c>
      <c r="E80" t="s">
        <v>38</v>
      </c>
      <c r="F80" t="s">
        <v>14</v>
      </c>
      <c r="G80" t="s">
        <v>2041</v>
      </c>
      <c r="H80">
        <v>289</v>
      </c>
      <c r="I80">
        <v>7</v>
      </c>
      <c r="J80" t="s">
        <v>2049</v>
      </c>
      <c r="K80">
        <v>8</v>
      </c>
      <c r="L80">
        <v>8</v>
      </c>
      <c r="M80">
        <v>2023</v>
      </c>
    </row>
    <row r="81" spans="1:13" x14ac:dyDescent="0.35">
      <c r="A81" t="s">
        <v>691</v>
      </c>
      <c r="B81" s="15">
        <v>44594</v>
      </c>
      <c r="C81">
        <v>8</v>
      </c>
      <c r="D81" t="s">
        <v>73</v>
      </c>
      <c r="E81" t="s">
        <v>38</v>
      </c>
      <c r="F81" t="s">
        <v>14</v>
      </c>
      <c r="G81" t="s">
        <v>2041</v>
      </c>
      <c r="H81">
        <v>289</v>
      </c>
      <c r="I81">
        <v>3</v>
      </c>
      <c r="J81" t="s">
        <v>2049</v>
      </c>
      <c r="K81">
        <v>8</v>
      </c>
      <c r="L81">
        <v>8</v>
      </c>
      <c r="M81">
        <v>867</v>
      </c>
    </row>
    <row r="82" spans="1:13" x14ac:dyDescent="0.35">
      <c r="A82" t="s">
        <v>696</v>
      </c>
      <c r="B82" s="15">
        <v>44598</v>
      </c>
      <c r="C82">
        <v>9</v>
      </c>
      <c r="D82" t="s">
        <v>37</v>
      </c>
      <c r="E82" t="s">
        <v>38</v>
      </c>
      <c r="F82" t="s">
        <v>14</v>
      </c>
      <c r="G82" t="s">
        <v>2041</v>
      </c>
      <c r="H82">
        <v>289</v>
      </c>
      <c r="I82">
        <v>4</v>
      </c>
      <c r="J82" t="s">
        <v>2049</v>
      </c>
      <c r="K82">
        <v>8</v>
      </c>
      <c r="L82">
        <v>8</v>
      </c>
      <c r="M82">
        <v>1156</v>
      </c>
    </row>
    <row r="83" spans="1:13" x14ac:dyDescent="0.35">
      <c r="A83" t="s">
        <v>744</v>
      </c>
      <c r="B83" s="15">
        <v>44681</v>
      </c>
      <c r="C83">
        <v>9</v>
      </c>
      <c r="D83" t="s">
        <v>37</v>
      </c>
      <c r="E83" t="s">
        <v>38</v>
      </c>
      <c r="F83" t="s">
        <v>14</v>
      </c>
      <c r="G83" t="s">
        <v>2041</v>
      </c>
      <c r="H83">
        <v>289</v>
      </c>
      <c r="I83">
        <v>6</v>
      </c>
      <c r="J83" t="s">
        <v>2049</v>
      </c>
      <c r="K83">
        <v>8</v>
      </c>
      <c r="L83">
        <v>8</v>
      </c>
      <c r="M83">
        <v>1734</v>
      </c>
    </row>
    <row r="84" spans="1:13" x14ac:dyDescent="0.35">
      <c r="A84" t="s">
        <v>756</v>
      </c>
      <c r="B84" s="15">
        <v>44701</v>
      </c>
      <c r="C84">
        <v>7</v>
      </c>
      <c r="D84" t="s">
        <v>40</v>
      </c>
      <c r="E84" t="s">
        <v>38</v>
      </c>
      <c r="F84" t="s">
        <v>14</v>
      </c>
      <c r="G84" t="s">
        <v>2041</v>
      </c>
      <c r="H84">
        <v>289</v>
      </c>
      <c r="I84">
        <v>8</v>
      </c>
      <c r="J84" t="s">
        <v>2049</v>
      </c>
      <c r="K84">
        <v>8</v>
      </c>
      <c r="L84">
        <v>8</v>
      </c>
      <c r="M84">
        <v>2312</v>
      </c>
    </row>
    <row r="85" spans="1:13" x14ac:dyDescent="0.35">
      <c r="A85" t="s">
        <v>758</v>
      </c>
      <c r="B85" s="15">
        <v>44703</v>
      </c>
      <c r="C85">
        <v>10</v>
      </c>
      <c r="D85" t="s">
        <v>65</v>
      </c>
      <c r="E85" t="s">
        <v>38</v>
      </c>
      <c r="F85" t="s">
        <v>14</v>
      </c>
      <c r="G85" t="s">
        <v>2041</v>
      </c>
      <c r="H85">
        <v>289</v>
      </c>
      <c r="I85">
        <v>7</v>
      </c>
      <c r="J85" t="s">
        <v>2049</v>
      </c>
      <c r="K85">
        <v>8</v>
      </c>
      <c r="L85">
        <v>8</v>
      </c>
      <c r="M85">
        <v>2023</v>
      </c>
    </row>
    <row r="86" spans="1:13" x14ac:dyDescent="0.35">
      <c r="A86" t="s">
        <v>784</v>
      </c>
      <c r="B86" s="15">
        <v>44767</v>
      </c>
      <c r="C86">
        <v>6</v>
      </c>
      <c r="D86" t="s">
        <v>12</v>
      </c>
      <c r="E86" t="s">
        <v>38</v>
      </c>
      <c r="F86" t="s">
        <v>14</v>
      </c>
      <c r="G86" t="s">
        <v>2041</v>
      </c>
      <c r="H86">
        <v>289</v>
      </c>
      <c r="I86">
        <v>7</v>
      </c>
      <c r="J86" t="s">
        <v>2049</v>
      </c>
      <c r="K86">
        <v>8</v>
      </c>
      <c r="L86">
        <v>8</v>
      </c>
      <c r="M86">
        <v>2023</v>
      </c>
    </row>
    <row r="87" spans="1:13" x14ac:dyDescent="0.35">
      <c r="A87" t="s">
        <v>800</v>
      </c>
      <c r="B87" s="15">
        <v>44803</v>
      </c>
      <c r="C87">
        <v>10</v>
      </c>
      <c r="D87" t="s">
        <v>65</v>
      </c>
      <c r="E87" t="s">
        <v>38</v>
      </c>
      <c r="F87" t="s">
        <v>14</v>
      </c>
      <c r="G87" t="s">
        <v>2041</v>
      </c>
      <c r="H87">
        <v>289</v>
      </c>
      <c r="I87">
        <v>3</v>
      </c>
      <c r="J87" t="s">
        <v>2049</v>
      </c>
      <c r="K87">
        <v>8</v>
      </c>
      <c r="L87">
        <v>8</v>
      </c>
      <c r="M87">
        <v>867</v>
      </c>
    </row>
    <row r="88" spans="1:13" x14ac:dyDescent="0.35">
      <c r="A88" t="s">
        <v>803</v>
      </c>
      <c r="B88" s="15">
        <v>44810</v>
      </c>
      <c r="C88">
        <v>9</v>
      </c>
      <c r="D88" t="s">
        <v>37</v>
      </c>
      <c r="E88" t="s">
        <v>38</v>
      </c>
      <c r="F88" t="s">
        <v>14</v>
      </c>
      <c r="G88" t="s">
        <v>2041</v>
      </c>
      <c r="H88">
        <v>289</v>
      </c>
      <c r="I88">
        <v>2</v>
      </c>
      <c r="J88" t="s">
        <v>2049</v>
      </c>
      <c r="K88">
        <v>8</v>
      </c>
      <c r="L88">
        <v>8</v>
      </c>
      <c r="M88">
        <v>578</v>
      </c>
    </row>
    <row r="89" spans="1:13" x14ac:dyDescent="0.35">
      <c r="A89" t="s">
        <v>806</v>
      </c>
      <c r="B89" s="15">
        <v>44823</v>
      </c>
      <c r="C89">
        <v>6</v>
      </c>
      <c r="D89" t="s">
        <v>12</v>
      </c>
      <c r="E89" t="s">
        <v>38</v>
      </c>
      <c r="F89" t="s">
        <v>14</v>
      </c>
      <c r="G89" t="s">
        <v>2041</v>
      </c>
      <c r="H89">
        <v>289</v>
      </c>
      <c r="I89">
        <v>7</v>
      </c>
      <c r="J89" t="s">
        <v>2049</v>
      </c>
      <c r="K89">
        <v>8</v>
      </c>
      <c r="L89">
        <v>8</v>
      </c>
      <c r="M89">
        <v>2023</v>
      </c>
    </row>
    <row r="90" spans="1:13" x14ac:dyDescent="0.35">
      <c r="A90" t="s">
        <v>817</v>
      </c>
      <c r="B90" s="15">
        <v>44835</v>
      </c>
      <c r="C90">
        <v>8</v>
      </c>
      <c r="D90" t="s">
        <v>73</v>
      </c>
      <c r="E90" t="s">
        <v>38</v>
      </c>
      <c r="F90" t="s">
        <v>14</v>
      </c>
      <c r="G90" t="s">
        <v>2041</v>
      </c>
      <c r="H90">
        <v>289</v>
      </c>
      <c r="I90">
        <v>5</v>
      </c>
      <c r="J90" t="s">
        <v>2049</v>
      </c>
      <c r="K90">
        <v>8</v>
      </c>
      <c r="L90">
        <v>8</v>
      </c>
      <c r="M90">
        <v>1445</v>
      </c>
    </row>
    <row r="91" spans="1:13" x14ac:dyDescent="0.35">
      <c r="A91" t="s">
        <v>819</v>
      </c>
      <c r="B91" s="15">
        <v>44838</v>
      </c>
      <c r="C91">
        <v>9</v>
      </c>
      <c r="D91" t="s">
        <v>37</v>
      </c>
      <c r="E91" t="s">
        <v>38</v>
      </c>
      <c r="F91" t="s">
        <v>14</v>
      </c>
      <c r="G91" t="s">
        <v>2041</v>
      </c>
      <c r="H91">
        <v>289</v>
      </c>
      <c r="I91">
        <v>8</v>
      </c>
      <c r="J91" t="s">
        <v>2049</v>
      </c>
      <c r="K91">
        <v>8</v>
      </c>
      <c r="L91">
        <v>8</v>
      </c>
      <c r="M91">
        <v>2312</v>
      </c>
    </row>
    <row r="92" spans="1:13" x14ac:dyDescent="0.35">
      <c r="A92" t="s">
        <v>824</v>
      </c>
      <c r="B92" s="15">
        <v>44847</v>
      </c>
      <c r="C92">
        <v>9</v>
      </c>
      <c r="D92" t="s">
        <v>37</v>
      </c>
      <c r="E92" t="s">
        <v>38</v>
      </c>
      <c r="F92" t="s">
        <v>14</v>
      </c>
      <c r="G92" t="s">
        <v>2041</v>
      </c>
      <c r="H92">
        <v>289</v>
      </c>
      <c r="I92">
        <v>0</v>
      </c>
      <c r="J92" t="s">
        <v>2049</v>
      </c>
      <c r="K92">
        <v>8</v>
      </c>
      <c r="L92">
        <v>8</v>
      </c>
      <c r="M92">
        <v>0</v>
      </c>
    </row>
    <row r="93" spans="1:13" x14ac:dyDescent="0.35">
      <c r="A93" t="s">
        <v>831</v>
      </c>
      <c r="B93" s="15">
        <v>44201</v>
      </c>
      <c r="C93">
        <v>9</v>
      </c>
      <c r="D93" t="s">
        <v>37</v>
      </c>
      <c r="E93" t="s">
        <v>38</v>
      </c>
      <c r="F93" t="s">
        <v>14</v>
      </c>
      <c r="G93" t="s">
        <v>2042</v>
      </c>
      <c r="H93">
        <v>199</v>
      </c>
      <c r="I93">
        <v>6</v>
      </c>
      <c r="J93" t="s">
        <v>2049</v>
      </c>
      <c r="K93">
        <v>8</v>
      </c>
      <c r="L93">
        <v>8</v>
      </c>
      <c r="M93">
        <v>1194</v>
      </c>
    </row>
    <row r="94" spans="1:13" x14ac:dyDescent="0.35">
      <c r="A94" t="s">
        <v>832</v>
      </c>
      <c r="B94" s="15">
        <v>44201</v>
      </c>
      <c r="C94">
        <v>6</v>
      </c>
      <c r="D94" t="s">
        <v>12</v>
      </c>
      <c r="E94" t="s">
        <v>38</v>
      </c>
      <c r="F94" t="s">
        <v>14</v>
      </c>
      <c r="G94" t="s">
        <v>2042</v>
      </c>
      <c r="H94">
        <v>199</v>
      </c>
      <c r="I94">
        <v>2</v>
      </c>
      <c r="J94" t="s">
        <v>2049</v>
      </c>
      <c r="K94">
        <v>8</v>
      </c>
      <c r="L94">
        <v>8</v>
      </c>
      <c r="M94">
        <v>398</v>
      </c>
    </row>
    <row r="95" spans="1:13" x14ac:dyDescent="0.35">
      <c r="A95" t="s">
        <v>843</v>
      </c>
      <c r="B95" s="15">
        <v>44223</v>
      </c>
      <c r="C95">
        <v>8</v>
      </c>
      <c r="D95" t="s">
        <v>73</v>
      </c>
      <c r="E95" t="s">
        <v>38</v>
      </c>
      <c r="F95" t="s">
        <v>14</v>
      </c>
      <c r="G95" t="s">
        <v>2042</v>
      </c>
      <c r="H95">
        <v>199</v>
      </c>
      <c r="I95">
        <v>5</v>
      </c>
      <c r="J95" t="s">
        <v>2049</v>
      </c>
      <c r="K95">
        <v>8</v>
      </c>
      <c r="L95">
        <v>8</v>
      </c>
      <c r="M95">
        <v>995</v>
      </c>
    </row>
    <row r="96" spans="1:13" x14ac:dyDescent="0.35">
      <c r="A96" t="s">
        <v>844</v>
      </c>
      <c r="B96" s="15">
        <v>44225</v>
      </c>
      <c r="C96">
        <v>8</v>
      </c>
      <c r="D96" t="s">
        <v>73</v>
      </c>
      <c r="E96" t="s">
        <v>38</v>
      </c>
      <c r="F96" t="s">
        <v>14</v>
      </c>
      <c r="G96" t="s">
        <v>2042</v>
      </c>
      <c r="H96">
        <v>199</v>
      </c>
      <c r="I96">
        <v>2</v>
      </c>
      <c r="J96" t="s">
        <v>2049</v>
      </c>
      <c r="K96">
        <v>8</v>
      </c>
      <c r="L96">
        <v>8</v>
      </c>
      <c r="M96">
        <v>398</v>
      </c>
    </row>
    <row r="97" spans="1:13" x14ac:dyDescent="0.35">
      <c r="A97" t="s">
        <v>851</v>
      </c>
      <c r="B97" s="15">
        <v>44237</v>
      </c>
      <c r="C97">
        <v>6</v>
      </c>
      <c r="D97" t="s">
        <v>12</v>
      </c>
      <c r="E97" t="s">
        <v>38</v>
      </c>
      <c r="F97" t="s">
        <v>14</v>
      </c>
      <c r="G97" t="s">
        <v>2042</v>
      </c>
      <c r="H97">
        <v>199</v>
      </c>
      <c r="I97">
        <v>8</v>
      </c>
      <c r="J97" t="s">
        <v>2049</v>
      </c>
      <c r="K97">
        <v>8</v>
      </c>
      <c r="L97">
        <v>8</v>
      </c>
      <c r="M97">
        <v>1592</v>
      </c>
    </row>
    <row r="98" spans="1:13" x14ac:dyDescent="0.35">
      <c r="A98" t="s">
        <v>854</v>
      </c>
      <c r="B98" s="15">
        <v>44240</v>
      </c>
      <c r="C98">
        <v>6</v>
      </c>
      <c r="D98" t="s">
        <v>12</v>
      </c>
      <c r="E98" t="s">
        <v>38</v>
      </c>
      <c r="F98" t="s">
        <v>14</v>
      </c>
      <c r="G98" t="s">
        <v>2042</v>
      </c>
      <c r="H98">
        <v>199</v>
      </c>
      <c r="I98">
        <v>6</v>
      </c>
      <c r="J98" t="s">
        <v>2049</v>
      </c>
      <c r="K98">
        <v>8</v>
      </c>
      <c r="L98">
        <v>8</v>
      </c>
      <c r="M98">
        <v>1194</v>
      </c>
    </row>
    <row r="99" spans="1:13" x14ac:dyDescent="0.35">
      <c r="A99" t="s">
        <v>863</v>
      </c>
      <c r="B99" s="15">
        <v>44249</v>
      </c>
      <c r="C99">
        <v>10</v>
      </c>
      <c r="D99" t="s">
        <v>65</v>
      </c>
      <c r="E99" t="s">
        <v>38</v>
      </c>
      <c r="F99" t="s">
        <v>14</v>
      </c>
      <c r="G99" t="s">
        <v>2042</v>
      </c>
      <c r="H99">
        <v>199</v>
      </c>
      <c r="I99">
        <v>2</v>
      </c>
      <c r="J99" t="s">
        <v>2049</v>
      </c>
      <c r="K99">
        <v>8</v>
      </c>
      <c r="L99">
        <v>8</v>
      </c>
      <c r="M99">
        <v>398</v>
      </c>
    </row>
    <row r="100" spans="1:13" x14ac:dyDescent="0.35">
      <c r="A100" t="s">
        <v>868</v>
      </c>
      <c r="B100" s="15">
        <v>44260</v>
      </c>
      <c r="C100">
        <v>9</v>
      </c>
      <c r="D100" t="s">
        <v>37</v>
      </c>
      <c r="E100" t="s">
        <v>38</v>
      </c>
      <c r="F100" t="s">
        <v>14</v>
      </c>
      <c r="G100" t="s">
        <v>2042</v>
      </c>
      <c r="H100">
        <v>199</v>
      </c>
      <c r="I100">
        <v>0</v>
      </c>
      <c r="J100" t="s">
        <v>2049</v>
      </c>
      <c r="K100">
        <v>8</v>
      </c>
      <c r="L100">
        <v>8</v>
      </c>
      <c r="M100">
        <v>0</v>
      </c>
    </row>
    <row r="101" spans="1:13" x14ac:dyDescent="0.35">
      <c r="A101" t="s">
        <v>872</v>
      </c>
      <c r="B101" s="15">
        <v>44263</v>
      </c>
      <c r="C101">
        <v>6</v>
      </c>
      <c r="D101" t="s">
        <v>12</v>
      </c>
      <c r="E101" t="s">
        <v>38</v>
      </c>
      <c r="F101" t="s">
        <v>14</v>
      </c>
      <c r="G101" t="s">
        <v>2042</v>
      </c>
      <c r="H101">
        <v>199</v>
      </c>
      <c r="I101">
        <v>9</v>
      </c>
      <c r="J101" t="s">
        <v>2049</v>
      </c>
      <c r="K101">
        <v>8</v>
      </c>
      <c r="L101">
        <v>8</v>
      </c>
      <c r="M101">
        <v>1791</v>
      </c>
    </row>
    <row r="102" spans="1:13" x14ac:dyDescent="0.35">
      <c r="A102" t="s">
        <v>878</v>
      </c>
      <c r="B102" s="15">
        <v>44271</v>
      </c>
      <c r="C102">
        <v>7</v>
      </c>
      <c r="D102" t="s">
        <v>40</v>
      </c>
      <c r="E102" t="s">
        <v>38</v>
      </c>
      <c r="F102" t="s">
        <v>14</v>
      </c>
      <c r="G102" t="s">
        <v>2042</v>
      </c>
      <c r="H102">
        <v>199</v>
      </c>
      <c r="I102">
        <v>3</v>
      </c>
      <c r="J102" t="s">
        <v>2049</v>
      </c>
      <c r="K102">
        <v>8</v>
      </c>
      <c r="L102">
        <v>8</v>
      </c>
      <c r="M102">
        <v>597</v>
      </c>
    </row>
    <row r="103" spans="1:13" x14ac:dyDescent="0.35">
      <c r="A103" t="s">
        <v>890</v>
      </c>
      <c r="B103" s="15">
        <v>44280</v>
      </c>
      <c r="C103">
        <v>7</v>
      </c>
      <c r="D103" t="s">
        <v>40</v>
      </c>
      <c r="E103" t="s">
        <v>38</v>
      </c>
      <c r="F103" t="s">
        <v>14</v>
      </c>
      <c r="G103" t="s">
        <v>2042</v>
      </c>
      <c r="H103">
        <v>199</v>
      </c>
      <c r="I103">
        <v>3</v>
      </c>
      <c r="J103" t="s">
        <v>2049</v>
      </c>
      <c r="K103">
        <v>8</v>
      </c>
      <c r="L103">
        <v>8</v>
      </c>
      <c r="M103">
        <v>597</v>
      </c>
    </row>
    <row r="104" spans="1:13" x14ac:dyDescent="0.35">
      <c r="A104" t="s">
        <v>897</v>
      </c>
      <c r="B104" s="15">
        <v>44293</v>
      </c>
      <c r="C104">
        <v>7</v>
      </c>
      <c r="D104" t="s">
        <v>40</v>
      </c>
      <c r="E104" t="s">
        <v>38</v>
      </c>
      <c r="F104" t="s">
        <v>14</v>
      </c>
      <c r="G104" t="s">
        <v>2042</v>
      </c>
      <c r="H104">
        <v>199</v>
      </c>
      <c r="I104">
        <v>9</v>
      </c>
      <c r="J104" t="s">
        <v>2049</v>
      </c>
      <c r="K104">
        <v>8</v>
      </c>
      <c r="L104">
        <v>8</v>
      </c>
      <c r="M104">
        <v>1791</v>
      </c>
    </row>
    <row r="105" spans="1:13" x14ac:dyDescent="0.35">
      <c r="A105" t="s">
        <v>904</v>
      </c>
      <c r="B105" s="15">
        <v>44300</v>
      </c>
      <c r="C105">
        <v>8</v>
      </c>
      <c r="D105" t="s">
        <v>73</v>
      </c>
      <c r="E105" t="s">
        <v>38</v>
      </c>
      <c r="F105" t="s">
        <v>14</v>
      </c>
      <c r="G105" t="s">
        <v>2042</v>
      </c>
      <c r="H105">
        <v>199</v>
      </c>
      <c r="I105">
        <v>2</v>
      </c>
      <c r="J105" t="s">
        <v>2049</v>
      </c>
      <c r="K105">
        <v>8</v>
      </c>
      <c r="L105">
        <v>8</v>
      </c>
      <c r="M105">
        <v>398</v>
      </c>
    </row>
    <row r="106" spans="1:13" x14ac:dyDescent="0.35">
      <c r="A106" t="s">
        <v>906</v>
      </c>
      <c r="B106" s="15">
        <v>44305</v>
      </c>
      <c r="C106">
        <v>9</v>
      </c>
      <c r="D106" t="s">
        <v>37</v>
      </c>
      <c r="E106" t="s">
        <v>38</v>
      </c>
      <c r="F106" t="s">
        <v>14</v>
      </c>
      <c r="G106" t="s">
        <v>2042</v>
      </c>
      <c r="H106">
        <v>199</v>
      </c>
      <c r="I106">
        <v>6</v>
      </c>
      <c r="J106" t="s">
        <v>2049</v>
      </c>
      <c r="K106">
        <v>8</v>
      </c>
      <c r="L106">
        <v>8</v>
      </c>
      <c r="M106">
        <v>1194</v>
      </c>
    </row>
    <row r="107" spans="1:13" x14ac:dyDescent="0.35">
      <c r="A107" t="s">
        <v>934</v>
      </c>
      <c r="B107" s="15">
        <v>44344</v>
      </c>
      <c r="C107">
        <v>9</v>
      </c>
      <c r="D107" t="s">
        <v>37</v>
      </c>
      <c r="E107" t="s">
        <v>38</v>
      </c>
      <c r="F107" t="s">
        <v>14</v>
      </c>
      <c r="G107" t="s">
        <v>2042</v>
      </c>
      <c r="H107">
        <v>199</v>
      </c>
      <c r="I107">
        <v>6</v>
      </c>
      <c r="J107" t="s">
        <v>2049</v>
      </c>
      <c r="K107">
        <v>8</v>
      </c>
      <c r="L107">
        <v>8</v>
      </c>
      <c r="M107">
        <v>1194</v>
      </c>
    </row>
    <row r="108" spans="1:13" x14ac:dyDescent="0.35">
      <c r="A108" t="s">
        <v>936</v>
      </c>
      <c r="B108" s="15">
        <v>44349</v>
      </c>
      <c r="C108">
        <v>9</v>
      </c>
      <c r="D108" t="s">
        <v>37</v>
      </c>
      <c r="E108" t="s">
        <v>38</v>
      </c>
      <c r="F108" t="s">
        <v>14</v>
      </c>
      <c r="G108" t="s">
        <v>2042</v>
      </c>
      <c r="H108">
        <v>199</v>
      </c>
      <c r="I108">
        <v>7</v>
      </c>
      <c r="J108" t="s">
        <v>2049</v>
      </c>
      <c r="K108">
        <v>8</v>
      </c>
      <c r="L108">
        <v>8</v>
      </c>
      <c r="M108">
        <v>1393</v>
      </c>
    </row>
    <row r="109" spans="1:13" x14ac:dyDescent="0.35">
      <c r="A109" t="s">
        <v>940</v>
      </c>
      <c r="B109" s="15">
        <v>44351</v>
      </c>
      <c r="C109">
        <v>8</v>
      </c>
      <c r="D109" t="s">
        <v>73</v>
      </c>
      <c r="E109" t="s">
        <v>38</v>
      </c>
      <c r="F109" t="s">
        <v>14</v>
      </c>
      <c r="G109" t="s">
        <v>2042</v>
      </c>
      <c r="H109">
        <v>199</v>
      </c>
      <c r="I109">
        <v>3</v>
      </c>
      <c r="J109" t="s">
        <v>2049</v>
      </c>
      <c r="K109">
        <v>8</v>
      </c>
      <c r="L109">
        <v>8</v>
      </c>
      <c r="M109">
        <v>597</v>
      </c>
    </row>
    <row r="110" spans="1:13" x14ac:dyDescent="0.35">
      <c r="A110" t="s">
        <v>950</v>
      </c>
      <c r="B110" s="15">
        <v>44359</v>
      </c>
      <c r="C110">
        <v>6</v>
      </c>
      <c r="D110" t="s">
        <v>12</v>
      </c>
      <c r="E110" t="s">
        <v>38</v>
      </c>
      <c r="F110" t="s">
        <v>14</v>
      </c>
      <c r="G110" t="s">
        <v>2042</v>
      </c>
      <c r="H110">
        <v>199</v>
      </c>
      <c r="I110">
        <v>9</v>
      </c>
      <c r="J110" t="s">
        <v>2049</v>
      </c>
      <c r="K110">
        <v>8</v>
      </c>
      <c r="L110">
        <v>8</v>
      </c>
      <c r="M110">
        <v>1791</v>
      </c>
    </row>
    <row r="111" spans="1:13" x14ac:dyDescent="0.35">
      <c r="A111" t="s">
        <v>961</v>
      </c>
      <c r="B111" s="15">
        <v>44393</v>
      </c>
      <c r="C111">
        <v>8</v>
      </c>
      <c r="D111" t="s">
        <v>73</v>
      </c>
      <c r="E111" t="s">
        <v>38</v>
      </c>
      <c r="F111" t="s">
        <v>14</v>
      </c>
      <c r="G111" t="s">
        <v>2042</v>
      </c>
      <c r="H111">
        <v>199</v>
      </c>
      <c r="I111">
        <v>1</v>
      </c>
      <c r="J111" t="s">
        <v>2049</v>
      </c>
      <c r="K111">
        <v>8</v>
      </c>
      <c r="L111">
        <v>8</v>
      </c>
      <c r="M111">
        <v>199</v>
      </c>
    </row>
    <row r="112" spans="1:13" x14ac:dyDescent="0.35">
      <c r="A112" t="s">
        <v>975</v>
      </c>
      <c r="B112" s="15">
        <v>44425</v>
      </c>
      <c r="C112">
        <v>6</v>
      </c>
      <c r="D112" t="s">
        <v>12</v>
      </c>
      <c r="E112" t="s">
        <v>38</v>
      </c>
      <c r="F112" t="s">
        <v>14</v>
      </c>
      <c r="G112" t="s">
        <v>2042</v>
      </c>
      <c r="H112">
        <v>199</v>
      </c>
      <c r="I112">
        <v>3</v>
      </c>
      <c r="J112" t="s">
        <v>2049</v>
      </c>
      <c r="K112">
        <v>8</v>
      </c>
      <c r="L112">
        <v>8</v>
      </c>
      <c r="M112">
        <v>597</v>
      </c>
    </row>
    <row r="113" spans="1:13" x14ac:dyDescent="0.35">
      <c r="A113" t="s">
        <v>976</v>
      </c>
      <c r="B113" s="15">
        <v>44426</v>
      </c>
      <c r="C113">
        <v>8</v>
      </c>
      <c r="D113" t="s">
        <v>73</v>
      </c>
      <c r="E113" t="s">
        <v>38</v>
      </c>
      <c r="F113" t="s">
        <v>14</v>
      </c>
      <c r="G113" t="s">
        <v>2042</v>
      </c>
      <c r="H113">
        <v>199</v>
      </c>
      <c r="I113">
        <v>7</v>
      </c>
      <c r="J113" t="s">
        <v>2049</v>
      </c>
      <c r="K113">
        <v>8</v>
      </c>
      <c r="L113">
        <v>8</v>
      </c>
      <c r="M113">
        <v>1393</v>
      </c>
    </row>
    <row r="114" spans="1:13" x14ac:dyDescent="0.35">
      <c r="A114" t="s">
        <v>993</v>
      </c>
      <c r="B114" s="15">
        <v>44461</v>
      </c>
      <c r="C114">
        <v>7</v>
      </c>
      <c r="D114" t="s">
        <v>40</v>
      </c>
      <c r="E114" t="s">
        <v>38</v>
      </c>
      <c r="F114" t="s">
        <v>14</v>
      </c>
      <c r="G114" t="s">
        <v>2042</v>
      </c>
      <c r="H114">
        <v>199</v>
      </c>
      <c r="I114">
        <v>5</v>
      </c>
      <c r="J114" t="s">
        <v>2049</v>
      </c>
      <c r="K114">
        <v>8</v>
      </c>
      <c r="L114">
        <v>8</v>
      </c>
      <c r="M114">
        <v>995</v>
      </c>
    </row>
    <row r="115" spans="1:13" x14ac:dyDescent="0.35">
      <c r="A115" t="s">
        <v>999</v>
      </c>
      <c r="B115" s="15">
        <v>44469</v>
      </c>
      <c r="C115">
        <v>6</v>
      </c>
      <c r="D115" t="s">
        <v>12</v>
      </c>
      <c r="E115" t="s">
        <v>38</v>
      </c>
      <c r="F115" t="s">
        <v>14</v>
      </c>
      <c r="G115" t="s">
        <v>2042</v>
      </c>
      <c r="H115">
        <v>199</v>
      </c>
      <c r="I115">
        <v>7</v>
      </c>
      <c r="J115" t="s">
        <v>2049</v>
      </c>
      <c r="K115">
        <v>8</v>
      </c>
      <c r="L115">
        <v>8</v>
      </c>
      <c r="M115">
        <v>1393</v>
      </c>
    </row>
    <row r="116" spans="1:13" x14ac:dyDescent="0.35">
      <c r="A116" t="s">
        <v>1004</v>
      </c>
      <c r="B116" s="15">
        <v>44475</v>
      </c>
      <c r="C116">
        <v>9</v>
      </c>
      <c r="D116" t="s">
        <v>37</v>
      </c>
      <c r="E116" t="s">
        <v>38</v>
      </c>
      <c r="F116" t="s">
        <v>14</v>
      </c>
      <c r="G116" t="s">
        <v>2042</v>
      </c>
      <c r="H116">
        <v>199</v>
      </c>
      <c r="I116">
        <v>2</v>
      </c>
      <c r="J116" t="s">
        <v>2049</v>
      </c>
      <c r="K116">
        <v>8</v>
      </c>
      <c r="L116">
        <v>8</v>
      </c>
      <c r="M116">
        <v>398</v>
      </c>
    </row>
    <row r="117" spans="1:13" x14ac:dyDescent="0.35">
      <c r="A117" t="s">
        <v>1009</v>
      </c>
      <c r="B117" s="15">
        <v>44481</v>
      </c>
      <c r="C117">
        <v>10</v>
      </c>
      <c r="D117" t="s">
        <v>65</v>
      </c>
      <c r="E117" t="s">
        <v>38</v>
      </c>
      <c r="F117" t="s">
        <v>14</v>
      </c>
      <c r="G117" t="s">
        <v>2042</v>
      </c>
      <c r="H117">
        <v>199</v>
      </c>
      <c r="I117">
        <v>1</v>
      </c>
      <c r="J117" t="s">
        <v>2049</v>
      </c>
      <c r="K117">
        <v>8</v>
      </c>
      <c r="L117">
        <v>8</v>
      </c>
      <c r="M117">
        <v>199</v>
      </c>
    </row>
    <row r="118" spans="1:13" x14ac:dyDescent="0.35">
      <c r="A118" t="s">
        <v>1025</v>
      </c>
      <c r="B118" s="15">
        <v>44497</v>
      </c>
      <c r="C118">
        <v>10</v>
      </c>
      <c r="D118" t="s">
        <v>65</v>
      </c>
      <c r="E118" t="s">
        <v>38</v>
      </c>
      <c r="F118" t="s">
        <v>14</v>
      </c>
      <c r="G118" t="s">
        <v>2042</v>
      </c>
      <c r="H118">
        <v>199</v>
      </c>
      <c r="I118">
        <v>0</v>
      </c>
      <c r="J118" t="s">
        <v>2049</v>
      </c>
      <c r="K118">
        <v>8</v>
      </c>
      <c r="L118">
        <v>8</v>
      </c>
      <c r="M118">
        <v>0</v>
      </c>
    </row>
    <row r="119" spans="1:13" x14ac:dyDescent="0.35">
      <c r="A119" t="s">
        <v>1030</v>
      </c>
      <c r="B119" s="15">
        <v>44509</v>
      </c>
      <c r="C119">
        <v>8</v>
      </c>
      <c r="D119" t="s">
        <v>73</v>
      </c>
      <c r="E119" t="s">
        <v>38</v>
      </c>
      <c r="F119" t="s">
        <v>14</v>
      </c>
      <c r="G119" t="s">
        <v>2042</v>
      </c>
      <c r="H119">
        <v>199</v>
      </c>
      <c r="I119">
        <v>7</v>
      </c>
      <c r="J119" t="s">
        <v>2049</v>
      </c>
      <c r="K119">
        <v>8</v>
      </c>
      <c r="L119">
        <v>8</v>
      </c>
      <c r="M119">
        <v>1393</v>
      </c>
    </row>
    <row r="120" spans="1:13" x14ac:dyDescent="0.35">
      <c r="A120" t="s">
        <v>1033</v>
      </c>
      <c r="B120" s="15">
        <v>44511</v>
      </c>
      <c r="C120">
        <v>7</v>
      </c>
      <c r="D120" t="s">
        <v>40</v>
      </c>
      <c r="E120" t="s">
        <v>38</v>
      </c>
      <c r="F120" t="s">
        <v>14</v>
      </c>
      <c r="G120" t="s">
        <v>2042</v>
      </c>
      <c r="H120">
        <v>199</v>
      </c>
      <c r="I120">
        <v>0</v>
      </c>
      <c r="J120" t="s">
        <v>2049</v>
      </c>
      <c r="K120">
        <v>8</v>
      </c>
      <c r="L120">
        <v>8</v>
      </c>
      <c r="M120">
        <v>0</v>
      </c>
    </row>
    <row r="121" spans="1:13" x14ac:dyDescent="0.35">
      <c r="A121" t="s">
        <v>1040</v>
      </c>
      <c r="B121" s="15">
        <v>44515</v>
      </c>
      <c r="C121">
        <v>10</v>
      </c>
      <c r="D121" t="s">
        <v>65</v>
      </c>
      <c r="E121" t="s">
        <v>38</v>
      </c>
      <c r="F121" t="s">
        <v>14</v>
      </c>
      <c r="G121" t="s">
        <v>2042</v>
      </c>
      <c r="H121">
        <v>199</v>
      </c>
      <c r="I121">
        <v>1</v>
      </c>
      <c r="J121" t="s">
        <v>2049</v>
      </c>
      <c r="K121">
        <v>8</v>
      </c>
      <c r="L121">
        <v>8</v>
      </c>
      <c r="M121">
        <v>199</v>
      </c>
    </row>
    <row r="122" spans="1:13" x14ac:dyDescent="0.35">
      <c r="A122" t="s">
        <v>1041</v>
      </c>
      <c r="B122" s="15">
        <v>44515</v>
      </c>
      <c r="C122">
        <v>6</v>
      </c>
      <c r="D122" t="s">
        <v>12</v>
      </c>
      <c r="E122" t="s">
        <v>38</v>
      </c>
      <c r="F122" t="s">
        <v>14</v>
      </c>
      <c r="G122" t="s">
        <v>2042</v>
      </c>
      <c r="H122">
        <v>199</v>
      </c>
      <c r="I122">
        <v>7</v>
      </c>
      <c r="J122" t="s">
        <v>2049</v>
      </c>
      <c r="K122">
        <v>8</v>
      </c>
      <c r="L122">
        <v>8</v>
      </c>
      <c r="M122">
        <v>1393</v>
      </c>
    </row>
    <row r="123" spans="1:13" x14ac:dyDescent="0.35">
      <c r="A123" t="s">
        <v>1055</v>
      </c>
      <c r="B123" s="15">
        <v>44548</v>
      </c>
      <c r="C123">
        <v>10</v>
      </c>
      <c r="D123" t="s">
        <v>65</v>
      </c>
      <c r="E123" t="s">
        <v>38</v>
      </c>
      <c r="F123" t="s">
        <v>14</v>
      </c>
      <c r="G123" t="s">
        <v>2042</v>
      </c>
      <c r="H123">
        <v>199</v>
      </c>
      <c r="I123">
        <v>3</v>
      </c>
      <c r="J123" t="s">
        <v>2049</v>
      </c>
      <c r="K123">
        <v>8</v>
      </c>
      <c r="L123">
        <v>8</v>
      </c>
      <c r="M123">
        <v>597</v>
      </c>
    </row>
    <row r="124" spans="1:13" x14ac:dyDescent="0.35">
      <c r="A124" t="s">
        <v>1059</v>
      </c>
      <c r="B124" s="15">
        <v>44550</v>
      </c>
      <c r="C124">
        <v>10</v>
      </c>
      <c r="D124" t="s">
        <v>65</v>
      </c>
      <c r="E124" t="s">
        <v>38</v>
      </c>
      <c r="F124" t="s">
        <v>14</v>
      </c>
      <c r="G124" t="s">
        <v>2042</v>
      </c>
      <c r="H124">
        <v>199</v>
      </c>
      <c r="I124">
        <v>6</v>
      </c>
      <c r="J124" t="s">
        <v>2049</v>
      </c>
      <c r="K124">
        <v>8</v>
      </c>
      <c r="L124">
        <v>8</v>
      </c>
      <c r="M124">
        <v>1194</v>
      </c>
    </row>
    <row r="125" spans="1:13" x14ac:dyDescent="0.35">
      <c r="A125" t="s">
        <v>1069</v>
      </c>
      <c r="B125" s="15">
        <v>44568</v>
      </c>
      <c r="C125">
        <v>6</v>
      </c>
      <c r="D125" t="s">
        <v>12</v>
      </c>
      <c r="E125" t="s">
        <v>38</v>
      </c>
      <c r="F125" t="s">
        <v>14</v>
      </c>
      <c r="G125" t="s">
        <v>2042</v>
      </c>
      <c r="H125">
        <v>199</v>
      </c>
      <c r="I125">
        <v>1</v>
      </c>
      <c r="J125" t="s">
        <v>2049</v>
      </c>
      <c r="K125">
        <v>8</v>
      </c>
      <c r="L125">
        <v>8</v>
      </c>
      <c r="M125">
        <v>199</v>
      </c>
    </row>
    <row r="126" spans="1:13" x14ac:dyDescent="0.35">
      <c r="A126" t="s">
        <v>1075</v>
      </c>
      <c r="B126" s="15">
        <v>44577</v>
      </c>
      <c r="C126">
        <v>6</v>
      </c>
      <c r="D126" t="s">
        <v>12</v>
      </c>
      <c r="E126" t="s">
        <v>38</v>
      </c>
      <c r="F126" t="s">
        <v>14</v>
      </c>
      <c r="G126" t="s">
        <v>2042</v>
      </c>
      <c r="H126">
        <v>199</v>
      </c>
      <c r="I126">
        <v>2</v>
      </c>
      <c r="J126" t="s">
        <v>2049</v>
      </c>
      <c r="K126">
        <v>8</v>
      </c>
      <c r="L126">
        <v>8</v>
      </c>
      <c r="M126">
        <v>398</v>
      </c>
    </row>
    <row r="127" spans="1:13" x14ac:dyDescent="0.35">
      <c r="A127" t="s">
        <v>1080</v>
      </c>
      <c r="B127" s="15">
        <v>44597</v>
      </c>
      <c r="C127">
        <v>8</v>
      </c>
      <c r="D127" t="s">
        <v>73</v>
      </c>
      <c r="E127" t="s">
        <v>38</v>
      </c>
      <c r="F127" t="s">
        <v>14</v>
      </c>
      <c r="G127" t="s">
        <v>2042</v>
      </c>
      <c r="H127">
        <v>199</v>
      </c>
      <c r="I127">
        <v>0</v>
      </c>
      <c r="J127" t="s">
        <v>2049</v>
      </c>
      <c r="K127">
        <v>8</v>
      </c>
      <c r="L127">
        <v>8</v>
      </c>
      <c r="M127">
        <v>0</v>
      </c>
    </row>
    <row r="128" spans="1:13" x14ac:dyDescent="0.35">
      <c r="A128" t="s">
        <v>1103</v>
      </c>
      <c r="B128" s="15">
        <v>44627</v>
      </c>
      <c r="C128">
        <v>6</v>
      </c>
      <c r="D128" t="s">
        <v>12</v>
      </c>
      <c r="E128" t="s">
        <v>38</v>
      </c>
      <c r="F128" t="s">
        <v>14</v>
      </c>
      <c r="G128" t="s">
        <v>2042</v>
      </c>
      <c r="H128">
        <v>199</v>
      </c>
      <c r="I128">
        <v>0</v>
      </c>
      <c r="J128" t="s">
        <v>2049</v>
      </c>
      <c r="K128">
        <v>8</v>
      </c>
      <c r="L128">
        <v>8</v>
      </c>
      <c r="M128">
        <v>0</v>
      </c>
    </row>
    <row r="129" spans="1:13" x14ac:dyDescent="0.35">
      <c r="A129" t="s">
        <v>1106</v>
      </c>
      <c r="B129" s="15">
        <v>44629</v>
      </c>
      <c r="C129">
        <v>8</v>
      </c>
      <c r="D129" t="s">
        <v>73</v>
      </c>
      <c r="E129" t="s">
        <v>38</v>
      </c>
      <c r="F129" t="s">
        <v>14</v>
      </c>
      <c r="G129" t="s">
        <v>2042</v>
      </c>
      <c r="H129">
        <v>199</v>
      </c>
      <c r="I129">
        <v>7</v>
      </c>
      <c r="J129" t="s">
        <v>2049</v>
      </c>
      <c r="K129">
        <v>8</v>
      </c>
      <c r="L129">
        <v>8</v>
      </c>
      <c r="M129">
        <v>1393</v>
      </c>
    </row>
    <row r="130" spans="1:13" x14ac:dyDescent="0.35">
      <c r="A130" t="s">
        <v>1109</v>
      </c>
      <c r="B130" s="15">
        <v>44631</v>
      </c>
      <c r="C130">
        <v>8</v>
      </c>
      <c r="D130" t="s">
        <v>73</v>
      </c>
      <c r="E130" t="s">
        <v>38</v>
      </c>
      <c r="F130" t="s">
        <v>14</v>
      </c>
      <c r="G130" t="s">
        <v>2042</v>
      </c>
      <c r="H130">
        <v>199</v>
      </c>
      <c r="I130">
        <v>5</v>
      </c>
      <c r="J130" t="s">
        <v>2049</v>
      </c>
      <c r="K130">
        <v>8</v>
      </c>
      <c r="L130">
        <v>8</v>
      </c>
      <c r="M130">
        <v>995</v>
      </c>
    </row>
    <row r="131" spans="1:13" x14ac:dyDescent="0.35">
      <c r="A131" t="s">
        <v>1123</v>
      </c>
      <c r="B131" s="15">
        <v>44652</v>
      </c>
      <c r="C131">
        <v>10</v>
      </c>
      <c r="D131" t="s">
        <v>65</v>
      </c>
      <c r="E131" t="s">
        <v>38</v>
      </c>
      <c r="F131" t="s">
        <v>14</v>
      </c>
      <c r="G131" t="s">
        <v>2042</v>
      </c>
      <c r="H131">
        <v>199</v>
      </c>
      <c r="I131">
        <v>6</v>
      </c>
      <c r="J131" t="s">
        <v>2049</v>
      </c>
      <c r="K131">
        <v>8</v>
      </c>
      <c r="L131">
        <v>8</v>
      </c>
      <c r="M131">
        <v>1194</v>
      </c>
    </row>
    <row r="132" spans="1:13" x14ac:dyDescent="0.35">
      <c r="A132" t="s">
        <v>1175</v>
      </c>
      <c r="B132" s="15">
        <v>44747</v>
      </c>
      <c r="C132">
        <v>8</v>
      </c>
      <c r="D132" t="s">
        <v>73</v>
      </c>
      <c r="E132" t="s">
        <v>38</v>
      </c>
      <c r="F132" t="s">
        <v>14</v>
      </c>
      <c r="G132" t="s">
        <v>2042</v>
      </c>
      <c r="H132">
        <v>199</v>
      </c>
      <c r="I132">
        <v>5</v>
      </c>
      <c r="J132" t="s">
        <v>2049</v>
      </c>
      <c r="K132">
        <v>8</v>
      </c>
      <c r="L132">
        <v>8</v>
      </c>
      <c r="M132">
        <v>995</v>
      </c>
    </row>
    <row r="133" spans="1:13" x14ac:dyDescent="0.35">
      <c r="A133" t="s">
        <v>1176</v>
      </c>
      <c r="B133" s="15">
        <v>44749</v>
      </c>
      <c r="C133">
        <v>9</v>
      </c>
      <c r="D133" t="s">
        <v>37</v>
      </c>
      <c r="E133" t="s">
        <v>38</v>
      </c>
      <c r="F133" t="s">
        <v>14</v>
      </c>
      <c r="G133" t="s">
        <v>2042</v>
      </c>
      <c r="H133">
        <v>199</v>
      </c>
      <c r="I133">
        <v>2</v>
      </c>
      <c r="J133" t="s">
        <v>2049</v>
      </c>
      <c r="K133">
        <v>8</v>
      </c>
      <c r="L133">
        <v>8</v>
      </c>
      <c r="M133">
        <v>398</v>
      </c>
    </row>
    <row r="134" spans="1:13" x14ac:dyDescent="0.35">
      <c r="A134" t="s">
        <v>1197</v>
      </c>
      <c r="B134" s="15">
        <v>44785</v>
      </c>
      <c r="C134">
        <v>10</v>
      </c>
      <c r="D134" t="s">
        <v>65</v>
      </c>
      <c r="E134" t="s">
        <v>38</v>
      </c>
      <c r="F134" t="s">
        <v>14</v>
      </c>
      <c r="G134" t="s">
        <v>2042</v>
      </c>
      <c r="H134">
        <v>199</v>
      </c>
      <c r="I134">
        <v>2</v>
      </c>
      <c r="J134" t="s">
        <v>2049</v>
      </c>
      <c r="K134">
        <v>8</v>
      </c>
      <c r="L134">
        <v>8</v>
      </c>
      <c r="M134">
        <v>398</v>
      </c>
    </row>
    <row r="135" spans="1:13" x14ac:dyDescent="0.35">
      <c r="A135" t="s">
        <v>1198</v>
      </c>
      <c r="B135" s="15">
        <v>44785</v>
      </c>
      <c r="C135">
        <v>9</v>
      </c>
      <c r="D135" t="s">
        <v>37</v>
      </c>
      <c r="E135" t="s">
        <v>38</v>
      </c>
      <c r="F135" t="s">
        <v>14</v>
      </c>
      <c r="G135" t="s">
        <v>2042</v>
      </c>
      <c r="H135">
        <v>199</v>
      </c>
      <c r="I135">
        <v>8</v>
      </c>
      <c r="J135" t="s">
        <v>2049</v>
      </c>
      <c r="K135">
        <v>8</v>
      </c>
      <c r="L135">
        <v>8</v>
      </c>
      <c r="M135">
        <v>1592</v>
      </c>
    </row>
    <row r="136" spans="1:13" x14ac:dyDescent="0.35">
      <c r="A136" t="s">
        <v>1204</v>
      </c>
      <c r="B136" s="15">
        <v>44790</v>
      </c>
      <c r="C136">
        <v>9</v>
      </c>
      <c r="D136" t="s">
        <v>37</v>
      </c>
      <c r="E136" t="s">
        <v>38</v>
      </c>
      <c r="F136" t="s">
        <v>14</v>
      </c>
      <c r="G136" t="s">
        <v>2042</v>
      </c>
      <c r="H136">
        <v>199</v>
      </c>
      <c r="I136">
        <v>9</v>
      </c>
      <c r="J136" t="s">
        <v>2049</v>
      </c>
      <c r="K136">
        <v>8</v>
      </c>
      <c r="L136">
        <v>8</v>
      </c>
      <c r="M136">
        <v>1791</v>
      </c>
    </row>
    <row r="137" spans="1:13" x14ac:dyDescent="0.35">
      <c r="A137" t="s">
        <v>1206</v>
      </c>
      <c r="B137" s="15">
        <v>44791</v>
      </c>
      <c r="C137">
        <v>9</v>
      </c>
      <c r="D137" t="s">
        <v>37</v>
      </c>
      <c r="E137" t="s">
        <v>38</v>
      </c>
      <c r="F137" t="s">
        <v>14</v>
      </c>
      <c r="G137" t="s">
        <v>2042</v>
      </c>
      <c r="H137">
        <v>199</v>
      </c>
      <c r="I137">
        <v>3</v>
      </c>
      <c r="J137" t="s">
        <v>2049</v>
      </c>
      <c r="K137">
        <v>8</v>
      </c>
      <c r="L137">
        <v>8</v>
      </c>
      <c r="M137">
        <v>597</v>
      </c>
    </row>
    <row r="138" spans="1:13" x14ac:dyDescent="0.35">
      <c r="A138" t="s">
        <v>1208</v>
      </c>
      <c r="B138" s="15">
        <v>44794</v>
      </c>
      <c r="C138">
        <v>8</v>
      </c>
      <c r="D138" t="s">
        <v>73</v>
      </c>
      <c r="E138" t="s">
        <v>38</v>
      </c>
      <c r="F138" t="s">
        <v>14</v>
      </c>
      <c r="G138" t="s">
        <v>2042</v>
      </c>
      <c r="H138">
        <v>199</v>
      </c>
      <c r="I138">
        <v>3</v>
      </c>
      <c r="J138" t="s">
        <v>2049</v>
      </c>
      <c r="K138">
        <v>8</v>
      </c>
      <c r="L138">
        <v>8</v>
      </c>
      <c r="M138">
        <v>597</v>
      </c>
    </row>
    <row r="139" spans="1:13" x14ac:dyDescent="0.35">
      <c r="A139" t="s">
        <v>1229</v>
      </c>
      <c r="B139" s="15">
        <v>44824</v>
      </c>
      <c r="C139">
        <v>6</v>
      </c>
      <c r="D139" t="s">
        <v>12</v>
      </c>
      <c r="E139" t="s">
        <v>38</v>
      </c>
      <c r="F139" t="s">
        <v>14</v>
      </c>
      <c r="G139" t="s">
        <v>2042</v>
      </c>
      <c r="H139">
        <v>199</v>
      </c>
      <c r="I139">
        <v>0</v>
      </c>
      <c r="J139" t="s">
        <v>2049</v>
      </c>
      <c r="K139">
        <v>8</v>
      </c>
      <c r="L139">
        <v>8</v>
      </c>
      <c r="M139">
        <v>0</v>
      </c>
    </row>
    <row r="140" spans="1:13" x14ac:dyDescent="0.35">
      <c r="A140" t="s">
        <v>1236</v>
      </c>
      <c r="B140" s="15">
        <v>44836</v>
      </c>
      <c r="C140">
        <v>10</v>
      </c>
      <c r="D140" t="s">
        <v>65</v>
      </c>
      <c r="E140" t="s">
        <v>38</v>
      </c>
      <c r="F140" t="s">
        <v>14</v>
      </c>
      <c r="G140" t="s">
        <v>2042</v>
      </c>
      <c r="H140">
        <v>199</v>
      </c>
      <c r="I140">
        <v>7</v>
      </c>
      <c r="J140" t="s">
        <v>2049</v>
      </c>
      <c r="K140">
        <v>8</v>
      </c>
      <c r="L140">
        <v>8</v>
      </c>
      <c r="M140">
        <v>1393</v>
      </c>
    </row>
    <row r="141" spans="1:13" x14ac:dyDescent="0.35">
      <c r="A141" t="s">
        <v>1247</v>
      </c>
      <c r="B141" s="15">
        <v>44199</v>
      </c>
      <c r="C141">
        <v>9</v>
      </c>
      <c r="D141" t="s">
        <v>37</v>
      </c>
      <c r="E141" t="s">
        <v>38</v>
      </c>
      <c r="F141" t="s">
        <v>14</v>
      </c>
      <c r="G141" t="s">
        <v>2043</v>
      </c>
      <c r="H141">
        <v>159</v>
      </c>
      <c r="I141">
        <v>3</v>
      </c>
      <c r="J141" t="s">
        <v>2049</v>
      </c>
      <c r="K141">
        <v>8</v>
      </c>
      <c r="L141">
        <v>8</v>
      </c>
      <c r="M141">
        <v>477</v>
      </c>
    </row>
    <row r="142" spans="1:13" x14ac:dyDescent="0.35">
      <c r="A142" t="s">
        <v>1250</v>
      </c>
      <c r="B142" s="15">
        <v>44205</v>
      </c>
      <c r="C142">
        <v>6</v>
      </c>
      <c r="D142" t="s">
        <v>12</v>
      </c>
      <c r="E142" t="s">
        <v>38</v>
      </c>
      <c r="F142" t="s">
        <v>14</v>
      </c>
      <c r="G142" t="s">
        <v>2043</v>
      </c>
      <c r="H142">
        <v>159</v>
      </c>
      <c r="I142">
        <v>2</v>
      </c>
      <c r="J142" t="s">
        <v>2049</v>
      </c>
      <c r="K142">
        <v>8</v>
      </c>
      <c r="L142">
        <v>8</v>
      </c>
      <c r="M142">
        <v>318</v>
      </c>
    </row>
    <row r="143" spans="1:13" x14ac:dyDescent="0.35">
      <c r="A143" t="s">
        <v>1263</v>
      </c>
      <c r="B143" s="15">
        <v>44229</v>
      </c>
      <c r="C143">
        <v>7</v>
      </c>
      <c r="D143" t="s">
        <v>40</v>
      </c>
      <c r="E143" t="s">
        <v>38</v>
      </c>
      <c r="F143" t="s">
        <v>14</v>
      </c>
      <c r="G143" t="s">
        <v>2043</v>
      </c>
      <c r="H143">
        <v>159</v>
      </c>
      <c r="I143">
        <v>5</v>
      </c>
      <c r="J143" t="s">
        <v>2049</v>
      </c>
      <c r="K143">
        <v>8</v>
      </c>
      <c r="L143">
        <v>8</v>
      </c>
      <c r="M143">
        <v>795</v>
      </c>
    </row>
    <row r="144" spans="1:13" x14ac:dyDescent="0.35">
      <c r="A144" t="s">
        <v>1265</v>
      </c>
      <c r="B144" s="15">
        <v>44232</v>
      </c>
      <c r="C144">
        <v>9</v>
      </c>
      <c r="D144" t="s">
        <v>37</v>
      </c>
      <c r="E144" t="s">
        <v>38</v>
      </c>
      <c r="F144" t="s">
        <v>14</v>
      </c>
      <c r="G144" t="s">
        <v>2043</v>
      </c>
      <c r="H144">
        <v>159</v>
      </c>
      <c r="I144">
        <v>4</v>
      </c>
      <c r="J144" t="s">
        <v>2049</v>
      </c>
      <c r="K144">
        <v>8</v>
      </c>
      <c r="L144">
        <v>8</v>
      </c>
      <c r="M144">
        <v>636</v>
      </c>
    </row>
    <row r="145" spans="1:13" x14ac:dyDescent="0.35">
      <c r="A145" t="s">
        <v>1267</v>
      </c>
      <c r="B145" s="15">
        <v>44235</v>
      </c>
      <c r="C145">
        <v>10</v>
      </c>
      <c r="D145" t="s">
        <v>65</v>
      </c>
      <c r="E145" t="s">
        <v>38</v>
      </c>
      <c r="F145" t="s">
        <v>14</v>
      </c>
      <c r="G145" t="s">
        <v>2043</v>
      </c>
      <c r="H145">
        <v>159</v>
      </c>
      <c r="I145">
        <v>0</v>
      </c>
      <c r="J145" t="s">
        <v>2049</v>
      </c>
      <c r="K145">
        <v>8</v>
      </c>
      <c r="L145">
        <v>8</v>
      </c>
      <c r="M145">
        <v>0</v>
      </c>
    </row>
    <row r="146" spans="1:13" x14ac:dyDescent="0.35">
      <c r="A146" t="s">
        <v>1269</v>
      </c>
      <c r="B146" s="15">
        <v>44238</v>
      </c>
      <c r="C146">
        <v>7</v>
      </c>
      <c r="D146" t="s">
        <v>40</v>
      </c>
      <c r="E146" t="s">
        <v>38</v>
      </c>
      <c r="F146" t="s">
        <v>14</v>
      </c>
      <c r="G146" t="s">
        <v>2043</v>
      </c>
      <c r="H146">
        <v>159</v>
      </c>
      <c r="I146">
        <v>9</v>
      </c>
      <c r="J146" t="s">
        <v>2049</v>
      </c>
      <c r="K146">
        <v>8</v>
      </c>
      <c r="L146">
        <v>8</v>
      </c>
      <c r="M146">
        <v>1431</v>
      </c>
    </row>
    <row r="147" spans="1:13" x14ac:dyDescent="0.35">
      <c r="A147" t="s">
        <v>1271</v>
      </c>
      <c r="B147" s="15">
        <v>44240</v>
      </c>
      <c r="C147">
        <v>10</v>
      </c>
      <c r="D147" t="s">
        <v>65</v>
      </c>
      <c r="E147" t="s">
        <v>38</v>
      </c>
      <c r="F147" t="s">
        <v>14</v>
      </c>
      <c r="G147" t="s">
        <v>2043</v>
      </c>
      <c r="H147">
        <v>159</v>
      </c>
      <c r="I147">
        <v>8</v>
      </c>
      <c r="J147" t="s">
        <v>2049</v>
      </c>
      <c r="K147">
        <v>8</v>
      </c>
      <c r="L147">
        <v>8</v>
      </c>
      <c r="M147">
        <v>1272</v>
      </c>
    </row>
    <row r="148" spans="1:13" x14ac:dyDescent="0.35">
      <c r="A148" t="s">
        <v>1278</v>
      </c>
      <c r="B148" s="15">
        <v>44245</v>
      </c>
      <c r="C148">
        <v>7</v>
      </c>
      <c r="D148" t="s">
        <v>40</v>
      </c>
      <c r="E148" t="s">
        <v>38</v>
      </c>
      <c r="F148" t="s">
        <v>14</v>
      </c>
      <c r="G148" t="s">
        <v>2043</v>
      </c>
      <c r="H148">
        <v>159</v>
      </c>
      <c r="I148">
        <v>2</v>
      </c>
      <c r="J148" t="s">
        <v>2049</v>
      </c>
      <c r="K148">
        <v>8</v>
      </c>
      <c r="L148">
        <v>8</v>
      </c>
      <c r="M148">
        <v>318</v>
      </c>
    </row>
    <row r="149" spans="1:13" x14ac:dyDescent="0.35">
      <c r="A149" t="s">
        <v>1296</v>
      </c>
      <c r="B149" s="15">
        <v>44273</v>
      </c>
      <c r="C149">
        <v>8</v>
      </c>
      <c r="D149" t="s">
        <v>73</v>
      </c>
      <c r="E149" t="s">
        <v>38</v>
      </c>
      <c r="F149" t="s">
        <v>14</v>
      </c>
      <c r="G149" t="s">
        <v>2043</v>
      </c>
      <c r="H149">
        <v>159</v>
      </c>
      <c r="I149">
        <v>7</v>
      </c>
      <c r="J149" t="s">
        <v>2049</v>
      </c>
      <c r="K149">
        <v>8</v>
      </c>
      <c r="L149">
        <v>8</v>
      </c>
      <c r="M149">
        <v>1113</v>
      </c>
    </row>
    <row r="150" spans="1:13" x14ac:dyDescent="0.35">
      <c r="A150" t="s">
        <v>1297</v>
      </c>
      <c r="B150" s="15">
        <v>44274</v>
      </c>
      <c r="C150">
        <v>6</v>
      </c>
      <c r="D150" t="s">
        <v>12</v>
      </c>
      <c r="E150" t="s">
        <v>38</v>
      </c>
      <c r="F150" t="s">
        <v>14</v>
      </c>
      <c r="G150" t="s">
        <v>2043</v>
      </c>
      <c r="H150">
        <v>159</v>
      </c>
      <c r="I150">
        <v>4</v>
      </c>
      <c r="J150" t="s">
        <v>2049</v>
      </c>
      <c r="K150">
        <v>8</v>
      </c>
      <c r="L150">
        <v>8</v>
      </c>
      <c r="M150">
        <v>636</v>
      </c>
    </row>
    <row r="151" spans="1:13" x14ac:dyDescent="0.35">
      <c r="A151" t="s">
        <v>1340</v>
      </c>
      <c r="B151" s="15">
        <v>44332</v>
      </c>
      <c r="C151">
        <v>10</v>
      </c>
      <c r="D151" t="s">
        <v>65</v>
      </c>
      <c r="E151" t="s">
        <v>38</v>
      </c>
      <c r="F151" t="s">
        <v>14</v>
      </c>
      <c r="G151" t="s">
        <v>2043</v>
      </c>
      <c r="H151">
        <v>159</v>
      </c>
      <c r="I151">
        <v>1</v>
      </c>
      <c r="J151" t="s">
        <v>2049</v>
      </c>
      <c r="K151">
        <v>8</v>
      </c>
      <c r="L151">
        <v>8</v>
      </c>
      <c r="M151">
        <v>159</v>
      </c>
    </row>
    <row r="152" spans="1:13" x14ac:dyDescent="0.35">
      <c r="A152" t="s">
        <v>1348</v>
      </c>
      <c r="B152" s="15">
        <v>44339</v>
      </c>
      <c r="C152">
        <v>8</v>
      </c>
      <c r="D152" t="s">
        <v>73</v>
      </c>
      <c r="E152" t="s">
        <v>38</v>
      </c>
      <c r="F152" t="s">
        <v>14</v>
      </c>
      <c r="G152" t="s">
        <v>2043</v>
      </c>
      <c r="H152">
        <v>159</v>
      </c>
      <c r="I152">
        <v>3</v>
      </c>
      <c r="J152" t="s">
        <v>2049</v>
      </c>
      <c r="K152">
        <v>8</v>
      </c>
      <c r="L152">
        <v>8</v>
      </c>
      <c r="M152">
        <v>477</v>
      </c>
    </row>
    <row r="153" spans="1:13" x14ac:dyDescent="0.35">
      <c r="A153" t="s">
        <v>1349</v>
      </c>
      <c r="B153" s="15">
        <v>44339</v>
      </c>
      <c r="C153">
        <v>6</v>
      </c>
      <c r="D153" t="s">
        <v>12</v>
      </c>
      <c r="E153" t="s">
        <v>38</v>
      </c>
      <c r="F153" t="s">
        <v>14</v>
      </c>
      <c r="G153" t="s">
        <v>2043</v>
      </c>
      <c r="H153">
        <v>159</v>
      </c>
      <c r="I153">
        <v>3</v>
      </c>
      <c r="J153" t="s">
        <v>2049</v>
      </c>
      <c r="K153">
        <v>8</v>
      </c>
      <c r="L153">
        <v>8</v>
      </c>
      <c r="M153">
        <v>477</v>
      </c>
    </row>
    <row r="154" spans="1:13" x14ac:dyDescent="0.35">
      <c r="A154" t="s">
        <v>1350</v>
      </c>
      <c r="B154" s="15">
        <v>44339</v>
      </c>
      <c r="C154">
        <v>7</v>
      </c>
      <c r="D154" t="s">
        <v>40</v>
      </c>
      <c r="E154" t="s">
        <v>38</v>
      </c>
      <c r="F154" t="s">
        <v>14</v>
      </c>
      <c r="G154" t="s">
        <v>2043</v>
      </c>
      <c r="H154">
        <v>159</v>
      </c>
      <c r="I154">
        <v>2</v>
      </c>
      <c r="J154" t="s">
        <v>2049</v>
      </c>
      <c r="K154">
        <v>8</v>
      </c>
      <c r="L154">
        <v>8</v>
      </c>
      <c r="M154">
        <v>318</v>
      </c>
    </row>
    <row r="155" spans="1:13" x14ac:dyDescent="0.35">
      <c r="A155" t="s">
        <v>1351</v>
      </c>
      <c r="B155" s="15">
        <v>44341</v>
      </c>
      <c r="C155">
        <v>8</v>
      </c>
      <c r="D155" t="s">
        <v>73</v>
      </c>
      <c r="E155" t="s">
        <v>38</v>
      </c>
      <c r="F155" t="s">
        <v>14</v>
      </c>
      <c r="G155" t="s">
        <v>2043</v>
      </c>
      <c r="H155">
        <v>159</v>
      </c>
      <c r="I155">
        <v>4</v>
      </c>
      <c r="J155" t="s">
        <v>2049</v>
      </c>
      <c r="K155">
        <v>8</v>
      </c>
      <c r="L155">
        <v>8</v>
      </c>
      <c r="M155">
        <v>636</v>
      </c>
    </row>
    <row r="156" spans="1:13" x14ac:dyDescent="0.35">
      <c r="A156" t="s">
        <v>1357</v>
      </c>
      <c r="B156" s="15">
        <v>44350</v>
      </c>
      <c r="C156">
        <v>7</v>
      </c>
      <c r="D156" t="s">
        <v>40</v>
      </c>
      <c r="E156" t="s">
        <v>38</v>
      </c>
      <c r="F156" t="s">
        <v>14</v>
      </c>
      <c r="G156" t="s">
        <v>2043</v>
      </c>
      <c r="H156">
        <v>159</v>
      </c>
      <c r="I156">
        <v>3</v>
      </c>
      <c r="J156" t="s">
        <v>2049</v>
      </c>
      <c r="K156">
        <v>8</v>
      </c>
      <c r="L156">
        <v>8</v>
      </c>
      <c r="M156">
        <v>477</v>
      </c>
    </row>
    <row r="157" spans="1:13" x14ac:dyDescent="0.35">
      <c r="A157" t="s">
        <v>1363</v>
      </c>
      <c r="B157" s="15">
        <v>44363</v>
      </c>
      <c r="C157">
        <v>10</v>
      </c>
      <c r="D157" t="s">
        <v>65</v>
      </c>
      <c r="E157" t="s">
        <v>38</v>
      </c>
      <c r="F157" t="s">
        <v>14</v>
      </c>
      <c r="G157" t="s">
        <v>2043</v>
      </c>
      <c r="H157">
        <v>159</v>
      </c>
      <c r="I157">
        <v>8</v>
      </c>
      <c r="J157" t="s">
        <v>2049</v>
      </c>
      <c r="K157">
        <v>8</v>
      </c>
      <c r="L157">
        <v>8</v>
      </c>
      <c r="M157">
        <v>1272</v>
      </c>
    </row>
    <row r="158" spans="1:13" x14ac:dyDescent="0.35">
      <c r="A158" t="s">
        <v>1374</v>
      </c>
      <c r="B158" s="15">
        <v>44381</v>
      </c>
      <c r="C158">
        <v>10</v>
      </c>
      <c r="D158" t="s">
        <v>65</v>
      </c>
      <c r="E158" t="s">
        <v>38</v>
      </c>
      <c r="F158" t="s">
        <v>14</v>
      </c>
      <c r="G158" t="s">
        <v>2043</v>
      </c>
      <c r="H158">
        <v>159</v>
      </c>
      <c r="I158">
        <v>2</v>
      </c>
      <c r="J158" t="s">
        <v>2049</v>
      </c>
      <c r="K158">
        <v>8</v>
      </c>
      <c r="L158">
        <v>8</v>
      </c>
      <c r="M158">
        <v>318</v>
      </c>
    </row>
    <row r="159" spans="1:13" x14ac:dyDescent="0.35">
      <c r="A159" t="s">
        <v>1378</v>
      </c>
      <c r="B159" s="15">
        <v>44386</v>
      </c>
      <c r="C159">
        <v>10</v>
      </c>
      <c r="D159" t="s">
        <v>65</v>
      </c>
      <c r="E159" t="s">
        <v>38</v>
      </c>
      <c r="F159" t="s">
        <v>14</v>
      </c>
      <c r="G159" t="s">
        <v>2043</v>
      </c>
      <c r="H159">
        <v>159</v>
      </c>
      <c r="I159">
        <v>3</v>
      </c>
      <c r="J159" t="s">
        <v>2049</v>
      </c>
      <c r="K159">
        <v>8</v>
      </c>
      <c r="L159">
        <v>8</v>
      </c>
      <c r="M159">
        <v>477</v>
      </c>
    </row>
    <row r="160" spans="1:13" x14ac:dyDescent="0.35">
      <c r="A160" t="s">
        <v>1394</v>
      </c>
      <c r="B160" s="15">
        <v>44403</v>
      </c>
      <c r="C160">
        <v>7</v>
      </c>
      <c r="D160" t="s">
        <v>40</v>
      </c>
      <c r="E160" t="s">
        <v>38</v>
      </c>
      <c r="F160" t="s">
        <v>14</v>
      </c>
      <c r="G160" t="s">
        <v>2043</v>
      </c>
      <c r="H160">
        <v>159</v>
      </c>
      <c r="I160">
        <v>6</v>
      </c>
      <c r="J160" t="s">
        <v>2049</v>
      </c>
      <c r="K160">
        <v>8</v>
      </c>
      <c r="L160">
        <v>8</v>
      </c>
      <c r="M160">
        <v>954</v>
      </c>
    </row>
    <row r="161" spans="1:13" x14ac:dyDescent="0.35">
      <c r="A161" t="s">
        <v>1450</v>
      </c>
      <c r="B161" s="15">
        <v>44491</v>
      </c>
      <c r="C161">
        <v>6</v>
      </c>
      <c r="D161" t="s">
        <v>12</v>
      </c>
      <c r="E161" t="s">
        <v>38</v>
      </c>
      <c r="F161" t="s">
        <v>14</v>
      </c>
      <c r="G161" t="s">
        <v>2043</v>
      </c>
      <c r="H161">
        <v>159</v>
      </c>
      <c r="I161">
        <v>6</v>
      </c>
      <c r="J161" t="s">
        <v>2049</v>
      </c>
      <c r="K161">
        <v>8</v>
      </c>
      <c r="L161">
        <v>8</v>
      </c>
      <c r="M161">
        <v>954</v>
      </c>
    </row>
    <row r="162" spans="1:13" x14ac:dyDescent="0.35">
      <c r="A162" t="s">
        <v>1451</v>
      </c>
      <c r="B162" s="15">
        <v>44498</v>
      </c>
      <c r="C162">
        <v>6</v>
      </c>
      <c r="D162" t="s">
        <v>12</v>
      </c>
      <c r="E162" t="s">
        <v>38</v>
      </c>
      <c r="F162" t="s">
        <v>14</v>
      </c>
      <c r="G162" t="s">
        <v>2043</v>
      </c>
      <c r="H162">
        <v>159</v>
      </c>
      <c r="I162">
        <v>4</v>
      </c>
      <c r="J162" t="s">
        <v>2049</v>
      </c>
      <c r="K162">
        <v>8</v>
      </c>
      <c r="L162">
        <v>8</v>
      </c>
      <c r="M162">
        <v>636</v>
      </c>
    </row>
    <row r="163" spans="1:13" x14ac:dyDescent="0.35">
      <c r="A163" t="s">
        <v>1458</v>
      </c>
      <c r="B163" s="15">
        <v>44508</v>
      </c>
      <c r="C163">
        <v>10</v>
      </c>
      <c r="D163" t="s">
        <v>65</v>
      </c>
      <c r="E163" t="s">
        <v>38</v>
      </c>
      <c r="F163" t="s">
        <v>14</v>
      </c>
      <c r="G163" t="s">
        <v>2043</v>
      </c>
      <c r="H163">
        <v>159</v>
      </c>
      <c r="I163">
        <v>9</v>
      </c>
      <c r="J163" t="s">
        <v>2049</v>
      </c>
      <c r="K163">
        <v>8</v>
      </c>
      <c r="L163">
        <v>8</v>
      </c>
      <c r="M163">
        <v>1431</v>
      </c>
    </row>
    <row r="164" spans="1:13" x14ac:dyDescent="0.35">
      <c r="A164" t="s">
        <v>1465</v>
      </c>
      <c r="B164" s="15">
        <v>44522</v>
      </c>
      <c r="C164">
        <v>8</v>
      </c>
      <c r="D164" t="s">
        <v>73</v>
      </c>
      <c r="E164" t="s">
        <v>38</v>
      </c>
      <c r="F164" t="s">
        <v>14</v>
      </c>
      <c r="G164" t="s">
        <v>2043</v>
      </c>
      <c r="H164">
        <v>159</v>
      </c>
      <c r="I164">
        <v>6</v>
      </c>
      <c r="J164" t="s">
        <v>2049</v>
      </c>
      <c r="K164">
        <v>8</v>
      </c>
      <c r="L164">
        <v>8</v>
      </c>
      <c r="M164">
        <v>954</v>
      </c>
    </row>
    <row r="165" spans="1:13" x14ac:dyDescent="0.35">
      <c r="A165" t="s">
        <v>1480</v>
      </c>
      <c r="B165" s="15">
        <v>44553</v>
      </c>
      <c r="C165">
        <v>9</v>
      </c>
      <c r="D165" t="s">
        <v>37</v>
      </c>
      <c r="E165" t="s">
        <v>38</v>
      </c>
      <c r="F165" t="s">
        <v>14</v>
      </c>
      <c r="G165" t="s">
        <v>2043</v>
      </c>
      <c r="H165">
        <v>159</v>
      </c>
      <c r="I165">
        <v>9</v>
      </c>
      <c r="J165" t="s">
        <v>2049</v>
      </c>
      <c r="K165">
        <v>8</v>
      </c>
      <c r="L165">
        <v>8</v>
      </c>
      <c r="M165">
        <v>1431</v>
      </c>
    </row>
    <row r="166" spans="1:13" x14ac:dyDescent="0.35">
      <c r="A166" t="s">
        <v>1488</v>
      </c>
      <c r="B166" s="15">
        <v>44563</v>
      </c>
      <c r="C166">
        <v>10</v>
      </c>
      <c r="D166" t="s">
        <v>65</v>
      </c>
      <c r="E166" t="s">
        <v>38</v>
      </c>
      <c r="F166" t="s">
        <v>14</v>
      </c>
      <c r="G166" t="s">
        <v>2043</v>
      </c>
      <c r="H166">
        <v>159</v>
      </c>
      <c r="I166">
        <v>7</v>
      </c>
      <c r="J166" t="s">
        <v>2049</v>
      </c>
      <c r="K166">
        <v>8</v>
      </c>
      <c r="L166">
        <v>8</v>
      </c>
      <c r="M166">
        <v>1113</v>
      </c>
    </row>
    <row r="167" spans="1:13" x14ac:dyDescent="0.35">
      <c r="A167" t="s">
        <v>1497</v>
      </c>
      <c r="B167" s="15">
        <v>44574</v>
      </c>
      <c r="C167">
        <v>8</v>
      </c>
      <c r="D167" t="s">
        <v>73</v>
      </c>
      <c r="E167" t="s">
        <v>38</v>
      </c>
      <c r="F167" t="s">
        <v>14</v>
      </c>
      <c r="G167" t="s">
        <v>2043</v>
      </c>
      <c r="H167">
        <v>159</v>
      </c>
      <c r="I167">
        <v>6</v>
      </c>
      <c r="J167" t="s">
        <v>2049</v>
      </c>
      <c r="K167">
        <v>8</v>
      </c>
      <c r="L167">
        <v>8</v>
      </c>
      <c r="M167">
        <v>954</v>
      </c>
    </row>
    <row r="168" spans="1:13" x14ac:dyDescent="0.35">
      <c r="A168" t="s">
        <v>1505</v>
      </c>
      <c r="B168" s="15">
        <v>44585</v>
      </c>
      <c r="C168">
        <v>8</v>
      </c>
      <c r="D168" t="s">
        <v>73</v>
      </c>
      <c r="E168" t="s">
        <v>38</v>
      </c>
      <c r="F168" t="s">
        <v>14</v>
      </c>
      <c r="G168" t="s">
        <v>2043</v>
      </c>
      <c r="H168">
        <v>159</v>
      </c>
      <c r="I168">
        <v>4</v>
      </c>
      <c r="J168" t="s">
        <v>2049</v>
      </c>
      <c r="K168">
        <v>8</v>
      </c>
      <c r="L168">
        <v>8</v>
      </c>
      <c r="M168">
        <v>636</v>
      </c>
    </row>
    <row r="169" spans="1:13" x14ac:dyDescent="0.35">
      <c r="A169" t="s">
        <v>1516</v>
      </c>
      <c r="B169" s="15">
        <v>44618</v>
      </c>
      <c r="C169">
        <v>8</v>
      </c>
      <c r="D169" t="s">
        <v>73</v>
      </c>
      <c r="E169" t="s">
        <v>38</v>
      </c>
      <c r="F169" t="s">
        <v>14</v>
      </c>
      <c r="G169" t="s">
        <v>2043</v>
      </c>
      <c r="H169">
        <v>159</v>
      </c>
      <c r="I169">
        <v>8</v>
      </c>
      <c r="J169" t="s">
        <v>2049</v>
      </c>
      <c r="K169">
        <v>8</v>
      </c>
      <c r="L169">
        <v>8</v>
      </c>
      <c r="M169">
        <v>1272</v>
      </c>
    </row>
    <row r="170" spans="1:13" x14ac:dyDescent="0.35">
      <c r="A170" t="s">
        <v>1541</v>
      </c>
      <c r="B170" s="15">
        <v>44655</v>
      </c>
      <c r="C170">
        <v>8</v>
      </c>
      <c r="D170" t="s">
        <v>73</v>
      </c>
      <c r="E170" t="s">
        <v>38</v>
      </c>
      <c r="F170" t="s">
        <v>14</v>
      </c>
      <c r="G170" t="s">
        <v>2043</v>
      </c>
      <c r="H170">
        <v>159</v>
      </c>
      <c r="I170">
        <v>4</v>
      </c>
      <c r="J170" t="s">
        <v>2049</v>
      </c>
      <c r="K170">
        <v>8</v>
      </c>
      <c r="L170">
        <v>8</v>
      </c>
      <c r="M170">
        <v>636</v>
      </c>
    </row>
    <row r="171" spans="1:13" x14ac:dyDescent="0.35">
      <c r="A171" t="s">
        <v>1553</v>
      </c>
      <c r="B171" s="15">
        <v>44680</v>
      </c>
      <c r="C171">
        <v>7</v>
      </c>
      <c r="D171" t="s">
        <v>40</v>
      </c>
      <c r="E171" t="s">
        <v>38</v>
      </c>
      <c r="F171" t="s">
        <v>14</v>
      </c>
      <c r="G171" t="s">
        <v>2043</v>
      </c>
      <c r="H171">
        <v>159</v>
      </c>
      <c r="I171">
        <v>7</v>
      </c>
      <c r="J171" t="s">
        <v>2049</v>
      </c>
      <c r="K171">
        <v>8</v>
      </c>
      <c r="L171">
        <v>8</v>
      </c>
      <c r="M171">
        <v>1113</v>
      </c>
    </row>
    <row r="172" spans="1:13" x14ac:dyDescent="0.35">
      <c r="A172" t="s">
        <v>1563</v>
      </c>
      <c r="B172" s="15">
        <v>44696</v>
      </c>
      <c r="C172">
        <v>6</v>
      </c>
      <c r="D172" t="s">
        <v>12</v>
      </c>
      <c r="E172" t="s">
        <v>38</v>
      </c>
      <c r="F172" t="s">
        <v>14</v>
      </c>
      <c r="G172" t="s">
        <v>2043</v>
      </c>
      <c r="H172">
        <v>159</v>
      </c>
      <c r="I172">
        <v>5</v>
      </c>
      <c r="J172" t="s">
        <v>2049</v>
      </c>
      <c r="K172">
        <v>8</v>
      </c>
      <c r="L172">
        <v>8</v>
      </c>
      <c r="M172">
        <v>795</v>
      </c>
    </row>
    <row r="173" spans="1:13" x14ac:dyDescent="0.35">
      <c r="A173" t="s">
        <v>1569</v>
      </c>
      <c r="B173" s="15">
        <v>44707</v>
      </c>
      <c r="C173">
        <v>10</v>
      </c>
      <c r="D173" t="s">
        <v>65</v>
      </c>
      <c r="E173" t="s">
        <v>38</v>
      </c>
      <c r="F173" t="s">
        <v>14</v>
      </c>
      <c r="G173" t="s">
        <v>2043</v>
      </c>
      <c r="H173">
        <v>159</v>
      </c>
      <c r="I173">
        <v>6</v>
      </c>
      <c r="J173" t="s">
        <v>2049</v>
      </c>
      <c r="K173">
        <v>8</v>
      </c>
      <c r="L173">
        <v>8</v>
      </c>
      <c r="M173">
        <v>954</v>
      </c>
    </row>
    <row r="174" spans="1:13" x14ac:dyDescent="0.35">
      <c r="A174" t="s">
        <v>1596</v>
      </c>
      <c r="B174" s="15">
        <v>44732</v>
      </c>
      <c r="C174">
        <v>6</v>
      </c>
      <c r="D174" t="s">
        <v>12</v>
      </c>
      <c r="E174" t="s">
        <v>38</v>
      </c>
      <c r="F174" t="s">
        <v>14</v>
      </c>
      <c r="G174" t="s">
        <v>2043</v>
      </c>
      <c r="H174">
        <v>159</v>
      </c>
      <c r="I174">
        <v>2</v>
      </c>
      <c r="J174" t="s">
        <v>2049</v>
      </c>
      <c r="K174">
        <v>8</v>
      </c>
      <c r="L174">
        <v>8</v>
      </c>
      <c r="M174">
        <v>318</v>
      </c>
    </row>
    <row r="175" spans="1:13" x14ac:dyDescent="0.35">
      <c r="A175" t="s">
        <v>1602</v>
      </c>
      <c r="B175" s="15">
        <v>44735</v>
      </c>
      <c r="C175">
        <v>9</v>
      </c>
      <c r="D175" t="s">
        <v>37</v>
      </c>
      <c r="E175" t="s">
        <v>38</v>
      </c>
      <c r="F175" t="s">
        <v>14</v>
      </c>
      <c r="G175" t="s">
        <v>2043</v>
      </c>
      <c r="H175">
        <v>159</v>
      </c>
      <c r="I175">
        <v>8</v>
      </c>
      <c r="J175" t="s">
        <v>2049</v>
      </c>
      <c r="K175">
        <v>8</v>
      </c>
      <c r="L175">
        <v>8</v>
      </c>
      <c r="M175">
        <v>1272</v>
      </c>
    </row>
    <row r="176" spans="1:13" x14ac:dyDescent="0.35">
      <c r="A176" t="s">
        <v>1603</v>
      </c>
      <c r="B176" s="15">
        <v>44742</v>
      </c>
      <c r="C176">
        <v>9</v>
      </c>
      <c r="D176" t="s">
        <v>37</v>
      </c>
      <c r="E176" t="s">
        <v>38</v>
      </c>
      <c r="F176" t="s">
        <v>14</v>
      </c>
      <c r="G176" t="s">
        <v>2043</v>
      </c>
      <c r="H176">
        <v>159</v>
      </c>
      <c r="I176">
        <v>7</v>
      </c>
      <c r="J176" t="s">
        <v>2049</v>
      </c>
      <c r="K176">
        <v>8</v>
      </c>
      <c r="L176">
        <v>8</v>
      </c>
      <c r="M176">
        <v>1113</v>
      </c>
    </row>
    <row r="177" spans="1:13" x14ac:dyDescent="0.35">
      <c r="A177" t="s">
        <v>1608</v>
      </c>
      <c r="B177" s="15">
        <v>44754</v>
      </c>
      <c r="C177">
        <v>7</v>
      </c>
      <c r="D177" t="s">
        <v>40</v>
      </c>
      <c r="E177" t="s">
        <v>38</v>
      </c>
      <c r="F177" t="s">
        <v>14</v>
      </c>
      <c r="G177" t="s">
        <v>2043</v>
      </c>
      <c r="H177">
        <v>159</v>
      </c>
      <c r="I177">
        <v>8</v>
      </c>
      <c r="J177" t="s">
        <v>2049</v>
      </c>
      <c r="K177">
        <v>8</v>
      </c>
      <c r="L177">
        <v>8</v>
      </c>
      <c r="M177">
        <v>1272</v>
      </c>
    </row>
    <row r="178" spans="1:13" x14ac:dyDescent="0.35">
      <c r="A178" t="s">
        <v>1618</v>
      </c>
      <c r="B178" s="15">
        <v>44780</v>
      </c>
      <c r="C178">
        <v>10</v>
      </c>
      <c r="D178" t="s">
        <v>65</v>
      </c>
      <c r="E178" t="s">
        <v>38</v>
      </c>
      <c r="F178" t="s">
        <v>14</v>
      </c>
      <c r="G178" t="s">
        <v>2043</v>
      </c>
      <c r="H178">
        <v>159</v>
      </c>
      <c r="I178">
        <v>3</v>
      </c>
      <c r="J178" t="s">
        <v>2049</v>
      </c>
      <c r="K178">
        <v>8</v>
      </c>
      <c r="L178">
        <v>8</v>
      </c>
      <c r="M178">
        <v>477</v>
      </c>
    </row>
    <row r="179" spans="1:13" x14ac:dyDescent="0.35">
      <c r="A179" t="s">
        <v>1622</v>
      </c>
      <c r="B179" s="15">
        <v>44788</v>
      </c>
      <c r="C179">
        <v>6</v>
      </c>
      <c r="D179" t="s">
        <v>12</v>
      </c>
      <c r="E179" t="s">
        <v>38</v>
      </c>
      <c r="F179" t="s">
        <v>14</v>
      </c>
      <c r="G179" t="s">
        <v>2043</v>
      </c>
      <c r="H179">
        <v>159</v>
      </c>
      <c r="I179">
        <v>6</v>
      </c>
      <c r="J179" t="s">
        <v>2049</v>
      </c>
      <c r="K179">
        <v>8</v>
      </c>
      <c r="L179">
        <v>8</v>
      </c>
      <c r="M179">
        <v>954</v>
      </c>
    </row>
    <row r="180" spans="1:13" x14ac:dyDescent="0.35">
      <c r="A180" t="s">
        <v>1623</v>
      </c>
      <c r="B180" s="15">
        <v>44788</v>
      </c>
      <c r="C180">
        <v>9</v>
      </c>
      <c r="D180" t="s">
        <v>37</v>
      </c>
      <c r="E180" t="s">
        <v>38</v>
      </c>
      <c r="F180" t="s">
        <v>14</v>
      </c>
      <c r="G180" t="s">
        <v>2043</v>
      </c>
      <c r="H180">
        <v>159</v>
      </c>
      <c r="I180">
        <v>6</v>
      </c>
      <c r="J180" t="s">
        <v>2049</v>
      </c>
      <c r="K180">
        <v>8</v>
      </c>
      <c r="L180">
        <v>8</v>
      </c>
      <c r="M180">
        <v>954</v>
      </c>
    </row>
    <row r="181" spans="1:13" x14ac:dyDescent="0.35">
      <c r="A181" t="s">
        <v>1624</v>
      </c>
      <c r="B181" s="15">
        <v>44790</v>
      </c>
      <c r="C181">
        <v>10</v>
      </c>
      <c r="D181" t="s">
        <v>65</v>
      </c>
      <c r="E181" t="s">
        <v>38</v>
      </c>
      <c r="F181" t="s">
        <v>14</v>
      </c>
      <c r="G181" t="s">
        <v>2043</v>
      </c>
      <c r="H181">
        <v>159</v>
      </c>
      <c r="I181">
        <v>9</v>
      </c>
      <c r="J181" t="s">
        <v>2049</v>
      </c>
      <c r="K181">
        <v>8</v>
      </c>
      <c r="L181">
        <v>8</v>
      </c>
      <c r="M181">
        <v>1431</v>
      </c>
    </row>
    <row r="182" spans="1:13" x14ac:dyDescent="0.35">
      <c r="A182" t="s">
        <v>1629</v>
      </c>
      <c r="B182" s="15">
        <v>44796</v>
      </c>
      <c r="C182">
        <v>7</v>
      </c>
      <c r="D182" t="s">
        <v>40</v>
      </c>
      <c r="E182" t="s">
        <v>38</v>
      </c>
      <c r="F182" t="s">
        <v>14</v>
      </c>
      <c r="G182" t="s">
        <v>2043</v>
      </c>
      <c r="H182">
        <v>159</v>
      </c>
      <c r="I182">
        <v>1</v>
      </c>
      <c r="J182" t="s">
        <v>2049</v>
      </c>
      <c r="K182">
        <v>8</v>
      </c>
      <c r="L182">
        <v>8</v>
      </c>
      <c r="M182">
        <v>159</v>
      </c>
    </row>
    <row r="183" spans="1:13" x14ac:dyDescent="0.35">
      <c r="A183" t="s">
        <v>1644</v>
      </c>
      <c r="B183" s="15">
        <v>44828</v>
      </c>
      <c r="C183">
        <v>7</v>
      </c>
      <c r="D183" t="s">
        <v>40</v>
      </c>
      <c r="E183" t="s">
        <v>38</v>
      </c>
      <c r="F183" t="s">
        <v>14</v>
      </c>
      <c r="G183" t="s">
        <v>2043</v>
      </c>
      <c r="H183">
        <v>159</v>
      </c>
      <c r="I183">
        <v>5</v>
      </c>
      <c r="J183" t="s">
        <v>2049</v>
      </c>
      <c r="K183">
        <v>8</v>
      </c>
      <c r="L183">
        <v>8</v>
      </c>
      <c r="M183">
        <v>795</v>
      </c>
    </row>
    <row r="184" spans="1:13" x14ac:dyDescent="0.35">
      <c r="A184" t="s">
        <v>1650</v>
      </c>
      <c r="B184" s="15">
        <v>44841</v>
      </c>
      <c r="C184">
        <v>6</v>
      </c>
      <c r="D184" t="s">
        <v>12</v>
      </c>
      <c r="E184" t="s">
        <v>38</v>
      </c>
      <c r="F184" t="s">
        <v>14</v>
      </c>
      <c r="G184" t="s">
        <v>2043</v>
      </c>
      <c r="H184">
        <v>159</v>
      </c>
      <c r="I184">
        <v>4</v>
      </c>
      <c r="J184" t="s">
        <v>2049</v>
      </c>
      <c r="K184">
        <v>8</v>
      </c>
      <c r="L184">
        <v>8</v>
      </c>
      <c r="M184">
        <v>636</v>
      </c>
    </row>
    <row r="185" spans="1:13" x14ac:dyDescent="0.35">
      <c r="A185" t="s">
        <v>1652</v>
      </c>
      <c r="B185" s="15">
        <v>44842</v>
      </c>
      <c r="C185">
        <v>10</v>
      </c>
      <c r="D185" t="s">
        <v>65</v>
      </c>
      <c r="E185" t="s">
        <v>38</v>
      </c>
      <c r="F185" t="s">
        <v>14</v>
      </c>
      <c r="G185" t="s">
        <v>2043</v>
      </c>
      <c r="H185">
        <v>159</v>
      </c>
      <c r="I185">
        <v>6</v>
      </c>
      <c r="J185" t="s">
        <v>2049</v>
      </c>
      <c r="K185">
        <v>8</v>
      </c>
      <c r="L185">
        <v>8</v>
      </c>
      <c r="M185">
        <v>954</v>
      </c>
    </row>
    <row r="186" spans="1:13" x14ac:dyDescent="0.35">
      <c r="A186" t="s">
        <v>1678</v>
      </c>
      <c r="B186" s="15">
        <v>44228</v>
      </c>
      <c r="C186">
        <v>10</v>
      </c>
      <c r="D186" t="s">
        <v>65</v>
      </c>
      <c r="E186" t="s">
        <v>38</v>
      </c>
      <c r="F186" t="s">
        <v>14</v>
      </c>
      <c r="G186" t="s">
        <v>2044</v>
      </c>
      <c r="H186">
        <v>69</v>
      </c>
      <c r="I186">
        <v>4</v>
      </c>
      <c r="J186" t="s">
        <v>2049</v>
      </c>
      <c r="K186">
        <v>8</v>
      </c>
      <c r="L186">
        <v>8</v>
      </c>
      <c r="M186">
        <v>276</v>
      </c>
    </row>
    <row r="187" spans="1:13" x14ac:dyDescent="0.35">
      <c r="A187" t="s">
        <v>1685</v>
      </c>
      <c r="B187" s="15">
        <v>44241</v>
      </c>
      <c r="C187">
        <v>8</v>
      </c>
      <c r="D187" t="s">
        <v>73</v>
      </c>
      <c r="E187" t="s">
        <v>38</v>
      </c>
      <c r="F187" t="s">
        <v>14</v>
      </c>
      <c r="G187" t="s">
        <v>2044</v>
      </c>
      <c r="H187">
        <v>69</v>
      </c>
      <c r="I187">
        <v>8</v>
      </c>
      <c r="J187" t="s">
        <v>2049</v>
      </c>
      <c r="K187">
        <v>8</v>
      </c>
      <c r="L187">
        <v>8</v>
      </c>
      <c r="M187">
        <v>552</v>
      </c>
    </row>
    <row r="188" spans="1:13" x14ac:dyDescent="0.35">
      <c r="A188" t="s">
        <v>1707</v>
      </c>
      <c r="B188" s="15">
        <v>44281</v>
      </c>
      <c r="C188">
        <v>9</v>
      </c>
      <c r="D188" t="s">
        <v>37</v>
      </c>
      <c r="E188" t="s">
        <v>38</v>
      </c>
      <c r="F188" t="s">
        <v>14</v>
      </c>
      <c r="G188" t="s">
        <v>2044</v>
      </c>
      <c r="H188">
        <v>69</v>
      </c>
      <c r="I188">
        <v>9</v>
      </c>
      <c r="J188" t="s">
        <v>2049</v>
      </c>
      <c r="K188">
        <v>8</v>
      </c>
      <c r="L188">
        <v>8</v>
      </c>
      <c r="M188">
        <v>621</v>
      </c>
    </row>
    <row r="189" spans="1:13" x14ac:dyDescent="0.35">
      <c r="A189" t="s">
        <v>1712</v>
      </c>
      <c r="B189" s="15">
        <v>44286</v>
      </c>
      <c r="C189">
        <v>9</v>
      </c>
      <c r="D189" t="s">
        <v>37</v>
      </c>
      <c r="E189" t="s">
        <v>38</v>
      </c>
      <c r="F189" t="s">
        <v>14</v>
      </c>
      <c r="G189" t="s">
        <v>2044</v>
      </c>
      <c r="H189">
        <v>69</v>
      </c>
      <c r="I189">
        <v>4</v>
      </c>
      <c r="J189" t="s">
        <v>2049</v>
      </c>
      <c r="K189">
        <v>8</v>
      </c>
      <c r="L189">
        <v>8</v>
      </c>
      <c r="M189">
        <v>276</v>
      </c>
    </row>
    <row r="190" spans="1:13" x14ac:dyDescent="0.35">
      <c r="A190" t="s">
        <v>1714</v>
      </c>
      <c r="B190" s="15">
        <v>44287</v>
      </c>
      <c r="C190">
        <v>7</v>
      </c>
      <c r="D190" t="s">
        <v>40</v>
      </c>
      <c r="E190" t="s">
        <v>38</v>
      </c>
      <c r="F190" t="s">
        <v>14</v>
      </c>
      <c r="G190" t="s">
        <v>2044</v>
      </c>
      <c r="H190">
        <v>69</v>
      </c>
      <c r="I190">
        <v>2</v>
      </c>
      <c r="J190" t="s">
        <v>2049</v>
      </c>
      <c r="K190">
        <v>8</v>
      </c>
      <c r="L190">
        <v>8</v>
      </c>
      <c r="M190">
        <v>138</v>
      </c>
    </row>
    <row r="191" spans="1:13" x14ac:dyDescent="0.35">
      <c r="A191" t="s">
        <v>1720</v>
      </c>
      <c r="B191" s="15">
        <v>44300</v>
      </c>
      <c r="C191">
        <v>7</v>
      </c>
      <c r="D191" t="s">
        <v>40</v>
      </c>
      <c r="E191" t="s">
        <v>38</v>
      </c>
      <c r="F191" t="s">
        <v>14</v>
      </c>
      <c r="G191" t="s">
        <v>2044</v>
      </c>
      <c r="H191">
        <v>69</v>
      </c>
      <c r="I191">
        <v>2</v>
      </c>
      <c r="J191" t="s">
        <v>2049</v>
      </c>
      <c r="K191">
        <v>8</v>
      </c>
      <c r="L191">
        <v>8</v>
      </c>
      <c r="M191">
        <v>138</v>
      </c>
    </row>
    <row r="192" spans="1:13" x14ac:dyDescent="0.35">
      <c r="A192" t="s">
        <v>1723</v>
      </c>
      <c r="B192" s="15">
        <v>44304</v>
      </c>
      <c r="C192">
        <v>8</v>
      </c>
      <c r="D192" t="s">
        <v>73</v>
      </c>
      <c r="E192" t="s">
        <v>38</v>
      </c>
      <c r="F192" t="s">
        <v>14</v>
      </c>
      <c r="G192" t="s">
        <v>2044</v>
      </c>
      <c r="H192">
        <v>69</v>
      </c>
      <c r="I192">
        <v>6</v>
      </c>
      <c r="J192" t="s">
        <v>2049</v>
      </c>
      <c r="K192">
        <v>8</v>
      </c>
      <c r="L192">
        <v>8</v>
      </c>
      <c r="M192">
        <v>414</v>
      </c>
    </row>
    <row r="193" spans="1:13" x14ac:dyDescent="0.35">
      <c r="A193" t="s">
        <v>1729</v>
      </c>
      <c r="B193" s="15">
        <v>44308</v>
      </c>
      <c r="C193">
        <v>10</v>
      </c>
      <c r="D193" t="s">
        <v>65</v>
      </c>
      <c r="E193" t="s">
        <v>38</v>
      </c>
      <c r="F193" t="s">
        <v>14</v>
      </c>
      <c r="G193" t="s">
        <v>2044</v>
      </c>
      <c r="H193">
        <v>69</v>
      </c>
      <c r="I193">
        <v>7</v>
      </c>
      <c r="J193" t="s">
        <v>2049</v>
      </c>
      <c r="K193">
        <v>8</v>
      </c>
      <c r="L193">
        <v>8</v>
      </c>
      <c r="M193">
        <v>483</v>
      </c>
    </row>
    <row r="194" spans="1:13" x14ac:dyDescent="0.35">
      <c r="A194" t="s">
        <v>1751</v>
      </c>
      <c r="B194" s="15">
        <v>44332</v>
      </c>
      <c r="C194">
        <v>10</v>
      </c>
      <c r="D194" t="s">
        <v>65</v>
      </c>
      <c r="E194" t="s">
        <v>38</v>
      </c>
      <c r="F194" t="s">
        <v>14</v>
      </c>
      <c r="G194" t="s">
        <v>2044</v>
      </c>
      <c r="H194">
        <v>69</v>
      </c>
      <c r="I194">
        <v>7</v>
      </c>
      <c r="J194" t="s">
        <v>2049</v>
      </c>
      <c r="K194">
        <v>8</v>
      </c>
      <c r="L194">
        <v>8</v>
      </c>
      <c r="M194">
        <v>483</v>
      </c>
    </row>
    <row r="195" spans="1:13" x14ac:dyDescent="0.35">
      <c r="A195" t="s">
        <v>1766</v>
      </c>
      <c r="B195" s="15">
        <v>44358</v>
      </c>
      <c r="C195">
        <v>6</v>
      </c>
      <c r="D195" t="s">
        <v>12</v>
      </c>
      <c r="E195" t="s">
        <v>38</v>
      </c>
      <c r="F195" t="s">
        <v>14</v>
      </c>
      <c r="G195" t="s">
        <v>2044</v>
      </c>
      <c r="H195">
        <v>69</v>
      </c>
      <c r="I195">
        <v>7</v>
      </c>
      <c r="J195" t="s">
        <v>2049</v>
      </c>
      <c r="K195">
        <v>8</v>
      </c>
      <c r="L195">
        <v>8</v>
      </c>
      <c r="M195">
        <v>483</v>
      </c>
    </row>
    <row r="196" spans="1:13" x14ac:dyDescent="0.35">
      <c r="A196" t="s">
        <v>1791</v>
      </c>
      <c r="B196" s="15">
        <v>44401</v>
      </c>
      <c r="C196">
        <v>10</v>
      </c>
      <c r="D196" t="s">
        <v>65</v>
      </c>
      <c r="E196" t="s">
        <v>38</v>
      </c>
      <c r="F196" t="s">
        <v>14</v>
      </c>
      <c r="G196" t="s">
        <v>2044</v>
      </c>
      <c r="H196">
        <v>69</v>
      </c>
      <c r="I196">
        <v>2</v>
      </c>
      <c r="J196" t="s">
        <v>2049</v>
      </c>
      <c r="K196">
        <v>8</v>
      </c>
      <c r="L196">
        <v>8</v>
      </c>
      <c r="M196">
        <v>138</v>
      </c>
    </row>
    <row r="197" spans="1:13" x14ac:dyDescent="0.35">
      <c r="A197" t="s">
        <v>1835</v>
      </c>
      <c r="B197" s="15">
        <v>44498</v>
      </c>
      <c r="C197">
        <v>9</v>
      </c>
      <c r="D197" t="s">
        <v>37</v>
      </c>
      <c r="E197" t="s">
        <v>38</v>
      </c>
      <c r="F197" t="s">
        <v>14</v>
      </c>
      <c r="G197" t="s">
        <v>2044</v>
      </c>
      <c r="H197">
        <v>69</v>
      </c>
      <c r="I197">
        <v>6</v>
      </c>
      <c r="J197" t="s">
        <v>2049</v>
      </c>
      <c r="K197">
        <v>8</v>
      </c>
      <c r="L197">
        <v>8</v>
      </c>
      <c r="M197">
        <v>414</v>
      </c>
    </row>
    <row r="198" spans="1:13" x14ac:dyDescent="0.35">
      <c r="A198" t="s">
        <v>1837</v>
      </c>
      <c r="B198" s="15">
        <v>44498</v>
      </c>
      <c r="C198">
        <v>9</v>
      </c>
      <c r="D198" t="s">
        <v>37</v>
      </c>
      <c r="E198" t="s">
        <v>38</v>
      </c>
      <c r="F198" t="s">
        <v>14</v>
      </c>
      <c r="G198" t="s">
        <v>2044</v>
      </c>
      <c r="H198">
        <v>69</v>
      </c>
      <c r="I198">
        <v>2</v>
      </c>
      <c r="J198" t="s">
        <v>2049</v>
      </c>
      <c r="K198">
        <v>8</v>
      </c>
      <c r="L198">
        <v>8</v>
      </c>
      <c r="M198">
        <v>138</v>
      </c>
    </row>
    <row r="199" spans="1:13" x14ac:dyDescent="0.35">
      <c r="A199" t="s">
        <v>1843</v>
      </c>
      <c r="B199" s="15">
        <v>44511</v>
      </c>
      <c r="C199">
        <v>10</v>
      </c>
      <c r="D199" t="s">
        <v>65</v>
      </c>
      <c r="E199" t="s">
        <v>38</v>
      </c>
      <c r="F199" t="s">
        <v>14</v>
      </c>
      <c r="G199" t="s">
        <v>2044</v>
      </c>
      <c r="H199">
        <v>69</v>
      </c>
      <c r="I199">
        <v>1</v>
      </c>
      <c r="J199" t="s">
        <v>2049</v>
      </c>
      <c r="K199">
        <v>8</v>
      </c>
      <c r="L199">
        <v>8</v>
      </c>
      <c r="M199">
        <v>69</v>
      </c>
    </row>
    <row r="200" spans="1:13" x14ac:dyDescent="0.35">
      <c r="A200" t="s">
        <v>1851</v>
      </c>
      <c r="B200" s="15">
        <v>44528</v>
      </c>
      <c r="C200">
        <v>10</v>
      </c>
      <c r="D200" t="s">
        <v>65</v>
      </c>
      <c r="E200" t="s">
        <v>38</v>
      </c>
      <c r="F200" t="s">
        <v>14</v>
      </c>
      <c r="G200" t="s">
        <v>2044</v>
      </c>
      <c r="H200">
        <v>69</v>
      </c>
      <c r="I200">
        <v>7</v>
      </c>
      <c r="J200" t="s">
        <v>2049</v>
      </c>
      <c r="K200">
        <v>8</v>
      </c>
      <c r="L200">
        <v>8</v>
      </c>
      <c r="M200">
        <v>483</v>
      </c>
    </row>
    <row r="201" spans="1:13" x14ac:dyDescent="0.35">
      <c r="A201" t="s">
        <v>1855</v>
      </c>
      <c r="B201" s="15">
        <v>44538</v>
      </c>
      <c r="C201">
        <v>10</v>
      </c>
      <c r="D201" t="s">
        <v>65</v>
      </c>
      <c r="E201" t="s">
        <v>38</v>
      </c>
      <c r="F201" t="s">
        <v>14</v>
      </c>
      <c r="G201" t="s">
        <v>2044</v>
      </c>
      <c r="H201">
        <v>69</v>
      </c>
      <c r="I201">
        <v>7</v>
      </c>
      <c r="J201" t="s">
        <v>2049</v>
      </c>
      <c r="K201">
        <v>8</v>
      </c>
      <c r="L201">
        <v>8</v>
      </c>
      <c r="M201">
        <v>483</v>
      </c>
    </row>
    <row r="202" spans="1:13" x14ac:dyDescent="0.35">
      <c r="A202" t="s">
        <v>1857</v>
      </c>
      <c r="B202" s="15">
        <v>44541</v>
      </c>
      <c r="C202">
        <v>10</v>
      </c>
      <c r="D202" t="s">
        <v>65</v>
      </c>
      <c r="E202" t="s">
        <v>38</v>
      </c>
      <c r="F202" t="s">
        <v>14</v>
      </c>
      <c r="G202" t="s">
        <v>2044</v>
      </c>
      <c r="H202">
        <v>69</v>
      </c>
      <c r="I202">
        <v>6</v>
      </c>
      <c r="J202" t="s">
        <v>2049</v>
      </c>
      <c r="K202">
        <v>8</v>
      </c>
      <c r="L202">
        <v>8</v>
      </c>
      <c r="M202">
        <v>414</v>
      </c>
    </row>
    <row r="203" spans="1:13" x14ac:dyDescent="0.35">
      <c r="A203" t="s">
        <v>1863</v>
      </c>
      <c r="B203" s="15">
        <v>44548</v>
      </c>
      <c r="C203">
        <v>8</v>
      </c>
      <c r="D203" t="s">
        <v>73</v>
      </c>
      <c r="E203" t="s">
        <v>38</v>
      </c>
      <c r="F203" t="s">
        <v>14</v>
      </c>
      <c r="G203" t="s">
        <v>2044</v>
      </c>
      <c r="H203">
        <v>69</v>
      </c>
      <c r="I203">
        <v>9</v>
      </c>
      <c r="J203" t="s">
        <v>2049</v>
      </c>
      <c r="K203">
        <v>8</v>
      </c>
      <c r="L203">
        <v>8</v>
      </c>
      <c r="M203">
        <v>621</v>
      </c>
    </row>
    <row r="204" spans="1:13" x14ac:dyDescent="0.35">
      <c r="A204" t="s">
        <v>1864</v>
      </c>
      <c r="B204" s="15">
        <v>44550</v>
      </c>
      <c r="C204">
        <v>10</v>
      </c>
      <c r="D204" t="s">
        <v>65</v>
      </c>
      <c r="E204" t="s">
        <v>38</v>
      </c>
      <c r="F204" t="s">
        <v>14</v>
      </c>
      <c r="G204" t="s">
        <v>2044</v>
      </c>
      <c r="H204">
        <v>69</v>
      </c>
      <c r="I204">
        <v>6</v>
      </c>
      <c r="J204" t="s">
        <v>2049</v>
      </c>
      <c r="K204">
        <v>8</v>
      </c>
      <c r="L204">
        <v>8</v>
      </c>
      <c r="M204">
        <v>414</v>
      </c>
    </row>
    <row r="205" spans="1:13" x14ac:dyDescent="0.35">
      <c r="A205" t="s">
        <v>1875</v>
      </c>
      <c r="B205" s="15">
        <v>44568</v>
      </c>
      <c r="C205">
        <v>7</v>
      </c>
      <c r="D205" t="s">
        <v>40</v>
      </c>
      <c r="E205" t="s">
        <v>38</v>
      </c>
      <c r="F205" t="s">
        <v>14</v>
      </c>
      <c r="G205" t="s">
        <v>2044</v>
      </c>
      <c r="H205">
        <v>69</v>
      </c>
      <c r="I205">
        <v>6</v>
      </c>
      <c r="J205" t="s">
        <v>2049</v>
      </c>
      <c r="K205">
        <v>8</v>
      </c>
      <c r="L205">
        <v>8</v>
      </c>
      <c r="M205">
        <v>414</v>
      </c>
    </row>
    <row r="206" spans="1:13" x14ac:dyDescent="0.35">
      <c r="A206" t="s">
        <v>1879</v>
      </c>
      <c r="B206" s="15">
        <v>44573</v>
      </c>
      <c r="C206">
        <v>8</v>
      </c>
      <c r="D206" t="s">
        <v>73</v>
      </c>
      <c r="E206" t="s">
        <v>38</v>
      </c>
      <c r="F206" t="s">
        <v>14</v>
      </c>
      <c r="G206" t="s">
        <v>2044</v>
      </c>
      <c r="H206">
        <v>69</v>
      </c>
      <c r="I206">
        <v>1</v>
      </c>
      <c r="J206" t="s">
        <v>2049</v>
      </c>
      <c r="K206">
        <v>8</v>
      </c>
      <c r="L206">
        <v>8</v>
      </c>
      <c r="M206">
        <v>69</v>
      </c>
    </row>
    <row r="207" spans="1:13" x14ac:dyDescent="0.35">
      <c r="A207" t="s">
        <v>1900</v>
      </c>
      <c r="B207" s="15">
        <v>44611</v>
      </c>
      <c r="C207">
        <v>6</v>
      </c>
      <c r="D207" t="s">
        <v>12</v>
      </c>
      <c r="E207" t="s">
        <v>38</v>
      </c>
      <c r="F207" t="s">
        <v>14</v>
      </c>
      <c r="G207" t="s">
        <v>2044</v>
      </c>
      <c r="H207">
        <v>69</v>
      </c>
      <c r="I207">
        <v>8</v>
      </c>
      <c r="J207" t="s">
        <v>2049</v>
      </c>
      <c r="K207">
        <v>8</v>
      </c>
      <c r="L207">
        <v>8</v>
      </c>
      <c r="M207">
        <v>552</v>
      </c>
    </row>
    <row r="208" spans="1:13" x14ac:dyDescent="0.35">
      <c r="A208" t="s">
        <v>1902</v>
      </c>
      <c r="B208" s="15">
        <v>44615</v>
      </c>
      <c r="C208">
        <v>7</v>
      </c>
      <c r="D208" t="s">
        <v>40</v>
      </c>
      <c r="E208" t="s">
        <v>38</v>
      </c>
      <c r="F208" t="s">
        <v>14</v>
      </c>
      <c r="G208" t="s">
        <v>2044</v>
      </c>
      <c r="H208">
        <v>69</v>
      </c>
      <c r="I208">
        <v>5</v>
      </c>
      <c r="J208" t="s">
        <v>2049</v>
      </c>
      <c r="K208">
        <v>8</v>
      </c>
      <c r="L208">
        <v>8</v>
      </c>
      <c r="M208">
        <v>345</v>
      </c>
    </row>
    <row r="209" spans="1:13" x14ac:dyDescent="0.35">
      <c r="A209" t="s">
        <v>1906</v>
      </c>
      <c r="B209" s="15">
        <v>44619</v>
      </c>
      <c r="C209">
        <v>8</v>
      </c>
      <c r="D209" t="s">
        <v>73</v>
      </c>
      <c r="E209" t="s">
        <v>38</v>
      </c>
      <c r="F209" t="s">
        <v>14</v>
      </c>
      <c r="G209" t="s">
        <v>2044</v>
      </c>
      <c r="H209">
        <v>69</v>
      </c>
      <c r="I209">
        <v>4</v>
      </c>
      <c r="J209" t="s">
        <v>2049</v>
      </c>
      <c r="K209">
        <v>8</v>
      </c>
      <c r="L209">
        <v>8</v>
      </c>
      <c r="M209">
        <v>276</v>
      </c>
    </row>
    <row r="210" spans="1:13" x14ac:dyDescent="0.35">
      <c r="A210" t="s">
        <v>1907</v>
      </c>
      <c r="B210" s="15">
        <v>44620</v>
      </c>
      <c r="C210">
        <v>10</v>
      </c>
      <c r="D210" t="s">
        <v>65</v>
      </c>
      <c r="E210" t="s">
        <v>38</v>
      </c>
      <c r="F210" t="s">
        <v>14</v>
      </c>
      <c r="G210" t="s">
        <v>2044</v>
      </c>
      <c r="H210">
        <v>69</v>
      </c>
      <c r="I210">
        <v>9</v>
      </c>
      <c r="J210" t="s">
        <v>2049</v>
      </c>
      <c r="K210">
        <v>8</v>
      </c>
      <c r="L210">
        <v>8</v>
      </c>
      <c r="M210">
        <v>621</v>
      </c>
    </row>
    <row r="211" spans="1:13" x14ac:dyDescent="0.35">
      <c r="A211" t="s">
        <v>1913</v>
      </c>
      <c r="B211" s="15">
        <v>44631</v>
      </c>
      <c r="C211">
        <v>7</v>
      </c>
      <c r="D211" t="s">
        <v>40</v>
      </c>
      <c r="E211" t="s">
        <v>38</v>
      </c>
      <c r="F211" t="s">
        <v>14</v>
      </c>
      <c r="G211" t="s">
        <v>2044</v>
      </c>
      <c r="H211">
        <v>69</v>
      </c>
      <c r="I211">
        <v>1</v>
      </c>
      <c r="J211" t="s">
        <v>2049</v>
      </c>
      <c r="K211">
        <v>8</v>
      </c>
      <c r="L211">
        <v>8</v>
      </c>
      <c r="M211">
        <v>69</v>
      </c>
    </row>
    <row r="212" spans="1:13" x14ac:dyDescent="0.35">
      <c r="A212" t="s">
        <v>1925</v>
      </c>
      <c r="B212" s="15">
        <v>44658</v>
      </c>
      <c r="C212">
        <v>7</v>
      </c>
      <c r="D212" t="s">
        <v>40</v>
      </c>
      <c r="E212" t="s">
        <v>38</v>
      </c>
      <c r="F212" t="s">
        <v>14</v>
      </c>
      <c r="G212" t="s">
        <v>2044</v>
      </c>
      <c r="H212">
        <v>69</v>
      </c>
      <c r="I212">
        <v>6</v>
      </c>
      <c r="J212" t="s">
        <v>2049</v>
      </c>
      <c r="K212">
        <v>8</v>
      </c>
      <c r="L212">
        <v>8</v>
      </c>
      <c r="M212">
        <v>414</v>
      </c>
    </row>
    <row r="213" spans="1:13" x14ac:dyDescent="0.35">
      <c r="A213" t="s">
        <v>1926</v>
      </c>
      <c r="B213" s="15">
        <v>44660</v>
      </c>
      <c r="C213">
        <v>9</v>
      </c>
      <c r="D213" t="s">
        <v>37</v>
      </c>
      <c r="E213" t="s">
        <v>38</v>
      </c>
      <c r="F213" t="s">
        <v>14</v>
      </c>
      <c r="G213" t="s">
        <v>2044</v>
      </c>
      <c r="H213">
        <v>69</v>
      </c>
      <c r="I213">
        <v>6</v>
      </c>
      <c r="J213" t="s">
        <v>2049</v>
      </c>
      <c r="K213">
        <v>8</v>
      </c>
      <c r="L213">
        <v>8</v>
      </c>
      <c r="M213">
        <v>414</v>
      </c>
    </row>
    <row r="214" spans="1:13" x14ac:dyDescent="0.35">
      <c r="A214" t="s">
        <v>1936</v>
      </c>
      <c r="B214" s="15">
        <v>44679</v>
      </c>
      <c r="C214">
        <v>8</v>
      </c>
      <c r="D214" t="s">
        <v>73</v>
      </c>
      <c r="E214" t="s">
        <v>38</v>
      </c>
      <c r="F214" t="s">
        <v>14</v>
      </c>
      <c r="G214" t="s">
        <v>2044</v>
      </c>
      <c r="H214">
        <v>69</v>
      </c>
      <c r="I214">
        <v>8</v>
      </c>
      <c r="J214" t="s">
        <v>2049</v>
      </c>
      <c r="K214">
        <v>8</v>
      </c>
      <c r="L214">
        <v>8</v>
      </c>
      <c r="M214">
        <v>552</v>
      </c>
    </row>
    <row r="215" spans="1:13" x14ac:dyDescent="0.35">
      <c r="A215" t="s">
        <v>1946</v>
      </c>
      <c r="B215" s="15">
        <v>44690</v>
      </c>
      <c r="C215">
        <v>7</v>
      </c>
      <c r="D215" t="s">
        <v>40</v>
      </c>
      <c r="E215" t="s">
        <v>38</v>
      </c>
      <c r="F215" t="s">
        <v>14</v>
      </c>
      <c r="G215" t="s">
        <v>2044</v>
      </c>
      <c r="H215">
        <v>69</v>
      </c>
      <c r="I215">
        <v>5</v>
      </c>
      <c r="J215" t="s">
        <v>2049</v>
      </c>
      <c r="K215">
        <v>8</v>
      </c>
      <c r="L215">
        <v>8</v>
      </c>
      <c r="M215">
        <v>345</v>
      </c>
    </row>
    <row r="216" spans="1:13" x14ac:dyDescent="0.35">
      <c r="A216" t="s">
        <v>1954</v>
      </c>
      <c r="B216" s="15">
        <v>44706</v>
      </c>
      <c r="C216">
        <v>9</v>
      </c>
      <c r="D216" t="s">
        <v>37</v>
      </c>
      <c r="E216" t="s">
        <v>38</v>
      </c>
      <c r="F216" t="s">
        <v>14</v>
      </c>
      <c r="G216" t="s">
        <v>2044</v>
      </c>
      <c r="H216">
        <v>69</v>
      </c>
      <c r="I216">
        <v>0</v>
      </c>
      <c r="J216" t="s">
        <v>2049</v>
      </c>
      <c r="K216">
        <v>8</v>
      </c>
      <c r="L216">
        <v>8</v>
      </c>
      <c r="M216">
        <v>0</v>
      </c>
    </row>
    <row r="217" spans="1:13" x14ac:dyDescent="0.35">
      <c r="A217" t="s">
        <v>1967</v>
      </c>
      <c r="B217" s="15">
        <v>44727</v>
      </c>
      <c r="C217">
        <v>9</v>
      </c>
      <c r="D217" t="s">
        <v>37</v>
      </c>
      <c r="E217" t="s">
        <v>38</v>
      </c>
      <c r="F217" t="s">
        <v>14</v>
      </c>
      <c r="G217" t="s">
        <v>2044</v>
      </c>
      <c r="H217">
        <v>69</v>
      </c>
      <c r="I217">
        <v>5</v>
      </c>
      <c r="J217" t="s">
        <v>2049</v>
      </c>
      <c r="K217">
        <v>8</v>
      </c>
      <c r="L217">
        <v>8</v>
      </c>
      <c r="M217">
        <v>345</v>
      </c>
    </row>
    <row r="218" spans="1:13" x14ac:dyDescent="0.35">
      <c r="A218" t="s">
        <v>1972</v>
      </c>
      <c r="B218" s="15">
        <v>44739</v>
      </c>
      <c r="C218">
        <v>9</v>
      </c>
      <c r="D218" t="s">
        <v>37</v>
      </c>
      <c r="E218" t="s">
        <v>38</v>
      </c>
      <c r="F218" t="s">
        <v>14</v>
      </c>
      <c r="G218" t="s">
        <v>2044</v>
      </c>
      <c r="H218">
        <v>69</v>
      </c>
      <c r="I218">
        <v>3</v>
      </c>
      <c r="J218" t="s">
        <v>2049</v>
      </c>
      <c r="K218">
        <v>8</v>
      </c>
      <c r="L218">
        <v>8</v>
      </c>
      <c r="M218">
        <v>207</v>
      </c>
    </row>
    <row r="219" spans="1:13" x14ac:dyDescent="0.35">
      <c r="A219" t="s">
        <v>1981</v>
      </c>
      <c r="B219" s="15">
        <v>44763</v>
      </c>
      <c r="C219">
        <v>9</v>
      </c>
      <c r="D219" t="s">
        <v>37</v>
      </c>
      <c r="E219" t="s">
        <v>38</v>
      </c>
      <c r="F219" t="s">
        <v>14</v>
      </c>
      <c r="G219" t="s">
        <v>2044</v>
      </c>
      <c r="H219">
        <v>69</v>
      </c>
      <c r="I219">
        <v>4</v>
      </c>
      <c r="J219" t="s">
        <v>2049</v>
      </c>
      <c r="K219">
        <v>8</v>
      </c>
      <c r="L219">
        <v>8</v>
      </c>
      <c r="M219">
        <v>276</v>
      </c>
    </row>
    <row r="220" spans="1:13" x14ac:dyDescent="0.35">
      <c r="A220" t="s">
        <v>1990</v>
      </c>
      <c r="B220" s="15">
        <v>44771</v>
      </c>
      <c r="C220">
        <v>9</v>
      </c>
      <c r="D220" t="s">
        <v>37</v>
      </c>
      <c r="E220" t="s">
        <v>38</v>
      </c>
      <c r="F220" t="s">
        <v>14</v>
      </c>
      <c r="G220" t="s">
        <v>2044</v>
      </c>
      <c r="H220">
        <v>69</v>
      </c>
      <c r="I220">
        <v>2</v>
      </c>
      <c r="J220" t="s">
        <v>2049</v>
      </c>
      <c r="K220">
        <v>8</v>
      </c>
      <c r="L220">
        <v>8</v>
      </c>
      <c r="M220">
        <v>138</v>
      </c>
    </row>
    <row r="221" spans="1:13" x14ac:dyDescent="0.35">
      <c r="A221" t="s">
        <v>1998</v>
      </c>
      <c r="B221" s="15">
        <v>44787</v>
      </c>
      <c r="C221">
        <v>8</v>
      </c>
      <c r="D221" t="s">
        <v>73</v>
      </c>
      <c r="E221" t="s">
        <v>38</v>
      </c>
      <c r="F221" t="s">
        <v>14</v>
      </c>
      <c r="G221" t="s">
        <v>2044</v>
      </c>
      <c r="H221">
        <v>69</v>
      </c>
      <c r="I221">
        <v>5</v>
      </c>
      <c r="J221" t="s">
        <v>2049</v>
      </c>
      <c r="K221">
        <v>8</v>
      </c>
      <c r="L221">
        <v>8</v>
      </c>
      <c r="M221">
        <v>345</v>
      </c>
    </row>
    <row r="222" spans="1:13" x14ac:dyDescent="0.35">
      <c r="A222" t="s">
        <v>2006</v>
      </c>
      <c r="B222" s="15">
        <v>44795</v>
      </c>
      <c r="C222">
        <v>6</v>
      </c>
      <c r="D222" t="s">
        <v>12</v>
      </c>
      <c r="E222" t="s">
        <v>38</v>
      </c>
      <c r="F222" t="s">
        <v>14</v>
      </c>
      <c r="G222" t="s">
        <v>2044</v>
      </c>
      <c r="H222">
        <v>69</v>
      </c>
      <c r="I222">
        <v>3</v>
      </c>
      <c r="J222" t="s">
        <v>2049</v>
      </c>
      <c r="K222">
        <v>8</v>
      </c>
      <c r="L222">
        <v>8</v>
      </c>
      <c r="M222">
        <v>207</v>
      </c>
    </row>
    <row r="223" spans="1:13" x14ac:dyDescent="0.35">
      <c r="A223" t="s">
        <v>2011</v>
      </c>
      <c r="B223" s="15">
        <v>44803</v>
      </c>
      <c r="C223">
        <v>6</v>
      </c>
      <c r="D223" t="s">
        <v>12</v>
      </c>
      <c r="E223" t="s">
        <v>38</v>
      </c>
      <c r="F223" t="s">
        <v>14</v>
      </c>
      <c r="G223" t="s">
        <v>2044</v>
      </c>
      <c r="H223">
        <v>69</v>
      </c>
      <c r="I223">
        <v>0</v>
      </c>
      <c r="J223" t="s">
        <v>2049</v>
      </c>
      <c r="K223">
        <v>8</v>
      </c>
      <c r="L223">
        <v>8</v>
      </c>
      <c r="M223">
        <v>0</v>
      </c>
    </row>
    <row r="224" spans="1:13" x14ac:dyDescent="0.35">
      <c r="A224" t="s">
        <v>2014</v>
      </c>
      <c r="B224" s="15">
        <v>44810</v>
      </c>
      <c r="C224">
        <v>9</v>
      </c>
      <c r="D224" t="s">
        <v>37</v>
      </c>
      <c r="E224" t="s">
        <v>38</v>
      </c>
      <c r="F224" t="s">
        <v>14</v>
      </c>
      <c r="G224" t="s">
        <v>2044</v>
      </c>
      <c r="H224">
        <v>69</v>
      </c>
      <c r="I224">
        <v>1</v>
      </c>
      <c r="J224" t="s">
        <v>2049</v>
      </c>
      <c r="K224">
        <v>8</v>
      </c>
      <c r="L224">
        <v>8</v>
      </c>
      <c r="M224">
        <v>69</v>
      </c>
    </row>
    <row r="225" spans="1:13" x14ac:dyDescent="0.35">
      <c r="A225" t="s">
        <v>2015</v>
      </c>
      <c r="B225" s="15">
        <v>44811</v>
      </c>
      <c r="C225">
        <v>9</v>
      </c>
      <c r="D225" t="s">
        <v>37</v>
      </c>
      <c r="E225" t="s">
        <v>38</v>
      </c>
      <c r="F225" t="s">
        <v>14</v>
      </c>
      <c r="G225" t="s">
        <v>2044</v>
      </c>
      <c r="H225">
        <v>69</v>
      </c>
      <c r="I225">
        <v>8</v>
      </c>
      <c r="J225" t="s">
        <v>2049</v>
      </c>
      <c r="K225">
        <v>8</v>
      </c>
      <c r="L225">
        <v>8</v>
      </c>
      <c r="M225">
        <v>552</v>
      </c>
    </row>
    <row r="226" spans="1:13" x14ac:dyDescent="0.35">
      <c r="A226" t="s">
        <v>2032</v>
      </c>
      <c r="B226" s="15">
        <v>44839</v>
      </c>
      <c r="C226">
        <v>8</v>
      </c>
      <c r="D226" t="s">
        <v>73</v>
      </c>
      <c r="E226" t="s">
        <v>38</v>
      </c>
      <c r="F226" t="s">
        <v>14</v>
      </c>
      <c r="G226" t="s">
        <v>2044</v>
      </c>
      <c r="H226">
        <v>69</v>
      </c>
      <c r="I226">
        <v>0</v>
      </c>
      <c r="J226" t="s">
        <v>2049</v>
      </c>
      <c r="K226">
        <v>8</v>
      </c>
      <c r="L226">
        <v>8</v>
      </c>
      <c r="M226">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1A52-E927-4192-A476-DA23146CDB08}">
  <dimension ref="A3:D8"/>
  <sheetViews>
    <sheetView workbookViewId="0">
      <selection activeCell="B21" sqref="B21"/>
    </sheetView>
  </sheetViews>
  <sheetFormatPr defaultRowHeight="14.5" x14ac:dyDescent="0.35"/>
  <cols>
    <col min="1" max="1" width="10.7265625" customWidth="1"/>
    <col min="2" max="2" width="14.36328125" customWidth="1"/>
    <col min="3" max="3" width="12" customWidth="1"/>
    <col min="4" max="5" width="17.90625" customWidth="1"/>
  </cols>
  <sheetData>
    <row r="3" spans="1:4" x14ac:dyDescent="0.35">
      <c r="A3" s="12" t="s">
        <v>2045</v>
      </c>
      <c r="B3" t="s">
        <v>2073</v>
      </c>
      <c r="C3" t="s">
        <v>2082</v>
      </c>
      <c r="D3" t="s">
        <v>2083</v>
      </c>
    </row>
    <row r="4" spans="1:4" x14ac:dyDescent="0.35">
      <c r="A4" s="13" t="s">
        <v>2046</v>
      </c>
      <c r="B4">
        <v>771731</v>
      </c>
      <c r="C4">
        <v>771731</v>
      </c>
      <c r="D4">
        <v>1</v>
      </c>
    </row>
    <row r="5" spans="1:4" x14ac:dyDescent="0.35">
      <c r="A5" s="13" t="s">
        <v>2049</v>
      </c>
      <c r="B5">
        <v>231788</v>
      </c>
      <c r="C5">
        <v>231788</v>
      </c>
      <c r="D5">
        <v>0</v>
      </c>
    </row>
    <row r="6" spans="1:4" x14ac:dyDescent="0.35">
      <c r="A6" s="13" t="s">
        <v>2048</v>
      </c>
      <c r="B6">
        <v>507547</v>
      </c>
      <c r="C6">
        <v>507547</v>
      </c>
      <c r="D6">
        <v>1</v>
      </c>
    </row>
    <row r="7" spans="1:4" x14ac:dyDescent="0.35">
      <c r="A7" s="13" t="s">
        <v>2047</v>
      </c>
      <c r="B7">
        <v>517525</v>
      </c>
      <c r="C7">
        <v>517525</v>
      </c>
      <c r="D7">
        <v>1</v>
      </c>
    </row>
    <row r="8" spans="1:4" x14ac:dyDescent="0.35">
      <c r="A8" s="13" t="s">
        <v>2056</v>
      </c>
      <c r="B8">
        <v>2028591</v>
      </c>
      <c r="C8">
        <v>2028591</v>
      </c>
      <c r="D8">
        <v>1</v>
      </c>
    </row>
  </sheetData>
  <conditionalFormatting pivot="1" sqref="D4:D8">
    <cfRule type="iconSet" priority="1">
      <iconSet showValue="0">
        <cfvo type="num" val="-1"/>
        <cfvo type="num" val="-0.5"/>
        <cfvo type="num" val="0.5"/>
      </iconSet>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5221D-7692-49B8-BC93-3896D7437720}">
  <dimension ref="A1:S7"/>
  <sheetViews>
    <sheetView showGridLines="0" tabSelected="1" zoomScale="82" workbookViewId="0">
      <selection activeCell="S4" sqref="S4"/>
    </sheetView>
  </sheetViews>
  <sheetFormatPr defaultRowHeight="14.5" x14ac:dyDescent="0.35"/>
  <sheetData>
    <row r="1" spans="1:19" x14ac:dyDescent="0.35">
      <c r="A1" s="17" t="s">
        <v>2100</v>
      </c>
      <c r="B1" s="18"/>
      <c r="C1" s="18"/>
      <c r="D1" s="18"/>
      <c r="E1" s="18"/>
      <c r="F1" s="18"/>
      <c r="G1" s="18"/>
      <c r="H1" s="18"/>
      <c r="I1" s="18"/>
      <c r="J1" s="18"/>
      <c r="K1" s="18"/>
      <c r="L1" s="18"/>
      <c r="M1" s="18"/>
      <c r="N1" s="18"/>
    </row>
    <row r="2" spans="1:19" x14ac:dyDescent="0.35">
      <c r="A2" s="18"/>
      <c r="B2" s="18"/>
      <c r="C2" s="18"/>
      <c r="D2" s="18"/>
      <c r="E2" s="18"/>
      <c r="F2" s="18"/>
      <c r="G2" s="18"/>
      <c r="H2" s="18"/>
      <c r="I2" s="18"/>
      <c r="J2" s="18"/>
      <c r="K2" s="18"/>
      <c r="L2" s="18"/>
      <c r="M2" s="18"/>
      <c r="N2" s="18"/>
    </row>
    <row r="3" spans="1:19" x14ac:dyDescent="0.35">
      <c r="A3" s="18"/>
      <c r="B3" s="18"/>
      <c r="C3" s="18"/>
      <c r="D3" s="18"/>
      <c r="E3" s="18"/>
      <c r="F3" s="18"/>
      <c r="G3" s="18"/>
      <c r="H3" s="18"/>
      <c r="I3" s="18"/>
      <c r="J3" s="18"/>
      <c r="K3" s="18"/>
      <c r="L3" s="18"/>
      <c r="M3" s="18"/>
      <c r="N3" s="18"/>
      <c r="S3" s="1" t="s">
        <v>2106</v>
      </c>
    </row>
    <row r="4" spans="1:19" x14ac:dyDescent="0.35">
      <c r="S4" t="s">
        <v>2102</v>
      </c>
    </row>
    <row r="5" spans="1:19" x14ac:dyDescent="0.35">
      <c r="S5" t="s">
        <v>2103</v>
      </c>
    </row>
    <row r="6" spans="1:19" x14ac:dyDescent="0.35">
      <c r="S6" t="s">
        <v>2104</v>
      </c>
    </row>
    <row r="7" spans="1:19" x14ac:dyDescent="0.35">
      <c r="S7" t="s">
        <v>2105</v>
      </c>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P o w e r P i v o t V e r s i o n " > < C u s t o m C o n t e n t > < ! [ C D A T A [ 2 0 1 5 . 1 3 0 . 1 6 0 5 . 1 5 5 0 ] ] > < / C u s t o m C o n t e n t > < / G e m i n i > 
</file>

<file path=customXml/item2.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 2 0 2 4 - 0 1 - 2 6 T 0 3 : 0 2 : 1 1 . 7 4 6 1 2 2 4 + 0 0 : 0 0 < / L a s t P r o c e s s e d T i m e > < / D a t a M o d e l i n g S a n d b o x . S e r i a l i z e d S a n d b o x E r r o r C a c h e > ] ] > < / 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5 2 9 5 c d 1 6 - c 5 6 f - 4 2 f 2 - a 3 4 5 - 7 9 5 5 6 c c a 0 e 9 f " > < C u s t o m C o n t e n t > < ! [ C D A T A [ < ? x m l   v e r s i o n = " 1 . 0 "   e n c o d i n g = " u t f - 1 6 " ? > < S e t t i n g s > < C a l c u l a t e d F i e l d s > < i t e m > < M e a s u r e N a m e > R e v e n u e   s u m < / M e a s u r e N a m e > < D i s p l a y N a m e > R e v e n u e   s u m < / D i s p l a y N a m e > < V i s i b l e > F a l s e < / V i s i b l e > < S u b c o l u m n s > < i t e m > < R o l e > V a l u e < / R o l e > < D i s p l a y N a m e > R e v e n u e   s u m   V a l u e < / D i s p l a y N a m e > < V i s i b l e > F a l s e < / V i s i b l e > < / i t e m > < i t e m > < R o l e > S t a t u s < / R o l e > < D i s p l a y N a m e > R e v e n u e   s u m   S t a t u s < / D i s p l a y N a m e > < V i s i b l e > F a l s e < / V i s i b l e > < / i t e m > < i t e m > < R o l e > G o a l < / R o l e > < D i s p l a y N a m e > R e v e n u e   s u m 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167ADA06-3329-40FC-8ADE-D44AA67E9003}">
  <ds:schemaRefs/>
</ds:datastoreItem>
</file>

<file path=customXml/itemProps2.xml><?xml version="1.0" encoding="utf-8"?>
<ds:datastoreItem xmlns:ds="http://schemas.openxmlformats.org/officeDocument/2006/customXml" ds:itemID="{9F043993-580B-4504-B13D-876B41CB9C4B}">
  <ds:schemaRefs/>
</ds:datastoreItem>
</file>

<file path=customXml/itemProps3.xml><?xml version="1.0" encoding="utf-8"?>
<ds:datastoreItem xmlns:ds="http://schemas.openxmlformats.org/officeDocument/2006/customXml" ds:itemID="{CF687650-9CE7-476A-B2CB-4906ABE162C0}">
  <ds:schemaRefs/>
</ds:datastoreItem>
</file>

<file path=customXml/itemProps4.xml><?xml version="1.0" encoding="utf-8"?>
<ds:datastoreItem xmlns:ds="http://schemas.openxmlformats.org/officeDocument/2006/customXml" ds:itemID="{DC272B2C-78FB-40AC-A3CF-8ED3AD52B5F4}">
  <ds:schemaRefs/>
</ds:datastoreItem>
</file>

<file path=customXml/itemProps5.xml><?xml version="1.0" encoding="utf-8"?>
<ds:datastoreItem xmlns:ds="http://schemas.openxmlformats.org/officeDocument/2006/customXml" ds:itemID="{395A37D7-335E-4A88-859C-84611662D9E7}">
  <ds:schemaRefs/>
</ds:datastoreItem>
</file>

<file path=customXml/itemProps6.xml><?xml version="1.0" encoding="utf-8"?>
<ds:datastoreItem xmlns:ds="http://schemas.openxmlformats.org/officeDocument/2006/customXml" ds:itemID="{C5DB3EC8-39B4-4457-9D71-3BA74DF6DE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Pivot table 1,2 &amp; slicers</vt:lpstr>
      <vt:lpstr>Map Chart</vt:lpstr>
      <vt:lpstr>Bar chart</vt:lpstr>
      <vt:lpstr>Pie chart</vt:lpstr>
      <vt:lpstr>Sheet7</vt:lpstr>
      <vt:lpstr>Sheet8</vt:lpstr>
      <vt:lpstr>Sheet9</vt:lpstr>
      <vt:lpstr>Pivot 7 &amp; 8</vt:lpstr>
      <vt:lpstr>Dashboard</vt:lpstr>
      <vt:lpstr>Sheet5</vt:lpstr>
      <vt:lpstr>Customer-wise sales</vt:lpstr>
      <vt:lpstr>Data_Sales</vt:lpstr>
      <vt:lpstr>Data_Persons</vt:lpstr>
      <vt:lpstr>Customer_ID</vt:lpstr>
      <vt:lpstr>Customer_Name</vt:lpstr>
      <vt:lpstr>Order_Date</vt:lpstr>
      <vt:lpstr>Order_ID</vt:lpstr>
      <vt:lpstr>Price</vt:lpstr>
      <vt:lpstr>Product_Type</vt:lpstr>
      <vt:lpstr>Quantity</vt:lpstr>
      <vt:lpstr>Region</vt:lpstr>
      <vt:lpstr>Sales_Person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HarishMahale</dc:creator>
  <cp:lastModifiedBy>Udaya Bhanu Nadiminti</cp:lastModifiedBy>
  <dcterms:created xsi:type="dcterms:W3CDTF">2023-07-10T18:58:16Z</dcterms:created>
  <dcterms:modified xsi:type="dcterms:W3CDTF">2024-01-26T13:26:25Z</dcterms:modified>
</cp:coreProperties>
</file>