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k-means worksheet" sheetId="5" r:id="rId1"/>
    <sheet name="Within SSE" sheetId="7" r:id="rId2"/>
  </sheets>
  <calcPr calcId="144525"/>
</workbook>
</file>

<file path=xl/calcChain.xml><?xml version="1.0" encoding="utf-8"?>
<calcChain xmlns="http://schemas.openxmlformats.org/spreadsheetml/2006/main">
  <c r="G21" i="7" l="1"/>
  <c r="H17" i="7" s="1"/>
  <c r="F21" i="7"/>
  <c r="H19" i="7" s="1"/>
  <c r="C21" i="7"/>
  <c r="B21" i="7"/>
  <c r="D17" i="7" s="1"/>
  <c r="E11" i="7"/>
  <c r="D11" i="7"/>
  <c r="H9" i="5"/>
  <c r="G9" i="5"/>
  <c r="H8" i="5"/>
  <c r="G8" i="5"/>
  <c r="H7" i="5"/>
  <c r="G7" i="5"/>
  <c r="H6" i="5"/>
  <c r="G6" i="5"/>
  <c r="H5" i="5"/>
  <c r="G5" i="5"/>
  <c r="H4" i="5"/>
  <c r="G4" i="5"/>
  <c r="I5" i="5" l="1"/>
  <c r="N5" i="5" s="1"/>
  <c r="I7" i="5"/>
  <c r="N7" i="5" s="1"/>
  <c r="I9" i="5"/>
  <c r="N9" i="5" s="1"/>
  <c r="I4" i="5"/>
  <c r="N4" i="5" s="1"/>
  <c r="I6" i="5"/>
  <c r="M6" i="5" s="1"/>
  <c r="I8" i="5"/>
  <c r="N8" i="5" s="1"/>
  <c r="D19" i="7"/>
  <c r="H18" i="7"/>
  <c r="H20" i="7" s="1"/>
  <c r="D18" i="7"/>
  <c r="D20" i="7" s="1"/>
  <c r="F4" i="7"/>
  <c r="F3" i="7"/>
  <c r="F5" i="7"/>
  <c r="F7" i="7"/>
  <c r="F6" i="7"/>
  <c r="F8" i="7"/>
  <c r="M9" i="5"/>
  <c r="M5" i="5"/>
  <c r="N6" i="5"/>
  <c r="M4" i="5"/>
  <c r="L5" i="5"/>
  <c r="K5" i="5"/>
  <c r="L9" i="5"/>
  <c r="K9" i="5"/>
  <c r="K7" i="5"/>
  <c r="L4" i="5"/>
  <c r="K4" i="5"/>
  <c r="L8" i="5"/>
  <c r="K6" i="5" l="1"/>
  <c r="M7" i="5"/>
  <c r="N12" i="5"/>
  <c r="F24" i="5" s="1"/>
  <c r="K8" i="5"/>
  <c r="L7" i="5"/>
  <c r="L6" i="5"/>
  <c r="M8" i="5"/>
  <c r="M12" i="5" s="1"/>
  <c r="E24" i="5" s="1"/>
  <c r="H21" i="5" s="1"/>
  <c r="J20" i="7"/>
  <c r="F10" i="7"/>
  <c r="K11" i="5"/>
  <c r="E23" i="5" s="1"/>
  <c r="L11" i="5"/>
  <c r="F23" i="5" s="1"/>
  <c r="H19" i="5" l="1"/>
  <c r="H20" i="5"/>
  <c r="H16" i="5"/>
  <c r="H17" i="5"/>
  <c r="H18" i="5"/>
  <c r="G17" i="5"/>
  <c r="G20" i="5"/>
  <c r="G21" i="5"/>
  <c r="I21" i="5" s="1"/>
  <c r="G18" i="5"/>
  <c r="I18" i="5" s="1"/>
  <c r="G19" i="5"/>
  <c r="G16" i="5"/>
  <c r="I16" i="5" s="1"/>
  <c r="I17" i="5" l="1"/>
  <c r="K17" i="5" s="1"/>
  <c r="I20" i="5"/>
  <c r="K20" i="5" s="1"/>
  <c r="I19" i="5"/>
  <c r="L19" i="5" s="1"/>
  <c r="N18" i="5"/>
  <c r="L18" i="5"/>
  <c r="M18" i="5"/>
  <c r="K18" i="5"/>
  <c r="N21" i="5"/>
  <c r="L21" i="5"/>
  <c r="M21" i="5"/>
  <c r="K21" i="5"/>
  <c r="N16" i="5"/>
  <c r="L16" i="5"/>
  <c r="M16" i="5"/>
  <c r="K16" i="5"/>
  <c r="M20" i="5" l="1"/>
  <c r="M17" i="5"/>
  <c r="L17" i="5"/>
  <c r="L23" i="5" s="1"/>
  <c r="F36" i="5" s="1"/>
  <c r="N20" i="5"/>
  <c r="N17" i="5"/>
  <c r="L20" i="5"/>
  <c r="K19" i="5"/>
  <c r="K23" i="5" s="1"/>
  <c r="E36" i="5" s="1"/>
  <c r="M19" i="5"/>
  <c r="N19" i="5"/>
  <c r="N24" i="5" s="1"/>
  <c r="F37" i="5" s="1"/>
  <c r="M24" i="5" l="1"/>
  <c r="E37" i="5" s="1"/>
  <c r="H33" i="5" s="1"/>
  <c r="H32" i="5"/>
  <c r="H34" i="5"/>
  <c r="G32" i="5"/>
  <c r="G31" i="5"/>
  <c r="G30" i="5"/>
  <c r="G33" i="5"/>
  <c r="G34" i="5"/>
  <c r="G29" i="5"/>
  <c r="I31" i="5" l="1"/>
  <c r="K31" i="5" s="1"/>
  <c r="H30" i="5"/>
  <c r="I30" i="5" s="1"/>
  <c r="H31" i="5"/>
  <c r="I33" i="5"/>
  <c r="H29" i="5"/>
  <c r="I29" i="5" s="1"/>
  <c r="L31" i="5"/>
  <c r="M31" i="5"/>
  <c r="N33" i="5"/>
  <c r="L33" i="5"/>
  <c r="M33" i="5"/>
  <c r="K33" i="5"/>
  <c r="I34" i="5"/>
  <c r="I32" i="5"/>
  <c r="L30" i="5" l="1"/>
  <c r="K30" i="5"/>
  <c r="N31" i="5"/>
  <c r="M30" i="5"/>
  <c r="N30" i="5"/>
  <c r="N34" i="5"/>
  <c r="L34" i="5"/>
  <c r="M34" i="5"/>
  <c r="K34" i="5"/>
  <c r="N32" i="5"/>
  <c r="L32" i="5"/>
  <c r="M32" i="5"/>
  <c r="K32" i="5"/>
  <c r="N29" i="5"/>
  <c r="N37" i="5" s="1"/>
  <c r="L29" i="5"/>
  <c r="M29" i="5"/>
  <c r="M37" i="5" s="1"/>
  <c r="K29" i="5"/>
  <c r="K36" i="5" l="1"/>
  <c r="L36" i="5"/>
</calcChain>
</file>

<file path=xl/comments1.xml><?xml version="1.0" encoding="utf-8"?>
<comments xmlns="http://schemas.openxmlformats.org/spreadsheetml/2006/main">
  <authors>
    <author>syam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Step 1:
Choose 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Step 3:
Allocate each point to centroids based on distance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Step 2:
Randomly assign centroids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Step 4:
Recompute the centroids based on point assignment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Step 4:
Repeat the process until centroids no longer change</t>
        </r>
      </text>
    </comment>
  </commentList>
</comments>
</file>

<file path=xl/sharedStrings.xml><?xml version="1.0" encoding="utf-8"?>
<sst xmlns="http://schemas.openxmlformats.org/spreadsheetml/2006/main" count="54" uniqueCount="27">
  <si>
    <t>centroid 2</t>
  </si>
  <si>
    <t>new centroid 1</t>
  </si>
  <si>
    <t>new centroid 2</t>
  </si>
  <si>
    <t>Iteration 1</t>
  </si>
  <si>
    <t>Iteration 2</t>
  </si>
  <si>
    <t>Step 1:</t>
  </si>
  <si>
    <t>Step 2:</t>
  </si>
  <si>
    <t>Centroid 1</t>
  </si>
  <si>
    <t>Iteration 3</t>
  </si>
  <si>
    <t>Distance from Centroid 1</t>
  </si>
  <si>
    <t>Distance from Centroid 2</t>
  </si>
  <si>
    <t>Cluster Assignment</t>
  </si>
  <si>
    <t>Step 3:</t>
  </si>
  <si>
    <t>Step 5:</t>
  </si>
  <si>
    <t>Step 4: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</si>
  <si>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</si>
  <si>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/>
  </si>
  <si>
    <t>centroid</t>
  </si>
  <si>
    <t>Cluster 1</t>
  </si>
  <si>
    <t>Cluster 2</t>
  </si>
  <si>
    <t>Within SSE</t>
  </si>
  <si>
    <t>Points</t>
  </si>
  <si>
    <t>Centroid</t>
  </si>
  <si>
    <t>Age</t>
  </si>
  <si>
    <t>Amount</t>
  </si>
  <si>
    <t>Within SSE reduces as number of clusters inrease</t>
  </si>
  <si>
    <t>Total WSSE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</si>
</sst>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1" xfId="0" applyFont="1" applyBorder="1"/>
    <xf numFmtId="0" fontId="8" fillId="0" borderId="0" xfId="0" applyFont="1"/>
    <xf numFmtId="0" fontId="9" fillId="0" borderId="0" xfId="0" quotePrefix="1" applyFont="1"/>
    <xf numFmtId="0" fontId="3" fillId="0" borderId="0" xfId="0" applyFont="1" applyAlignment="1">
      <alignment horizontal="center" wrapText="1"/>
    </xf>
    <xf numFmtId="169" fontId="0" fillId="0" borderId="0" xfId="0" applyNumberFormat="1"/>
    <xf numFmtId="169" fontId="1" fillId="0" borderId="0" xfId="0" applyNumberFormat="1" applyFont="1"/>
    <xf numFmtId="0" fontId="0" fillId="0" borderId="2" xfId="0" applyBorder="1"/>
    <xf numFmtId="169" fontId="0" fillId="0" borderId="2" xfId="0" applyNumberForma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'k-means worksheet'!$E$4:$E$9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</c:numCache>
            </c:numRef>
          </c:xVal>
          <c:yVal>
            <c:numRef>
              <c:f>'k-means worksheet'!$F$4:$F$9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3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'k-means worksheet'!$E$11:$E$12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'k-means worksheet'!$F$11:$F$12</c:f>
              <c:numCache>
                <c:formatCode>General</c:formatCode>
                <c:ptCount val="2"/>
                <c:pt idx="0">
                  <c:v>7</c:v>
                </c:pt>
                <c:pt idx="1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06496"/>
        <c:axId val="189935616"/>
      </c:scatterChart>
      <c:valAx>
        <c:axId val="17050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935616"/>
        <c:crosses val="autoZero"/>
        <c:crossBetween val="midCat"/>
      </c:valAx>
      <c:valAx>
        <c:axId val="1899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0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'k-means worksheet'!$E$16:$E$21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</c:numCache>
            </c:numRef>
          </c:xVal>
          <c:yVal>
            <c:numRef>
              <c:f>'k-means worksheet'!$F$16:$F$21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3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'k-means worksheet'!$E$23:$E$24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xVal>
          <c:yVal>
            <c:numRef>
              <c:f>'k-means worksheet'!$F$23:$F$24</c:f>
              <c:numCache>
                <c:formatCode>General</c:formatCode>
                <c:ptCount val="2"/>
                <c:pt idx="0">
                  <c:v>5.5</c:v>
                </c:pt>
                <c:pt idx="1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56096"/>
        <c:axId val="189957632"/>
      </c:scatterChart>
      <c:valAx>
        <c:axId val="1899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957632"/>
        <c:crosses val="autoZero"/>
        <c:crossBetween val="midCat"/>
      </c:valAx>
      <c:valAx>
        <c:axId val="18995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5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'k-means worksheet'!$E$29:$E$34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</c:numCache>
            </c:numRef>
          </c:xVal>
          <c:yVal>
            <c:numRef>
              <c:f>'k-means worksheet'!$F$29:$F$34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3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'k-means worksheet'!$E$36:$E$37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xVal>
          <c:yVal>
            <c:numRef>
              <c:f>'k-means worksheet'!$F$36:$F$37</c:f>
              <c:numCache>
                <c:formatCode>0.000</c:formatCode>
                <c:ptCount val="2"/>
                <c:pt idx="0">
                  <c:v>4.333333333333333</c:v>
                </c:pt>
                <c:pt idx="1">
                  <c:v>10.333333333333334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74016"/>
        <c:axId val="189975552"/>
      </c:scatterChart>
      <c:valAx>
        <c:axId val="18997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975552"/>
        <c:crosses val="autoZero"/>
        <c:crossBetween val="midCat"/>
      </c:valAx>
      <c:valAx>
        <c:axId val="1899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7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116416</xdr:colOff>
      <xdr:row>2</xdr:row>
      <xdr:rowOff>162982</xdr:rowOff>
    </xdr:from>
    <xdr:to>
      <xdr:col>20</xdr:col>
      <xdr:colOff>402169</xdr:colOff>
      <xdr:row>11</xdr:row>
      <xdr:rowOff>179917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105833</xdr:colOff>
      <xdr:row>13</xdr:row>
      <xdr:rowOff>391584</xdr:rowOff>
    </xdr:from>
    <xdr:to>
      <xdr:col>20</xdr:col>
      <xdr:colOff>391586</xdr:colOff>
      <xdr:row>22</xdr:row>
      <xdr:rowOff>207435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27</xdr:row>
      <xdr:rowOff>179917</xdr:rowOff>
    </xdr:from>
    <xdr:to>
      <xdr:col>20</xdr:col>
      <xdr:colOff>412753</xdr:colOff>
      <xdr:row>36</xdr:row>
      <xdr:rowOff>196852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201083</xdr:colOff>
      <xdr:row>1</xdr:row>
      <xdr:rowOff>137583</xdr:rowOff>
    </xdr:from>
    <xdr:to>
      <xdr:col>3</xdr:col>
      <xdr:colOff>465666</xdr:colOff>
      <xdr:row>2</xdr:row>
      <xdr:rowOff>42333</xdr:rowOff>
    </xdr:to>
    <xdr:cxnSp macro="">
      <xdr:nvCxnSpPr>
        <xdr:cNvPr id="6" name="Straight Arrow Connector 5"/>
        <xdr:cNvCxnSpPr/>
      </xdr:nvCxnSpPr>
      <xdr:spPr>
        <a:xfrm>
          <a:off x="1270000" y="412750"/>
          <a:ext cx="582083" cy="328083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254000</xdr:colOff>
      <xdr:row>0</xdr:row>
      <xdr:rowOff>105833</xdr:rowOff>
    </xdr:from>
    <xdr:to>
      <xdr:col>2</xdr:col>
      <xdr:colOff>95250</xdr:colOff>
      <xdr:row>1</xdr:row>
      <xdr:rowOff>317500</xdr:rowOff>
    </xdr:to>
    <xdr:sp macro="" textlink="">
      <xdr:nvSpPr>
        <xdr:cNvPr id="7" name="Rectangle 6"/>
        <xdr:cNvSpPr/>
      </xdr:nvSpPr>
      <xdr:spPr>
        <a:xfrm>
          <a:off x="254000" y="105833"/>
          <a:ext cx="910167" cy="4868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Dataset for clustering</a:t>
          </a:r>
        </a:p>
      </xdr:txBody>
    </xdr:sp>
    <xdr:clientData/>
  </xdr:twoCellAnchor>
  <xdr:twoCellAnchor>
    <xdr:from>
      <xdr:col>3</xdr:col>
      <xdr:colOff>328083</xdr:colOff>
      <xdr:row>13</xdr:row>
      <xdr:rowOff>52917</xdr:rowOff>
    </xdr:from>
    <xdr:to>
      <xdr:col>3</xdr:col>
      <xdr:colOff>338666</xdr:colOff>
      <xdr:row>21</xdr:row>
      <xdr:rowOff>105833</xdr:rowOff>
    </xdr:to>
    <xdr:cxnSp macro="">
      <xdr:nvCxnSpPr>
        <xdr:cNvPr id="11" name="Straight Arrow Connector 10"/>
        <xdr:cNvCxnSpPr/>
      </xdr:nvCxnSpPr>
      <xdr:spPr>
        <a:xfrm flipH="1">
          <a:off x="1714500" y="2973917"/>
          <a:ext cx="10583" cy="1852083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120650</xdr:colOff>
      <xdr:row>17</xdr:row>
      <xdr:rowOff>35982</xdr:rowOff>
    </xdr:from>
    <xdr:to>
      <xdr:col>2</xdr:col>
      <xdr:colOff>279400</xdr:colOff>
      <xdr:row>20</xdr:row>
      <xdr:rowOff>31749</xdr:rowOff>
    </xdr:to>
    <xdr:sp macro="" textlink="">
      <xdr:nvSpPr>
        <xdr:cNvPr id="14" name="Rectangle 13"/>
        <xdr:cNvSpPr/>
      </xdr:nvSpPr>
      <xdr:spPr>
        <a:xfrm>
          <a:off x="438150" y="3994149"/>
          <a:ext cx="910167" cy="567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Centroids updated after first iteration</a:t>
          </a:r>
        </a:p>
      </xdr:txBody>
    </xdr:sp>
    <xdr:clientData/>
  </xdr:twoCellAnchor>
  <xdr:twoCellAnchor>
    <xdr:from>
      <xdr:col>3</xdr:col>
      <xdr:colOff>332316</xdr:colOff>
      <xdr:row>25</xdr:row>
      <xdr:rowOff>137584</xdr:rowOff>
    </xdr:from>
    <xdr:to>
      <xdr:col>3</xdr:col>
      <xdr:colOff>349250</xdr:colOff>
      <xdr:row>33</xdr:row>
      <xdr:rowOff>173566</xdr:rowOff>
    </xdr:to>
    <xdr:cxnSp macro="">
      <xdr:nvCxnSpPr>
        <xdr:cNvPr id="15" name="Straight Arrow Connector 14"/>
        <xdr:cNvCxnSpPr/>
      </xdr:nvCxnSpPr>
      <xdr:spPr>
        <a:xfrm flipH="1">
          <a:off x="1718733" y="5672667"/>
          <a:ext cx="16934" cy="1824566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315383</xdr:colOff>
      <xdr:row>30</xdr:row>
      <xdr:rowOff>29632</xdr:rowOff>
    </xdr:from>
    <xdr:to>
      <xdr:col>3</xdr:col>
      <xdr:colOff>42333</xdr:colOff>
      <xdr:row>33</xdr:row>
      <xdr:rowOff>25399</xdr:rowOff>
    </xdr:to>
    <xdr:sp macro="" textlink="">
      <xdr:nvSpPr>
        <xdr:cNvPr id="16" name="Rectangle 15"/>
        <xdr:cNvSpPr/>
      </xdr:nvSpPr>
      <xdr:spPr>
        <a:xfrm>
          <a:off x="315383" y="6781799"/>
          <a:ext cx="1113367" cy="567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Centroids updated after second iteration</a:t>
          </a:r>
        </a:p>
      </xdr:txBody>
    </xdr:sp>
    <xdr:clientData/>
  </xdr:twoCellAnchor>
  <xdr:twoCellAnchor>
    <xdr:from>
      <xdr:col>7</xdr:col>
      <xdr:colOff>848783</xdr:colOff>
      <xdr:row>37</xdr:row>
      <xdr:rowOff>44449</xdr:rowOff>
    </xdr:from>
    <xdr:to>
      <xdr:col>10</xdr:col>
      <xdr:colOff>84667</xdr:colOff>
      <xdr:row>40</xdr:row>
      <xdr:rowOff>40216</xdr:rowOff>
    </xdr:to>
    <xdr:sp macro="" textlink="">
      <xdr:nvSpPr>
        <xdr:cNvPr id="17" name="Rectangle 16"/>
        <xdr:cNvSpPr/>
      </xdr:nvSpPr>
      <xdr:spPr>
        <a:xfrm>
          <a:off x="5103283" y="8193616"/>
          <a:ext cx="1659467" cy="567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/>
            <a:t>Iteration stops as </a:t>
          </a:r>
          <a:r>
            <a:rPr lang="en-US" sz="1000" baseline="0"/>
            <a:t> there is not change in centroids after third iteration</a:t>
          </a:r>
          <a:endParaRPr lang="en-US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9</xdr:row>
      <xdr:rowOff>19050</xdr:rowOff>
    </xdr:from>
    <xdr:to>
      <xdr:col>11</xdr:col>
      <xdr:colOff>352425</xdr:colOff>
      <xdr:row>17</xdr:row>
      <xdr:rowOff>95250</xdr:rowOff>
    </xdr:to>
    <xdr:sp macro="" textlink="">
      <xdr:nvSpPr>
        <xdr:cNvPr id="3" name="Down Arrow 2"/>
        <xdr:cNvSpPr/>
      </xdr:nvSpPr>
      <xdr:spPr>
        <a:xfrm>
          <a:off x="6981825" y="1962150"/>
          <a:ext cx="285750" cy="1628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7"/>
  <sheetViews>
    <sheetView showGridLines="0" tabSelected="1" zoomScale="90" zoomScaleNormal="90" workbookViewId="0">
      <selection activeCell="C26" sqref="C26"/>
    </sheetView>
  </sheetViews>
  <sheetFormatPr defaultRowHeight="15" x14ac:dyDescent="0.25"/>
  <cols>
    <col min="1" max="1" width="4.7109375" customWidth="1"/>
    <col min="2" max="2" width="11.28515625" bestFit="1" customWidth="1"/>
    <col min="3" max="3" width="4.7109375" customWidth="1"/>
    <col min="4" max="4" width="10.140625" bestFit="1" customWidth="1"/>
    <col min="7" max="7" width="14.42578125" customWidth="1"/>
    <col min="8" max="8" width="14.85546875" customWidth="1"/>
    <col min="9" max="9" width="12.28515625" customWidth="1"/>
    <col min="11" max="11" width="9.28515625" customWidth="1"/>
    <col min="12" max="12" width="10.7109375" customWidth="1"/>
    <col min="15" max="15" width="11.42578125" bestFit="1" customWidth="1"/>
  </cols>
  <sheetData>
    <row r="1" spans="2:19" ht="21.75" thickBot="1" x14ac:dyDescent="0.4">
      <c r="G1" s="7" t="s">
        <v>5</v>
      </c>
      <c r="H1" s="6"/>
      <c r="I1" s="7" t="s">
        <v>12</v>
      </c>
    </row>
    <row r="2" spans="2:19" ht="33" customHeight="1" x14ac:dyDescent="0.25">
      <c r="G2" s="5" t="s">
        <v>9</v>
      </c>
      <c r="H2" s="5" t="s">
        <v>10</v>
      </c>
      <c r="I2" s="5" t="s">
        <v>11</v>
      </c>
      <c r="J2" s="4"/>
      <c r="K2" s="3" t="s">
        <v>1</v>
      </c>
      <c r="L2" s="3"/>
      <c r="M2" s="3" t="s">
        <v>2</v>
      </c>
      <c r="N2" s="3"/>
      <c r="P2" s="4"/>
      <c r="S2" s="4"/>
    </row>
    <row r="3" spans="2:19" ht="15.75" x14ac:dyDescent="0.25">
      <c r="E3" s="15" t="s">
        <v>23</v>
      </c>
      <c r="F3" s="16" t="s">
        <v>24</v>
      </c>
    </row>
    <row r="4" spans="2:19" ht="15.75" x14ac:dyDescent="0.25">
      <c r="B4" s="8" t="s">
        <v>3</v>
      </c>
      <c r="E4" s="13">
        <v>2</v>
      </c>
      <c r="F4" s="13">
        <v>10</v>
      </c>
      <c r="G4">
        <f>($E$11-E4)^2 + ($F$11-F4)^2</f>
        <v>18</v>
      </c>
      <c r="H4">
        <f>($E$12-E4)^2 + ($F$12-F4)^2</f>
        <v>17</v>
      </c>
      <c r="I4">
        <f>IF(G4&lt;H4,1,2)</f>
        <v>2</v>
      </c>
      <c r="K4" t="str">
        <f>IF($I4 = 1,E4,"")</f>
        <v/>
      </c>
      <c r="L4" t="str">
        <f>IF($I4 = 1,F4,"")</f>
        <v/>
      </c>
      <c r="M4">
        <f>IF($I4 = 2,E4,"")</f>
        <v>2</v>
      </c>
      <c r="N4">
        <f>IF($I4 = 2,F4,"")</f>
        <v>10</v>
      </c>
    </row>
    <row r="5" spans="2:19" x14ac:dyDescent="0.25">
      <c r="E5" s="13">
        <v>3</v>
      </c>
      <c r="F5" s="13">
        <v>9</v>
      </c>
      <c r="G5">
        <f>($E$11-E5)^2 + ($F$11-F5)^2</f>
        <v>8</v>
      </c>
      <c r="H5">
        <f>($E$12-E5)^2 + ($F$12-F5)^2</f>
        <v>13</v>
      </c>
      <c r="I5">
        <f t="shared" ref="I5:I9" si="0">IF(G5&lt;H5,1,2)</f>
        <v>1</v>
      </c>
      <c r="K5">
        <f t="shared" ref="K5:K9" si="1">IF($I5 = 1,E5,"")</f>
        <v>3</v>
      </c>
      <c r="L5">
        <f t="shared" ref="L5:L9" si="2">IF($I5 = 1,F5,"")</f>
        <v>9</v>
      </c>
      <c r="M5" t="str">
        <f t="shared" ref="M5:M9" si="3">IF($I5 = 2,E5,"")</f>
        <v/>
      </c>
      <c r="N5" t="str">
        <f t="shared" ref="N5:N9" si="4">IF($I5 = 2,F5,"")</f>
        <v/>
      </c>
    </row>
    <row r="6" spans="2:19" x14ac:dyDescent="0.25">
      <c r="E6" s="13">
        <v>8</v>
      </c>
      <c r="F6" s="13">
        <v>3</v>
      </c>
      <c r="G6">
        <f>($E$11-E6)^2 + ($F$11-F6)^2</f>
        <v>25</v>
      </c>
      <c r="H6">
        <f>($E$12-E6)^2 + ($F$12-F6)^2</f>
        <v>68</v>
      </c>
      <c r="I6">
        <f t="shared" si="0"/>
        <v>1</v>
      </c>
      <c r="K6">
        <f t="shared" si="1"/>
        <v>8</v>
      </c>
      <c r="L6">
        <f t="shared" si="2"/>
        <v>3</v>
      </c>
      <c r="M6" t="str">
        <f t="shared" si="3"/>
        <v/>
      </c>
      <c r="N6" t="str">
        <f t="shared" si="4"/>
        <v/>
      </c>
    </row>
    <row r="7" spans="2:19" x14ac:dyDescent="0.25">
      <c r="E7" s="13">
        <v>4</v>
      </c>
      <c r="F7" s="13">
        <v>12</v>
      </c>
      <c r="G7">
        <f>($E$11-E7)^2 + ($F$11-F7)^2</f>
        <v>26</v>
      </c>
      <c r="H7">
        <f>($E$12-E7)^2 + ($F$12-F7)^2</f>
        <v>5</v>
      </c>
      <c r="I7">
        <f t="shared" si="0"/>
        <v>2</v>
      </c>
      <c r="K7" t="str">
        <f t="shared" si="1"/>
        <v/>
      </c>
      <c r="L7" t="str">
        <f t="shared" si="2"/>
        <v/>
      </c>
      <c r="M7">
        <f t="shared" si="3"/>
        <v>4</v>
      </c>
      <c r="N7">
        <f t="shared" si="4"/>
        <v>12</v>
      </c>
    </row>
    <row r="8" spans="2:19" x14ac:dyDescent="0.25">
      <c r="E8" s="13">
        <v>7</v>
      </c>
      <c r="F8" s="13">
        <v>6</v>
      </c>
      <c r="G8">
        <f>($E$11-E8)^2 + ($F$11-F8)^2</f>
        <v>5</v>
      </c>
      <c r="H8">
        <f>($E$12-E8)^2 + ($F$12-F8)^2</f>
        <v>26</v>
      </c>
      <c r="I8">
        <f t="shared" si="0"/>
        <v>1</v>
      </c>
      <c r="K8">
        <f t="shared" si="1"/>
        <v>7</v>
      </c>
      <c r="L8">
        <f t="shared" si="2"/>
        <v>6</v>
      </c>
      <c r="M8" t="str">
        <f t="shared" si="3"/>
        <v/>
      </c>
      <c r="N8" t="str">
        <f t="shared" si="4"/>
        <v/>
      </c>
    </row>
    <row r="9" spans="2:19" x14ac:dyDescent="0.25">
      <c r="E9" s="13">
        <v>6</v>
      </c>
      <c r="F9" s="13">
        <v>4</v>
      </c>
      <c r="G9">
        <f>($E$11-E9)^2 + ($F$11-F9)^2</f>
        <v>10</v>
      </c>
      <c r="H9">
        <f>($E$12-E9)^2 + ($F$12-F9)^2</f>
        <v>49</v>
      </c>
      <c r="I9">
        <f t="shared" si="0"/>
        <v>1</v>
      </c>
      <c r="K9">
        <f t="shared" si="1"/>
        <v>6</v>
      </c>
      <c r="L9">
        <f t="shared" si="2"/>
        <v>4</v>
      </c>
      <c r="M9" t="str">
        <f t="shared" si="3"/>
        <v/>
      </c>
      <c r="N9" t="str">
        <f t="shared" si="4"/>
        <v/>
      </c>
    </row>
    <row r="10" spans="2:19" ht="15.75" thickBot="1" x14ac:dyDescent="0.3"/>
    <row r="11" spans="2:19" ht="21.75" thickBot="1" x14ac:dyDescent="0.4">
      <c r="B11" s="7" t="s">
        <v>6</v>
      </c>
      <c r="D11" s="13" t="s">
        <v>7</v>
      </c>
      <c r="E11" s="13">
        <v>5</v>
      </c>
      <c r="F11" s="13">
        <v>7</v>
      </c>
      <c r="J11" s="7" t="s">
        <v>14</v>
      </c>
      <c r="K11" s="1">
        <f>AVERAGE(K4:K9)</f>
        <v>6</v>
      </c>
      <c r="L11" s="1">
        <f t="shared" ref="L11" si="5">AVERAGE(L4:L9)</f>
        <v>5.5</v>
      </c>
    </row>
    <row r="12" spans="2:19" ht="18.75" x14ac:dyDescent="0.3">
      <c r="B12" s="6"/>
      <c r="D12" s="13" t="s">
        <v>0</v>
      </c>
      <c r="E12" s="13">
        <v>6</v>
      </c>
      <c r="F12" s="13">
        <v>11</v>
      </c>
      <c r="M12" s="1">
        <f>AVERAGE(M4:M9)</f>
        <v>3</v>
      </c>
      <c r="N12" s="1">
        <f>AVERAGE(N4:N9)</f>
        <v>11</v>
      </c>
    </row>
    <row r="13" spans="2:19" ht="11.25" customHeight="1" thickBot="1" x14ac:dyDescent="0.4">
      <c r="B13" s="9" t="s">
        <v>15</v>
      </c>
    </row>
    <row r="14" spans="2:19" ht="35.25" customHeight="1" thickBot="1" x14ac:dyDescent="0.4">
      <c r="B14" s="7" t="s">
        <v>13</v>
      </c>
      <c r="G14" s="5" t="s">
        <v>9</v>
      </c>
      <c r="H14" s="5" t="s">
        <v>10</v>
      </c>
      <c r="I14" s="5" t="s">
        <v>11</v>
      </c>
      <c r="J14" s="4"/>
      <c r="K14" s="3" t="s">
        <v>1</v>
      </c>
      <c r="L14" s="3"/>
      <c r="M14" s="3" t="s">
        <v>2</v>
      </c>
      <c r="N14" s="3"/>
    </row>
    <row r="15" spans="2:19" ht="15.75" x14ac:dyDescent="0.25">
      <c r="E15" s="15" t="s">
        <v>23</v>
      </c>
      <c r="F15" s="16" t="s">
        <v>24</v>
      </c>
    </row>
    <row r="16" spans="2:19" ht="15.75" x14ac:dyDescent="0.25">
      <c r="B16" s="8" t="s">
        <v>4</v>
      </c>
      <c r="E16" s="13">
        <v>2</v>
      </c>
      <c r="F16" s="13">
        <v>10</v>
      </c>
      <c r="G16">
        <f>($E$23-E16)^2 + ($F$23-F16)^2</f>
        <v>36.25</v>
      </c>
      <c r="H16">
        <f>($E$24-E16)^2 + ($F$24-F16)^2</f>
        <v>2</v>
      </c>
      <c r="I16">
        <f>IF(G16&lt;H16,1,2)</f>
        <v>2</v>
      </c>
      <c r="K16" t="str">
        <f>IF($I16 = 1,E16,"")</f>
        <v/>
      </c>
      <c r="L16" t="str">
        <f>IF($I16 = 1,F16,"")</f>
        <v/>
      </c>
      <c r="M16">
        <f>IF($I16 = 2,E16,"")</f>
        <v>2</v>
      </c>
      <c r="N16">
        <f>IF($I16 = 2,F16,"")</f>
        <v>10</v>
      </c>
    </row>
    <row r="17" spans="2:14" x14ac:dyDescent="0.25">
      <c r="E17" s="13">
        <v>3</v>
      </c>
      <c r="F17" s="13">
        <v>9</v>
      </c>
      <c r="G17">
        <f>($E$23-E17)^2 + ($F$23-F17)^2</f>
        <v>21.25</v>
      </c>
      <c r="H17">
        <f>($E$24-E17)^2 + ($F$24-F17)^2</f>
        <v>4</v>
      </c>
      <c r="I17">
        <f t="shared" ref="I17:I21" si="6">IF(G17&lt;H17,1,2)</f>
        <v>2</v>
      </c>
      <c r="K17" t="str">
        <f t="shared" ref="K17:K21" si="7">IF($I17 = 1,E17,"")</f>
        <v/>
      </c>
      <c r="L17" t="str">
        <f t="shared" ref="L17:L21" si="8">IF($I17 = 1,F17,"")</f>
        <v/>
      </c>
      <c r="M17">
        <f t="shared" ref="M17:M21" si="9">IF($I17 = 2,E17,"")</f>
        <v>3</v>
      </c>
      <c r="N17">
        <f t="shared" ref="N17:N21" si="10">IF($I17 = 2,F17,"")</f>
        <v>9</v>
      </c>
    </row>
    <row r="18" spans="2:14" x14ac:dyDescent="0.25">
      <c r="E18" s="13">
        <v>8</v>
      </c>
      <c r="F18" s="13">
        <v>3</v>
      </c>
      <c r="G18">
        <f>($E$23-E18)^2 + ($F$23-F18)^2</f>
        <v>10.25</v>
      </c>
      <c r="H18">
        <f>($E$24-E18)^2 + ($F$24-F18)^2</f>
        <v>89</v>
      </c>
      <c r="I18">
        <f t="shared" si="6"/>
        <v>1</v>
      </c>
      <c r="K18">
        <f t="shared" si="7"/>
        <v>8</v>
      </c>
      <c r="L18">
        <f t="shared" si="8"/>
        <v>3</v>
      </c>
      <c r="M18" t="str">
        <f t="shared" si="9"/>
        <v/>
      </c>
      <c r="N18" t="str">
        <f t="shared" si="10"/>
        <v/>
      </c>
    </row>
    <row r="19" spans="2:14" x14ac:dyDescent="0.25">
      <c r="E19" s="13">
        <v>4</v>
      </c>
      <c r="F19" s="13">
        <v>12</v>
      </c>
      <c r="G19">
        <f>($E$23-E19)^2 + ($F$23-F19)^2</f>
        <v>46.25</v>
      </c>
      <c r="H19">
        <f>($E$24-E19)^2 + ($F$24-F19)^2</f>
        <v>2</v>
      </c>
      <c r="I19">
        <f t="shared" si="6"/>
        <v>2</v>
      </c>
      <c r="K19" t="str">
        <f t="shared" si="7"/>
        <v/>
      </c>
      <c r="L19" t="str">
        <f t="shared" si="8"/>
        <v/>
      </c>
      <c r="M19">
        <f t="shared" si="9"/>
        <v>4</v>
      </c>
      <c r="N19">
        <f t="shared" si="10"/>
        <v>12</v>
      </c>
    </row>
    <row r="20" spans="2:14" x14ac:dyDescent="0.25">
      <c r="E20" s="13">
        <v>7</v>
      </c>
      <c r="F20" s="13">
        <v>6</v>
      </c>
      <c r="G20">
        <f>($E$23-E20)^2 + ($F$23-F20)^2</f>
        <v>1.25</v>
      </c>
      <c r="H20">
        <f>($E$24-E20)^2 + ($F$24-F20)^2</f>
        <v>41</v>
      </c>
      <c r="I20">
        <f t="shared" si="6"/>
        <v>1</v>
      </c>
      <c r="K20">
        <f t="shared" si="7"/>
        <v>7</v>
      </c>
      <c r="L20">
        <f t="shared" si="8"/>
        <v>6</v>
      </c>
      <c r="M20" t="str">
        <f t="shared" si="9"/>
        <v/>
      </c>
      <c r="N20" t="str">
        <f t="shared" si="10"/>
        <v/>
      </c>
    </row>
    <row r="21" spans="2:14" x14ac:dyDescent="0.25">
      <c r="E21" s="13">
        <v>6</v>
      </c>
      <c r="F21" s="13">
        <v>4</v>
      </c>
      <c r="G21">
        <f>($E$23-E21)^2 + ($F$23-F21)^2</f>
        <v>2.25</v>
      </c>
      <c r="H21">
        <f>($E$24-E21)^2 + ($F$24-F21)^2</f>
        <v>58</v>
      </c>
      <c r="I21">
        <f t="shared" si="6"/>
        <v>1</v>
      </c>
      <c r="K21">
        <f t="shared" si="7"/>
        <v>6</v>
      </c>
      <c r="L21">
        <f t="shared" si="8"/>
        <v>4</v>
      </c>
      <c r="M21" t="str">
        <f t="shared" si="9"/>
        <v/>
      </c>
      <c r="N21" t="str">
        <f t="shared" si="10"/>
        <v/>
      </c>
    </row>
    <row r="23" spans="2:14" ht="18.75" x14ac:dyDescent="0.3">
      <c r="B23" s="2"/>
      <c r="D23" s="13" t="s">
        <v>7</v>
      </c>
      <c r="E23" s="13">
        <f>K11</f>
        <v>6</v>
      </c>
      <c r="F23" s="13">
        <f>L11</f>
        <v>5.5</v>
      </c>
      <c r="K23" s="1">
        <f>AVERAGE(K16:K21)</f>
        <v>7</v>
      </c>
      <c r="L23" s="12">
        <f t="shared" ref="L23:N23" si="11">AVERAGE(L16:L21)</f>
        <v>4.333333333333333</v>
      </c>
    </row>
    <row r="24" spans="2:14" ht="15.75" x14ac:dyDescent="0.25">
      <c r="D24" s="13" t="s">
        <v>0</v>
      </c>
      <c r="E24" s="13">
        <f>M12</f>
        <v>3</v>
      </c>
      <c r="F24" s="13">
        <f>N12</f>
        <v>11</v>
      </c>
      <c r="M24" s="1">
        <f>AVERAGE(M16:M21)</f>
        <v>3</v>
      </c>
      <c r="N24" s="12">
        <f>AVERAGE(N16:N21)</f>
        <v>10.333333333333334</v>
      </c>
    </row>
    <row r="25" spans="2:14" ht="14.25" customHeight="1" x14ac:dyDescent="0.35">
      <c r="B25" s="9" t="s">
        <v>15</v>
      </c>
    </row>
    <row r="26" spans="2:14" ht="33.75" customHeight="1" x14ac:dyDescent="0.25">
      <c r="G26" s="5" t="s">
        <v>9</v>
      </c>
      <c r="H26" s="5" t="s">
        <v>10</v>
      </c>
      <c r="I26" s="5" t="s">
        <v>11</v>
      </c>
      <c r="J26" s="4"/>
      <c r="K26" s="3" t="s">
        <v>1</v>
      </c>
      <c r="L26" s="3"/>
      <c r="M26" s="3" t="s">
        <v>2</v>
      </c>
      <c r="N26" s="3"/>
    </row>
    <row r="28" spans="2:14" ht="15.75" x14ac:dyDescent="0.25">
      <c r="E28" s="15" t="s">
        <v>23</v>
      </c>
      <c r="F28" s="16" t="s">
        <v>24</v>
      </c>
    </row>
    <row r="29" spans="2:14" ht="15.75" x14ac:dyDescent="0.25">
      <c r="B29" s="8" t="s">
        <v>8</v>
      </c>
      <c r="E29" s="13">
        <v>2</v>
      </c>
      <c r="F29" s="13">
        <v>10</v>
      </c>
      <c r="G29" s="11">
        <f>($E$36-E29)^2 + ($F$36-F29)^2</f>
        <v>57.111111111111114</v>
      </c>
      <c r="H29" s="11">
        <f>($E$37-E29)^2 + ($F$37-F29)^2</f>
        <v>1.1111111111111116</v>
      </c>
      <c r="I29">
        <f>IF(G29&lt;H29,1,2)</f>
        <v>2</v>
      </c>
      <c r="K29" t="str">
        <f>IF($I29 = 1,E29,"")</f>
        <v/>
      </c>
      <c r="L29" t="str">
        <f>IF($I29 = 1,F29,"")</f>
        <v/>
      </c>
      <c r="M29">
        <f>IF($I29 = 2,E29,"")</f>
        <v>2</v>
      </c>
      <c r="N29">
        <f>IF($I29 = 2,F29,"")</f>
        <v>10</v>
      </c>
    </row>
    <row r="30" spans="2:14" x14ac:dyDescent="0.25">
      <c r="E30" s="13">
        <v>3</v>
      </c>
      <c r="F30" s="13">
        <v>9</v>
      </c>
      <c r="G30" s="11">
        <f>($E$36-E30)^2 + ($F$36-F30)^2</f>
        <v>37.777777777777786</v>
      </c>
      <c r="H30" s="11">
        <f>($E$37-E30)^2 + ($F$37-F30)^2</f>
        <v>1.7777777777777795</v>
      </c>
      <c r="I30">
        <f t="shared" ref="I30:I34" si="12">IF(G30&lt;H30,1,2)</f>
        <v>2</v>
      </c>
      <c r="K30" t="str">
        <f t="shared" ref="K30:K34" si="13">IF($I30 = 1,E30,"")</f>
        <v/>
      </c>
      <c r="L30" t="str">
        <f t="shared" ref="L30:L34" si="14">IF($I30 = 1,F30,"")</f>
        <v/>
      </c>
      <c r="M30">
        <f t="shared" ref="M30:M34" si="15">IF($I30 = 2,E30,"")</f>
        <v>3</v>
      </c>
      <c r="N30">
        <f t="shared" ref="N30:N34" si="16">IF($I30 = 2,F30,"")</f>
        <v>9</v>
      </c>
    </row>
    <row r="31" spans="2:14" x14ac:dyDescent="0.25">
      <c r="E31" s="13">
        <v>8</v>
      </c>
      <c r="F31" s="13">
        <v>3</v>
      </c>
      <c r="G31" s="11">
        <f>($E$36-E31)^2 + ($F$36-F31)^2</f>
        <v>2.7777777777777768</v>
      </c>
      <c r="H31" s="11">
        <f>($E$37-E31)^2 + ($F$37-F31)^2</f>
        <v>78.777777777777786</v>
      </c>
      <c r="I31">
        <f t="shared" si="12"/>
        <v>1</v>
      </c>
      <c r="K31">
        <f t="shared" si="13"/>
        <v>8</v>
      </c>
      <c r="L31">
        <f t="shared" si="14"/>
        <v>3</v>
      </c>
      <c r="M31" t="str">
        <f t="shared" si="15"/>
        <v/>
      </c>
      <c r="N31" t="str">
        <f t="shared" si="16"/>
        <v/>
      </c>
    </row>
    <row r="32" spans="2:14" x14ac:dyDescent="0.25">
      <c r="E32" s="13">
        <v>4</v>
      </c>
      <c r="F32" s="13">
        <v>12</v>
      </c>
      <c r="G32" s="11">
        <f>($E$36-E32)^2 + ($F$36-F32)^2</f>
        <v>67.777777777777786</v>
      </c>
      <c r="H32" s="11">
        <f>($E$37-E32)^2 + ($F$37-F32)^2</f>
        <v>3.7777777777777759</v>
      </c>
      <c r="I32">
        <f t="shared" si="12"/>
        <v>2</v>
      </c>
      <c r="K32" t="str">
        <f t="shared" si="13"/>
        <v/>
      </c>
      <c r="L32" t="str">
        <f t="shared" si="14"/>
        <v/>
      </c>
      <c r="M32">
        <f t="shared" si="15"/>
        <v>4</v>
      </c>
      <c r="N32">
        <f t="shared" si="16"/>
        <v>12</v>
      </c>
    </row>
    <row r="33" spans="2:14" x14ac:dyDescent="0.25">
      <c r="E33" s="13">
        <v>7</v>
      </c>
      <c r="F33" s="13">
        <v>6</v>
      </c>
      <c r="G33" s="11">
        <f>($E$36-E33)^2 + ($F$36-F33)^2</f>
        <v>2.7777777777777786</v>
      </c>
      <c r="H33" s="11">
        <f>($E$37-E33)^2 + ($F$37-F33)^2</f>
        <v>34.777777777777786</v>
      </c>
      <c r="I33">
        <f t="shared" si="12"/>
        <v>1</v>
      </c>
      <c r="K33">
        <f t="shared" si="13"/>
        <v>7</v>
      </c>
      <c r="L33">
        <f t="shared" si="14"/>
        <v>6</v>
      </c>
      <c r="M33" t="str">
        <f t="shared" si="15"/>
        <v/>
      </c>
      <c r="N33" t="str">
        <f t="shared" si="16"/>
        <v/>
      </c>
    </row>
    <row r="34" spans="2:14" x14ac:dyDescent="0.25">
      <c r="E34" s="13">
        <v>6</v>
      </c>
      <c r="F34" s="13">
        <v>4</v>
      </c>
      <c r="G34" s="11">
        <f>($E$36-E34)^2 + ($F$36-F34)^2</f>
        <v>1.1111111111111109</v>
      </c>
      <c r="H34" s="11">
        <f>($E$37-E34)^2 + ($F$37-F34)^2</f>
        <v>49.111111111111121</v>
      </c>
      <c r="I34">
        <f t="shared" si="12"/>
        <v>1</v>
      </c>
      <c r="K34">
        <f t="shared" si="13"/>
        <v>6</v>
      </c>
      <c r="L34">
        <f t="shared" si="14"/>
        <v>4</v>
      </c>
      <c r="M34" t="str">
        <f t="shared" si="15"/>
        <v/>
      </c>
      <c r="N34" t="str">
        <f t="shared" si="16"/>
        <v/>
      </c>
    </row>
    <row r="36" spans="2:14" ht="18.75" x14ac:dyDescent="0.3">
      <c r="B36" s="2" t="s">
        <v>6</v>
      </c>
      <c r="D36" s="13" t="s">
        <v>7</v>
      </c>
      <c r="E36" s="13">
        <f>K23</f>
        <v>7</v>
      </c>
      <c r="F36" s="14">
        <f>L23</f>
        <v>4.333333333333333</v>
      </c>
      <c r="K36" s="1">
        <f>AVERAGE(K29:K34)</f>
        <v>7</v>
      </c>
      <c r="L36" s="12">
        <f t="shared" ref="L36:N36" si="17">AVERAGE(L29:L34)</f>
        <v>4.333333333333333</v>
      </c>
    </row>
    <row r="37" spans="2:14" ht="15.75" x14ac:dyDescent="0.25">
      <c r="D37" s="13" t="s">
        <v>0</v>
      </c>
      <c r="E37" s="13">
        <f>M24</f>
        <v>3</v>
      </c>
      <c r="F37" s="14">
        <f>N24</f>
        <v>10.333333333333334</v>
      </c>
      <c r="M37" s="1">
        <f>AVERAGE(M29:M34)</f>
        <v>3</v>
      </c>
      <c r="N37" s="12">
        <f>AVERAGE(N29:N34)</f>
        <v>10.333333333333334</v>
      </c>
    </row>
  </sheetData>
  <mergeCells count="6">
    <mergeCell ref="K26:L26"/>
    <mergeCell ref="M26:N26"/>
    <mergeCell ref="K2:L2"/>
    <mergeCell ref="M2:N2"/>
    <mergeCell ref="K14:L14"/>
    <mergeCell ref="M14:N1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J20" sqref="J20"/>
    </sheetView>
  </sheetViews>
  <sheetFormatPr defaultRowHeight="15" x14ac:dyDescent="0.25"/>
  <cols>
    <col min="3" max="3" width="8.7109375" bestFit="1" customWidth="1"/>
    <col min="4" max="4" width="12" bestFit="1" customWidth="1"/>
    <col min="6" max="6" width="8.28515625" bestFit="1" customWidth="1"/>
    <col min="7" max="7" width="6.5703125" bestFit="1" customWidth="1"/>
    <col min="8" max="8" width="12" bestFit="1" customWidth="1"/>
    <col min="10" max="10" width="10.42578125" bestFit="1" customWidth="1"/>
  </cols>
  <sheetData>
    <row r="1" spans="2:13" ht="15.75" x14ac:dyDescent="0.25">
      <c r="D1" s="10" t="s">
        <v>18</v>
      </c>
      <c r="E1" s="10"/>
      <c r="F1" s="10"/>
    </row>
    <row r="2" spans="2:13" ht="31.5" x14ac:dyDescent="0.25">
      <c r="D2" s="10" t="s">
        <v>21</v>
      </c>
      <c r="E2" s="10"/>
      <c r="F2" s="5" t="s">
        <v>20</v>
      </c>
    </row>
    <row r="3" spans="2:13" x14ac:dyDescent="0.25">
      <c r="D3">
        <v>2</v>
      </c>
      <c r="E3">
        <v>10</v>
      </c>
      <c r="F3" s="11">
        <f>SQRT( ($D$11-D3)^2 + ($E$11-E3)^2 )</f>
        <v>4.0138648595974322</v>
      </c>
    </row>
    <row r="4" spans="2:13" x14ac:dyDescent="0.25">
      <c r="D4">
        <v>3</v>
      </c>
      <c r="E4">
        <v>9</v>
      </c>
      <c r="F4" s="11">
        <f>SQRT( ($D$11-D4)^2 + ($E$11-E4)^2 )</f>
        <v>2.6034165586355518</v>
      </c>
    </row>
    <row r="5" spans="2:13" x14ac:dyDescent="0.25">
      <c r="D5">
        <v>8</v>
      </c>
      <c r="E5">
        <v>3</v>
      </c>
      <c r="F5" s="11">
        <f>SQRT( ($D$11-D5)^2 + ($E$11-E5)^2 )</f>
        <v>5.2704627669472988</v>
      </c>
    </row>
    <row r="6" spans="2:13" x14ac:dyDescent="0.25">
      <c r="D6">
        <v>4</v>
      </c>
      <c r="E6">
        <v>12</v>
      </c>
      <c r="F6" s="11">
        <f>SQRT( ($D$11-D6)^2 + ($E$11-E6)^2 )</f>
        <v>4.7726070210921181</v>
      </c>
    </row>
    <row r="7" spans="2:13" x14ac:dyDescent="0.25">
      <c r="D7">
        <v>7</v>
      </c>
      <c r="E7">
        <v>6</v>
      </c>
      <c r="F7" s="11">
        <f>SQRT( ($D$11-D7)^2 + ($E$11-E7)^2 )</f>
        <v>2.4037008503093258</v>
      </c>
    </row>
    <row r="8" spans="2:13" x14ac:dyDescent="0.25">
      <c r="D8">
        <v>6</v>
      </c>
      <c r="E8">
        <v>4</v>
      </c>
      <c r="F8" s="11">
        <f>SQRT( ($D$11-D8)^2 + ($E$11-E8)^2 )</f>
        <v>3.4801021696368499</v>
      </c>
    </row>
    <row r="9" spans="2:13" ht="31.5" x14ac:dyDescent="0.25">
      <c r="F9" s="11"/>
      <c r="J9" s="5" t="s">
        <v>26</v>
      </c>
    </row>
    <row r="10" spans="2:13" x14ac:dyDescent="0.25">
      <c r="F10" s="11">
        <f>SUM(F3:F8)</f>
        <v>22.544154226218581</v>
      </c>
      <c r="J10" s="11">
        <v>22.544154226218581</v>
      </c>
    </row>
    <row r="11" spans="2:13" x14ac:dyDescent="0.25">
      <c r="C11" t="s">
        <v>22</v>
      </c>
      <c r="D11">
        <f>AVERAGE(D3:D8)</f>
        <v>5</v>
      </c>
      <c r="E11" s="11">
        <f>AVERAGE(E3:E8)</f>
        <v>7.333333333333333</v>
      </c>
    </row>
    <row r="13" spans="2:13" ht="21" x14ac:dyDescent="0.35">
      <c r="G13" s="5"/>
      <c r="H13" s="5"/>
      <c r="M13" s="17" t="s">
        <v>25</v>
      </c>
    </row>
    <row r="15" spans="2:13" ht="15.75" customHeight="1" x14ac:dyDescent="0.25">
      <c r="B15" s="10" t="s">
        <v>18</v>
      </c>
      <c r="C15" s="10"/>
      <c r="D15" s="10"/>
      <c r="E15" s="5"/>
      <c r="F15" s="10" t="s">
        <v>19</v>
      </c>
      <c r="G15" s="10"/>
      <c r="H15" s="10"/>
    </row>
    <row r="16" spans="2:13" ht="15.75" x14ac:dyDescent="0.25">
      <c r="B16" s="10" t="s">
        <v>21</v>
      </c>
      <c r="C16" s="10"/>
      <c r="D16" s="5" t="s">
        <v>20</v>
      </c>
      <c r="E16" s="5"/>
      <c r="F16" s="10" t="s">
        <v>21</v>
      </c>
      <c r="G16" s="10"/>
      <c r="H16" s="5" t="s">
        <v>20</v>
      </c>
    </row>
    <row r="17" spans="1:10" x14ac:dyDescent="0.25">
      <c r="B17">
        <v>8</v>
      </c>
      <c r="C17">
        <v>3</v>
      </c>
      <c r="D17" s="11">
        <f>SQRT( ($B$21 - B17)^2 + ($C$21 - C17)^2 )</f>
        <v>1.6666666666666663</v>
      </c>
      <c r="F17">
        <v>2</v>
      </c>
      <c r="G17">
        <v>10</v>
      </c>
      <c r="H17" s="11">
        <f>SQRT( ($F$21-F17)^2 + ($G$21-G17)^2 )</f>
        <v>1.0540925533894601</v>
      </c>
    </row>
    <row r="18" spans="1:10" x14ac:dyDescent="0.25">
      <c r="B18">
        <v>7</v>
      </c>
      <c r="C18">
        <v>6</v>
      </c>
      <c r="D18" s="11">
        <f t="shared" ref="D18:D19" si="0">SQRT( ($B$21 - B18)^2 + ($C$21 - C18)^2 )</f>
        <v>1.666666666666667</v>
      </c>
      <c r="F18">
        <v>3</v>
      </c>
      <c r="G18">
        <v>9</v>
      </c>
      <c r="H18" s="11">
        <f t="shared" ref="H18:H19" si="1">SQRT( ($F$21-F18)^2 + ($G$21-G18)^2 )</f>
        <v>1.3333333333333339</v>
      </c>
    </row>
    <row r="19" spans="1:10" ht="31.5" x14ac:dyDescent="0.25">
      <c r="B19">
        <v>6</v>
      </c>
      <c r="C19">
        <v>4</v>
      </c>
      <c r="D19" s="11">
        <f t="shared" si="0"/>
        <v>1.0540925533894596</v>
      </c>
      <c r="F19">
        <v>4</v>
      </c>
      <c r="G19">
        <v>12</v>
      </c>
      <c r="H19" s="11">
        <f t="shared" si="1"/>
        <v>1.9436506316150997</v>
      </c>
      <c r="J19" s="5" t="s">
        <v>26</v>
      </c>
    </row>
    <row r="20" spans="1:10" x14ac:dyDescent="0.25">
      <c r="D20" s="11">
        <f>SUM(D17:D19)</f>
        <v>4.3874258867227924</v>
      </c>
      <c r="H20" s="11">
        <f>SUM(H17:H19)</f>
        <v>4.3310765183378939</v>
      </c>
      <c r="J20" s="11">
        <f>SUM(D20+H20)</f>
        <v>8.7185024050606863</v>
      </c>
    </row>
    <row r="21" spans="1:10" x14ac:dyDescent="0.25">
      <c r="A21" t="s">
        <v>17</v>
      </c>
      <c r="B21">
        <f>AVERAGE(B17:B19)</f>
        <v>7</v>
      </c>
      <c r="C21" s="11">
        <f>AVERAGE(C17:C19)</f>
        <v>4.333333333333333</v>
      </c>
      <c r="F21">
        <f>AVERAGE(F17:F19)</f>
        <v>3</v>
      </c>
      <c r="G21" s="11">
        <f>AVERAGE(G17:G19)</f>
        <v>10.333333333333334</v>
      </c>
    </row>
    <row r="22" spans="1:10" x14ac:dyDescent="0.25">
      <c r="F22" t="s">
        <v>16</v>
      </c>
      <c r="G22" t="s">
        <v>16</v>
      </c>
    </row>
    <row r="24" spans="1:10" ht="15.75" x14ac:dyDescent="0.25">
      <c r="G24" s="5"/>
    </row>
    <row r="26" spans="1:10" ht="15.75" x14ac:dyDescent="0.25">
      <c r="D26" s="5"/>
      <c r="E26" s="5"/>
      <c r="F26" s="5"/>
    </row>
  </sheetData>
  <mergeCells count="6">
    <mergeCell ref="D2:E2"/>
    <mergeCell ref="D1:F1"/>
    <mergeCell ref="B16:C16"/>
    <mergeCell ref="F16:G16"/>
    <mergeCell ref="B15:D15"/>
    <mergeCell ref="F15:H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 worksheet</vt:lpstr>
      <vt:lpstr>Within SSE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syam</dc:creator>
  <cp:lastModifiedBy>syam</cp:lastModifiedBy>
  <dcterms:created xsi:type="dcterms:W3CDTF">2020-01-25T01:07:58Z</dcterms:created>
  <dcterms:modified xsi:type="dcterms:W3CDTF">2020-01-27T02:13:41Z</dcterms:modified>
</cp:coreProperties>
</file>