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90" windowHeight="7230"/>
  </bookViews>
  <sheets>
    <sheet name="NBC 105" sheetId="5" r:id="rId1"/>
    <sheet name="IS CODE" sheetId="2" state="hidden" r:id="rId2"/>
    <sheet name="Sheet3" sheetId="4" state="hidden" r:id="rId3"/>
  </sheets>
  <calcPr calcId="14562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5" l="1"/>
  <c r="C106" i="5" l="1"/>
  <c r="C58" i="5"/>
  <c r="C56" i="5" s="1"/>
  <c r="C55" i="5"/>
  <c r="C50" i="5" l="1"/>
  <c r="C49" i="5"/>
  <c r="C112" i="5"/>
  <c r="C99" i="5"/>
  <c r="E46" i="5" l="1"/>
  <c r="C37" i="5"/>
</calcChain>
</file>

<file path=xl/sharedStrings.xml><?xml version="1.0" encoding="utf-8"?>
<sst xmlns="http://schemas.openxmlformats.org/spreadsheetml/2006/main" count="269" uniqueCount="170">
  <si>
    <t>Building Structure Type</t>
  </si>
  <si>
    <t>Number of storey applied for permit (in Nos.)</t>
  </si>
  <si>
    <t>Number of storeys considered in Structural design (in Nos.)</t>
  </si>
  <si>
    <t>Provision for further extension considered or not</t>
  </si>
  <si>
    <t>If Computer Aided Design (CAD) is used, please state the name of the Software package</t>
  </si>
  <si>
    <t>Total height (h) of structure with extension (in m)</t>
  </si>
  <si>
    <t>GENERAL</t>
  </si>
  <si>
    <t>NBC 101-1994 MATERIALS SPECIFICATIONS</t>
  </si>
  <si>
    <t>Materials to be used in structure (tick the listed materials that will be used in structural element</t>
  </si>
  <si>
    <t>NBC 102-1994 UNIT WEIGHT OF MATERIALS</t>
  </si>
  <si>
    <r>
      <t>Specify the design unit weight of materials: RCC (in kN/m</t>
    </r>
    <r>
      <rPr>
        <sz val="7"/>
        <color rgb="FF666666"/>
        <rFont val="Arial"/>
        <family val="2"/>
      </rPr>
      <t>3</t>
    </r>
    <r>
      <rPr>
        <sz val="9"/>
        <color rgb="FF666666"/>
        <rFont val="Arial"/>
        <family val="2"/>
      </rPr>
      <t>)</t>
    </r>
  </si>
  <si>
    <r>
      <t>Specify the design unit weight of materials: Brick Masonry (in kN/m</t>
    </r>
    <r>
      <rPr>
        <sz val="7"/>
        <color rgb="FF666666"/>
        <rFont val="Arial"/>
        <family val="2"/>
      </rPr>
      <t>3</t>
    </r>
    <r>
      <rPr>
        <sz val="9"/>
        <color rgb="FF666666"/>
        <rFont val="Arial"/>
        <family val="2"/>
      </rPr>
      <t>)</t>
    </r>
  </si>
  <si>
    <t>NBC 103-1994 OCCUPANCY LOAD (IMPOSED LOAD)</t>
  </si>
  <si>
    <r>
      <t>Occupancy Load (Uniformly Distributed load in kN/m</t>
    </r>
    <r>
      <rPr>
        <sz val="7"/>
        <color rgb="FF666666"/>
        <rFont val="Arial"/>
        <family val="2"/>
      </rPr>
      <t>2</t>
    </r>
    <r>
      <rPr>
        <sz val="9"/>
        <color rgb="FF666666"/>
        <rFont val="Arial"/>
        <family val="2"/>
      </rPr>
      <t>) for Rooms and Kitchen</t>
    </r>
  </si>
  <si>
    <r>
      <t>Occupancy Load (Uniformly Distributed load in KN/m</t>
    </r>
    <r>
      <rPr>
        <sz val="7"/>
        <color rgb="FF666666"/>
        <rFont val="Arial"/>
        <family val="2"/>
      </rPr>
      <t>2</t>
    </r>
    <r>
      <rPr>
        <sz val="9"/>
        <color rgb="FF666666"/>
        <rFont val="Arial"/>
        <family val="2"/>
      </rPr>
      <t>) for Corridors, Staircase, Store</t>
    </r>
  </si>
  <si>
    <r>
      <t>Occupancy Load (Uniformly Distributed load in KN/m</t>
    </r>
    <r>
      <rPr>
        <sz val="7"/>
        <color rgb="FF666666"/>
        <rFont val="Arial"/>
        <family val="2"/>
      </rPr>
      <t>2</t>
    </r>
    <r>
      <rPr>
        <sz val="9"/>
        <color rgb="FF666666"/>
        <rFont val="Arial"/>
        <family val="2"/>
      </rPr>
      <t>) for Balcony</t>
    </r>
  </si>
  <si>
    <t>NBC 104-1994 WIND LOAD</t>
  </si>
  <si>
    <t>Wind Zone</t>
  </si>
  <si>
    <t>Basic wind speed (m/s)</t>
  </si>
  <si>
    <t>NBC 105-1994 SEISMIC DESIGN OF BUILDINGS IN NEPAL</t>
  </si>
  <si>
    <t>Method adopted for eathquake resistant design</t>
  </si>
  <si>
    <t>Adopted Code for Seismic Design</t>
  </si>
  <si>
    <t>Subsoil category</t>
  </si>
  <si>
    <t>Seismic Weight (W) (in kN)</t>
  </si>
  <si>
    <r>
      <t>Fundamental Time Period of the building along X (T</t>
    </r>
    <r>
      <rPr>
        <sz val="7"/>
        <color rgb="FF666666"/>
        <rFont val="Arial"/>
        <family val="2"/>
      </rPr>
      <t>x</t>
    </r>
    <r>
      <rPr>
        <sz val="9"/>
        <color rgb="FF666666"/>
        <rFont val="Arial"/>
        <family val="2"/>
      </rPr>
      <t>) (in Seconds)</t>
    </r>
  </si>
  <si>
    <r>
      <t>Fundamental Time Period of the building along Y (T</t>
    </r>
    <r>
      <rPr>
        <sz val="7"/>
        <color rgb="FF666666"/>
        <rFont val="Arial"/>
        <family val="2"/>
      </rPr>
      <t>y</t>
    </r>
    <r>
      <rPr>
        <sz val="9"/>
        <color rgb="FF666666"/>
        <rFont val="Arial"/>
        <family val="2"/>
      </rPr>
      <t>) (in Seconds)</t>
    </r>
  </si>
  <si>
    <t>Seismic zoning factor (Z)</t>
  </si>
  <si>
    <t>Response reduction factor (R)</t>
  </si>
  <si>
    <t>Importance Factor (I)</t>
  </si>
  <si>
    <r>
      <t>Spectral acceleration coefficient Along X (S</t>
    </r>
    <r>
      <rPr>
        <sz val="7"/>
        <color rgb="FF666666"/>
        <rFont val="Arial"/>
        <family val="2"/>
      </rPr>
      <t>a</t>
    </r>
    <r>
      <rPr>
        <sz val="9"/>
        <color rgb="FF666666"/>
        <rFont val="Arial"/>
        <family val="2"/>
      </rPr>
      <t>/g)</t>
    </r>
  </si>
  <si>
    <r>
      <t>Spectral acceleration coefficient Along Y (S</t>
    </r>
    <r>
      <rPr>
        <sz val="7"/>
        <color rgb="FF666666"/>
        <rFont val="Arial"/>
        <family val="2"/>
      </rPr>
      <t>a</t>
    </r>
    <r>
      <rPr>
        <sz val="9"/>
        <color rgb="FF666666"/>
        <rFont val="Arial"/>
        <family val="2"/>
      </rPr>
      <t>/g)</t>
    </r>
  </si>
  <si>
    <r>
      <t>Design Horizontal Seismic Coefficient Along X (A</t>
    </r>
    <r>
      <rPr>
        <sz val="7"/>
        <color rgb="FF666666"/>
        <rFont val="Arial"/>
        <family val="2"/>
      </rPr>
      <t>h</t>
    </r>
    <r>
      <rPr>
        <sz val="9"/>
        <color rgb="FF666666"/>
        <rFont val="Arial"/>
        <family val="2"/>
      </rPr>
      <t>)</t>
    </r>
  </si>
  <si>
    <r>
      <t>Design Horizontal Seismic Coefficient Along Y (A</t>
    </r>
    <r>
      <rPr>
        <sz val="7"/>
        <color rgb="FF666666"/>
        <rFont val="Arial"/>
        <family val="2"/>
      </rPr>
      <t>h</t>
    </r>
    <r>
      <rPr>
        <sz val="9"/>
        <color rgb="FF666666"/>
        <rFont val="Arial"/>
        <family val="2"/>
      </rPr>
      <t>)</t>
    </r>
  </si>
  <si>
    <r>
      <t>Base Shear(V</t>
    </r>
    <r>
      <rPr>
        <sz val="7"/>
        <color rgb="FF666666"/>
        <rFont val="Arial"/>
        <family val="2"/>
      </rPr>
      <t>B</t>
    </r>
    <r>
      <rPr>
        <sz val="9"/>
        <color rgb="FF666666"/>
        <rFont val="Arial"/>
        <family val="2"/>
      </rPr>
      <t>) for Seismic Coefficient Along X</t>
    </r>
  </si>
  <si>
    <r>
      <t>Base Shear(V</t>
    </r>
    <r>
      <rPr>
        <sz val="7"/>
        <color rgb="FF666666"/>
        <rFont val="Arial"/>
        <family val="2"/>
      </rPr>
      <t>B</t>
    </r>
    <r>
      <rPr>
        <sz val="9"/>
        <color rgb="FF666666"/>
        <rFont val="Arial"/>
        <family val="2"/>
      </rPr>
      <t>) for Seismic Coefficient Along Y</t>
    </r>
  </si>
  <si>
    <t>Maximum Inter-Storey Drift</t>
  </si>
  <si>
    <t>Corresponding Storey height for Maximum Inter-Storey Drift (h)</t>
  </si>
  <si>
    <t>Maximum Inter-Storey Drift Ratio</t>
  </si>
  <si>
    <t>NBC 106-1994 SNOW LOAD</t>
  </si>
  <si>
    <t>Snowfall type or condition</t>
  </si>
  <si>
    <t>NBC 107-1994 PROVISIONAL RECOMMENDATION ON FIRE SAFETY</t>
  </si>
  <si>
    <t>Have you considered fire safety requirement?</t>
  </si>
  <si>
    <t>NBC 108-1994 SITE CONSIDERATION FOR SEISMIC HAZARDS</t>
  </si>
  <si>
    <t>Whether distance of construction site from toe/beginning of downward slope is within 50m?</t>
  </si>
  <si>
    <t>Whether distance of construction site from river bank is within 50m</t>
  </si>
  <si>
    <t>Availability of soil test report</t>
  </si>
  <si>
    <t>NBC 114-1994 CONSTRUCTION SAFETY</t>
  </si>
  <si>
    <t>Are you sure that all safety measures will be fulfilled in the construction site as per this code?</t>
  </si>
  <si>
    <t>Safety wares use</t>
  </si>
  <si>
    <t>STRUCTURAL DATA FOR FRAMED RCC STRUCTURE</t>
  </si>
  <si>
    <t>NBC 110-1994 PLAIN AND REINFORCED CONCRETE</t>
  </si>
  <si>
    <t>Concrete grade in structure</t>
  </si>
  <si>
    <t>Reinforcement Steel Grade</t>
  </si>
  <si>
    <t>Slab Design</t>
  </si>
  <si>
    <t>Boundary Condition of Slab</t>
  </si>
  <si>
    <t>Effective Thickness of Slab (d) (in mm)</t>
  </si>
  <si>
    <t>Short Span of Critical Slab Panel (L) (in mm)</t>
  </si>
  <si>
    <t>Calculated short span to effective depth ratio (L/d) for corresponding slab</t>
  </si>
  <si>
    <t>Basic (L/d) ratio</t>
  </si>
  <si>
    <t>Required modification factor for tension reinforcement</t>
  </si>
  <si>
    <r>
      <t>Required Tension Reinforcement (A</t>
    </r>
    <r>
      <rPr>
        <sz val="7"/>
        <color rgb="FF666666"/>
        <rFont val="Arial"/>
        <family val="2"/>
      </rPr>
      <t>st</t>
    </r>
    <r>
      <rPr>
        <sz val="9"/>
        <color rgb="FF666666"/>
        <rFont val="Arial"/>
        <family val="2"/>
      </rPr>
      <t>) Percentage (%) for short span bottom reinforcement</t>
    </r>
  </si>
  <si>
    <r>
      <t>Provided Tension Reinforcement (A</t>
    </r>
    <r>
      <rPr>
        <sz val="7"/>
        <color rgb="FF666666"/>
        <rFont val="Arial"/>
        <family val="2"/>
      </rPr>
      <t>st</t>
    </r>
    <r>
      <rPr>
        <sz val="9"/>
        <color rgb="FF666666"/>
        <rFont val="Arial"/>
        <family val="2"/>
      </rPr>
      <t>) Percentage (%) for short span bottom reinforcemen</t>
    </r>
  </si>
  <si>
    <t>Actual Modification factor for tension reinforcement</t>
  </si>
  <si>
    <t>Check for Critical beam</t>
  </si>
  <si>
    <t>Effective depth of beam (d) (in mm)</t>
  </si>
  <si>
    <t>Critical span (L) (in mm)</t>
  </si>
  <si>
    <t>Support condition</t>
  </si>
  <si>
    <t>Calculated Critical Span to effective depth ratio (L/d)</t>
  </si>
  <si>
    <t>Check for Critical Column</t>
  </si>
  <si>
    <t>Critical column length</t>
  </si>
  <si>
    <t>Minimum size of column (in mm)</t>
  </si>
  <si>
    <t>Short column effect considered or not</t>
  </si>
  <si>
    <t>Minimum area of longitudinal reinforcement provided (%)</t>
  </si>
  <si>
    <t>Design Philosophy</t>
  </si>
  <si>
    <t>Load Combinations (IS)</t>
  </si>
  <si>
    <t>1:DL</t>
  </si>
  <si>
    <t>1:LL</t>
  </si>
  <si>
    <t>2:DL</t>
  </si>
  <si>
    <t>2:LL</t>
  </si>
  <si>
    <t>2:EQ</t>
  </si>
  <si>
    <t>3:DL</t>
  </si>
  <si>
    <t>3:EQ</t>
  </si>
  <si>
    <t>4:DL</t>
  </si>
  <si>
    <t>4:EQ</t>
  </si>
  <si>
    <t>Whether sample design calculations of foundations, columns, beams and slabs are submitted</t>
  </si>
  <si>
    <t>FOUNDATION</t>
  </si>
  <si>
    <t>Type of Foundations</t>
  </si>
  <si>
    <t>Depth of foundation from ground level to the buttom of footing (in m)</t>
  </si>
  <si>
    <t xml:space="preserve">load bearing </t>
  </si>
  <si>
    <t xml:space="preserve">Frame structure </t>
  </si>
  <si>
    <t>Seismic Coefficient Approch</t>
  </si>
  <si>
    <t>Response Spectrum Method</t>
  </si>
  <si>
    <t>Other</t>
  </si>
  <si>
    <t>IS:1993-2002</t>
  </si>
  <si>
    <t>NBC 105</t>
  </si>
  <si>
    <t>Type ii (Medium)</t>
  </si>
  <si>
    <t>4 side continuous</t>
  </si>
  <si>
    <t>1 Short side contnuous</t>
  </si>
  <si>
    <t>1 Long side Discontinuous</t>
  </si>
  <si>
    <t>2 adjacent side continuous</t>
  </si>
  <si>
    <t>2 long side continuous</t>
  </si>
  <si>
    <t>2 Short side contnuous</t>
  </si>
  <si>
    <t>1 long side continuous</t>
  </si>
  <si>
    <t>4 side discontinuous</t>
  </si>
  <si>
    <t>Cantiliver</t>
  </si>
  <si>
    <t>Simply supported</t>
  </si>
  <si>
    <t xml:space="preserve">1 side continue </t>
  </si>
  <si>
    <t>both side continue</t>
  </si>
  <si>
    <t xml:space="preserve">           RCC (Reinforcement Bar)</t>
  </si>
  <si>
    <t xml:space="preserve">         Structural Aluminium</t>
  </si>
  <si>
    <t xml:space="preserve">         Stone Masonry</t>
  </si>
  <si>
    <t xml:space="preserve">         Brick Masonry</t>
  </si>
  <si>
    <t>        Timber</t>
  </si>
  <si>
    <t xml:space="preserve">        Structural Steel</t>
  </si>
  <si>
    <t>Approximate fundamental period of Vibration (sec)</t>
  </si>
  <si>
    <t>Amplified period of vibration,T1(sec)</t>
  </si>
  <si>
    <t>Spectral Shape Factor, Ch(T)</t>
  </si>
  <si>
    <t>Elastic Site Spectra for ULS, C(T)</t>
  </si>
  <si>
    <t>Elastic Site Spectra for SLS, Cs(T)</t>
  </si>
  <si>
    <t>Ductility factor for ULS, Ru</t>
  </si>
  <si>
    <t>Overstrength Factor for ULS, Ωu</t>
  </si>
  <si>
    <t>Overstrength Factor for SLS, Ωs</t>
  </si>
  <si>
    <t>Horizontal Base Shear Coefficient for ULS, Cd(𝑇)</t>
  </si>
  <si>
    <t>Horizontal Base Shear Coefficient for SLS, Cd(𝑇)</t>
  </si>
  <si>
    <t>Horizontal Seismic Base Shear, V For SLS</t>
  </si>
  <si>
    <t>Horizontal Seismic Base Shear, V For ULS</t>
  </si>
  <si>
    <t>Modal Participating Mass ratio in 1st mode along X</t>
  </si>
  <si>
    <t>Modal Participating Mass ratio in 1st mode along Y</t>
  </si>
  <si>
    <t>Design Deflection for SLS (in mm)</t>
  </si>
  <si>
    <t>Design Deflection for ULS (in mm)</t>
  </si>
  <si>
    <t>Maximum Inter-story Drift in SLS (mm)</t>
  </si>
  <si>
    <t>Maximum Inter-story Drift in ULS(mm)</t>
  </si>
  <si>
    <t>Inter-story Drift Ratio in SLS</t>
  </si>
  <si>
    <t>Inter-story Drift Ratio in ULS</t>
  </si>
  <si>
    <t>             M25</t>
  </si>
  <si>
    <t xml:space="preserve">           M30</t>
  </si>
  <si>
    <t xml:space="preserve">           M35</t>
  </si>
  <si>
    <t xml:space="preserve">            M20</t>
  </si>
  <si>
    <t>Provided column size</t>
  </si>
  <si>
    <t>Provided reinforcement</t>
  </si>
  <si>
    <t>Strong Coloum Weak Beam Check at Critical Joint</t>
  </si>
  <si>
    <t>Moment Capacity of Beam,Mb (KN-m)</t>
  </si>
  <si>
    <t>Moment Capacity of Column,Mc (KN-m)</t>
  </si>
  <si>
    <t>Column Beam Capacity Ratio</t>
  </si>
  <si>
    <t>Lateral Load Resisiting System</t>
  </si>
  <si>
    <t xml:space="preserve">Parallal </t>
  </si>
  <si>
    <t>Non Parallal</t>
  </si>
  <si>
    <t>2:Eqx</t>
  </si>
  <si>
    <t>2:Eqy</t>
  </si>
  <si>
    <t>3:Eqx</t>
  </si>
  <si>
    <t>3:Eqy</t>
  </si>
  <si>
    <t>         Isolated</t>
  </si>
  <si>
    <t>          Combined</t>
  </si>
  <si>
    <t xml:space="preserve">         Raft</t>
  </si>
  <si>
    <t xml:space="preserve">         PILE</t>
  </si>
  <si>
    <t>Size of foundation</t>
  </si>
  <si>
    <t>Yes</t>
  </si>
  <si>
    <t>No</t>
  </si>
  <si>
    <t>no</t>
  </si>
  <si>
    <t>ETABS 18.1.1</t>
  </si>
  <si>
    <t>Type I/A (Hard)</t>
  </si>
  <si>
    <t>Type ii/B (Medium)</t>
  </si>
  <si>
    <t>Type iii/C (Soft)</t>
  </si>
  <si>
    <t>Type D (Very Soft)</t>
  </si>
  <si>
    <t>-</t>
  </si>
  <si>
    <t>yes</t>
  </si>
  <si>
    <t>Limit state</t>
  </si>
  <si>
    <t>1 Short side Discontinuous</t>
  </si>
  <si>
    <t>350 x 350</t>
  </si>
  <si>
    <t>8-20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</si>
</sst>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b/>
      <sz val="9"/>
      <color rgb="FF666666"/>
      <name val="Arial"/>
      <family val="2"/>
    </font>
    <font>
      <sz val="7"/>
      <color rgb="FF666666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43" fontId="0" fillId="0" borderId="0" xfId="2" applyFont="1"/>
    <xf numFmtId="43" fontId="0" fillId="0" borderId="0" xfId="0" applyNumberFormat="1"/>
    <xf numFmtId="43" fontId="0" fillId="0" borderId="0" xfId="2" applyFont="1" applyFill="1"/>
    <xf numFmtId="0" fontId="0" fillId="0" borderId="2" xfId="0" applyBorder="1"/>
    <xf numFmtId="0" fontId="2" fillId="0" borderId="2" xfId="0" applyFont="1" applyBorder="1" applyAlignment="1">
      <alignment wrapText="1"/>
    </xf>
    <xf numFmtId="0" fontId="0" fillId="0" borderId="3" xfId="0" applyBorder="1"/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1" fillId="0" borderId="3" xfId="0" applyFont="1" applyBorder="1"/>
    <xf numFmtId="0" fontId="2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5" borderId="3" xfId="0" applyFont="1" applyFill="1" applyBorder="1" applyAlignment="1">
      <alignment wrapText="1"/>
    </xf>
    <xf numFmtId="0" fontId="4" fillId="5" borderId="3" xfId="1" applyFill="1" applyBorder="1"/>
    <xf numFmtId="0" fontId="0" fillId="5" borderId="3" xfId="0" applyFill="1" applyBorder="1"/>
    <xf numFmtId="0" fontId="1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1" applyFont="1" applyFill="1" applyBorder="1"/>
    <xf numFmtId="164" fontId="0" fillId="0" borderId="3" xfId="0" applyNumberFormat="1" applyBorder="1"/>
    <xf numFmtId="2" fontId="0" fillId="0" borderId="3" xfId="0" applyNumberFormat="1" applyBorder="1"/>
    <xf numFmtId="165" fontId="0" fillId="0" borderId="3" xfId="0" applyNumberFormat="1" applyBorder="1"/>
    <xf numFmtId="0" fontId="0" fillId="0" borderId="3" xfId="0" applyBorder="1" applyAlignment="1">
      <alignment horizontal="left"/>
    </xf>
    <xf numFmtId="0" fontId="8" fillId="0" borderId="0" xfId="0" applyFont="1"/>
    <xf numFmtId="166" fontId="0" fillId="0" borderId="3" xfId="0" applyNumberFormat="1" applyBorder="1"/>
    <xf numFmtId="0" fontId="7" fillId="0" borderId="3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257175</xdr:colOff>
          <xdr:row>9</xdr:row>
          <xdr:rowOff>238125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257175</xdr:colOff>
          <xdr:row>11</xdr:row>
          <xdr:rowOff>47625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257175</xdr:colOff>
          <xdr:row>12</xdr:row>
          <xdr:rowOff>47625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2</xdr:col>
          <xdr:colOff>257175</xdr:colOff>
          <xdr:row>13</xdr:row>
          <xdr:rowOff>47625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257175</xdr:colOff>
          <xdr:row>14</xdr:row>
          <xdr:rowOff>47625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257175</xdr:colOff>
          <xdr:row>15</xdr:row>
          <xdr:rowOff>47625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2</xdr:col>
          <xdr:colOff>257175</xdr:colOff>
          <xdr:row>76</xdr:row>
          <xdr:rowOff>47625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2</xdr:col>
          <xdr:colOff>257175</xdr:colOff>
          <xdr:row>77</xdr:row>
          <xdr:rowOff>47625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77</xdr:row>
          <xdr:rowOff>0</xdr:rowOff>
        </xdr:from>
        <xdr:to>
          <xdr:col>2</xdr:col>
          <xdr:colOff>257175</xdr:colOff>
          <xdr:row>78</xdr:row>
          <xdr:rowOff>47625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78</xdr:row>
          <xdr:rowOff>0</xdr:rowOff>
        </xdr:from>
        <xdr:to>
          <xdr:col>2</xdr:col>
          <xdr:colOff>257175</xdr:colOff>
          <xdr:row>79</xdr:row>
          <xdr:rowOff>47625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130</xdr:row>
          <xdr:rowOff>0</xdr:rowOff>
        </xdr:from>
        <xdr:to>
          <xdr:col>2</xdr:col>
          <xdr:colOff>257175</xdr:colOff>
          <xdr:row>131</xdr:row>
          <xdr:rowOff>47625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131</xdr:row>
          <xdr:rowOff>0</xdr:rowOff>
        </xdr:from>
        <xdr:to>
          <xdr:col>2</xdr:col>
          <xdr:colOff>257175</xdr:colOff>
          <xdr:row>132</xdr:row>
          <xdr:rowOff>47625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132</xdr:row>
          <xdr:rowOff>0</xdr:rowOff>
        </xdr:from>
        <xdr:to>
          <xdr:col>2</xdr:col>
          <xdr:colOff>257175</xdr:colOff>
          <xdr:row>133</xdr:row>
          <xdr:rowOff>47625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133</xdr:row>
          <xdr:rowOff>0</xdr:rowOff>
        </xdr:from>
        <xdr:to>
          <xdr:col>2</xdr:col>
          <xdr:colOff>257175</xdr:colOff>
          <xdr:row>134</xdr:row>
          <xdr:rowOff>47625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148"/>
  <sheetViews>
    <sheetView tabSelected="1" workbookViewId="0">
      <selection activeCell="E20" sqref="E20"/>
    </sheetView>
  </sheetViews>
  <sheetFormatPr defaultRowHeight="15" x14ac:dyDescent="0.25"/>
  <cols>
    <col min="1" max="1" width="7" customWidth="1"/>
    <col min="2" max="2" width="55.140625" style="6" customWidth="1"/>
    <col min="3" max="3" width="37.7109375" bestFit="1" customWidth="1"/>
    <col min="4" max="4" width="18.42578125" customWidth="1"/>
    <col min="5" max="5" width="18.28515625" customWidth="1"/>
  </cols>
  <sheetData>
    <row r="1" spans="1:3" x14ac:dyDescent="0.25">
      <c r="A1" s="12"/>
      <c r="B1" s="13" t="s">
        <v>6</v>
      </c>
      <c r="C1" s="12"/>
    </row>
    <row r="2" spans="1:3" x14ac:dyDescent="0.25">
      <c r="A2" s="14"/>
      <c r="B2" s="23" t="s">
        <v>0</v>
      </c>
      <c r="C2" s="24" t="s">
        <v>89</v>
      </c>
    </row>
    <row r="3" spans="1:3" x14ac:dyDescent="0.25">
      <c r="A3" s="14"/>
      <c r="B3" s="15" t="s">
        <v>1</v>
      </c>
      <c r="C3" s="14"/>
    </row>
    <row r="4" spans="1:3" x14ac:dyDescent="0.25">
      <c r="A4" s="14"/>
      <c r="B4" s="15" t="s">
        <v>2</v>
      </c>
      <c r="C4" s="14"/>
    </row>
    <row r="5" spans="1:3" x14ac:dyDescent="0.25">
      <c r="A5" s="14"/>
      <c r="B5" s="15" t="s">
        <v>3</v>
      </c>
      <c r="C5" s="29" t="s">
        <v>158</v>
      </c>
    </row>
    <row r="6" spans="1:3" ht="24.75" x14ac:dyDescent="0.25">
      <c r="A6" s="14"/>
      <c r="B6" s="15" t="s">
        <v>4</v>
      </c>
      <c r="C6" s="14" t="s">
        <v>159</v>
      </c>
    </row>
    <row r="7" spans="1:3" x14ac:dyDescent="0.25">
      <c r="A7" s="14"/>
      <c r="B7" s="15" t="s">
        <v>5</v>
      </c>
      <c r="C7" s="34"/>
    </row>
    <row r="8" spans="1:3" x14ac:dyDescent="0.25">
      <c r="A8" s="14"/>
      <c r="B8" s="15"/>
      <c r="C8" s="14"/>
    </row>
    <row r="9" spans="1:3" x14ac:dyDescent="0.25">
      <c r="A9" s="14"/>
      <c r="B9" s="16" t="s">
        <v>7</v>
      </c>
      <c r="C9" s="14"/>
    </row>
    <row r="10" spans="1:3" ht="24.75" customHeight="1" x14ac:dyDescent="0.25">
      <c r="A10" s="14"/>
      <c r="B10" s="37" t="s">
        <v>8</v>
      </c>
      <c r="C10" s="17" t="s">
        <v>108</v>
      </c>
    </row>
    <row r="11" spans="1:3" x14ac:dyDescent="0.25">
      <c r="A11" s="14"/>
      <c r="B11" s="37"/>
      <c r="C11" s="17" t="s">
        <v>109</v>
      </c>
    </row>
    <row r="12" spans="1:3" x14ac:dyDescent="0.25">
      <c r="A12" s="14"/>
      <c r="B12" s="37"/>
      <c r="C12" s="17" t="s">
        <v>110</v>
      </c>
    </row>
    <row r="13" spans="1:3" x14ac:dyDescent="0.25">
      <c r="A13" s="14"/>
      <c r="B13" s="37"/>
      <c r="C13" s="17" t="s">
        <v>111</v>
      </c>
    </row>
    <row r="14" spans="1:3" x14ac:dyDescent="0.25">
      <c r="A14" s="14"/>
      <c r="B14" s="37"/>
      <c r="C14" s="17" t="s">
        <v>112</v>
      </c>
    </row>
    <row r="15" spans="1:3" x14ac:dyDescent="0.25">
      <c r="A15" s="14"/>
      <c r="B15" s="37"/>
      <c r="C15" s="17" t="s">
        <v>113</v>
      </c>
    </row>
    <row r="16" spans="1:3" x14ac:dyDescent="0.25">
      <c r="A16" s="14"/>
      <c r="B16" s="15"/>
      <c r="C16" s="14"/>
    </row>
    <row r="17" spans="1:3" x14ac:dyDescent="0.25">
      <c r="A17" s="14"/>
      <c r="B17" s="18"/>
      <c r="C17" s="14"/>
    </row>
    <row r="18" spans="1:3" x14ac:dyDescent="0.25">
      <c r="A18" s="14"/>
      <c r="B18" s="16" t="s">
        <v>9</v>
      </c>
      <c r="C18" s="14"/>
    </row>
    <row r="19" spans="1:3" x14ac:dyDescent="0.25">
      <c r="A19" s="14"/>
      <c r="B19" s="15" t="s">
        <v>10</v>
      </c>
      <c r="C19" s="14">
        <v>25</v>
      </c>
    </row>
    <row r="20" spans="1:3" ht="24" x14ac:dyDescent="0.25">
      <c r="A20" s="14"/>
      <c r="B20" s="17" t="s">
        <v>11</v>
      </c>
      <c r="C20" s="14">
        <v>18.850000000000001</v>
      </c>
    </row>
    <row r="21" spans="1:3" x14ac:dyDescent="0.25">
      <c r="A21" s="14"/>
      <c r="B21" s="18"/>
      <c r="C21" s="14"/>
    </row>
    <row r="22" spans="1:3" x14ac:dyDescent="0.25">
      <c r="A22" s="14"/>
      <c r="B22" s="16" t="s">
        <v>12</v>
      </c>
      <c r="C22" s="14"/>
    </row>
    <row r="23" spans="1:3" ht="24.75" x14ac:dyDescent="0.25">
      <c r="A23" s="14"/>
      <c r="B23" s="15" t="s">
        <v>13</v>
      </c>
      <c r="C23" s="14">
        <v>2</v>
      </c>
    </row>
    <row r="24" spans="1:3" ht="24.75" x14ac:dyDescent="0.25">
      <c r="A24" s="14"/>
      <c r="B24" s="15" t="s">
        <v>14</v>
      </c>
      <c r="C24" s="14">
        <v>3</v>
      </c>
    </row>
    <row r="25" spans="1:3" x14ac:dyDescent="0.25">
      <c r="A25" s="14"/>
      <c r="B25" s="15" t="s">
        <v>15</v>
      </c>
      <c r="C25" s="14">
        <v>3</v>
      </c>
    </row>
    <row r="26" spans="1:3" x14ac:dyDescent="0.25">
      <c r="A26" s="14"/>
      <c r="B26" s="18"/>
      <c r="C26" s="14"/>
    </row>
    <row r="27" spans="1:3" x14ac:dyDescent="0.25">
      <c r="A27" s="14"/>
      <c r="B27" s="16" t="s">
        <v>16</v>
      </c>
      <c r="C27" s="14"/>
    </row>
    <row r="28" spans="1:3" x14ac:dyDescent="0.25">
      <c r="A28" s="14"/>
      <c r="B28" s="17" t="s">
        <v>17</v>
      </c>
      <c r="C28" s="14">
        <v>1</v>
      </c>
    </row>
    <row r="29" spans="1:3" x14ac:dyDescent="0.25">
      <c r="A29" s="14"/>
      <c r="B29" s="17" t="s">
        <v>18</v>
      </c>
      <c r="C29" s="14">
        <v>47</v>
      </c>
    </row>
    <row r="30" spans="1:3" x14ac:dyDescent="0.25">
      <c r="A30" s="14"/>
      <c r="B30" s="18"/>
      <c r="C30" s="14"/>
    </row>
    <row r="31" spans="1:3" x14ac:dyDescent="0.25">
      <c r="A31" s="14"/>
      <c r="B31" s="16" t="s">
        <v>19</v>
      </c>
      <c r="C31" s="14"/>
    </row>
    <row r="32" spans="1:3" x14ac:dyDescent="0.25">
      <c r="A32" s="14"/>
      <c r="B32" s="23" t="s">
        <v>20</v>
      </c>
      <c r="C32" s="25" t="s">
        <v>91</v>
      </c>
    </row>
    <row r="33" spans="1:5" x14ac:dyDescent="0.25">
      <c r="A33" s="14"/>
      <c r="B33" s="26" t="s">
        <v>21</v>
      </c>
      <c r="C33" s="25" t="s">
        <v>94</v>
      </c>
    </row>
    <row r="34" spans="1:5" x14ac:dyDescent="0.25">
      <c r="A34" s="14"/>
      <c r="B34" s="23" t="s">
        <v>22</v>
      </c>
      <c r="C34" s="25" t="s">
        <v>163</v>
      </c>
    </row>
    <row r="35" spans="1:5" x14ac:dyDescent="0.25">
      <c r="A35" s="14"/>
      <c r="B35" s="19" t="s">
        <v>114</v>
      </c>
      <c r="C35" s="14">
        <v>0.45900000000000002</v>
      </c>
    </row>
    <row r="36" spans="1:5" x14ac:dyDescent="0.25">
      <c r="A36" s="14"/>
      <c r="B36" s="17" t="s">
        <v>23</v>
      </c>
      <c r="C36" s="14">
        <v>4850.4380000000001</v>
      </c>
    </row>
    <row r="37" spans="1:5" x14ac:dyDescent="0.25">
      <c r="A37" s="14"/>
      <c r="B37" s="19" t="s">
        <v>115</v>
      </c>
      <c r="C37" s="30">
        <f>C35*1.25</f>
        <v>0.57374999999999998</v>
      </c>
    </row>
    <row r="38" spans="1:5" x14ac:dyDescent="0.25">
      <c r="A38" s="14"/>
      <c r="B38" s="17" t="s">
        <v>116</v>
      </c>
      <c r="C38" s="14">
        <v>2.25</v>
      </c>
    </row>
    <row r="39" spans="1:5" x14ac:dyDescent="0.25">
      <c r="A39" s="14"/>
      <c r="B39" s="19" t="s">
        <v>26</v>
      </c>
      <c r="C39" s="14">
        <v>0.35</v>
      </c>
    </row>
    <row r="40" spans="1:5" x14ac:dyDescent="0.25">
      <c r="A40" s="14"/>
      <c r="B40" s="19" t="s">
        <v>28</v>
      </c>
      <c r="C40" s="14">
        <v>1</v>
      </c>
    </row>
    <row r="41" spans="1:5" x14ac:dyDescent="0.25">
      <c r="A41" s="14"/>
      <c r="B41" s="17" t="s">
        <v>117</v>
      </c>
      <c r="C41" s="14">
        <v>0.78800000000000003</v>
      </c>
    </row>
    <row r="42" spans="1:5" x14ac:dyDescent="0.25">
      <c r="A42" s="14"/>
      <c r="B42" s="17" t="s">
        <v>118</v>
      </c>
      <c r="C42" s="14">
        <v>0.158</v>
      </c>
    </row>
    <row r="43" spans="1:5" x14ac:dyDescent="0.25">
      <c r="A43" s="14"/>
      <c r="B43" s="17" t="s">
        <v>119</v>
      </c>
      <c r="C43" s="14">
        <v>4</v>
      </c>
    </row>
    <row r="44" spans="1:5" x14ac:dyDescent="0.25">
      <c r="A44" s="14"/>
      <c r="B44" s="17" t="s">
        <v>120</v>
      </c>
      <c r="C44" s="14">
        <v>1.5</v>
      </c>
    </row>
    <row r="45" spans="1:5" x14ac:dyDescent="0.25">
      <c r="A45" s="14"/>
      <c r="B45" s="19" t="s">
        <v>121</v>
      </c>
      <c r="C45" s="14">
        <v>1.25</v>
      </c>
    </row>
    <row r="46" spans="1:5" x14ac:dyDescent="0.25">
      <c r="A46" s="14"/>
      <c r="B46" s="19" t="s">
        <v>122</v>
      </c>
      <c r="C46" s="14">
        <v>0.13100000000000001</v>
      </c>
      <c r="E46">
        <f>(9*12+4)*0.0254</f>
        <v>2.8447999999999998</v>
      </c>
    </row>
    <row r="47" spans="1:5" x14ac:dyDescent="0.25">
      <c r="A47" s="14"/>
      <c r="B47" s="19" t="s">
        <v>123</v>
      </c>
      <c r="C47" s="14">
        <v>0.126</v>
      </c>
    </row>
    <row r="48" spans="1:5" x14ac:dyDescent="0.25">
      <c r="A48" s="14"/>
      <c r="B48" s="19" t="s">
        <v>36</v>
      </c>
      <c r="C48" s="14">
        <v>2.8</v>
      </c>
    </row>
    <row r="49" spans="1:3" x14ac:dyDescent="0.25">
      <c r="A49" s="14"/>
      <c r="B49" s="19" t="s">
        <v>124</v>
      </c>
      <c r="C49" s="30">
        <f>C36*C47</f>
        <v>611.15518800000007</v>
      </c>
    </row>
    <row r="50" spans="1:3" x14ac:dyDescent="0.25">
      <c r="A50" s="14"/>
      <c r="B50" s="19" t="s">
        <v>125</v>
      </c>
      <c r="C50" s="30">
        <f>C36*C46</f>
        <v>635.40737799999999</v>
      </c>
    </row>
    <row r="51" spans="1:3" x14ac:dyDescent="0.25">
      <c r="A51" s="14"/>
      <c r="B51" s="19" t="s">
        <v>126</v>
      </c>
      <c r="C51" s="14">
        <v>0.54600000000000004</v>
      </c>
    </row>
    <row r="52" spans="1:3" x14ac:dyDescent="0.25">
      <c r="A52" s="14"/>
      <c r="B52" s="19" t="s">
        <v>127</v>
      </c>
      <c r="C52" s="14">
        <v>0.753</v>
      </c>
    </row>
    <row r="53" spans="1:3" x14ac:dyDescent="0.25">
      <c r="A53" s="14"/>
      <c r="B53" s="17" t="s">
        <v>128</v>
      </c>
      <c r="C53" s="14">
        <v>43.787999999999997</v>
      </c>
    </row>
    <row r="54" spans="1:3" x14ac:dyDescent="0.25">
      <c r="A54" s="14"/>
      <c r="B54" s="19" t="s">
        <v>129</v>
      </c>
      <c r="C54" s="14">
        <v>182.1</v>
      </c>
    </row>
    <row r="55" spans="1:3" x14ac:dyDescent="0.25">
      <c r="A55" s="14"/>
      <c r="B55" s="19" t="s">
        <v>130</v>
      </c>
      <c r="C55" s="30">
        <f>C57*2800</f>
        <v>15.316000000000001</v>
      </c>
    </row>
    <row r="56" spans="1:3" x14ac:dyDescent="0.25">
      <c r="A56" s="14"/>
      <c r="B56" s="17" t="s">
        <v>131</v>
      </c>
      <c r="C56" s="30">
        <f>C58*2800</f>
        <v>63.84</v>
      </c>
    </row>
    <row r="57" spans="1:3" x14ac:dyDescent="0.25">
      <c r="A57" s="14"/>
      <c r="B57" s="17" t="s">
        <v>132</v>
      </c>
      <c r="C57" s="35">
        <v>5.47E-3</v>
      </c>
    </row>
    <row r="58" spans="1:3" x14ac:dyDescent="0.25">
      <c r="A58" s="14"/>
      <c r="B58" s="19" t="s">
        <v>133</v>
      </c>
      <c r="C58" s="35">
        <f>0.0228</f>
        <v>2.2800000000000001E-2</v>
      </c>
    </row>
    <row r="59" spans="1:3" x14ac:dyDescent="0.25">
      <c r="A59" s="14"/>
      <c r="B59" s="16" t="s">
        <v>38</v>
      </c>
      <c r="C59" s="14"/>
    </row>
    <row r="60" spans="1:3" x14ac:dyDescent="0.25">
      <c r="A60" s="14"/>
      <c r="B60" s="15" t="s">
        <v>39</v>
      </c>
      <c r="C60" s="14"/>
    </row>
    <row r="61" spans="1:3" x14ac:dyDescent="0.25">
      <c r="A61" s="14"/>
      <c r="B61" s="18"/>
      <c r="C61" s="14"/>
    </row>
    <row r="62" spans="1:3" x14ac:dyDescent="0.25">
      <c r="A62" s="14"/>
      <c r="B62" s="16" t="s">
        <v>40</v>
      </c>
      <c r="C62" s="14"/>
    </row>
    <row r="63" spans="1:3" x14ac:dyDescent="0.25">
      <c r="A63" s="14"/>
      <c r="B63" s="23" t="s">
        <v>41</v>
      </c>
      <c r="C63" s="27" t="s">
        <v>156</v>
      </c>
    </row>
    <row r="64" spans="1:3" x14ac:dyDescent="0.25">
      <c r="A64" s="14"/>
      <c r="B64" s="18"/>
      <c r="C64" s="28"/>
    </row>
    <row r="65" spans="1:3" x14ac:dyDescent="0.25">
      <c r="A65" s="14"/>
      <c r="B65" s="16" t="s">
        <v>42</v>
      </c>
      <c r="C65" s="28"/>
    </row>
    <row r="66" spans="1:3" ht="24.75" x14ac:dyDescent="0.25">
      <c r="A66" s="14"/>
      <c r="B66" s="23" t="s">
        <v>43</v>
      </c>
      <c r="C66" s="27" t="s">
        <v>157</v>
      </c>
    </row>
    <row r="67" spans="1:3" x14ac:dyDescent="0.25">
      <c r="A67" s="14"/>
      <c r="B67" s="26" t="s">
        <v>44</v>
      </c>
      <c r="C67" s="27" t="s">
        <v>157</v>
      </c>
    </row>
    <row r="68" spans="1:3" x14ac:dyDescent="0.25">
      <c r="A68" s="14"/>
      <c r="B68" s="23" t="s">
        <v>45</v>
      </c>
      <c r="C68" s="27" t="s">
        <v>157</v>
      </c>
    </row>
    <row r="69" spans="1:3" x14ac:dyDescent="0.25">
      <c r="A69" s="14"/>
      <c r="B69" s="18"/>
      <c r="C69" s="14"/>
    </row>
    <row r="70" spans="1:3" x14ac:dyDescent="0.25">
      <c r="A70" s="14"/>
      <c r="B70" s="16" t="s">
        <v>46</v>
      </c>
      <c r="C70" s="14"/>
    </row>
    <row r="71" spans="1:3" ht="24.75" x14ac:dyDescent="0.25">
      <c r="A71" s="14"/>
      <c r="B71" s="15" t="s">
        <v>47</v>
      </c>
      <c r="C71" s="14"/>
    </row>
    <row r="72" spans="1:3" x14ac:dyDescent="0.25">
      <c r="A72" s="14"/>
      <c r="B72" s="15" t="s">
        <v>48</v>
      </c>
      <c r="C72" s="14"/>
    </row>
    <row r="73" spans="1:3" x14ac:dyDescent="0.25">
      <c r="A73" s="14"/>
      <c r="B73" s="18"/>
      <c r="C73" s="14"/>
    </row>
    <row r="74" spans="1:3" x14ac:dyDescent="0.25">
      <c r="A74" s="14"/>
      <c r="B74" s="16" t="s">
        <v>49</v>
      </c>
      <c r="C74" s="14"/>
    </row>
    <row r="75" spans="1:3" x14ac:dyDescent="0.25">
      <c r="A75" s="14"/>
      <c r="B75" s="16" t="s">
        <v>50</v>
      </c>
      <c r="C75" s="14"/>
    </row>
    <row r="76" spans="1:3" x14ac:dyDescent="0.25">
      <c r="A76" s="14"/>
      <c r="B76" s="38" t="s">
        <v>51</v>
      </c>
      <c r="C76" s="17" t="s">
        <v>137</v>
      </c>
    </row>
    <row r="77" spans="1:3" x14ac:dyDescent="0.25">
      <c r="A77" s="14"/>
      <c r="B77" s="38"/>
      <c r="C77" s="17" t="s">
        <v>134</v>
      </c>
    </row>
    <row r="78" spans="1:3" x14ac:dyDescent="0.25">
      <c r="A78" s="14"/>
      <c r="B78" s="38"/>
      <c r="C78" s="17" t="s">
        <v>135</v>
      </c>
    </row>
    <row r="79" spans="1:3" x14ac:dyDescent="0.25">
      <c r="A79" s="14"/>
      <c r="B79" s="38"/>
      <c r="C79" s="17" t="s">
        <v>136</v>
      </c>
    </row>
    <row r="80" spans="1:3" x14ac:dyDescent="0.25">
      <c r="A80" s="14"/>
      <c r="B80" s="38"/>
      <c r="C80" s="14"/>
    </row>
    <row r="81" spans="1:3" x14ac:dyDescent="0.25">
      <c r="A81" s="14"/>
      <c r="B81" s="15" t="s">
        <v>52</v>
      </c>
      <c r="C81" s="14"/>
    </row>
    <row r="82" spans="1:3" x14ac:dyDescent="0.25">
      <c r="A82" s="14"/>
      <c r="B82" s="18"/>
      <c r="C82" s="14"/>
    </row>
    <row r="83" spans="1:3" x14ac:dyDescent="0.25">
      <c r="A83" s="14"/>
      <c r="B83" s="16" t="s">
        <v>53</v>
      </c>
      <c r="C83" s="14"/>
    </row>
    <row r="84" spans="1:3" x14ac:dyDescent="0.25">
      <c r="A84" s="14"/>
      <c r="B84" s="15" t="s">
        <v>54</v>
      </c>
      <c r="C84" s="14" t="s">
        <v>99</v>
      </c>
    </row>
    <row r="85" spans="1:3" x14ac:dyDescent="0.25">
      <c r="A85" s="14"/>
      <c r="B85" s="17" t="s">
        <v>55</v>
      </c>
      <c r="C85" s="14"/>
    </row>
    <row r="86" spans="1:3" x14ac:dyDescent="0.25">
      <c r="A86" s="14"/>
      <c r="B86" s="15" t="s">
        <v>56</v>
      </c>
      <c r="C86" s="14"/>
    </row>
    <row r="87" spans="1:3" ht="24" x14ac:dyDescent="0.25">
      <c r="A87" s="14"/>
      <c r="B87" s="17" t="s">
        <v>57</v>
      </c>
      <c r="C87" s="14"/>
    </row>
    <row r="88" spans="1:3" x14ac:dyDescent="0.25">
      <c r="A88" s="14"/>
      <c r="B88" s="15" t="s">
        <v>58</v>
      </c>
      <c r="C88" s="14"/>
    </row>
    <row r="89" spans="1:3" x14ac:dyDescent="0.25">
      <c r="A89" s="14"/>
      <c r="B89" s="15" t="s">
        <v>59</v>
      </c>
      <c r="C89" s="30"/>
    </row>
    <row r="90" spans="1:3" ht="24" x14ac:dyDescent="0.25">
      <c r="A90" s="14"/>
      <c r="B90" s="17" t="s">
        <v>60</v>
      </c>
      <c r="C90" s="30"/>
    </row>
    <row r="91" spans="1:3" ht="24.75" x14ac:dyDescent="0.25">
      <c r="A91" s="14"/>
      <c r="B91" s="15" t="s">
        <v>61</v>
      </c>
      <c r="C91" s="14"/>
    </row>
    <row r="92" spans="1:3" x14ac:dyDescent="0.25">
      <c r="A92" s="14"/>
      <c r="B92" s="17" t="s">
        <v>62</v>
      </c>
      <c r="C92" s="14"/>
    </row>
    <row r="93" spans="1:3" x14ac:dyDescent="0.25">
      <c r="A93" s="14"/>
      <c r="B93" s="18"/>
      <c r="C93" s="14"/>
    </row>
    <row r="94" spans="1:3" x14ac:dyDescent="0.25">
      <c r="A94" s="14"/>
      <c r="B94" s="16" t="s">
        <v>63</v>
      </c>
      <c r="C94" s="14"/>
    </row>
    <row r="95" spans="1:3" x14ac:dyDescent="0.25">
      <c r="A95" s="14"/>
      <c r="B95" s="15" t="s">
        <v>64</v>
      </c>
      <c r="C95" s="14">
        <f>425-25-10-8</f>
        <v>382</v>
      </c>
    </row>
    <row r="96" spans="1:3" x14ac:dyDescent="0.25">
      <c r="A96" s="14"/>
      <c r="B96" s="15" t="s">
        <v>65</v>
      </c>
      <c r="C96" s="14">
        <v>4495</v>
      </c>
    </row>
    <row r="97" spans="1:3" x14ac:dyDescent="0.25">
      <c r="A97" s="14"/>
      <c r="B97" s="17" t="s">
        <v>66</v>
      </c>
      <c r="C97" s="14" t="s">
        <v>106</v>
      </c>
    </row>
    <row r="98" spans="1:3" x14ac:dyDescent="0.25">
      <c r="A98" s="14"/>
      <c r="B98" s="17" t="s">
        <v>58</v>
      </c>
      <c r="C98" s="14">
        <v>23</v>
      </c>
    </row>
    <row r="99" spans="1:3" x14ac:dyDescent="0.25">
      <c r="A99" s="14"/>
      <c r="B99" s="15" t="s">
        <v>67</v>
      </c>
      <c r="C99" s="32">
        <f>C96/C95</f>
        <v>11.767015706806284</v>
      </c>
    </row>
    <row r="100" spans="1:3" x14ac:dyDescent="0.25">
      <c r="A100" s="14"/>
      <c r="B100" s="18"/>
      <c r="C100" s="14"/>
    </row>
    <row r="101" spans="1:3" x14ac:dyDescent="0.25">
      <c r="A101" s="14"/>
      <c r="B101" s="16" t="s">
        <v>68</v>
      </c>
      <c r="C101" s="14"/>
    </row>
    <row r="102" spans="1:3" x14ac:dyDescent="0.25">
      <c r="A102" s="14"/>
      <c r="B102" s="15" t="s">
        <v>69</v>
      </c>
      <c r="C102" s="14">
        <v>2.8448000000000002</v>
      </c>
    </row>
    <row r="103" spans="1:3" x14ac:dyDescent="0.25">
      <c r="A103" s="14"/>
      <c r="B103" s="17" t="s">
        <v>138</v>
      </c>
      <c r="C103" s="14" t="s">
        <v>168</v>
      </c>
    </row>
    <row r="104" spans="1:3" x14ac:dyDescent="0.25">
      <c r="A104" s="14"/>
      <c r="B104" s="15" t="s">
        <v>70</v>
      </c>
      <c r="C104" s="14">
        <v>350</v>
      </c>
    </row>
    <row r="105" spans="1:3" x14ac:dyDescent="0.25">
      <c r="A105" s="14"/>
      <c r="B105" s="15" t="s">
        <v>71</v>
      </c>
      <c r="C105" s="14" t="s">
        <v>165</v>
      </c>
    </row>
    <row r="106" spans="1:3" x14ac:dyDescent="0.25">
      <c r="A106" s="14"/>
      <c r="B106" s="17" t="s">
        <v>72</v>
      </c>
      <c r="C106" s="31">
        <f>(0*PI()*25*25*0.25+8*PI()*20*20*0.25)/(350*3.5)</f>
        <v>2.0516523452014974</v>
      </c>
    </row>
    <row r="107" spans="1:3" x14ac:dyDescent="0.25">
      <c r="A107" s="14"/>
      <c r="B107" s="19" t="s">
        <v>139</v>
      </c>
      <c r="C107" s="36" t="s">
        <v>169</v>
      </c>
    </row>
    <row r="108" spans="1:3" x14ac:dyDescent="0.25">
      <c r="A108" s="14"/>
      <c r="B108" s="17"/>
      <c r="C108" s="14"/>
    </row>
    <row r="109" spans="1:3" x14ac:dyDescent="0.25">
      <c r="A109" s="14"/>
      <c r="B109" s="20" t="s">
        <v>140</v>
      </c>
      <c r="C109" s="14"/>
    </row>
    <row r="110" spans="1:3" x14ac:dyDescent="0.25">
      <c r="A110" s="14"/>
      <c r="B110" s="19" t="s">
        <v>141</v>
      </c>
      <c r="C110" s="14">
        <v>183.27699999999999</v>
      </c>
    </row>
    <row r="111" spans="1:3" x14ac:dyDescent="0.25">
      <c r="A111" s="14"/>
      <c r="B111" s="19" t="s">
        <v>142</v>
      </c>
      <c r="C111" s="14">
        <v>257.25</v>
      </c>
    </row>
    <row r="112" spans="1:3" x14ac:dyDescent="0.25">
      <c r="A112" s="14"/>
      <c r="B112" s="19" t="s">
        <v>143</v>
      </c>
      <c r="C112" s="31">
        <f>C111/C110</f>
        <v>1.4036131102102283</v>
      </c>
    </row>
    <row r="113" spans="1:3" x14ac:dyDescent="0.25">
      <c r="A113" s="14"/>
      <c r="B113" s="17" t="s">
        <v>73</v>
      </c>
      <c r="C113" s="14" t="s">
        <v>166</v>
      </c>
    </row>
    <row r="114" spans="1:3" x14ac:dyDescent="0.25">
      <c r="A114" s="14"/>
      <c r="B114" s="17"/>
      <c r="C114" s="14"/>
    </row>
    <row r="115" spans="1:3" x14ac:dyDescent="0.25">
      <c r="A115" s="14"/>
      <c r="B115" s="20" t="s">
        <v>144</v>
      </c>
      <c r="C115" s="14" t="s">
        <v>145</v>
      </c>
    </row>
    <row r="116" spans="1:3" x14ac:dyDescent="0.25">
      <c r="A116" s="14"/>
      <c r="B116" s="17" t="s">
        <v>75</v>
      </c>
      <c r="C116" s="14">
        <v>1.2</v>
      </c>
    </row>
    <row r="117" spans="1:3" x14ac:dyDescent="0.25">
      <c r="A117" s="14"/>
      <c r="B117" s="17" t="s">
        <v>76</v>
      </c>
      <c r="C117" s="14">
        <v>1.5</v>
      </c>
    </row>
    <row r="118" spans="1:3" x14ac:dyDescent="0.25">
      <c r="A118" s="14"/>
      <c r="B118" s="17" t="s">
        <v>77</v>
      </c>
      <c r="C118" s="14">
        <v>1</v>
      </c>
    </row>
    <row r="119" spans="1:3" x14ac:dyDescent="0.25">
      <c r="A119" s="14"/>
      <c r="B119" s="17" t="s">
        <v>78</v>
      </c>
      <c r="C119" s="14">
        <v>0.3</v>
      </c>
    </row>
    <row r="120" spans="1:3" x14ac:dyDescent="0.25">
      <c r="A120" s="14"/>
      <c r="B120" s="17" t="s">
        <v>79</v>
      </c>
      <c r="C120" s="14">
        <v>1</v>
      </c>
    </row>
    <row r="121" spans="1:3" x14ac:dyDescent="0.25">
      <c r="A121" s="14"/>
      <c r="B121" s="17" t="s">
        <v>80</v>
      </c>
      <c r="C121" s="14" t="s">
        <v>164</v>
      </c>
    </row>
    <row r="122" spans="1:3" x14ac:dyDescent="0.25">
      <c r="A122" s="14"/>
      <c r="B122" s="17" t="s">
        <v>81</v>
      </c>
      <c r="C122" s="14" t="s">
        <v>164</v>
      </c>
    </row>
    <row r="123" spans="1:3" x14ac:dyDescent="0.25">
      <c r="A123" s="14"/>
      <c r="B123" s="17" t="s">
        <v>147</v>
      </c>
      <c r="C123" s="14" t="s">
        <v>164</v>
      </c>
    </row>
    <row r="124" spans="1:3" x14ac:dyDescent="0.25">
      <c r="A124" s="14"/>
      <c r="B124" s="17" t="s">
        <v>148</v>
      </c>
      <c r="C124" s="14" t="s">
        <v>164</v>
      </c>
    </row>
    <row r="125" spans="1:3" x14ac:dyDescent="0.25">
      <c r="A125" s="14"/>
      <c r="B125" s="17" t="s">
        <v>149</v>
      </c>
      <c r="C125" s="14" t="s">
        <v>164</v>
      </c>
    </row>
    <row r="126" spans="1:3" x14ac:dyDescent="0.25">
      <c r="A126" s="14"/>
      <c r="B126" s="17" t="s">
        <v>150</v>
      </c>
      <c r="C126" s="14" t="s">
        <v>164</v>
      </c>
    </row>
    <row r="127" spans="1:3" x14ac:dyDescent="0.25">
      <c r="A127" s="14"/>
      <c r="B127" s="15"/>
      <c r="C127" s="14"/>
    </row>
    <row r="128" spans="1:3" ht="24.75" x14ac:dyDescent="0.25">
      <c r="A128" s="14"/>
      <c r="B128" s="15" t="s">
        <v>84</v>
      </c>
      <c r="C128" s="14" t="s">
        <v>165</v>
      </c>
    </row>
    <row r="129" spans="1:4" x14ac:dyDescent="0.25">
      <c r="A129" s="14"/>
      <c r="B129" s="18"/>
      <c r="C129" s="14"/>
    </row>
    <row r="130" spans="1:4" x14ac:dyDescent="0.25">
      <c r="A130" s="14"/>
      <c r="B130" s="16" t="s">
        <v>85</v>
      </c>
      <c r="C130" s="14"/>
    </row>
    <row r="131" spans="1:4" x14ac:dyDescent="0.25">
      <c r="A131" s="14"/>
      <c r="B131" s="38" t="s">
        <v>86</v>
      </c>
      <c r="C131" s="17" t="s">
        <v>151</v>
      </c>
    </row>
    <row r="132" spans="1:4" x14ac:dyDescent="0.25">
      <c r="A132" s="14"/>
      <c r="B132" s="38"/>
      <c r="C132" s="17" t="s">
        <v>152</v>
      </c>
    </row>
    <row r="133" spans="1:4" x14ac:dyDescent="0.25">
      <c r="A133" s="14"/>
      <c r="B133" s="38"/>
      <c r="C133" s="17" t="s">
        <v>153</v>
      </c>
    </row>
    <row r="134" spans="1:4" x14ac:dyDescent="0.25">
      <c r="A134" s="14"/>
      <c r="B134" s="38"/>
      <c r="C134" s="17" t="s">
        <v>154</v>
      </c>
    </row>
    <row r="135" spans="1:4" x14ac:dyDescent="0.25">
      <c r="A135" s="14"/>
      <c r="B135" s="15" t="s">
        <v>87</v>
      </c>
      <c r="C135" s="33">
        <v>1.8</v>
      </c>
    </row>
    <row r="136" spans="1:4" x14ac:dyDescent="0.25">
      <c r="A136" s="21"/>
      <c r="B136" s="22" t="s">
        <v>155</v>
      </c>
      <c r="C136" s="21"/>
    </row>
    <row r="138" spans="1:4" x14ac:dyDescent="0.25">
      <c r="C138" s="11"/>
      <c r="D138" s="11"/>
    </row>
    <row r="139" spans="1:4" x14ac:dyDescent="0.25">
      <c r="C139" s="10"/>
    </row>
    <row r="140" spans="1:4" x14ac:dyDescent="0.25">
      <c r="C140" s="10"/>
    </row>
    <row r="141" spans="1:4" x14ac:dyDescent="0.25">
      <c r="C141" s="10"/>
    </row>
    <row r="142" spans="1:4" x14ac:dyDescent="0.25">
      <c r="C142" s="10"/>
    </row>
    <row r="143" spans="1:4" x14ac:dyDescent="0.25">
      <c r="C143" s="10"/>
    </row>
    <row r="144" spans="1:4" x14ac:dyDescent="0.25">
      <c r="C144" s="10"/>
    </row>
    <row r="145" spans="3:3" x14ac:dyDescent="0.25">
      <c r="C145" s="10"/>
    </row>
    <row r="146" spans="3:3" x14ac:dyDescent="0.25">
      <c r="C146" s="10"/>
    </row>
    <row r="147" spans="3:3" x14ac:dyDescent="0.25">
      <c r="C147" s="10"/>
    </row>
    <row r="148" spans="3:3" x14ac:dyDescent="0.25">
      <c r="C148" s="10"/>
    </row>
  </sheetData>
  <mergeCells count="3">
    <mergeCell ref="B10:B15"/>
    <mergeCell ref="B76:B80"/>
    <mergeCell ref="B131:B134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63" r:id="rId4" name="Control 15">
          <controlPr defaultSize="0" r:id="rId5">
            <anchor moveWithCells="1">
              <from>
                <xdr:col>2</xdr:col>
                <xdr:colOff>0</xdr:colOff>
                <xdr:row>133</xdr:row>
                <xdr:rowOff>0</xdr:rowOff>
              </from>
              <to>
                <xdr:col>2</xdr:col>
                <xdr:colOff>257175</xdr:colOff>
                <xdr:row>134</xdr:row>
                <xdr:rowOff>47625</xdr:rowOff>
              </to>
            </anchor>
          </controlPr>
        </control>
      </mc:Choice>
      <mc:Fallback>
        <control shapeId="2063" r:id="rId4" name="Control 15"/>
      </mc:Fallback>
    </mc:AlternateContent>
    <mc:AlternateContent xmlns:mc="http://schemas.openxmlformats.org/markup-compatibility/2006">
      <mc:Choice Requires="x14">
        <control shapeId="2062" r:id="rId6" name="Control 14">
          <controlPr defaultSize="0" r:id="rId5">
            <anchor moveWithCells="1">
              <from>
                <xdr:col>2</xdr:col>
                <xdr:colOff>0</xdr:colOff>
                <xdr:row>132</xdr:row>
                <xdr:rowOff>0</xdr:rowOff>
              </from>
              <to>
                <xdr:col>2</xdr:col>
                <xdr:colOff>257175</xdr:colOff>
                <xdr:row>133</xdr:row>
                <xdr:rowOff>47625</xdr:rowOff>
              </to>
            </anchor>
          </controlPr>
        </control>
      </mc:Choice>
      <mc:Fallback>
        <control shapeId="2062" r:id="rId6" name="Control 14"/>
      </mc:Fallback>
    </mc:AlternateContent>
    <mc:AlternateContent xmlns:mc="http://schemas.openxmlformats.org/markup-compatibility/2006">
      <mc:Choice Requires="x14">
        <control shapeId="2061" r:id="rId7" name="Control 13">
          <controlPr defaultSize="0" r:id="rId8">
            <anchor moveWithCells="1">
              <from>
                <xdr:col>2</xdr:col>
                <xdr:colOff>0</xdr:colOff>
                <xdr:row>131</xdr:row>
                <xdr:rowOff>0</xdr:rowOff>
              </from>
              <to>
                <xdr:col>2</xdr:col>
                <xdr:colOff>257175</xdr:colOff>
                <xdr:row>132</xdr:row>
                <xdr:rowOff>47625</xdr:rowOff>
              </to>
            </anchor>
          </controlPr>
        </control>
      </mc:Choice>
      <mc:Fallback>
        <control shapeId="2061" r:id="rId7" name="Control 13"/>
      </mc:Fallback>
    </mc:AlternateContent>
    <mc:AlternateContent xmlns:mc="http://schemas.openxmlformats.org/markup-compatibility/2006">
      <mc:Choice Requires="x14">
        <control shapeId="2060" r:id="rId9" name="Control 12">
          <controlPr defaultSize="0" r:id="rId8">
            <anchor moveWithCells="1">
              <from>
                <xdr:col>2</xdr:col>
                <xdr:colOff>0</xdr:colOff>
                <xdr:row>130</xdr:row>
                <xdr:rowOff>0</xdr:rowOff>
              </from>
              <to>
                <xdr:col>2</xdr:col>
                <xdr:colOff>257175</xdr:colOff>
                <xdr:row>131</xdr:row>
                <xdr:rowOff>47625</xdr:rowOff>
              </to>
            </anchor>
          </controlPr>
        </control>
      </mc:Choice>
      <mc:Fallback>
        <control shapeId="2060" r:id="rId9" name="Control 12"/>
      </mc:Fallback>
    </mc:AlternateContent>
    <mc:AlternateContent xmlns:mc="http://schemas.openxmlformats.org/markup-compatibility/2006">
      <mc:Choice Requires="x14">
        <control shapeId="2059" r:id="rId10" name="Control 11">
          <controlPr defaultSize="0" r:id="rId5">
            <anchor moveWithCells="1">
              <from>
                <xdr:col>2</xdr:col>
                <xdr:colOff>0</xdr:colOff>
                <xdr:row>78</xdr:row>
                <xdr:rowOff>0</xdr:rowOff>
              </from>
              <to>
                <xdr:col>2</xdr:col>
                <xdr:colOff>257175</xdr:colOff>
                <xdr:row>79</xdr:row>
                <xdr:rowOff>47625</xdr:rowOff>
              </to>
            </anchor>
          </controlPr>
        </control>
      </mc:Choice>
      <mc:Fallback>
        <control shapeId="2059" r:id="rId10" name="Control 11"/>
      </mc:Fallback>
    </mc:AlternateContent>
    <mc:AlternateContent xmlns:mc="http://schemas.openxmlformats.org/markup-compatibility/2006">
      <mc:Choice Requires="x14">
        <control shapeId="2058" r:id="rId11" name="Control 10">
          <controlPr defaultSize="0" r:id="rId5">
            <anchor moveWithCells="1">
              <from>
                <xdr:col>2</xdr:col>
                <xdr:colOff>0</xdr:colOff>
                <xdr:row>77</xdr:row>
                <xdr:rowOff>0</xdr:rowOff>
              </from>
              <to>
                <xdr:col>2</xdr:col>
                <xdr:colOff>257175</xdr:colOff>
                <xdr:row>78</xdr:row>
                <xdr:rowOff>47625</xdr:rowOff>
              </to>
            </anchor>
          </controlPr>
        </control>
      </mc:Choice>
      <mc:Fallback>
        <control shapeId="2058" r:id="rId11" name="Control 10"/>
      </mc:Fallback>
    </mc:AlternateContent>
    <mc:AlternateContent xmlns:mc="http://schemas.openxmlformats.org/markup-compatibility/2006">
      <mc:Choice Requires="x14">
        <control shapeId="2057" r:id="rId12" name="Control 9">
          <controlPr defaultSize="0" r:id="rId5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2</xdr:col>
                <xdr:colOff>257175</xdr:colOff>
                <xdr:row>77</xdr:row>
                <xdr:rowOff>47625</xdr:rowOff>
              </to>
            </anchor>
          </controlPr>
        </control>
      </mc:Choice>
      <mc:Fallback>
        <control shapeId="2057" r:id="rId12" name="Control 9"/>
      </mc:Fallback>
    </mc:AlternateContent>
    <mc:AlternateContent xmlns:mc="http://schemas.openxmlformats.org/markup-compatibility/2006">
      <mc:Choice Requires="x14">
        <control shapeId="2056" r:id="rId13" name="Control 8">
          <controlPr defaultSize="0" r:id="rId8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2</xdr:col>
                <xdr:colOff>257175</xdr:colOff>
                <xdr:row>76</xdr:row>
                <xdr:rowOff>47625</xdr:rowOff>
              </to>
            </anchor>
          </controlPr>
        </control>
      </mc:Choice>
      <mc:Fallback>
        <control shapeId="2056" r:id="rId13" name="Control 8"/>
      </mc:Fallback>
    </mc:AlternateContent>
    <mc:AlternateContent xmlns:mc="http://schemas.openxmlformats.org/markup-compatibility/2006">
      <mc:Choice Requires="x14">
        <control shapeId="2055" r:id="rId14" name="Control 7">
          <controlPr defaultSize="0" r:id="rId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257175</xdr:colOff>
                <xdr:row>15</xdr:row>
                <xdr:rowOff>47625</xdr:rowOff>
              </to>
            </anchor>
          </controlPr>
        </control>
      </mc:Choice>
      <mc:Fallback>
        <control shapeId="2055" r:id="rId14" name="Control 7"/>
      </mc:Fallback>
    </mc:AlternateContent>
    <mc:AlternateContent xmlns:mc="http://schemas.openxmlformats.org/markup-compatibility/2006">
      <mc:Choice Requires="x14">
        <control shapeId="2054" r:id="rId15" name="Control 6">
          <controlPr defaultSize="0" r:id="rId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2</xdr:col>
                <xdr:colOff>257175</xdr:colOff>
                <xdr:row>14</xdr:row>
                <xdr:rowOff>47625</xdr:rowOff>
              </to>
            </anchor>
          </controlPr>
        </control>
      </mc:Choice>
      <mc:Fallback>
        <control shapeId="2054" r:id="rId15" name="Control 6"/>
      </mc:Fallback>
    </mc:AlternateContent>
    <mc:AlternateContent xmlns:mc="http://schemas.openxmlformats.org/markup-compatibility/2006">
      <mc:Choice Requires="x14">
        <control shapeId="2053" r:id="rId16" name="Control 5">
          <controlPr defaultSize="0" r:id="rId8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2</xdr:col>
                <xdr:colOff>257175</xdr:colOff>
                <xdr:row>13</xdr:row>
                <xdr:rowOff>47625</xdr:rowOff>
              </to>
            </anchor>
          </controlPr>
        </control>
      </mc:Choice>
      <mc:Fallback>
        <control shapeId="2053" r:id="rId16" name="Control 5"/>
      </mc:Fallback>
    </mc:AlternateContent>
    <mc:AlternateContent xmlns:mc="http://schemas.openxmlformats.org/markup-compatibility/2006">
      <mc:Choice Requires="x14">
        <control shapeId="2052" r:id="rId17" name="Control 4">
          <controlPr defaultSize="0" r:id="rId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257175</xdr:colOff>
                <xdr:row>12</xdr:row>
                <xdr:rowOff>47625</xdr:rowOff>
              </to>
            </anchor>
          </controlPr>
        </control>
      </mc:Choice>
      <mc:Fallback>
        <control shapeId="2052" r:id="rId17" name="Control 4"/>
      </mc:Fallback>
    </mc:AlternateContent>
    <mc:AlternateContent xmlns:mc="http://schemas.openxmlformats.org/markup-compatibility/2006">
      <mc:Choice Requires="x14">
        <control shapeId="2051" r:id="rId18" name="Control 3">
          <controlPr defaultSize="0" r:id="rId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257175</xdr:colOff>
                <xdr:row>11</xdr:row>
                <xdr:rowOff>47625</xdr:rowOff>
              </to>
            </anchor>
          </controlPr>
        </control>
      </mc:Choice>
      <mc:Fallback>
        <control shapeId="2051" r:id="rId18" name="Control 3"/>
      </mc:Fallback>
    </mc:AlternateContent>
    <mc:AlternateContent xmlns:mc="http://schemas.openxmlformats.org/markup-compatibility/2006">
      <mc:Choice Requires="x14">
        <control shapeId="2050" r:id="rId19" name="Control 2">
          <controlPr defaultSize="0" r:id="rId8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2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50" r:id="rId19" name="Control 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Sheet3!$B$29:$B$32</xm:f>
          </x14:formula1>
          <xm:sqref>C97</xm:sqref>
        </x14:dataValidation>
        <x14:dataValidation type="list" allowBlank="1" showInputMessage="1" showErrorMessage="1">
          <x14:formula1>
            <xm:f>Sheet3!$B$18:$B$26</xm:f>
          </x14:formula1>
          <xm:sqref>C84</xm:sqref>
        </x14:dataValidation>
        <x14:dataValidation type="list" allowBlank="1" showInputMessage="1" showErrorMessage="1">
          <x14:formula1>
            <xm:f>Sheet3!$B$9:$B$11</xm:f>
          </x14:formula1>
          <xm:sqref>C33</xm:sqref>
        </x14:dataValidation>
        <x14:dataValidation type="list" allowBlank="1" showInputMessage="1" showErrorMessage="1">
          <x14:formula1>
            <xm:f>Sheet3!$B$5:$B$7</xm:f>
          </x14:formula1>
          <xm:sqref>C32</xm:sqref>
        </x14:dataValidation>
        <x14:dataValidation type="list" allowBlank="1" showInputMessage="1" showErrorMessage="1">
          <x14:formula1>
            <xm:f>Sheet3!$B$2:$B$3</xm:f>
          </x14:formula1>
          <xm:sqref>C2</xm:sqref>
        </x14:dataValidation>
        <x14:dataValidation type="list" allowBlank="1" showInputMessage="1" showErrorMessage="1">
          <x14:formula1>
            <xm:f>Sheet3!$B$35:$B$36</xm:f>
          </x14:formula1>
          <xm:sqref>C115</xm:sqref>
        </x14:dataValidation>
        <x14:dataValidation type="list" allowBlank="1" showInputMessage="1" showErrorMessage="1">
          <x14:formula1>
            <xm:f>Sheet3!$B$38:$B$39</xm:f>
          </x14:formula1>
          <xm:sqref>C63 C66:C68</xm:sqref>
        </x14:dataValidation>
        <x14:dataValidation type="list" allowBlank="1" showInputMessage="1" showErrorMessage="1">
          <x14:formula1>
            <xm:f>Sheet3!$B$13:$B$16</xm:f>
          </x14:formula1>
          <xm:sqref>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120"/>
  <sheetViews>
    <sheetView workbookViewId="0">
      <selection activeCell="C120" sqref="C120"/>
    </sheetView>
  </sheetViews>
  <sheetFormatPr defaultRowHeight="15" x14ac:dyDescent="0.25"/>
  <cols>
    <col min="1" max="1" width="7" customWidth="1"/>
    <col min="2" max="2" width="55.140625" style="6" customWidth="1"/>
    <col min="3" max="3" width="25" customWidth="1"/>
    <col min="4" max="4" width="18.42578125" customWidth="1"/>
    <col min="5" max="5" width="18.28515625" customWidth="1"/>
  </cols>
  <sheetData>
    <row r="1" spans="2:3" x14ac:dyDescent="0.25">
      <c r="B1" s="5" t="s">
        <v>6</v>
      </c>
    </row>
    <row r="2" spans="2:3" x14ac:dyDescent="0.25">
      <c r="B2" s="7" t="s">
        <v>0</v>
      </c>
      <c r="C2" s="3" t="s">
        <v>89</v>
      </c>
    </row>
    <row r="3" spans="2:3" x14ac:dyDescent="0.25">
      <c r="B3" s="4" t="s">
        <v>1</v>
      </c>
    </row>
    <row r="4" spans="2:3" x14ac:dyDescent="0.25">
      <c r="B4" s="4" t="s">
        <v>2</v>
      </c>
    </row>
    <row r="5" spans="2:3" x14ac:dyDescent="0.25">
      <c r="B5" s="4" t="s">
        <v>3</v>
      </c>
      <c r="C5" s="3"/>
    </row>
    <row r="6" spans="2:3" ht="24.75" x14ac:dyDescent="0.25">
      <c r="B6" s="4" t="s">
        <v>4</v>
      </c>
    </row>
    <row r="7" spans="2:3" x14ac:dyDescent="0.25">
      <c r="B7" s="4" t="s">
        <v>5</v>
      </c>
    </row>
    <row r="8" spans="2:3" x14ac:dyDescent="0.25">
      <c r="B8" s="4"/>
    </row>
    <row r="9" spans="2:3" x14ac:dyDescent="0.25">
      <c r="B9" s="5" t="s">
        <v>7</v>
      </c>
    </row>
    <row r="10" spans="2:3" ht="24.75" x14ac:dyDescent="0.25">
      <c r="B10" s="4" t="s">
        <v>8</v>
      </c>
    </row>
    <row r="12" spans="2:3" x14ac:dyDescent="0.25">
      <c r="B12" s="5" t="s">
        <v>9</v>
      </c>
    </row>
    <row r="13" spans="2:3" ht="15.75" thickBot="1" x14ac:dyDescent="0.3">
      <c r="B13" s="4" t="s">
        <v>10</v>
      </c>
    </row>
    <row r="14" spans="2:3" ht="24.75" thickBot="1" x14ac:dyDescent="0.3">
      <c r="B14" s="1" t="s">
        <v>11</v>
      </c>
    </row>
    <row r="16" spans="2:3" x14ac:dyDescent="0.25">
      <c r="B16" s="5" t="s">
        <v>12</v>
      </c>
    </row>
    <row r="17" spans="2:3" ht="24.75" x14ac:dyDescent="0.25">
      <c r="B17" s="4" t="s">
        <v>13</v>
      </c>
    </row>
    <row r="18" spans="2:3" ht="24.75" x14ac:dyDescent="0.25">
      <c r="B18" s="4" t="s">
        <v>14</v>
      </c>
    </row>
    <row r="19" spans="2:3" x14ac:dyDescent="0.25">
      <c r="B19" s="4" t="s">
        <v>15</v>
      </c>
    </row>
    <row r="21" spans="2:3" ht="15.75" thickBot="1" x14ac:dyDescent="0.3">
      <c r="B21" s="5" t="s">
        <v>16</v>
      </c>
    </row>
    <row r="22" spans="2:3" ht="15.75" thickBot="1" x14ac:dyDescent="0.3">
      <c r="B22" s="1" t="s">
        <v>17</v>
      </c>
    </row>
    <row r="23" spans="2:3" ht="15.75" thickBot="1" x14ac:dyDescent="0.3">
      <c r="B23" s="2" t="s">
        <v>18</v>
      </c>
    </row>
    <row r="25" spans="2:3" x14ac:dyDescent="0.25">
      <c r="B25" s="5" t="s">
        <v>19</v>
      </c>
    </row>
    <row r="26" spans="2:3" ht="15.75" thickBot="1" x14ac:dyDescent="0.3">
      <c r="B26" s="7" t="s">
        <v>20</v>
      </c>
      <c r="C26" t="s">
        <v>90</v>
      </c>
    </row>
    <row r="27" spans="2:3" ht="15.75" thickBot="1" x14ac:dyDescent="0.3">
      <c r="B27" s="8" t="s">
        <v>21</v>
      </c>
      <c r="C27" t="s">
        <v>93</v>
      </c>
    </row>
    <row r="28" spans="2:3" ht="15.75" thickBot="1" x14ac:dyDescent="0.3">
      <c r="B28" s="7" t="s">
        <v>22</v>
      </c>
      <c r="C28" t="s">
        <v>95</v>
      </c>
    </row>
    <row r="29" spans="2:3" ht="15.75" thickBot="1" x14ac:dyDescent="0.3">
      <c r="B29" s="1" t="s">
        <v>23</v>
      </c>
    </row>
    <row r="30" spans="2:3" ht="15.75" thickBot="1" x14ac:dyDescent="0.3">
      <c r="B30" s="2" t="s">
        <v>24</v>
      </c>
    </row>
    <row r="31" spans="2:3" x14ac:dyDescent="0.25">
      <c r="B31" s="4" t="s">
        <v>25</v>
      </c>
    </row>
    <row r="32" spans="2:3" ht="15.75" thickBot="1" x14ac:dyDescent="0.3">
      <c r="B32" s="4" t="s">
        <v>26</v>
      </c>
    </row>
    <row r="33" spans="2:2" ht="15.75" thickBot="1" x14ac:dyDescent="0.3">
      <c r="B33" s="1" t="s">
        <v>27</v>
      </c>
    </row>
    <row r="34" spans="2:2" ht="15.75" thickBot="1" x14ac:dyDescent="0.3">
      <c r="B34" s="4" t="s">
        <v>28</v>
      </c>
    </row>
    <row r="35" spans="2:2" ht="15.75" thickBot="1" x14ac:dyDescent="0.3">
      <c r="B35" s="1" t="s">
        <v>29</v>
      </c>
    </row>
    <row r="36" spans="2:2" ht="15.75" thickBot="1" x14ac:dyDescent="0.3">
      <c r="B36" s="4" t="s">
        <v>30</v>
      </c>
    </row>
    <row r="37" spans="2:2" ht="15.75" thickBot="1" x14ac:dyDescent="0.3">
      <c r="B37" s="1" t="s">
        <v>31</v>
      </c>
    </row>
    <row r="38" spans="2:2" ht="15.75" thickBot="1" x14ac:dyDescent="0.3">
      <c r="B38" s="2" t="s">
        <v>32</v>
      </c>
    </row>
    <row r="39" spans="2:2" ht="15.75" thickBot="1" x14ac:dyDescent="0.3">
      <c r="B39" s="1" t="s">
        <v>33</v>
      </c>
    </row>
    <row r="40" spans="2:2" x14ac:dyDescent="0.25">
      <c r="B40" s="4" t="s">
        <v>34</v>
      </c>
    </row>
    <row r="41" spans="2:2" ht="15.75" thickBot="1" x14ac:dyDescent="0.3">
      <c r="B41" s="4" t="s">
        <v>35</v>
      </c>
    </row>
    <row r="42" spans="2:2" ht="15.75" thickBot="1" x14ac:dyDescent="0.3">
      <c r="B42" s="2" t="s">
        <v>36</v>
      </c>
    </row>
    <row r="43" spans="2:2" x14ac:dyDescent="0.25">
      <c r="B43" s="4" t="s">
        <v>37</v>
      </c>
    </row>
    <row r="45" spans="2:2" x14ac:dyDescent="0.25">
      <c r="B45" s="5" t="s">
        <v>38</v>
      </c>
    </row>
    <row r="46" spans="2:2" x14ac:dyDescent="0.25">
      <c r="B46" s="4" t="s">
        <v>39</v>
      </c>
    </row>
    <row r="48" spans="2:2" x14ac:dyDescent="0.25">
      <c r="B48" s="5" t="s">
        <v>40</v>
      </c>
    </row>
    <row r="49" spans="2:2" x14ac:dyDescent="0.25">
      <c r="B49" s="4" t="s">
        <v>41</v>
      </c>
    </row>
    <row r="51" spans="2:2" x14ac:dyDescent="0.25">
      <c r="B51" s="5" t="s">
        <v>42</v>
      </c>
    </row>
    <row r="52" spans="2:2" ht="25.5" thickBot="1" x14ac:dyDescent="0.3">
      <c r="B52" s="4" t="s">
        <v>43</v>
      </c>
    </row>
    <row r="53" spans="2:2" ht="15.75" thickBot="1" x14ac:dyDescent="0.3">
      <c r="B53" s="2" t="s">
        <v>44</v>
      </c>
    </row>
    <row r="54" spans="2:2" x14ac:dyDescent="0.25">
      <c r="B54" s="4" t="s">
        <v>45</v>
      </c>
    </row>
    <row r="56" spans="2:2" x14ac:dyDescent="0.25">
      <c r="B56" s="5" t="s">
        <v>46</v>
      </c>
    </row>
    <row r="57" spans="2:2" ht="24.75" x14ac:dyDescent="0.25">
      <c r="B57" s="4" t="s">
        <v>47</v>
      </c>
    </row>
    <row r="58" spans="2:2" x14ac:dyDescent="0.25">
      <c r="B58" s="4" t="s">
        <v>48</v>
      </c>
    </row>
    <row r="60" spans="2:2" x14ac:dyDescent="0.25">
      <c r="B60" s="5" t="s">
        <v>49</v>
      </c>
    </row>
    <row r="61" spans="2:2" ht="15.75" thickBot="1" x14ac:dyDescent="0.3">
      <c r="B61" s="5" t="s">
        <v>50</v>
      </c>
    </row>
    <row r="62" spans="2:2" ht="15.75" thickBot="1" x14ac:dyDescent="0.3">
      <c r="B62" s="2" t="s">
        <v>51</v>
      </c>
    </row>
    <row r="63" spans="2:2" x14ac:dyDescent="0.25">
      <c r="B63" s="4" t="s">
        <v>52</v>
      </c>
    </row>
    <row r="65" spans="2:3" x14ac:dyDescent="0.25">
      <c r="B65" s="5" t="s">
        <v>53</v>
      </c>
    </row>
    <row r="66" spans="2:3" ht="15.75" thickBot="1" x14ac:dyDescent="0.3">
      <c r="B66" s="7" t="s">
        <v>54</v>
      </c>
      <c r="C66" t="s">
        <v>99</v>
      </c>
    </row>
    <row r="67" spans="2:3" ht="15.75" thickBot="1" x14ac:dyDescent="0.3">
      <c r="B67" s="2" t="s">
        <v>55</v>
      </c>
    </row>
    <row r="68" spans="2:3" ht="15.75" thickBot="1" x14ac:dyDescent="0.3">
      <c r="B68" s="4" t="s">
        <v>56</v>
      </c>
    </row>
    <row r="69" spans="2:3" ht="24.75" thickBot="1" x14ac:dyDescent="0.3">
      <c r="B69" s="2" t="s">
        <v>57</v>
      </c>
    </row>
    <row r="70" spans="2:3" x14ac:dyDescent="0.25">
      <c r="B70" s="4" t="s">
        <v>58</v>
      </c>
    </row>
    <row r="71" spans="2:3" ht="15.75" thickBot="1" x14ac:dyDescent="0.3">
      <c r="B71" s="4" t="s">
        <v>59</v>
      </c>
    </row>
    <row r="72" spans="2:3" ht="24.75" thickBot="1" x14ac:dyDescent="0.3">
      <c r="B72" s="1" t="s">
        <v>60</v>
      </c>
    </row>
    <row r="73" spans="2:3" ht="25.5" thickBot="1" x14ac:dyDescent="0.3">
      <c r="B73" s="4" t="s">
        <v>61</v>
      </c>
    </row>
    <row r="74" spans="2:3" ht="15.75" thickBot="1" x14ac:dyDescent="0.3">
      <c r="B74" s="1" t="s">
        <v>62</v>
      </c>
    </row>
    <row r="76" spans="2:3" x14ac:dyDescent="0.25">
      <c r="B76" s="5" t="s">
        <v>63</v>
      </c>
    </row>
    <row r="77" spans="2:3" x14ac:dyDescent="0.25">
      <c r="B77" s="4" t="s">
        <v>64</v>
      </c>
    </row>
    <row r="78" spans="2:3" ht="15.75" thickBot="1" x14ac:dyDescent="0.3">
      <c r="B78" s="4" t="s">
        <v>65</v>
      </c>
    </row>
    <row r="79" spans="2:3" ht="15.75" thickBot="1" x14ac:dyDescent="0.3">
      <c r="B79" s="1" t="s">
        <v>66</v>
      </c>
      <c r="C79" t="s">
        <v>106</v>
      </c>
    </row>
    <row r="80" spans="2:3" ht="15.75" thickBot="1" x14ac:dyDescent="0.3">
      <c r="B80" s="2" t="s">
        <v>58</v>
      </c>
    </row>
    <row r="81" spans="2:2" x14ac:dyDescent="0.25">
      <c r="B81" s="4" t="s">
        <v>67</v>
      </c>
    </row>
    <row r="83" spans="2:2" x14ac:dyDescent="0.25">
      <c r="B83" s="5" t="s">
        <v>68</v>
      </c>
    </row>
    <row r="84" spans="2:2" x14ac:dyDescent="0.25">
      <c r="B84" s="4" t="s">
        <v>69</v>
      </c>
    </row>
    <row r="85" spans="2:2" x14ac:dyDescent="0.25">
      <c r="B85" s="4" t="s">
        <v>70</v>
      </c>
    </row>
    <row r="86" spans="2:2" ht="15.75" thickBot="1" x14ac:dyDescent="0.3">
      <c r="B86" s="4" t="s">
        <v>71</v>
      </c>
    </row>
    <row r="87" spans="2:2" ht="15.75" thickBot="1" x14ac:dyDescent="0.3">
      <c r="B87" s="2" t="s">
        <v>72</v>
      </c>
    </row>
    <row r="88" spans="2:2" ht="15.75" thickBot="1" x14ac:dyDescent="0.3">
      <c r="B88" s="1" t="s">
        <v>73</v>
      </c>
    </row>
    <row r="90" spans="2:2" ht="15.75" thickBot="1" x14ac:dyDescent="0.3">
      <c r="B90" s="5" t="s">
        <v>74</v>
      </c>
    </row>
    <row r="91" spans="2:2" ht="15.75" thickBot="1" x14ac:dyDescent="0.3">
      <c r="B91" s="1" t="s">
        <v>75</v>
      </c>
    </row>
    <row r="92" spans="2:2" x14ac:dyDescent="0.25">
      <c r="B92" s="6" t="s">
        <v>76</v>
      </c>
    </row>
    <row r="93" spans="2:2" ht="15.75" thickBot="1" x14ac:dyDescent="0.3">
      <c r="B93" s="4" t="s">
        <v>77</v>
      </c>
    </row>
    <row r="94" spans="2:2" ht="15.75" thickBot="1" x14ac:dyDescent="0.3">
      <c r="B94" s="2" t="s">
        <v>78</v>
      </c>
    </row>
    <row r="95" spans="2:2" ht="15.75" thickBot="1" x14ac:dyDescent="0.3">
      <c r="B95" s="1" t="s">
        <v>79</v>
      </c>
    </row>
    <row r="96" spans="2:2" ht="15.75" thickBot="1" x14ac:dyDescent="0.3">
      <c r="B96" s="4" t="s">
        <v>80</v>
      </c>
    </row>
    <row r="97" spans="2:4" ht="15.75" thickBot="1" x14ac:dyDescent="0.3">
      <c r="B97" s="1" t="s">
        <v>81</v>
      </c>
    </row>
    <row r="98" spans="2:4" x14ac:dyDescent="0.25">
      <c r="B98" s="4" t="s">
        <v>82</v>
      </c>
    </row>
    <row r="99" spans="2:4" x14ac:dyDescent="0.25">
      <c r="B99" s="4" t="s">
        <v>83</v>
      </c>
    </row>
    <row r="100" spans="2:4" ht="24.75" x14ac:dyDescent="0.25">
      <c r="B100" s="4" t="s">
        <v>84</v>
      </c>
    </row>
    <row r="102" spans="2:4" ht="15.75" thickBot="1" x14ac:dyDescent="0.3">
      <c r="B102" s="5" t="s">
        <v>85</v>
      </c>
    </row>
    <row r="103" spans="2:4" ht="15.75" thickBot="1" x14ac:dyDescent="0.3">
      <c r="B103" s="2" t="s">
        <v>86</v>
      </c>
    </row>
    <row r="104" spans="2:4" x14ac:dyDescent="0.25">
      <c r="B104" s="4" t="s">
        <v>87</v>
      </c>
    </row>
    <row r="110" spans="2:4" x14ac:dyDescent="0.25">
      <c r="C110" s="9"/>
      <c r="D110" s="9"/>
    </row>
    <row r="111" spans="2:4" x14ac:dyDescent="0.25">
      <c r="C111" s="10"/>
    </row>
    <row r="112" spans="2:4" x14ac:dyDescent="0.25">
      <c r="C112" s="10"/>
    </row>
    <row r="113" spans="3:3" x14ac:dyDescent="0.25">
      <c r="C113" s="10"/>
    </row>
    <row r="114" spans="3:3" x14ac:dyDescent="0.25">
      <c r="C114" s="10"/>
    </row>
    <row r="115" spans="3:3" x14ac:dyDescent="0.25">
      <c r="C115" s="10"/>
    </row>
    <row r="116" spans="3:3" x14ac:dyDescent="0.25">
      <c r="C116" s="10"/>
    </row>
    <row r="117" spans="3:3" x14ac:dyDescent="0.25">
      <c r="C117" s="10"/>
    </row>
    <row r="118" spans="3:3" x14ac:dyDescent="0.25">
      <c r="C118" s="10"/>
    </row>
    <row r="119" spans="3:3" x14ac:dyDescent="0.25">
      <c r="C119" s="10"/>
    </row>
    <row r="120" spans="3:3" x14ac:dyDescent="0.25">
      <c r="C120" s="10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Sheet3!$B$2:$B$3</xm:f>
          </x14:formula1>
          <xm:sqref>C2</xm:sqref>
        </x14:dataValidation>
        <x14:dataValidation type="list" allowBlank="1" showInputMessage="1" showErrorMessage="1">
          <x14:formula1>
            <xm:f>Sheet3!$B$5:$B$7</xm:f>
          </x14:formula1>
          <xm:sqref>C26</xm:sqref>
        </x14:dataValidation>
        <x14:dataValidation type="list" allowBlank="1" showInputMessage="1" showErrorMessage="1">
          <x14:formula1>
            <xm:f>Sheet3!$B$9:$B$11</xm:f>
          </x14:formula1>
          <xm:sqref>C27</xm:sqref>
        </x14:dataValidation>
        <x14:dataValidation type="list" allowBlank="1" showInputMessage="1" showErrorMessage="1">
          <x14:formula1>
            <xm:f>Sheet3!$B$13:$B$15</xm:f>
          </x14:formula1>
          <xm:sqref>C28</xm:sqref>
        </x14:dataValidation>
        <x14:dataValidation type="list" allowBlank="1" showInputMessage="1" showErrorMessage="1">
          <x14:formula1>
            <xm:f>Sheet3!$B$18:$B$26</xm:f>
          </x14:formula1>
          <xm:sqref>C66</xm:sqref>
        </x14:dataValidation>
        <x14:dataValidation type="list" allowBlank="1" showInputMessage="1" showErrorMessage="1">
          <x14:formula1>
            <xm:f>Sheet3!$B$29:$B$32</xm:f>
          </x14:formula1>
          <xm:sqref>C79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9"/>
  <sheetViews>
    <sheetView workbookViewId="0">
      <selection activeCell="B20" sqref="B20"/>
    </sheetView>
  </sheetViews>
  <sheetFormatPr defaultRowHeight="15" x14ac:dyDescent="0.25"/>
  <cols>
    <col min="2" max="2" width="15.5703125" bestFit="1" customWidth="1"/>
  </cols>
  <sheetData>
    <row r="2" spans="2:2" x14ac:dyDescent="0.25">
      <c r="B2" t="s">
        <v>88</v>
      </c>
    </row>
    <row r="3" spans="2:2" x14ac:dyDescent="0.25">
      <c r="B3" t="s">
        <v>89</v>
      </c>
    </row>
    <row r="5" spans="2:2" x14ac:dyDescent="0.25">
      <c r="B5" t="s">
        <v>90</v>
      </c>
    </row>
    <row r="6" spans="2:2" x14ac:dyDescent="0.25">
      <c r="B6" t="s">
        <v>91</v>
      </c>
    </row>
    <row r="7" spans="2:2" x14ac:dyDescent="0.25">
      <c r="B7" t="s">
        <v>92</v>
      </c>
    </row>
    <row r="9" spans="2:2" x14ac:dyDescent="0.25">
      <c r="B9" t="s">
        <v>93</v>
      </c>
    </row>
    <row r="10" spans="2:2" x14ac:dyDescent="0.25">
      <c r="B10" t="s">
        <v>94</v>
      </c>
    </row>
    <row r="11" spans="2:2" x14ac:dyDescent="0.25">
      <c r="B11" t="s">
        <v>92</v>
      </c>
    </row>
    <row r="13" spans="2:2" x14ac:dyDescent="0.25">
      <c r="B13" t="s">
        <v>160</v>
      </c>
    </row>
    <row r="14" spans="2:2" x14ac:dyDescent="0.25">
      <c r="B14" t="s">
        <v>161</v>
      </c>
    </row>
    <row r="15" spans="2:2" x14ac:dyDescent="0.25">
      <c r="B15" t="s">
        <v>162</v>
      </c>
    </row>
    <row r="16" spans="2:2" x14ac:dyDescent="0.25">
      <c r="B16" t="s">
        <v>163</v>
      </c>
    </row>
    <row r="18" spans="2:2" x14ac:dyDescent="0.25">
      <c r="B18" t="s">
        <v>96</v>
      </c>
    </row>
    <row r="19" spans="2:2" x14ac:dyDescent="0.25">
      <c r="B19" t="s">
        <v>167</v>
      </c>
    </row>
    <row r="20" spans="2:2" x14ac:dyDescent="0.25">
      <c r="B20" t="s">
        <v>98</v>
      </c>
    </row>
    <row r="21" spans="2:2" x14ac:dyDescent="0.25">
      <c r="B21" t="s">
        <v>99</v>
      </c>
    </row>
    <row r="22" spans="2:2" x14ac:dyDescent="0.25">
      <c r="B22" t="s">
        <v>100</v>
      </c>
    </row>
    <row r="23" spans="2:2" x14ac:dyDescent="0.25">
      <c r="B23" t="s">
        <v>101</v>
      </c>
    </row>
    <row r="24" spans="2:2" x14ac:dyDescent="0.25">
      <c r="B24" t="s">
        <v>102</v>
      </c>
    </row>
    <row r="25" spans="2:2" x14ac:dyDescent="0.25">
      <c r="B25" t="s">
        <v>97</v>
      </c>
    </row>
    <row r="26" spans="2:2" x14ac:dyDescent="0.25">
      <c r="B26" t="s">
        <v>103</v>
      </c>
    </row>
    <row r="29" spans="2:2" x14ac:dyDescent="0.25">
      <c r="B29" t="s">
        <v>104</v>
      </c>
    </row>
    <row r="30" spans="2:2" x14ac:dyDescent="0.25">
      <c r="B30" t="s">
        <v>105</v>
      </c>
    </row>
    <row r="31" spans="2:2" x14ac:dyDescent="0.25">
      <c r="B31" t="s">
        <v>106</v>
      </c>
    </row>
    <row r="32" spans="2:2" x14ac:dyDescent="0.25">
      <c r="B32" t="s">
        <v>107</v>
      </c>
    </row>
    <row r="35" spans="2:2" x14ac:dyDescent="0.25">
      <c r="B35" t="s">
        <v>145</v>
      </c>
    </row>
    <row r="36" spans="2:2" x14ac:dyDescent="0.25">
      <c r="B36" t="s">
        <v>146</v>
      </c>
    </row>
    <row r="38" spans="2:2" x14ac:dyDescent="0.25">
      <c r="B38" t="s">
        <v>156</v>
      </c>
    </row>
    <row r="39" spans="2:2" x14ac:dyDescent="0.25">
      <c r="B39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NBC 105</vt:lpstr>
      <vt:lpstr>IS CODE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Prayansh</cp:lastModifiedBy>
  <cp:lastPrinted>2021-10-03T18:58:28Z</cp:lastPrinted>
  <dcterms:created xsi:type="dcterms:W3CDTF">2021-10-01T01:02:16Z</dcterms:created>
  <dcterms:modified xsi:type="dcterms:W3CDTF">2023-03-30T16:43:35Z</dcterms:modified>
</cp:coreProperties>
</file>