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480" windowHeight="8400"/>
  </bookViews>
  <sheets>
    <sheet name="ALL" sheetId="1" r:id="rId1"/>
    <sheet name="Major" sheetId="2" r:id="rId2"/>
    <sheet name="Minor" sheetId="3" r:id="rId3"/>
    <sheet name="LAB" sheetId="4" r:id="rId4"/>
    <sheet name="Sheet1" sheetId="5" r:id="rId5"/>
    <sheet name="Sheet2" sheetId="6" r:id="rId6"/>
    <sheet name="Sheet3" sheetId="7" r:id="rId7"/>
    <sheet name="Sheet4" sheetId="8" r:id="rId8"/>
  </sheets>
  <externalReferences>
    <externalReference r:id="rId9"/>
  </externalReferences>
  <definedNames>
    <definedName name="__xlnm._FilterDatabase">[1]LABB!$A$4:$U$12</definedName>
    <definedName name="__xlnm._FilterDatabase_1">[1]LABB!$A$4:$U$12</definedName>
    <definedName name="__xlnm.Print_Area">[1]Summary!$C$3:$O$62</definedName>
    <definedName name="_xlnm._FilterDatabase" localSheetId="0" hidden="1">ALL!$A$39:$U$60</definedName>
    <definedName name="_xlnm._FilterDatabase" localSheetId="3" hidden="1">LAB!$B$4:$U$4</definedName>
    <definedName name="_xlnm._FilterDatabase" localSheetId="1" hidden="1">Major!$B$4:$U$6</definedName>
    <definedName name="_xlnm._FilterDatabase" localSheetId="2" hidden="1">Minor!$B$4:$U$21</definedName>
    <definedName name="PrintRange">NA()</definedName>
    <definedName name="PrintRange_1">NA()</definedName>
    <definedName name="PrintRange_1_1">NA()</definedName>
    <definedName name="PrintRange_1_10">NA()</definedName>
    <definedName name="PrintRange_1_11">NA()</definedName>
    <definedName name="PrintRange_1_12">NA()</definedName>
    <definedName name="PrintRange_1_13">NA()</definedName>
    <definedName name="PrintRange_1_14">NA()</definedName>
    <definedName name="PrintRange_1_15">NA()</definedName>
    <definedName name="PrintRange_1_16">NA()</definedName>
    <definedName name="PrintRange_1_17">NA()</definedName>
    <definedName name="PrintRange_1_18">NA()</definedName>
    <definedName name="PrintRange_1_19">NA()</definedName>
    <definedName name="PrintRange_1_2">NA()</definedName>
    <definedName name="PrintRange_1_20">NA()</definedName>
    <definedName name="PrintRange_1_21">NA()</definedName>
    <definedName name="PrintRange_1_22">NA()</definedName>
    <definedName name="PrintRange_1_23">NA()</definedName>
    <definedName name="PrintRange_1_24">NA()</definedName>
    <definedName name="PrintRange_1_25">NA()</definedName>
    <definedName name="PrintRange_1_26">NA()</definedName>
    <definedName name="PrintRange_1_27">NA()</definedName>
    <definedName name="PrintRange_1_28">NA()</definedName>
    <definedName name="PrintRange_1_3">NA()</definedName>
    <definedName name="PrintRange_1_4">NA()</definedName>
    <definedName name="PrintRange_1_5">NA()</definedName>
    <definedName name="PrintRange_1_6">NA()</definedName>
    <definedName name="PrintRange_1_7">NA()</definedName>
    <definedName name="PrintRange_1_8">NA()</definedName>
    <definedName name="PrintRange_1_9">NA()</definedName>
    <definedName name="PrintRange_10">NA()</definedName>
    <definedName name="PrintRange_11">NA()</definedName>
    <definedName name="PrintRange_12">NA()</definedName>
    <definedName name="PrintRange_13">NA()</definedName>
    <definedName name="PrintRange_14">NA()</definedName>
    <definedName name="PrintRange_15">NA()</definedName>
    <definedName name="PrintRange_16">NA()</definedName>
    <definedName name="PrintRange_17">NA()</definedName>
    <definedName name="PrintRange_18">NA()</definedName>
    <definedName name="PrintRange_19">NA()</definedName>
    <definedName name="PrintRange_2">NA()</definedName>
    <definedName name="PrintRange_20">NA()</definedName>
    <definedName name="PrintRange_21">NA()</definedName>
    <definedName name="PrintRange_22">NA()</definedName>
    <definedName name="PrintRange_23">NA()</definedName>
    <definedName name="PrintRange_24">NA()</definedName>
    <definedName name="PrintRange_25">NA()</definedName>
    <definedName name="PrintRange_26">NA()</definedName>
    <definedName name="PrintRange_27">[1]Summary!$D$3:$J$64</definedName>
    <definedName name="PrintRange_28">NA()</definedName>
    <definedName name="PrintRange_3">NA()</definedName>
    <definedName name="PrintRange_4">NA()</definedName>
    <definedName name="PrintRange_5">NA()</definedName>
    <definedName name="PrintRange_6">NA()</definedName>
    <definedName name="PrintRange_7">NA()</definedName>
    <definedName name="PrintRange_8">NA()</definedName>
    <definedName name="PrintRange_9">NA()</definedName>
  </definedNames>
  <calcPr calcId="144525"/>
</workbook>
</file>

<file path=xl/calcChain.xml><?xml version="1.0" encoding="utf-8"?>
<calcChain xmlns="http://schemas.openxmlformats.org/spreadsheetml/2006/main">
  <c r="G35" i="8" l="1"/>
  <c r="G40" i="8" s="1"/>
  <c r="G29" i="8"/>
  <c r="G19" i="8"/>
  <c r="G9" i="8"/>
  <c r="J45" i="5"/>
  <c r="H348" i="5"/>
  <c r="F348" i="5"/>
  <c r="D348" i="5"/>
  <c r="H343" i="5"/>
  <c r="F343" i="5"/>
  <c r="D343" i="5"/>
  <c r="H339" i="5"/>
  <c r="F339" i="5"/>
  <c r="D339" i="5"/>
  <c r="H323" i="5"/>
  <c r="F323" i="5"/>
  <c r="D323" i="5"/>
  <c r="H315" i="5"/>
  <c r="F315" i="5"/>
  <c r="D315" i="5"/>
  <c r="H306" i="5"/>
  <c r="F306" i="5"/>
  <c r="D306" i="5"/>
  <c r="H292" i="5"/>
  <c r="F292" i="5"/>
  <c r="D292" i="5"/>
  <c r="H285" i="5"/>
  <c r="F285" i="5"/>
  <c r="D285" i="5"/>
  <c r="H275" i="5"/>
  <c r="F275" i="5"/>
  <c r="D275" i="5"/>
  <c r="H265" i="5"/>
  <c r="F265" i="5"/>
  <c r="D265" i="5"/>
  <c r="H258" i="5"/>
  <c r="F258" i="5"/>
  <c r="D258" i="5"/>
  <c r="H252" i="5"/>
  <c r="F252" i="5"/>
  <c r="D252" i="5"/>
  <c r="H239" i="5"/>
  <c r="F239" i="5"/>
  <c r="D239" i="5"/>
  <c r="H233" i="5"/>
  <c r="F233" i="5"/>
  <c r="D233" i="5"/>
  <c r="H221" i="5"/>
  <c r="F221" i="5"/>
  <c r="D221" i="5"/>
  <c r="H204" i="5"/>
  <c r="F204" i="5"/>
  <c r="D204" i="5"/>
  <c r="H193" i="5"/>
  <c r="F193" i="5"/>
  <c r="D193" i="5"/>
  <c r="H174" i="5"/>
  <c r="F174" i="5"/>
  <c r="D174" i="5"/>
  <c r="H169" i="5"/>
  <c r="F169" i="5"/>
  <c r="D169" i="5"/>
  <c r="H166" i="5"/>
  <c r="F166" i="5"/>
  <c r="D166" i="5"/>
  <c r="H138" i="5"/>
  <c r="F138" i="5"/>
  <c r="D138" i="5"/>
  <c r="H117" i="5"/>
  <c r="F117" i="5"/>
  <c r="D117" i="5"/>
  <c r="H111" i="5"/>
  <c r="F111" i="5"/>
  <c r="D111" i="5"/>
  <c r="H104" i="5"/>
  <c r="F104" i="5"/>
  <c r="D104" i="5"/>
  <c r="H87" i="5"/>
  <c r="F87" i="5"/>
  <c r="D87" i="5"/>
  <c r="H78" i="5"/>
  <c r="F78" i="5"/>
  <c r="D78" i="5"/>
  <c r="H55" i="5"/>
  <c r="H349" i="5" s="1"/>
  <c r="F55" i="5"/>
  <c r="D55" i="5"/>
  <c r="F349" i="5" l="1"/>
  <c r="E11" i="4"/>
  <c r="J11" i="4"/>
  <c r="L11" i="4"/>
  <c r="N11" i="4"/>
  <c r="P11" i="4"/>
  <c r="R11" i="4"/>
  <c r="E21" i="4"/>
  <c r="J21" i="4"/>
  <c r="L21" i="4"/>
  <c r="N21" i="4"/>
  <c r="P21" i="4"/>
  <c r="R21" i="4"/>
  <c r="E31" i="4"/>
  <c r="J31" i="4"/>
  <c r="L31" i="4"/>
  <c r="N31" i="4"/>
  <c r="P31" i="4"/>
  <c r="R31" i="4"/>
  <c r="E37" i="4"/>
  <c r="J37" i="4"/>
  <c r="L37" i="4"/>
  <c r="N37" i="4"/>
  <c r="P37" i="4"/>
  <c r="R37" i="4"/>
  <c r="E38" i="4"/>
  <c r="L38" i="4"/>
  <c r="N38" i="4"/>
  <c r="P38" i="4"/>
  <c r="R38" i="4"/>
  <c r="E7" i="2"/>
  <c r="J7" i="2"/>
  <c r="L7" i="2"/>
  <c r="N7" i="2"/>
  <c r="P7" i="2"/>
  <c r="R7" i="2"/>
  <c r="E13" i="2"/>
  <c r="J13" i="2"/>
  <c r="L13" i="2"/>
  <c r="N13" i="2"/>
  <c r="P13" i="2"/>
  <c r="R13" i="2"/>
  <c r="E16" i="2"/>
  <c r="J16" i="2"/>
  <c r="L16" i="2"/>
  <c r="N16" i="2"/>
  <c r="P16" i="2"/>
  <c r="R16" i="2"/>
  <c r="E19" i="2"/>
  <c r="J19" i="2"/>
  <c r="L19" i="2"/>
  <c r="N19" i="2"/>
  <c r="P19" i="2"/>
  <c r="R19" i="2"/>
  <c r="E22" i="2"/>
  <c r="J22" i="2"/>
  <c r="L22" i="2"/>
  <c r="N22" i="2"/>
  <c r="P22" i="2"/>
  <c r="R22" i="2"/>
  <c r="E26" i="2"/>
  <c r="J26" i="2"/>
  <c r="L26" i="2"/>
  <c r="N26" i="2"/>
  <c r="P26" i="2"/>
  <c r="R26" i="2"/>
  <c r="E29" i="2"/>
  <c r="J29" i="2"/>
  <c r="L29" i="2"/>
  <c r="N29" i="2"/>
  <c r="P29" i="2"/>
  <c r="R29" i="2"/>
  <c r="E36" i="2"/>
  <c r="J36" i="2"/>
  <c r="L36" i="2"/>
  <c r="N36" i="2"/>
  <c r="P36" i="2"/>
  <c r="R36" i="2"/>
  <c r="E40" i="2"/>
  <c r="J40" i="2"/>
  <c r="L40" i="2"/>
  <c r="N40" i="2"/>
  <c r="P40" i="2"/>
  <c r="R40" i="2"/>
  <c r="E45" i="2"/>
  <c r="J45" i="2"/>
  <c r="L45" i="2"/>
  <c r="N45" i="2"/>
  <c r="P45" i="2"/>
  <c r="R45" i="2"/>
  <c r="E53" i="2"/>
  <c r="J53" i="2"/>
  <c r="L53" i="2"/>
  <c r="N53" i="2"/>
  <c r="P53" i="2"/>
  <c r="R53" i="2"/>
  <c r="E56" i="2"/>
  <c r="J56" i="2"/>
  <c r="L56" i="2"/>
  <c r="N56" i="2"/>
  <c r="P56" i="2"/>
  <c r="R56" i="2"/>
  <c r="E60" i="2"/>
  <c r="J60" i="2"/>
  <c r="L60" i="2"/>
  <c r="N60" i="2"/>
  <c r="P60" i="2"/>
  <c r="R60" i="2"/>
  <c r="E66" i="2"/>
  <c r="J66" i="2"/>
  <c r="L66" i="2"/>
  <c r="N66" i="2"/>
  <c r="P66" i="2"/>
  <c r="R66" i="2"/>
  <c r="E72" i="2"/>
  <c r="J72" i="2"/>
  <c r="L72" i="2"/>
  <c r="L73" i="2" s="1"/>
  <c r="N72" i="2"/>
  <c r="P72" i="2"/>
  <c r="R72" i="2"/>
  <c r="E73" i="2"/>
  <c r="N73" i="2"/>
  <c r="P73" i="2"/>
  <c r="R73" i="2"/>
  <c r="E22" i="3"/>
  <c r="J22" i="3"/>
  <c r="L22" i="3"/>
  <c r="N22" i="3"/>
  <c r="P22" i="3"/>
  <c r="R22" i="3"/>
  <c r="E42" i="3"/>
  <c r="J42" i="3"/>
  <c r="L42" i="3"/>
  <c r="N42" i="3"/>
  <c r="P42" i="3"/>
  <c r="R42" i="3"/>
  <c r="E48" i="3"/>
  <c r="J48" i="3"/>
  <c r="L48" i="3"/>
  <c r="N48" i="3"/>
  <c r="P48" i="3"/>
  <c r="R48" i="3"/>
  <c r="E64" i="3"/>
  <c r="J64" i="3"/>
  <c r="L64" i="3"/>
  <c r="N64" i="3"/>
  <c r="P64" i="3"/>
  <c r="R64" i="3"/>
  <c r="E73" i="3"/>
  <c r="J73" i="3"/>
  <c r="L73" i="3"/>
  <c r="N73" i="3"/>
  <c r="P73" i="3"/>
  <c r="R73" i="3"/>
  <c r="E78" i="3"/>
  <c r="J78" i="3"/>
  <c r="L78" i="3"/>
  <c r="N78" i="3"/>
  <c r="P78" i="3"/>
  <c r="R78" i="3"/>
  <c r="E99" i="3"/>
  <c r="J99" i="3"/>
  <c r="L99" i="3"/>
  <c r="N99" i="3"/>
  <c r="P99" i="3"/>
  <c r="R99" i="3"/>
  <c r="E120" i="3"/>
  <c r="J120" i="3"/>
  <c r="L120" i="3"/>
  <c r="N120" i="3"/>
  <c r="P120" i="3"/>
  <c r="R120" i="3"/>
  <c r="E123" i="3"/>
  <c r="J123" i="3"/>
  <c r="L123" i="3"/>
  <c r="N123" i="3"/>
  <c r="P123" i="3"/>
  <c r="R123" i="3"/>
  <c r="E127" i="3"/>
  <c r="J127" i="3"/>
  <c r="L127" i="3"/>
  <c r="N127" i="3"/>
  <c r="P127" i="3"/>
  <c r="R127" i="3"/>
  <c r="E143" i="3"/>
  <c r="J143" i="3"/>
  <c r="L143" i="3"/>
  <c r="N143" i="3"/>
  <c r="P143" i="3"/>
  <c r="R143" i="3"/>
  <c r="E152" i="3"/>
  <c r="J152" i="3"/>
  <c r="L152" i="3"/>
  <c r="N152" i="3"/>
  <c r="P152" i="3"/>
  <c r="R152" i="3"/>
  <c r="E165" i="3"/>
  <c r="J165" i="3"/>
  <c r="L165" i="3"/>
  <c r="N165" i="3"/>
  <c r="P165" i="3"/>
  <c r="R165" i="3"/>
  <c r="E171" i="3"/>
  <c r="J171" i="3"/>
  <c r="L171" i="3"/>
  <c r="N171" i="3"/>
  <c r="P171" i="3"/>
  <c r="R171" i="3"/>
  <c r="E176" i="3"/>
  <c r="J176" i="3"/>
  <c r="L176" i="3"/>
  <c r="N176" i="3"/>
  <c r="P176" i="3"/>
  <c r="R176" i="3"/>
  <c r="E187" i="3"/>
  <c r="J187" i="3"/>
  <c r="L187" i="3"/>
  <c r="N187" i="3"/>
  <c r="P187" i="3"/>
  <c r="R187" i="3"/>
  <c r="E193" i="3"/>
  <c r="J193" i="3"/>
  <c r="L193" i="3"/>
  <c r="N193" i="3"/>
  <c r="P193" i="3"/>
  <c r="R193" i="3"/>
  <c r="E196" i="3"/>
  <c r="J196" i="3"/>
  <c r="L196" i="3"/>
  <c r="N196" i="3"/>
  <c r="P196" i="3"/>
  <c r="R196" i="3"/>
  <c r="E204" i="3"/>
  <c r="J204" i="3"/>
  <c r="L204" i="3"/>
  <c r="N204" i="3"/>
  <c r="P204" i="3"/>
  <c r="R204" i="3"/>
  <c r="E213" i="3"/>
  <c r="J213" i="3"/>
  <c r="L213" i="3"/>
  <c r="N213" i="3"/>
  <c r="P213" i="3"/>
  <c r="R213" i="3"/>
  <c r="E223" i="3"/>
  <c r="J223" i="3"/>
  <c r="L223" i="3"/>
  <c r="N223" i="3"/>
  <c r="P223" i="3"/>
  <c r="R223" i="3"/>
  <c r="E239" i="3"/>
  <c r="J239" i="3"/>
  <c r="L239" i="3"/>
  <c r="N239" i="3"/>
  <c r="P239" i="3"/>
  <c r="R239" i="3"/>
  <c r="E243" i="3"/>
  <c r="J243" i="3"/>
  <c r="L243" i="3"/>
  <c r="N243" i="3"/>
  <c r="P243" i="3"/>
  <c r="R243" i="3"/>
  <c r="E244" i="3"/>
  <c r="L244" i="3"/>
  <c r="N244" i="3"/>
  <c r="P244" i="3"/>
  <c r="R244" i="3"/>
</calcChain>
</file>

<file path=xl/sharedStrings.xml><?xml version="1.0" encoding="utf-8"?>
<sst xmlns="http://schemas.openxmlformats.org/spreadsheetml/2006/main" count="6952" uniqueCount="1509">
  <si>
    <t>MUSHEERABAD ASSET LIST</t>
  </si>
  <si>
    <t>Sr. No.</t>
  </si>
  <si>
    <t>Equipment Name</t>
  </si>
  <si>
    <t>Accessories / Serial number</t>
  </si>
  <si>
    <t>Equip. ID (10 DIG CODE)</t>
  </si>
  <si>
    <t>Company Name</t>
  </si>
  <si>
    <t>Eq. Model</t>
  </si>
  <si>
    <t>Serial Number</t>
  </si>
  <si>
    <t>Service  Contact Person</t>
  </si>
  <si>
    <t>Contact Number</t>
  </si>
  <si>
    <t>PO No.</t>
  </si>
  <si>
    <t>PO Date</t>
  </si>
  <si>
    <t>Date of Instal.</t>
  </si>
  <si>
    <t xml:space="preserve">Eq. Cost
(Rupees) Eq. Cost
</t>
  </si>
  <si>
    <r>
      <rPr>
        <b/>
        <sz val="8"/>
        <rFont val="Arial"/>
        <family val="2"/>
      </rPr>
      <t xml:space="preserve">STATUS
</t>
    </r>
    <r>
      <rPr>
        <b/>
        <sz val="9"/>
        <rFont val="Arial"/>
        <family val="2"/>
      </rPr>
      <t>(</t>
    </r>
    <r>
      <rPr>
        <sz val="9"/>
        <rFont val="Arial"/>
        <family val="2"/>
      </rPr>
      <t>A-C-B-W)</t>
    </r>
  </si>
  <si>
    <t>Contract From</t>
  </si>
  <si>
    <t>Contract To</t>
  </si>
  <si>
    <t>Contract Value</t>
  </si>
  <si>
    <t>Utilization</t>
  </si>
  <si>
    <t>Equip. Condition (N-G-W-R)</t>
  </si>
  <si>
    <t>Remarks</t>
  </si>
  <si>
    <t>CAS</t>
  </si>
  <si>
    <t>Ventilator</t>
  </si>
  <si>
    <t>Reusable Patient tube,Test Lung,Calibration Tube, Support Arm, Gas tubings(Air,Oxygen).</t>
  </si>
  <si>
    <t>HYD-BME-0307-MU-ERC-CCE-01</t>
  </si>
  <si>
    <t>Maquet</t>
  </si>
  <si>
    <t>Servo - S</t>
  </si>
  <si>
    <t>Mr. Koteshwar Rao</t>
  </si>
  <si>
    <t xml:space="preserve">18POR0073444  </t>
  </si>
  <si>
    <t>CMC</t>
  </si>
  <si>
    <t>USE</t>
  </si>
  <si>
    <t>Working</t>
  </si>
  <si>
    <t>no Remarks</t>
  </si>
  <si>
    <t>Monitor</t>
  </si>
  <si>
    <t>3 Lead ECG Main cable with lead set, Saturation Main Cable with fingure probe,NIBP Main cable with adult cuff.</t>
  </si>
  <si>
    <t>HYD-BME-0307-MU-ERC-CCE-02</t>
  </si>
  <si>
    <t>Advanced micronic devices Ltd.</t>
  </si>
  <si>
    <t>Mediaid M-1000</t>
  </si>
  <si>
    <t>AQ68B8537</t>
  </si>
  <si>
    <t>Mr.Srider</t>
  </si>
  <si>
    <t xml:space="preserve">18POR0072999  </t>
  </si>
  <si>
    <t>B.M.E</t>
  </si>
  <si>
    <t>Cost Including Monitor Stand w.r.t PO no.</t>
  </si>
  <si>
    <t>HYD-BME-0307-MU-ERC-CCE-03</t>
  </si>
  <si>
    <t>AQ68B8478</t>
  </si>
  <si>
    <t>No Remarks</t>
  </si>
  <si>
    <t>HYD-BME-0307-MU-ERC-CCE-04</t>
  </si>
  <si>
    <t>AQ68B8574</t>
  </si>
  <si>
    <t>HYD-BME-0307-MU-ERC-CCE-05</t>
  </si>
  <si>
    <t>AQ68B8042</t>
  </si>
  <si>
    <t xml:space="preserve">Present in  icu internal transfer </t>
  </si>
  <si>
    <t>Syringe Pump</t>
  </si>
  <si>
    <t>Pole Clamp</t>
  </si>
  <si>
    <t>HYD-BME-0307-MU-ERC-CCE-06</t>
  </si>
  <si>
    <t>Fresenius Kabi</t>
  </si>
  <si>
    <t>Injectomat Agilia</t>
  </si>
  <si>
    <t>18090 / 19741274</t>
  </si>
  <si>
    <t>Mr.Asraf</t>
  </si>
  <si>
    <t xml:space="preserve">18POR0073437  </t>
  </si>
  <si>
    <t>Cost is in US Dollars 0f 555 coverted to Rupees i.e. 1 dollar = 41 Rs as on the date of 07/07/2007</t>
  </si>
  <si>
    <t>HYD-BME-0307-MU-ERC-CCE-07</t>
  </si>
  <si>
    <t>18090 / 19741275</t>
  </si>
  <si>
    <t xml:space="preserve">18POR0073437 </t>
  </si>
  <si>
    <t>HYD-BME-0307-MU-ERC-CCE-08</t>
  </si>
  <si>
    <t>10890 / 19741276</t>
  </si>
  <si>
    <t>HYD-BME-0307-MU-ERC-CCE-09</t>
  </si>
  <si>
    <t>18090 / 19741277</t>
  </si>
  <si>
    <t>HYD-BME-0307-MU-ERC-CCE-10</t>
  </si>
  <si>
    <t>18090 / 19741278</t>
  </si>
  <si>
    <t>Syring Pump</t>
  </si>
  <si>
    <t>HYD-BME-0307-MU-ERC-CCE-11</t>
  </si>
  <si>
    <t>18090 / 19741301</t>
  </si>
  <si>
    <t>Infusion Pump</t>
  </si>
  <si>
    <t>HYD-BME-0107-MU-ERC-CCE-12</t>
  </si>
  <si>
    <t>B Braun</t>
  </si>
  <si>
    <t>Infusomat P</t>
  </si>
  <si>
    <t>Mr.Ravi Kanth</t>
  </si>
  <si>
    <t xml:space="preserve">18POR0073187  </t>
  </si>
  <si>
    <t>Defibrillator</t>
  </si>
  <si>
    <t>3 Lead ECG Cable, External paddles cable with pads,pacer cable.</t>
  </si>
  <si>
    <t>HYD-BME-0407-MU-ERC-CCE-13</t>
  </si>
  <si>
    <t>Philips</t>
  </si>
  <si>
    <t>Heartstart XL</t>
  </si>
  <si>
    <t>US00448593</t>
  </si>
  <si>
    <t>Mr. Ghnana shekhar.</t>
  </si>
  <si>
    <t xml:space="preserve">18POR0073207  </t>
  </si>
  <si>
    <t>Transport Ventilator</t>
  </si>
  <si>
    <t>Input Hose 2 Nos, Patient Hose,Patient valve with connector and filter,Lithium battery 01 No,PEEP Valve 01 No,Exhast callceto 01 No.</t>
  </si>
  <si>
    <t>HYD-BME-1206-MU-ERC-CCE-14</t>
  </si>
  <si>
    <t>Hansraj Nayyar Medical India</t>
  </si>
  <si>
    <t xml:space="preserve">Parapac 200D </t>
  </si>
  <si>
    <t>Mr. G I Santosh Kumar</t>
  </si>
  <si>
    <t xml:space="preserve">18POR0073164 </t>
  </si>
  <si>
    <t>Patient warmer</t>
  </si>
  <si>
    <t>Patient blancket hose</t>
  </si>
  <si>
    <t>HYD-BME-0607-MU-ERC-CCE-15</t>
  </si>
  <si>
    <t>BL Life Science pvt Ltd.</t>
  </si>
  <si>
    <t>Bair Hugger</t>
  </si>
  <si>
    <t xml:space="preserve">Mr. Prasad </t>
  </si>
  <si>
    <t>92POR0000026</t>
  </si>
  <si>
    <t>Pulseoximeter</t>
  </si>
  <si>
    <t>Finger Probe</t>
  </si>
  <si>
    <t>HYD-BME-0707-MU-ERC-CCE-16</t>
  </si>
  <si>
    <t>Datex Ohmeda</t>
  </si>
  <si>
    <t>FBX07090055SA</t>
  </si>
  <si>
    <t>Mr. Nageswar rao</t>
  </si>
  <si>
    <t>92POR0000019</t>
  </si>
  <si>
    <t>ECG Machine</t>
  </si>
  <si>
    <t>10 Lead ECG Module # USDO622208 with lead set, 6 Chest electrodes,4 Limb clamps.</t>
  </si>
  <si>
    <t>HYD-BME-1014-MU-ERC-CCE-18</t>
  </si>
  <si>
    <t>PHILIPS</t>
  </si>
  <si>
    <t>TC-20</t>
  </si>
  <si>
    <t>CN91405734</t>
  </si>
  <si>
    <t>TOTAL</t>
  </si>
  <si>
    <t>ICCU</t>
  </si>
  <si>
    <t>HYD-BME-0307-MU-ICU-CCE-01</t>
  </si>
  <si>
    <t>Use</t>
  </si>
  <si>
    <t>HYD-BME-0307-MU-ICU-CCE-02</t>
  </si>
  <si>
    <t>HYD-BME-0307-MU-ICU-CCE-08</t>
  </si>
  <si>
    <t>AQ68B8425</t>
  </si>
  <si>
    <t xml:space="preserve">18POR0072999 </t>
  </si>
  <si>
    <t>USe</t>
  </si>
  <si>
    <t>HYD-BME-0307-MU-ICU-CCE-09</t>
  </si>
  <si>
    <t>W68H38851O</t>
  </si>
  <si>
    <t>Present in MICU</t>
  </si>
  <si>
    <t>Pole clamp</t>
  </si>
  <si>
    <t>HYD-BME-0307-MU-ICU-CCE-10</t>
  </si>
  <si>
    <t>18090 / 19741309</t>
  </si>
  <si>
    <r>
      <t xml:space="preserve">Cost is in US Dollars 0f 555 coverted to Rupees i.e. 1 dollar = 41 Rs as on the date of 07/07/2007            </t>
    </r>
    <r>
      <rPr>
        <b/>
        <sz val="8"/>
        <rFont val="Arial"/>
        <family val="2"/>
      </rPr>
      <t>PRESENT IN MICU</t>
    </r>
  </si>
  <si>
    <t>HYD-BME-0307-MU-ICU-CCE-11</t>
  </si>
  <si>
    <t>18090 / 19741310</t>
  </si>
  <si>
    <t>HYD-BME-0307-MU-ICU-CCE-12</t>
  </si>
  <si>
    <t>18090 / 19741311</t>
  </si>
  <si>
    <t>HYD-BME-0307-MU-ICU-CCE-13</t>
  </si>
  <si>
    <t>18090 / 19741312</t>
  </si>
  <si>
    <t>HYD-BME-0307-MU-ICU-CCE-14</t>
  </si>
  <si>
    <t>18090 / 19741313</t>
  </si>
  <si>
    <t>HYD-BME-0307-MU-ICU-CCE-15</t>
  </si>
  <si>
    <t>18090 / 19741314</t>
  </si>
  <si>
    <t>HYD-BME-0107-MU-ICU-CCE-16</t>
  </si>
  <si>
    <t>Mr.G.Ravi Kiran</t>
  </si>
  <si>
    <t>9908330088</t>
  </si>
  <si>
    <t xml:space="preserve">18POR0073187 </t>
  </si>
  <si>
    <t>HYD-BME-0107-MU-ICU-CCE-17</t>
  </si>
  <si>
    <t>Present ni MICU</t>
  </si>
  <si>
    <t>HYD-BME-0407-MU-ICU-CCE-18</t>
  </si>
  <si>
    <t>US00448592</t>
  </si>
  <si>
    <t xml:space="preserve">BIPAP </t>
  </si>
  <si>
    <t>Full Face mask, Hose, Patient tube.</t>
  </si>
  <si>
    <t>HYD-BME-0507-MU-ICU-CCE-19</t>
  </si>
  <si>
    <t>S N Marketing</t>
  </si>
  <si>
    <t>VIVO 30</t>
  </si>
  <si>
    <t>V-160508</t>
  </si>
  <si>
    <t>Mr. Varun</t>
  </si>
  <si>
    <t>9849319937</t>
  </si>
  <si>
    <t xml:space="preserve">92POR0000017 </t>
  </si>
  <si>
    <t>HYD-BME-0607-MU-ICU-CCE-22</t>
  </si>
  <si>
    <t>9948911916</t>
  </si>
  <si>
    <t>VIJ-BME-0705-PC-ICU-CCE-08</t>
  </si>
  <si>
    <t>MP20</t>
  </si>
  <si>
    <t>DE50405783</t>
  </si>
  <si>
    <t>NA</t>
  </si>
  <si>
    <t>10 Lead ECG cable( with lead set, 6 Chest electrodes,4 Limb clamps.)</t>
  </si>
  <si>
    <t>HYD-BME-1110-MU-ICU-CAR-02</t>
  </si>
  <si>
    <t>Apex Medical System</t>
  </si>
  <si>
    <t>Cardovit AT-2C</t>
  </si>
  <si>
    <t>Rambabu</t>
  </si>
  <si>
    <t>POR5010002117</t>
  </si>
  <si>
    <t>use</t>
  </si>
  <si>
    <t xml:space="preserve">Using for BD </t>
  </si>
  <si>
    <t xml:space="preserve"> Support Arm, Gas tubings(Air,Oxygen).</t>
  </si>
  <si>
    <t>HYD-BME-0307-MU-NEU-CCE-02</t>
  </si>
  <si>
    <t>Maquet  Servo - I</t>
  </si>
  <si>
    <t xml:space="preserve">18POR0073444 </t>
  </si>
  <si>
    <t>HYD-BME-1014-MU-ICU-CCE-26</t>
  </si>
  <si>
    <t>CN91405733</t>
  </si>
  <si>
    <t>HYD-BME-1214-MU-ICU-CCE-27</t>
  </si>
  <si>
    <t>DE48087169</t>
  </si>
  <si>
    <t>Warrenty</t>
  </si>
  <si>
    <t>COLOR DOPPLER SYSTEM(Portable echo)</t>
  </si>
  <si>
    <t>C60x2-5MHz 60MM CURVED PROBE S.NO -03Z2X5,       HFL38x    6-13 MHz  38mm linear probe S.NO  03ZK6W,                       P21x 1-5 MHz 21mm cardiac probe S.NO 041JK5,with power adptor s.no 071611&amp; cord, Trolley,Mini dock  s.no WK2ZJC</t>
  </si>
  <si>
    <t>HYD-BME-0216-MU-ICU-CAR-01</t>
  </si>
  <si>
    <t>Sonosite</t>
  </si>
  <si>
    <t>M-Turbo</t>
  </si>
  <si>
    <t>WK3092</t>
  </si>
  <si>
    <t xml:space="preserve">Mr.Vijay </t>
  </si>
  <si>
    <t>SDICU 1</t>
  </si>
  <si>
    <t>3 Lead ECG Main cable with lead set, Saturation Main Cable with fingure probe,NIBP Main cable with adult cuff. With stand</t>
  </si>
  <si>
    <t>HYD-BME-0215-MU-SDICU-CCE-01</t>
  </si>
  <si>
    <t>SCHILLLER</t>
  </si>
  <si>
    <t>Truscope -II</t>
  </si>
  <si>
    <t>M0003E010159</t>
  </si>
  <si>
    <t>Mr.Deelip</t>
  </si>
  <si>
    <t>warranty</t>
  </si>
  <si>
    <t>WORKING</t>
  </si>
  <si>
    <t xml:space="preserve">NO REMARKS </t>
  </si>
  <si>
    <t>HYD-BME-0215-MU-SDICU-CCE-02</t>
  </si>
  <si>
    <t>M0003E0182</t>
  </si>
  <si>
    <t>HYD-BME-0215-MU-SDICU-CCE-03</t>
  </si>
  <si>
    <t>M0003E010187</t>
  </si>
  <si>
    <t>HYD-BME-0215-MU-SDICU-CCE-04</t>
  </si>
  <si>
    <t xml:space="preserve">mn </t>
  </si>
  <si>
    <t>SICU</t>
  </si>
  <si>
    <t>HYD-BME-0307-MU-SIU-CCE-01</t>
  </si>
  <si>
    <t>3 Lead ECG Main cable with lead set, Saturation Main Cable with fingure probe,NIBP Main cable with adult cuff, Nasal CO2 sample line pediatric and adult 2 sets, dry line gas sample line 2 sets, water traps 2 Nos, Mouth pieces 2 Nos, Sample line Extensions 2 sets.</t>
  </si>
  <si>
    <t>HYD-BME-0307-MU-SIU-CCE-02</t>
  </si>
  <si>
    <t>Mediaid M-9000</t>
  </si>
  <si>
    <t>W68H38881O</t>
  </si>
  <si>
    <t>Present in ICCU</t>
  </si>
  <si>
    <t>HYD-BME-0307-MU-SIU-CCE-03</t>
  </si>
  <si>
    <t>AQ68B8417</t>
  </si>
  <si>
    <t>HYD-BME-0307-MU-SIU-CCE-04</t>
  </si>
  <si>
    <t>AQ68B8570</t>
  </si>
  <si>
    <t>HYD-BME-0307-MU-SIU-CCE-05</t>
  </si>
  <si>
    <t>AQ68B8586</t>
  </si>
  <si>
    <t>HYD-BME-0307-MU-PAU-CCE-01</t>
  </si>
  <si>
    <t>AQ68B8441</t>
  </si>
  <si>
    <t>HYD-BME-0307-MU-SIU-CCE-07</t>
  </si>
  <si>
    <t>18090 / 19741280</t>
  </si>
  <si>
    <t xml:space="preserve">18P0R0073437 </t>
  </si>
  <si>
    <t>HYD-BME-0307-MU-SIU-CCE-08</t>
  </si>
  <si>
    <t>18090 / 19741281</t>
  </si>
  <si>
    <t>HYD-BME-0307-MU-SIU-CCE-09</t>
  </si>
  <si>
    <t>18090 / 19741282</t>
  </si>
  <si>
    <t>HYD-BME-0307-MU-SIU-CCE-10</t>
  </si>
  <si>
    <t>18090 / 19741283</t>
  </si>
  <si>
    <t>HYD-BME-0307-MU-SIU-CCE-11</t>
  </si>
  <si>
    <t>18090 / 19741284</t>
  </si>
  <si>
    <t>HYD-BME-0307-MU-SIU-CCE-12</t>
  </si>
  <si>
    <t>18090 / 19741285</t>
  </si>
  <si>
    <t>HYD-BME-0407-MU-SIU-CCE-16</t>
  </si>
  <si>
    <t xml:space="preserve">18POR0073168 </t>
  </si>
  <si>
    <t>HYD-BME-00-MU-SIU-CCE-17</t>
  </si>
  <si>
    <t>DE72846180</t>
  </si>
  <si>
    <t>3 Lead ECG Cable, External paddles cable with pads,</t>
  </si>
  <si>
    <t>HYD-BME-1110-MU-SIU-CCE-18</t>
  </si>
  <si>
    <t>Medtronic</t>
  </si>
  <si>
    <t>Life pac 20</t>
  </si>
  <si>
    <t>Mr.RaghavendraRrao</t>
  </si>
  <si>
    <t>Present in HDU</t>
  </si>
  <si>
    <t>NICU</t>
  </si>
  <si>
    <t>Reusable Patient tube,Neonatal Test Lung,Calibration Tube, Support Arm, Gas tubings(Air,Oxygen).</t>
  </si>
  <si>
    <t>HYD-BME-0307-MU-NEU-CCE-01</t>
  </si>
  <si>
    <t xml:space="preserve">Maquet  </t>
  </si>
  <si>
    <t>Servo - I</t>
  </si>
  <si>
    <t>9849230996</t>
  </si>
  <si>
    <t>HYD-BME-0307-MU-NEU-CCE-05</t>
  </si>
  <si>
    <t>18090 / 19741293</t>
  </si>
  <si>
    <r>
      <t xml:space="preserve">Cost is in US Dollars 0f 555 coverted to Rupees i.e. 1 dollar = 41 Rs. as on the date of 07/07/2007                   </t>
    </r>
    <r>
      <rPr>
        <b/>
        <sz val="8"/>
        <rFont val="Arial"/>
        <family val="2"/>
      </rPr>
      <t xml:space="preserve"> present in sdicu 2</t>
    </r>
  </si>
  <si>
    <t>HYD-BME-0307-MU-NEU-CCE-06</t>
  </si>
  <si>
    <t>18090 / 19741294</t>
  </si>
  <si>
    <r>
      <t xml:space="preserve">Cost is in US Dollars 0f 555 coverted to Rupees i.e. 1 dollar = 41 Rs. as on the date of 07/07/2007                    </t>
    </r>
    <r>
      <rPr>
        <b/>
        <sz val="8"/>
        <rFont val="Arial"/>
        <family val="2"/>
      </rPr>
      <t>present in CTICU</t>
    </r>
  </si>
  <si>
    <t>HYD-BME-0307-MU-NEU-CCE-07</t>
  </si>
  <si>
    <t>18090 / 19741295</t>
  </si>
  <si>
    <r>
      <t xml:space="preserve">Cost is in US Dollars 0f 555 coverted to Rupees i.e. 1 dollar = 41 Rs. as on the date of 07/07/2007                                  </t>
    </r>
    <r>
      <rPr>
        <b/>
        <sz val="8"/>
        <rFont val="Arial"/>
        <family val="2"/>
      </rPr>
      <t>PRESENT IN CTICU</t>
    </r>
  </si>
  <si>
    <t>Infant Warmer</t>
  </si>
  <si>
    <t>Temperature probe</t>
  </si>
  <si>
    <t>HYD-BME-0307-MU-NEU-CCE-12</t>
  </si>
  <si>
    <t>Phoenix Medical systems Pvt Ltd</t>
  </si>
  <si>
    <t>NWST-100</t>
  </si>
  <si>
    <t>Mr. Subba Reddy</t>
  </si>
  <si>
    <t>9393346493  9391605550</t>
  </si>
  <si>
    <t xml:space="preserve">18POR0072994 </t>
  </si>
  <si>
    <t>Phhototherapy</t>
  </si>
  <si>
    <t>No Accessories</t>
  </si>
  <si>
    <t>HYD-BME-0307-MU-NEU-CCE-13</t>
  </si>
  <si>
    <t>PT 104 / PB 100</t>
  </si>
  <si>
    <t>2289 / 2234</t>
  </si>
  <si>
    <t xml:space="preserve">Apnea Monitor </t>
  </si>
  <si>
    <t>Adaptor and sensor probe</t>
  </si>
  <si>
    <t>HYD-BME-0307-MU-NEU-CCE-14</t>
  </si>
  <si>
    <t>AM-100</t>
  </si>
  <si>
    <t>NOT IN USE</t>
  </si>
  <si>
    <t xml:space="preserve">Foetal Monitor </t>
  </si>
  <si>
    <t xml:space="preserve">Ultrasound Transducer # U10517 , TOCO Transducer # T8042 </t>
  </si>
  <si>
    <t>HYD-BME-0707-MU-NEU-CCE-15</t>
  </si>
  <si>
    <t>BPL Ltd.</t>
  </si>
  <si>
    <t>FM 9534</t>
  </si>
  <si>
    <t>BQTA6C1154 /   U10517 / T8042</t>
  </si>
  <si>
    <t>Mr.Gopi</t>
  </si>
  <si>
    <t xml:space="preserve">92POR0000003 </t>
  </si>
  <si>
    <t>2GW</t>
  </si>
  <si>
    <t>HYD-BME-0307-MU-ICU-CCE-07</t>
  </si>
  <si>
    <t>AQ68B8696</t>
  </si>
  <si>
    <t>HYD-BME-0215-MU-SICU-CCE-18</t>
  </si>
  <si>
    <t>Srimedical</t>
  </si>
  <si>
    <t>Technocare</t>
  </si>
  <si>
    <t>1412M048</t>
  </si>
  <si>
    <t xml:space="preserve">PRESENT IN SECBAD </t>
  </si>
  <si>
    <t xml:space="preserve">Monitor </t>
  </si>
  <si>
    <t>3 Lead ECG Main cable with lead set, Saturation Main Cable with Neonatal  fingure probe,NIBP Main cable with adult cuff.</t>
  </si>
  <si>
    <t>HYD-BME-0307-MU-NEU-CCE-04</t>
  </si>
  <si>
    <t>AQ68B8645</t>
  </si>
  <si>
    <t>MICU</t>
  </si>
  <si>
    <t>HYD-BME-0307-MU-MIU-CCE-01</t>
  </si>
  <si>
    <t>HYD-BME-0307-MU-MIU-CCE-02</t>
  </si>
  <si>
    <t xml:space="preserve"> Mediaid M-9000</t>
  </si>
  <si>
    <t>W68H38991O</t>
  </si>
  <si>
    <r>
      <t xml:space="preserve">Later Upgraded for ETCO2 w.r.t order no. 90POR0009060, dt. 27/06/2007 &amp; Cost of the Moniotr Stand </t>
    </r>
    <r>
      <rPr>
        <b/>
        <sz val="8"/>
        <rFont val="Arial"/>
        <family val="2"/>
      </rPr>
      <t>Present in ICCU</t>
    </r>
  </si>
  <si>
    <t>HYD-BME-0307-MU-MIU-CCE-03</t>
  </si>
  <si>
    <t>Present in ER</t>
  </si>
  <si>
    <t>HYD-BME-0307-MU-MIU-CCE-04</t>
  </si>
  <si>
    <t>AQ68B8432</t>
  </si>
  <si>
    <t>Cost of the Monitor Stand Included</t>
  </si>
  <si>
    <t>HYD-BME-0307-MU-MIU-CCE-05</t>
  </si>
  <si>
    <t>AQ68B8700</t>
  </si>
  <si>
    <r>
      <t xml:space="preserve">Cost of the Monitor Stand Included </t>
    </r>
    <r>
      <rPr>
        <b/>
        <sz val="8"/>
        <color indexed="8"/>
        <rFont val="Arial"/>
        <family val="2"/>
      </rPr>
      <t>Present in ICCU</t>
    </r>
  </si>
  <si>
    <t>HYD-BME-0307-MU-MIU-CCE-06</t>
  </si>
  <si>
    <t>W68H38891O</t>
  </si>
  <si>
    <t>Cost of the Monitor Stand Included   PRESENT IN ICU</t>
  </si>
  <si>
    <t>HYD-BME-0307-MU-MIU-CCE-07</t>
  </si>
  <si>
    <t>AQ68B8521</t>
  </si>
  <si>
    <t>HYD-BME-0307-MU-MIU-CCE-08</t>
  </si>
  <si>
    <t>18090 / 19741345</t>
  </si>
  <si>
    <t>Cost is in US Dollars 0f 555 coverted to Rupees i.e. 1 dollar = 41 Rs as on the date of 07/07/2007 Present in ICCU</t>
  </si>
  <si>
    <t>HYD-BME-0307-MU-MIU-CCE-09</t>
  </si>
  <si>
    <t>18090 / 19741346</t>
  </si>
  <si>
    <t>HYD-BME-0307-MU-MIU-CCE-10</t>
  </si>
  <si>
    <t>18090 / 19741347</t>
  </si>
  <si>
    <r>
      <t xml:space="preserve">Cost is in US Dollars 0f 555 coverted to Rupees i.e. 1 dollar = 41 Rs as on the date of 07/07/2007 </t>
    </r>
    <r>
      <rPr>
        <b/>
        <sz val="8"/>
        <rFont val="Arial"/>
        <family val="2"/>
      </rPr>
      <t>Present in ICCU</t>
    </r>
  </si>
  <si>
    <t>HYD-BME-0307-MU-MIU-CCE-11</t>
  </si>
  <si>
    <t>18090 / 19741348</t>
  </si>
  <si>
    <t>HYD-BME-0307-MU-MIU-CCE-12</t>
  </si>
  <si>
    <t>18090 / 19741349</t>
  </si>
  <si>
    <t>HYD-BME-0307-MU-MIU-CCE-13</t>
  </si>
  <si>
    <t>18090 / 19741350</t>
  </si>
  <si>
    <t>HYD-BME-0107-MU-MIU-CCE-14</t>
  </si>
  <si>
    <t>HYD-BME-0107-MU-MIU-CCE-16</t>
  </si>
  <si>
    <t>3 Lead ECG Cable, External paddles cable with pads.</t>
  </si>
  <si>
    <t>HYD-BME-0407-MU-MIU-CCE-01</t>
  </si>
  <si>
    <t>US00448595</t>
  </si>
  <si>
    <t>HYD-BME-1214-MU-MICU-CCE-01</t>
  </si>
  <si>
    <t>HYD-BME-0109-MU-MIU-CCE-18</t>
  </si>
  <si>
    <t>EMERGENT MEDI-TECH</t>
  </si>
  <si>
    <t>MEC2000</t>
  </si>
  <si>
    <t>CV88100808</t>
  </si>
  <si>
    <t>Prasad Reddy</t>
  </si>
  <si>
    <t>92POR0000422</t>
  </si>
  <si>
    <t>HYD-BME-0215-MU-MICU-CCE-20</t>
  </si>
  <si>
    <t>1412M050</t>
  </si>
  <si>
    <t>VIJ-BME-0705-PC-CTU-CCE-05</t>
  </si>
  <si>
    <t>DE50405760</t>
  </si>
  <si>
    <t>CTICU</t>
  </si>
  <si>
    <t>HYD-BME-0109-MU-CTICU-CCE-01</t>
  </si>
  <si>
    <t>CV88100855</t>
  </si>
  <si>
    <t>working</t>
  </si>
  <si>
    <t>FROM PUNE</t>
  </si>
  <si>
    <t>Monitor Mp20</t>
  </si>
  <si>
    <t xml:space="preserve">ECG,SPO2,NIBP,Press,Temp Modulewith 5 Lead ECG Main cable with lead set, saturation probe,NIBP main cable with adult cuff. 2 Press,Temp, </t>
  </si>
  <si>
    <t>HYD-BME-MU-CTICU-CCE-02</t>
  </si>
  <si>
    <t>Mp20</t>
  </si>
  <si>
    <t>DE72830648</t>
  </si>
  <si>
    <t>Present in OT,CMC expired</t>
  </si>
  <si>
    <t>HYD-BME-MU-CTICU-CCE-03</t>
  </si>
  <si>
    <t>DE72846168</t>
  </si>
  <si>
    <t>CMC expired</t>
  </si>
  <si>
    <t>HYD-BME-MU-CTICU-CCE-04</t>
  </si>
  <si>
    <t>18090 / 19983441</t>
  </si>
  <si>
    <t>Mr. Ashraf</t>
  </si>
  <si>
    <t>9849650144</t>
  </si>
  <si>
    <t>Reusable Patient tube,Test Lung,Calibration Tube, Support Arm, Gas tubing’s(Air,Oxygen).</t>
  </si>
  <si>
    <t>HYD-BME-MU-CTICU-CCE-08</t>
  </si>
  <si>
    <t>Servo - s</t>
  </si>
  <si>
    <t>HYD-BME-MU-CTICU-CCE-09</t>
  </si>
  <si>
    <t>Pacemaker</t>
  </si>
  <si>
    <t>"Patient extension cable                
(Length 2.5mm ) # 42220""Patient extension cable                
(Length 2.5mm ) # 42220"</t>
  </si>
  <si>
    <t>HYD-BME-0407-MU-ICU-CCE-21</t>
  </si>
  <si>
    <t>Bio-Care Medical Systems</t>
  </si>
  <si>
    <t>EV4543</t>
  </si>
  <si>
    <t>MVBX7270</t>
  </si>
  <si>
    <t>Mr.Arif</t>
  </si>
  <si>
    <t>18POR0073008</t>
  </si>
  <si>
    <t>HYD-BME-0407-MU-CATH-CCE-22</t>
  </si>
  <si>
    <t>Pace Medical INC Waltham</t>
  </si>
  <si>
    <t>k1928</t>
  </si>
  <si>
    <t>92POR0000437</t>
  </si>
  <si>
    <t>HYD-BME-0407-MU-SIU-CCE-15</t>
  </si>
  <si>
    <t>US00448594</t>
  </si>
  <si>
    <t xml:space="preserve">18POR0073207 </t>
  </si>
  <si>
    <t>HYD-BME-MU-CTICU-CCE-16</t>
  </si>
  <si>
    <t>PUNE-BME-0001-LC-CTICU-CCE-06</t>
  </si>
  <si>
    <t>fresenius Kabi</t>
  </si>
  <si>
    <t>optimavs</t>
  </si>
  <si>
    <t>027290/19834974</t>
  </si>
  <si>
    <t>PUNE-BME-0001-LC-CTICU-CCE-05</t>
  </si>
  <si>
    <t>027290/19834971</t>
  </si>
  <si>
    <t xml:space="preserve">Blood warmer </t>
  </si>
  <si>
    <t xml:space="preserve">Power cable </t>
  </si>
  <si>
    <t>HYD-BME-MU-CTICU-CCE-01</t>
  </si>
  <si>
    <t>bL Life Science pvt Ltd.</t>
  </si>
  <si>
    <t>Mr. Prasanth</t>
  </si>
  <si>
    <t>10 Lead ECG Module # USD0622235 with lead set, 6 Chest electrodes,4 Limb clamps.</t>
  </si>
  <si>
    <t>HYD-BME-0407-MU-SIU-CAR-01</t>
  </si>
  <si>
    <t>Trim - 1</t>
  </si>
  <si>
    <t>USD0612827</t>
  </si>
  <si>
    <t>9908862111</t>
  </si>
  <si>
    <t>HYD-BME- 1114-MU-CTICU-CCE-01</t>
  </si>
  <si>
    <t>SREEMEDICALS</t>
  </si>
  <si>
    <t>Mr.SRIDHER</t>
  </si>
  <si>
    <t>HYD-BME-0307-MU-GOT-CCE-06</t>
  </si>
  <si>
    <t>18090 / 19741302</t>
  </si>
  <si>
    <t>Cost is in US Dollars 0f 555 coverted to Rupees i.e. 1 dollar = 41 Rs as on the date of 07/07/2007 (INTERNAL TRANSFOR TO CTICU )</t>
  </si>
  <si>
    <t>HYD-BME-0307-MU-GOT-CCE-07</t>
  </si>
  <si>
    <t>18090 / 19741303</t>
  </si>
  <si>
    <t>HYD-BME-0307-MU-GOT-CCE-08</t>
  </si>
  <si>
    <t>18090 / 19741304</t>
  </si>
  <si>
    <t>HYD-BME-0307-MU-GOT-CCE-09</t>
  </si>
  <si>
    <t>18090 / 19741305</t>
  </si>
  <si>
    <t>PUN-BME-LC-COT-OTE-1</t>
  </si>
  <si>
    <t>18090 / 19983443</t>
  </si>
  <si>
    <t xml:space="preserve">shifted from pune (LC)             (INTERNAL TRANSFOR TO CTICU )      </t>
  </si>
  <si>
    <t>PUN-BME-0610-LC-ERC-CCE-09</t>
  </si>
  <si>
    <t>18090/19741266</t>
  </si>
  <si>
    <t>shifted from pune (LC)                   (INTERNAL TRANSFOR TO CTICU )</t>
  </si>
  <si>
    <t>PCW</t>
  </si>
  <si>
    <t>HYD-BME-0307-ICU-CCE-08</t>
  </si>
  <si>
    <t>CSSD</t>
  </si>
  <si>
    <t xml:space="preserve">Vaertical Steam Sterilizer </t>
  </si>
  <si>
    <t xml:space="preserve">Power cable, gauges </t>
  </si>
  <si>
    <t>HYD-BME-0407-MU-CSD-SUP-01</t>
  </si>
  <si>
    <t>Asian Surgical Company</t>
  </si>
  <si>
    <t>vertical</t>
  </si>
  <si>
    <t xml:space="preserve">Mr. Srinivas </t>
  </si>
  <si>
    <t>92POR0000005</t>
  </si>
  <si>
    <t>USED IN LAB-M (SERIAL NUMBER NOT AVAILABLE)</t>
  </si>
  <si>
    <t>Horizontal Sterilizer</t>
  </si>
  <si>
    <t>Temperature Recorder for the above sterilize</t>
  </si>
  <si>
    <t>HYD-BME-0407-MU-CSD-SUP-02</t>
  </si>
  <si>
    <t>horzontal</t>
  </si>
  <si>
    <t>92POR0000004</t>
  </si>
  <si>
    <t>AMC Type (Lab/Comp)</t>
  </si>
  <si>
    <t xml:space="preserve">SERIAL NUMBER NOT AVAILABLE                     </t>
  </si>
  <si>
    <t>Vertical Steam Sterilizer (small)</t>
  </si>
  <si>
    <t>HYD-BME-1207-MU-CSD-SUP-03</t>
  </si>
  <si>
    <t>GOT</t>
  </si>
  <si>
    <t>ECG,SPO2,NIBP,Press,Temp Module # DE632G4305 with 5 Lead ECG Main cable with lead set, saturation probe,NIBP main cable with adult cuff. 2 Press,Temp, ETCO2 Main stream Module # DE52403026 with ETCO2 Sensor, adult and pediatric adaptor.</t>
  </si>
  <si>
    <t>HYD-BME-0407-MU-GOT-CCE-01</t>
  </si>
  <si>
    <t>DE62222570</t>
  </si>
  <si>
    <t xml:space="preserve">18POR0073028  </t>
  </si>
  <si>
    <t>Anaesthesia Machine</t>
  </si>
  <si>
    <t>Vapourizer Isoflurane # BEGK04183, Patient Circuit,Rebreathing bag, Masks,Flow sensor module,Leak test device,Gas tubings (Air,oxygen,Nitrous oxide ).</t>
  </si>
  <si>
    <t>HYD-BME-0307-MU-GOT-OTE-01</t>
  </si>
  <si>
    <t>Aestiva/5 7100</t>
  </si>
  <si>
    <t>AMVK00647</t>
  </si>
  <si>
    <t>Mr. Nageshwar Rao</t>
  </si>
  <si>
    <t>9848521079</t>
  </si>
  <si>
    <t xml:space="preserve">18POR0072993  </t>
  </si>
  <si>
    <t xml:space="preserve">OT Table </t>
  </si>
  <si>
    <t xml:space="preserve">Standard Accessories : Cognate with Remote control 1 No, L Shaped Anaesthesia frame 1 No, Shoulder support with pad 1 pair, Arm board with pad 2 pairs, Ateral support with pad 1 pair,Wrist strap 1 pair, Knee crutches goepel type 1 pair, mattress for table 1 set.  Orthopedic attachment: ortho leg traction attachment 1 No, Hand traction device 1 No, M type face head rest 1 No, oplital support 1 No, HIP nailing support 1 No,Radio translucent top for hand operating table 1 No,Tibia support L shaped knee 1 No, steinman pin holding clamps 1 No, Spinal bridge 1 No.Neuro Attachments for OT Table (3 Pin retra Headre, Prone &amp; Sitting Position) </t>
  </si>
  <si>
    <t>HYD-BME-0307-MU-GOT-OTE-02</t>
  </si>
  <si>
    <t>SISCO</t>
  </si>
  <si>
    <t>"SS-1200
Coagunate""SS-1200
Coagunate""SS-1200
Coagunate"</t>
  </si>
  <si>
    <t>Mr. Arun</t>
  </si>
  <si>
    <t>9885044195</t>
  </si>
  <si>
    <t xml:space="preserve">18POR0072996 </t>
  </si>
  <si>
    <t>Neuro Attachments bought Later w.r.t to PO No. 90POR0008048, dt. 30/05/2007, costing 84864.</t>
  </si>
  <si>
    <t>OT Light</t>
  </si>
  <si>
    <t xml:space="preserve">NO Accessories </t>
  </si>
  <si>
    <t>HYD-BME-0507-MU-GOT-OTE-03</t>
  </si>
  <si>
    <t>Vishal surgical equipment</t>
  </si>
  <si>
    <t>"H6ECO/
H6ECO.CIF""H6ECO/
H6ECO.CIF""H6ECO/
H6ECO.CIF"</t>
  </si>
  <si>
    <t>MLH6E3B0000064540, MLH6E3B0000064541</t>
  </si>
  <si>
    <t>Mr. Janardhan</t>
  </si>
  <si>
    <t>9848308128</t>
  </si>
  <si>
    <t xml:space="preserve">18POR0072441  </t>
  </si>
  <si>
    <t>Cost is in Eurus of 7000 coverted to Rupees i.e 1 Euru=55.23 as on the date of 07/07/2007</t>
  </si>
  <si>
    <t>Diathermy machine</t>
  </si>
  <si>
    <t>Double pedal switch 1 No, monopolar cable 1 No, straight knife electrode 1 No,Thick needle electrode 1 No, Thin needle electrode 1 No,Ball electrode 2.5 mm 1 No, Ball electrode 4 mm 1 No,Bipolar cable 1 No,Bipolar forceps(probe) 1 No,TURP Adaptor 1 No, Disposable hand control pencil switch 5 Nos, Disposable patient pads 5 Nos.</t>
  </si>
  <si>
    <t>HYD-BME-0307-MU-GOT-OTE-04</t>
  </si>
  <si>
    <t>Advanced medical systems</t>
  </si>
  <si>
    <t>Alsatom SU 140/D-MPC</t>
  </si>
  <si>
    <t>Mr.Venkateswarulu</t>
  </si>
  <si>
    <t>9848170747</t>
  </si>
  <si>
    <t xml:space="preserve">18POR0073802  </t>
  </si>
  <si>
    <t>C-Arm Machine</t>
  </si>
  <si>
    <t>Single Tank # 3527,Monitor Trolley # 3313, Collimeter # 3433, II and Camera 3309, M Flat 15 inches LCD Monitor 2 Nos # 03113 / 03114</t>
  </si>
  <si>
    <t>HYD-BME-0507-MU-GOT-OTE-05</t>
  </si>
  <si>
    <t>Siemens</t>
  </si>
  <si>
    <t>Multimobile 5C</t>
  </si>
  <si>
    <t>Mr. Sudhakar</t>
  </si>
  <si>
    <t>9849091586</t>
  </si>
  <si>
    <t xml:space="preserve">18POR0073537 </t>
  </si>
  <si>
    <t>Tourniquet</t>
  </si>
  <si>
    <t xml:space="preserve">Hose assembly blue, Hose assembly red, Reusable cuffs 7 Nos - 20cm x 7cm, 30cm x 9cm, 46cm x 10cm, 61cm x 10cm, 76cm x 10cm, 86cm x 10cm, 107cm x 10cm, </t>
  </si>
  <si>
    <t>HYD-BME-0100-MU-GOT-OTE-07</t>
  </si>
  <si>
    <t>Laksh Enterprises</t>
  </si>
  <si>
    <t>ATS 1200</t>
  </si>
  <si>
    <t>1207AAAS</t>
  </si>
  <si>
    <t>92POR0000024</t>
  </si>
  <si>
    <t>HYD-BME-0307-MU-GOT-CCE-04</t>
  </si>
  <si>
    <t>18090 / 19741300</t>
  </si>
  <si>
    <t>Cost is in US Dollars 0f 555 coverted to Rupees i.e. 1 dollar = 41 Rs as on the date of 07/07/2007 (INTERNAL TRANSFOR TO sdicu-1)</t>
  </si>
  <si>
    <t>HYD-BME-0307-MU-GOT-CCE-05</t>
  </si>
  <si>
    <t>HYD-BME-0107-MU-GOT-CCE-10</t>
  </si>
  <si>
    <t>Laproscope set</t>
  </si>
  <si>
    <t>Xenon light source  , ELECTRONIC ENDOFLATOR SET , TRICAM CAMER , ENDOMAT SET .(REMAINING 38 ITEMS )</t>
  </si>
  <si>
    <t>HYD-BME-0807-MU-GOT-OTE-15</t>
  </si>
  <si>
    <t>Vishal Surgicals</t>
  </si>
  <si>
    <t>Karl Storz</t>
  </si>
  <si>
    <t>Xenon light source  DC0629321, ELECTRONIC ENDOFLATOR SET  EC14617-B, TRICAM CAMER EC639068-P, ENDOMAT SET EC719203-H</t>
  </si>
  <si>
    <t>Mr.Sandeep Kapoor</t>
  </si>
  <si>
    <t>9849006209</t>
  </si>
  <si>
    <t>92POR0000025</t>
  </si>
  <si>
    <t>warranty 3 years for telescope and 2 years for instruments.</t>
  </si>
  <si>
    <t>Flash auto clave</t>
  </si>
  <si>
    <t xml:space="preserve">power card </t>
  </si>
  <si>
    <t>HYD-BME-1207-MU-GOT-SUP-01</t>
  </si>
  <si>
    <t>Venus surgicals</t>
  </si>
  <si>
    <t>Nova-3</t>
  </si>
  <si>
    <t>92POR0000090</t>
  </si>
  <si>
    <t>Liposuction</t>
  </si>
  <si>
    <t>power card ,INTUBING 55 DDS BASIC SET,DD JAR SET, TISSUE COLLECTOR300ML(DISPOSABLE)ADAPTOR,  SUCTION HOSE , 10 CANNULAES</t>
  </si>
  <si>
    <t>HYD-BME-0209-MU-GOT-OTE-18</t>
  </si>
  <si>
    <t>Atmos</t>
  </si>
  <si>
    <t>Record 55</t>
  </si>
  <si>
    <t>5.2244/060-000615-052-2008-08</t>
  </si>
  <si>
    <t>92POR0000530</t>
  </si>
  <si>
    <t>Lithotripsy</t>
  </si>
  <si>
    <t>power card ,Foot switch,control unit,powercoated trolley with compresses,tube with adaptor</t>
  </si>
  <si>
    <t>HYD-BME-1209-MU-GOT-OTE-19</t>
  </si>
  <si>
    <t>Status Medical</t>
  </si>
  <si>
    <t>CC55DX</t>
  </si>
  <si>
    <t>CCU438/5</t>
  </si>
  <si>
    <t>Mr. Balakishore</t>
  </si>
  <si>
    <t>92POR0000535</t>
  </si>
  <si>
    <t>Operating Microscope</t>
  </si>
  <si>
    <t>FLOOR STAND</t>
  </si>
  <si>
    <t>HYD-BME-1207-MU-GOT-OTE-21</t>
  </si>
  <si>
    <t>MN Surgical</t>
  </si>
  <si>
    <t>Opto Focus OPM1</t>
  </si>
  <si>
    <t>Mr.M.S.Reddy</t>
  </si>
  <si>
    <t>90P0R0015336</t>
  </si>
  <si>
    <t xml:space="preserve">shifted from pune (LC)                  </t>
  </si>
  <si>
    <t>vessel sealing system with saline bipolar plasama&amp;bipolar coagulation(Saline turp / diathermy)</t>
  </si>
  <si>
    <t>Bipolar loops for saline coag,re-usable bio-polar forcep with silicon cable,three pedal magnetic foot switch control,power chord,</t>
  </si>
  <si>
    <t>HYD-BME-0213-MU-GOT-OTE-01</t>
  </si>
  <si>
    <t xml:space="preserve">BIOCARE  MEDICAL SYSTEMS </t>
  </si>
  <si>
    <t>ALAN</t>
  </si>
  <si>
    <t xml:space="preserve">Plasma Touch Sr. No          T-1106001 </t>
  </si>
  <si>
    <t xml:space="preserve">Mr. Eshwar </t>
  </si>
  <si>
    <t>versapulse P20 Holmium Laser (GA0006000)(LUMENIS )</t>
  </si>
  <si>
    <t>power CABLE, fiber optical cables 4</t>
  </si>
  <si>
    <t>HYD-BME-2713-MU-GOT-OTE-01</t>
  </si>
  <si>
    <t>LUMENIS</t>
  </si>
  <si>
    <t>LUMENIS P20</t>
  </si>
  <si>
    <t xml:space="preserve">Mr.Chandrashaker Rao </t>
  </si>
  <si>
    <t>M/C cost is 35,900+11.83%tax,total is cost mentioned in U.S $</t>
  </si>
  <si>
    <t xml:space="preserve">Hydro mat URO PUMP  (LASSER M/C Accessory) </t>
  </si>
  <si>
    <t>Accessories of laser machine                 Power card, foot switch</t>
  </si>
  <si>
    <t>HYD-BME-0513-MU-GOT-OTE-01</t>
  </si>
  <si>
    <t xml:space="preserve">Sree keerthi agency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</si>
  <si>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</si>
  <si>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13/05/13</t>
  </si>
  <si>
    <t>warranty expaired 13/5/14</t>
  </si>
  <si>
    <t>HARMONIC SCALPAL</t>
  </si>
  <si>
    <t>ESS GENERATOR, FOOTSWITCH,GENERATOR VERIFICATION KEY HARMONIC ADAPTOR,ENSEAL CONNECTORS,HARMONIC ACE PLUS ERGONOMIC 36CMS,ENSEALG2 TISSUE SEALER STRAIGHT 35CMS</t>
  </si>
  <si>
    <t>HYD-BME-0814-MU-GOT-OTE-01</t>
  </si>
  <si>
    <t>JOHNSON &amp; JOHNSON MEDICAL INDIA</t>
  </si>
  <si>
    <t>GEN11</t>
  </si>
  <si>
    <t>Mr.Pamkaj</t>
  </si>
  <si>
    <t>warrenty</t>
  </si>
  <si>
    <t>NOT</t>
  </si>
  <si>
    <t>ECG,SPO2,NIBP,Press,Temp Module # DE632G4308 with 5 Lead ECG Main cable with lead set, saturation probe,NIBP main cable with adult cuff. 1 Press,Temp, ETCO2 Micro stream Module # DE43523342 with Disposable kit -01 Box ( 25 Nos )</t>
  </si>
  <si>
    <t>HYD-BME-0407-MU-GOT-CCE-03</t>
  </si>
  <si>
    <t>DE62222507</t>
  </si>
  <si>
    <t>Vapourizer Isoflurane # BEGK04179, Patient Circuit,Rebreathing bag, Masks,Flow sensor module,Leak test device,Gas tubings (Air,oxygen,Nitrous oxide ).</t>
  </si>
  <si>
    <t>HYD-BME-0307-MU-GOT-OTE-12</t>
  </si>
  <si>
    <t>AMVK00646</t>
  </si>
  <si>
    <t>OT Table</t>
  </si>
  <si>
    <t xml:space="preserve">Standard Accessories : Cognate with Remote control 1 No, L Shaped Anaesthesia frame 1 No, Shoulder support with pad 1 pair, Arm board with pad 2 pairs, Ateral support with pad 1 pair, Wrist strap 1 pair, Knee crutches goepel type 1 pair, mattress for table 1 set.                                                                                                                                                      </t>
  </si>
  <si>
    <t>HYD-BME-0307-MU-GOT-OTE-13</t>
  </si>
  <si>
    <t>SS-1200Coagunate</t>
  </si>
  <si>
    <t xml:space="preserve">18POR0072996  </t>
  </si>
  <si>
    <t>HYD-BME-0507-MU-GOT-OTE-14</t>
  </si>
  <si>
    <t>H6ECO/H6ECO.CIF</t>
  </si>
  <si>
    <t>MLH6E3B0000064542, MLH6E3B0000064543</t>
  </si>
  <si>
    <t>Cost is in Eurus of 7000 coverted to Rupees i.e 1 Euro=57 Rs on the date of 07/07/2007</t>
  </si>
  <si>
    <t>Manman Bone Drill</t>
  </si>
  <si>
    <t>Manman driving unite,motor,footswitch,Handpiece,hosepipe</t>
  </si>
  <si>
    <t>HYD-BME-0707-MU-GOT-OTE-16</t>
  </si>
  <si>
    <t>Manman</t>
  </si>
  <si>
    <t>MANMAN</t>
  </si>
  <si>
    <t>999/1157</t>
  </si>
  <si>
    <t>020 24477578,24450189</t>
  </si>
  <si>
    <t>92POR0000029</t>
  </si>
  <si>
    <t>Surgical Diathermy</t>
  </si>
  <si>
    <t>Monopolar footswitch 1No, Bipolar footswitch 1No, Bipolar cable 2 Pin 1 No, Bipolar forceps straight 200mm 1 No, TURP Adaptor 1 No.</t>
  </si>
  <si>
    <t>HYD-BME-0209-MU-GOT-OTE-17</t>
  </si>
  <si>
    <t>Asian Bio-Medicals</t>
  </si>
  <si>
    <t>Valleylab Force FX 8C</t>
  </si>
  <si>
    <t>F8C60159A</t>
  </si>
  <si>
    <t>Mr. P. Ravi Kumar</t>
  </si>
  <si>
    <t>9848097720</t>
  </si>
  <si>
    <t xml:space="preserve">92POR0000469 </t>
  </si>
  <si>
    <t>22-129</t>
  </si>
  <si>
    <t>HYD-BME-1009-MU-GOT-OTE-20</t>
  </si>
  <si>
    <t>Zeiss</t>
  </si>
  <si>
    <t>S88</t>
  </si>
  <si>
    <t>Mr.Rajish</t>
  </si>
  <si>
    <t>92POR0000522</t>
  </si>
  <si>
    <t xml:space="preserve">Before equipment cost mentionedwrongly  corrected date 1/12/15 </t>
  </si>
  <si>
    <t xml:space="preserve">Styker Core Drill </t>
  </si>
  <si>
    <t>core console,, foot switch,micro debrider esex,core universal drill</t>
  </si>
  <si>
    <t>HYD-BME-0110-MU-GOT-OTE-01</t>
  </si>
  <si>
    <t>Mark Med-Surg</t>
  </si>
  <si>
    <t>5400-50</t>
  </si>
  <si>
    <t>Mr.shafi</t>
  </si>
  <si>
    <t xml:space="preserve">shifted from pune (LC)                </t>
  </si>
  <si>
    <t>Man man  Dive unite craniotone Unti</t>
  </si>
  <si>
    <t>Manman craniotome handpiece,craniotome cutters, perforator handpiece, perforator cutter 8mm, perforator cutter 10mm , perforator cutter 12mm, motor ,foot sitch , stand</t>
  </si>
  <si>
    <t xml:space="preserve">Balamuragan Associates </t>
  </si>
  <si>
    <t>motor no  H861,       FC .no.1815, shaft. no.0111</t>
  </si>
  <si>
    <t>Mr . Ramesh</t>
  </si>
  <si>
    <t>CTOT</t>
  </si>
  <si>
    <t>Fluid warmer</t>
  </si>
  <si>
    <t>Reusable Fluid Warming Set 1No</t>
  </si>
  <si>
    <t>HYD-BME-0407-MU-GOT-OTE-06</t>
  </si>
  <si>
    <t>Hot Line</t>
  </si>
  <si>
    <t>S10000173</t>
  </si>
  <si>
    <t>9849057571</t>
  </si>
  <si>
    <t>18POR0073167</t>
  </si>
  <si>
    <t>ECG,SPO2,NIBP,Press,Temp Module # DE632G4322 with 5 Lead ECG Main cable with lead set, saturation probe,NIBP main cable with adult cuff. 2 Press,Temp, ETCO2 Main stream Module # DE52403017 with ETCO2 Sensor, adult and pediatric adaptor.</t>
  </si>
  <si>
    <t>HYD-BME-0407-MU-GOT-CCE-02</t>
  </si>
  <si>
    <t>DE62222561</t>
  </si>
  <si>
    <t>present in cticu</t>
  </si>
  <si>
    <t>Vapourizer Isoflurane # BEGK04304, Patient Circuit,Rebreathing bag, Masks,Flow sensor module,Leak test device,Gas tubings (Air,oxygen,Nitrous oxide ).</t>
  </si>
  <si>
    <t>HYD-BME-0307-MU-GOT-OTE-08</t>
  </si>
  <si>
    <t>AMVK00648</t>
  </si>
  <si>
    <t xml:space="preserve">Standard Accessories : Cognate with Remote control 1No, L Shaped Anaesthesia frame 1 No, Shoulder support with pad 1 pair, Arm board with pad 2 pairs, Ateral support with pad 1 pair, Wrist strap 1 pair, Knee crutches goepel type 1 pair, mattress for table 1 set.                                                                                                                                                      </t>
  </si>
  <si>
    <t>HYD-BME-0307-MU-GOT-OTE-09</t>
  </si>
  <si>
    <t>HYD-BME-0507-MU-GOT-OTE-10</t>
  </si>
  <si>
    <t>MLH6E3B0000064516, MLH6E3B0000064517</t>
  </si>
  <si>
    <t>Diathermy Machine</t>
  </si>
  <si>
    <t>Monopolar footswitch 1 No, Bipolar footswitch 1 No,Bipolar cable 2 Pin 1 No,Bipolar forceps straight 200mm 1 No, TURP Adaptor 1 No.</t>
  </si>
  <si>
    <t>HYD-BME-0107-MU-GOT-OTE-11</t>
  </si>
  <si>
    <t>F6E46736A</t>
  </si>
  <si>
    <t xml:space="preserve">18POR0073801 </t>
  </si>
  <si>
    <t>PUN-BME-0001-LC-ICU-CCE-21</t>
  </si>
  <si>
    <t>US00455948</t>
  </si>
  <si>
    <t>47POR0000155</t>
  </si>
  <si>
    <t>Heamotherm</t>
  </si>
  <si>
    <t>patient mat</t>
  </si>
  <si>
    <t>PUN-BME-0001-LC-COT-OTE-13</t>
  </si>
  <si>
    <t xml:space="preserve">aadi Enter prizes </t>
  </si>
  <si>
    <t>Heamotherm/400m</t>
  </si>
  <si>
    <t>9129748m</t>
  </si>
  <si>
    <t>Mr.Suraj</t>
  </si>
  <si>
    <t>47por0000797</t>
  </si>
  <si>
    <t>shifted from pune (LC)               amc expaired</t>
  </si>
  <si>
    <t>Fibrillator</t>
  </si>
  <si>
    <t>POWER CABLE</t>
  </si>
  <si>
    <t>FIBRILLATOR</t>
  </si>
  <si>
    <t>Sternal Saw</t>
  </si>
  <si>
    <t xml:space="preserve">MOTOR,FOOT CONTROLAR,SAW BLADE ,FLEXIBLE CABLE </t>
  </si>
  <si>
    <t>PUN-BME-0001-LC-COT-OTE-10</t>
  </si>
  <si>
    <t>TERUMO</t>
  </si>
  <si>
    <t>Sarns</t>
  </si>
  <si>
    <t>Mr.Raju</t>
  </si>
  <si>
    <t>47POR0000163</t>
  </si>
  <si>
    <t>Heartlung Machine</t>
  </si>
  <si>
    <t>POWER CARDS , 4 PUMPS, SMALL LCD MONITOR,GAS SUPPLY CONNECTIONS,AIR AND OXIGEN MIXTURE.</t>
  </si>
  <si>
    <t>PUN-BME-0001-LC-COT-OTE-11</t>
  </si>
  <si>
    <t xml:space="preserve">Aadi Enter prizes </t>
  </si>
  <si>
    <t>COBE</t>
  </si>
  <si>
    <t>CCB428</t>
  </si>
  <si>
    <t>92POR000023847   POR0001423</t>
  </si>
  <si>
    <t>shifted from pune (LC)                  refubished machine amc expaired</t>
  </si>
  <si>
    <t>Head light Source</t>
  </si>
  <si>
    <t>CABLE ,LIGHTSOURCE</t>
  </si>
  <si>
    <t>PUN-BME-0001-LC-COT-OTE-12</t>
  </si>
  <si>
    <t>WELCHALLYN</t>
  </si>
  <si>
    <t>SOLARC</t>
  </si>
  <si>
    <t>Mr.Amit</t>
  </si>
  <si>
    <t>42POROOO164</t>
  </si>
  <si>
    <t>HYD-BME-0714-LC-COT-OTE-13</t>
  </si>
  <si>
    <t>Heater coller,</t>
  </si>
  <si>
    <t>HYD-BME-1215-LC-COT-OTE-14</t>
  </si>
  <si>
    <t xml:space="preserve">SORIN </t>
  </si>
  <si>
    <t>S5</t>
  </si>
  <si>
    <t>48E04063</t>
  </si>
  <si>
    <t>Mr.Janakiram&amp;Mr.Faizalkhan</t>
  </si>
  <si>
    <t>9840048513    &amp; 9999918414</t>
  </si>
  <si>
    <t>warrenty(3 yrs)</t>
  </si>
  <si>
    <t>Cost is in EURO S  0f 68320 +2000 eruo for freght&amp;insurance converted to Rupees i.e.            1 EURO = 72.41 Rs as on the date of 19/08/2015  &amp; Cost Including Heamotherm machine</t>
  </si>
  <si>
    <t xml:space="preserve">                       AUXILARY CONTROL,ANESTHESIA SCREEN FRAME WITH CLAMP ,KIDNEY BRIDGE HANDLE, RESTRAINT STRAP 2NOS,LATERAL SUPPORT WITH SIDE RAIL LOCKS,SOULDER EXTENSON PLATES,SIDE RAIL CLAMPS-2NOS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</si>
  <si>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HYD-BME-0715-MU-GOT-OTE-15</t>
  </si>
  <si>
    <t>BET MEDICAL</t>
  </si>
  <si>
    <t>DR.MAX 7000S</t>
  </si>
  <si>
    <t>2A025-N3-0006</t>
  </si>
  <si>
    <t>warrenty(2 yrs)</t>
  </si>
  <si>
    <t>DIA</t>
  </si>
  <si>
    <t>HYD-BME-0307-MU-NEF-CCE-01</t>
  </si>
  <si>
    <t>AQ68B8588</t>
  </si>
  <si>
    <t>PRESENT IN SDICU2</t>
  </si>
  <si>
    <t>HYD-BME-0307-MU-NEF-CCE-02</t>
  </si>
  <si>
    <t>AQ68B8389</t>
  </si>
  <si>
    <t>18POR0072999</t>
  </si>
  <si>
    <t>NO REMARKS</t>
  </si>
  <si>
    <t>R O Plant</t>
  </si>
  <si>
    <t xml:space="preserve">R.O.Skid ( M.S) 1 No, Pressure vessels 2 Nos, ACM2-4040 Membrane 2 Nos, Flow meters 2 Nos, 20 inches long 3/4 inches housing for meter 1 No, 25 N B Multi port valve- filter 2 Nos, 25 N B Multi port valve- Softner 1 No, Pressure guages-1) oil filled 2 and half inches dial 2 Nos 2 ) ordinary 2 inches dial 3 Nos,  Activated carbon 50 Kgs, Pabbles and fine sand 200 Kgs,Conductivity meter 1 No, </t>
  </si>
  <si>
    <t>HYD-BME-0407-MU-NEF-THE-02</t>
  </si>
  <si>
    <t>Aquaflow Systems</t>
  </si>
  <si>
    <t>Mr. S. Srinivasulu</t>
  </si>
  <si>
    <t>9849153945</t>
  </si>
  <si>
    <t>18POR0073555</t>
  </si>
  <si>
    <t xml:space="preserve">MODEL AND SERIAL NUMBER NOT AVAILABE </t>
  </si>
  <si>
    <t>Dialysis machine</t>
  </si>
  <si>
    <t>Nil</t>
  </si>
  <si>
    <t>HYD-BME-0108-MU-NEF-THE-04</t>
  </si>
  <si>
    <t>Browndove Health Care Pvt. LTd.</t>
  </si>
  <si>
    <t>B-Braun, Dialog +</t>
  </si>
  <si>
    <t>Mr Bala</t>
  </si>
  <si>
    <t>92POR0000224</t>
  </si>
  <si>
    <t>HYD-BME-1208-MU-NEF-THE-05</t>
  </si>
  <si>
    <t>Fresenius Medical care</t>
  </si>
  <si>
    <t>4008S</t>
  </si>
  <si>
    <t>8VCAKT88</t>
  </si>
  <si>
    <t>Murthy</t>
  </si>
  <si>
    <t>92POR0000438</t>
  </si>
  <si>
    <t>31/04/2016</t>
  </si>
  <si>
    <t>HYD-BME-1208-MU-NEF-THE-06</t>
  </si>
  <si>
    <t>8VCAKT90</t>
  </si>
  <si>
    <t>PUN-BME-0001-LC-NEF-THE-04</t>
  </si>
  <si>
    <t>8VCALF58</t>
  </si>
  <si>
    <t>47POR00003336</t>
  </si>
  <si>
    <t xml:space="preserve">Shifted from nagpur,                       </t>
  </si>
  <si>
    <t>HYD-BME-05/14-MU-NEF-THE-07</t>
  </si>
  <si>
    <t>4008S V10</t>
  </si>
  <si>
    <t>4SXAX012</t>
  </si>
  <si>
    <t xml:space="preserve">WARRANTY 3YEARS </t>
  </si>
  <si>
    <t>HYD-BME-05/14-MU-NEF-THE-08</t>
  </si>
  <si>
    <t>4SXAX132</t>
  </si>
  <si>
    <t>Hose clip hose, pole clamp,disposable tube set,diasafe fillters</t>
  </si>
  <si>
    <t>HYD-BME-0512-MU-ICU-CCE-16</t>
  </si>
  <si>
    <t>4008S ARrT PLUS</t>
  </si>
  <si>
    <t>1VRA0721</t>
  </si>
  <si>
    <t>AMC Type
(Lab/Comp)AMC Type
(Lab/Comp)</t>
  </si>
  <si>
    <t>ENDO</t>
  </si>
  <si>
    <t>HYD-BME-0307-MU-GSE-CCE-01</t>
  </si>
  <si>
    <t>AQ68B8531</t>
  </si>
  <si>
    <t>PRESENR IN SICU</t>
  </si>
  <si>
    <t xml:space="preserve">Video Endoscopy </t>
  </si>
  <si>
    <t>Endoscope sr.no-2G229A900, Bhroncoscope - SN2B048A169, Colonoscope SN1C323A712, SONY MONITOR-3032063</t>
  </si>
  <si>
    <t>HYD-BME-1007-MU-GSE-DIA-01</t>
  </si>
  <si>
    <t>RFCL, Fujinon</t>
  </si>
  <si>
    <t>Fujinon EPX 201</t>
  </si>
  <si>
    <t>2V376A535</t>
  </si>
  <si>
    <t>Mr.Srinivas</t>
  </si>
  <si>
    <t>92POR0000099</t>
  </si>
  <si>
    <t>Diathermy</t>
  </si>
  <si>
    <t>Monopolar &amp; bipolar foot switch, Patient plate.</t>
  </si>
  <si>
    <t>HYD-BME-0104-MU-GSE-OTE-01</t>
  </si>
  <si>
    <t>ECLIPSE Instrumentation pvt ltd</t>
  </si>
  <si>
    <t>F-300+</t>
  </si>
  <si>
    <t>MIC-04-HF171+</t>
  </si>
  <si>
    <t>Shifted from Nampally (Present in OT INTERNAL TRANSFER  )</t>
  </si>
  <si>
    <t>Diathermy with APC</t>
  </si>
  <si>
    <t xml:space="preserve">Power card switch,patient plate.cables </t>
  </si>
  <si>
    <t>HYD-BME-0101-MU-GSE-OTE-02</t>
  </si>
  <si>
    <t>ERBE</t>
  </si>
  <si>
    <t>VIO 200S</t>
  </si>
  <si>
    <t>11300996   11300997</t>
  </si>
  <si>
    <t>92POR0000466</t>
  </si>
  <si>
    <t>equipment cost mentioned approximately</t>
  </si>
  <si>
    <t>CTL</t>
  </si>
  <si>
    <t>Defibiillator</t>
  </si>
  <si>
    <t>HYD-BME-MU-0009-CAR-CTH-02</t>
  </si>
  <si>
    <t>philips</t>
  </si>
  <si>
    <t>US00577571</t>
  </si>
  <si>
    <t>gnanshekar</t>
  </si>
  <si>
    <t>92POR0000533</t>
  </si>
  <si>
    <t>HYD-BME-MU-CATH-03</t>
  </si>
  <si>
    <t>B Broun</t>
  </si>
  <si>
    <t>Infusion P</t>
  </si>
  <si>
    <t>027290/19835010</t>
  </si>
  <si>
    <t>It is taken as hospital starting date</t>
  </si>
  <si>
    <t>HYD-BME-MU-CATH-04</t>
  </si>
  <si>
    <t>18090/19741286</t>
  </si>
  <si>
    <t>Cost is in US Dollars 0f 555 coverted to Rupees i.e. 1 dollar = 41 as on the date of 07/07/2007</t>
  </si>
  <si>
    <t>HYD-BME-MU-CATH-05</t>
  </si>
  <si>
    <t>18090/19741261</t>
  </si>
  <si>
    <r>
      <t xml:space="preserve">Cost is in US Dollars 0f 555 coverted to Rupees i.e. 1 dollar = 41 as on the date of 07/07/2007 </t>
    </r>
    <r>
      <rPr>
        <b/>
        <sz val="8"/>
        <rFont val="Arial"/>
        <family val="2"/>
      </rPr>
      <t>Present in MICU</t>
    </r>
  </si>
  <si>
    <t>HYD-BME-MU-CATH-06</t>
  </si>
  <si>
    <t>18090/19741263</t>
  </si>
  <si>
    <t>HYD-BME-MU-CATH-07</t>
  </si>
  <si>
    <t>18090/19741262</t>
  </si>
  <si>
    <t>"Patient extension cable                
(Length 2.5mm ) # 42221"</t>
  </si>
  <si>
    <t>HYD-BME-0407-MU-ICU-CCE-20</t>
  </si>
  <si>
    <t xml:space="preserve">Pace   Medical, INC </t>
  </si>
  <si>
    <t>MVBX7271</t>
  </si>
  <si>
    <t>shifted from iccu/micu</t>
  </si>
  <si>
    <t>"Patient extension cable                
(Length 2.5mm ) # 42220"</t>
  </si>
  <si>
    <t>MVBX7432</t>
  </si>
  <si>
    <t>9849443349</t>
  </si>
  <si>
    <t xml:space="preserve">IABP </t>
  </si>
  <si>
    <t>ECG PRESSURE CABLES</t>
  </si>
  <si>
    <t>HYD-BME-MU-0809-CATH-CCE-01</t>
  </si>
  <si>
    <t>S-98XT</t>
  </si>
  <si>
    <t>S82879-H9</t>
  </si>
  <si>
    <t xml:space="preserve"> equipment cost mentioned approximate                   </t>
  </si>
  <si>
    <t>ACT Machine</t>
  </si>
  <si>
    <t xml:space="preserve">power cable </t>
  </si>
  <si>
    <t>HYD-BME-0208-NP-COT-OTE-03</t>
  </si>
  <si>
    <t xml:space="preserve">Helena laboratories </t>
  </si>
  <si>
    <t>Actalyke mini-2</t>
  </si>
  <si>
    <t>92P0R0000267</t>
  </si>
  <si>
    <t>cathlab mahine</t>
  </si>
  <si>
    <t>monitor,pressur injector,</t>
  </si>
  <si>
    <t>HYD-BME-0114-MU-CAR-CTH-01</t>
  </si>
  <si>
    <t>GE</t>
  </si>
  <si>
    <t>OPTIMA 2100</t>
  </si>
  <si>
    <t>MR.ANOOP</t>
  </si>
  <si>
    <t>PHY</t>
  </si>
  <si>
    <t>Traction</t>
  </si>
  <si>
    <t>BELTS, power card</t>
  </si>
  <si>
    <t>HYD-BME-0108-MU-PHY-THE-01</t>
  </si>
  <si>
    <t>Electrocare Systems &amp; Services Pvt. Ltd.</t>
  </si>
  <si>
    <t>autotrack</t>
  </si>
  <si>
    <t>2817A</t>
  </si>
  <si>
    <t>Mr.Ramu</t>
  </si>
  <si>
    <t>92POR0000254</t>
  </si>
  <si>
    <t>12-1207</t>
  </si>
  <si>
    <t>Ultrasound Therapy</t>
  </si>
  <si>
    <t>power card</t>
  </si>
  <si>
    <t>HYD-BME-0511-MU-PHY-THE-02</t>
  </si>
  <si>
    <t xml:space="preserve">Ram medical system </t>
  </si>
  <si>
    <t>Ultrasound-709</t>
  </si>
  <si>
    <t>T-1120</t>
  </si>
  <si>
    <t xml:space="preserve">OLD M/C IS GIVEN TO COMPANY AND taken new machine on buyback offer . The OLD  m/c </t>
  </si>
  <si>
    <t>Shortwave Diathermy</t>
  </si>
  <si>
    <t>Electrical pads 2 no</t>
  </si>
  <si>
    <t>HYD-BME-0108-MU-PHY-THE-03</t>
  </si>
  <si>
    <t>T-391</t>
  </si>
  <si>
    <t>Interferential Stimulator</t>
  </si>
  <si>
    <t>HYD-BME-0108-MU-PHY-THE-04</t>
  </si>
  <si>
    <t>vectrosin</t>
  </si>
  <si>
    <t>LABP</t>
  </si>
  <si>
    <t>Cell Counter</t>
  </si>
  <si>
    <t>Cubitainer spout kit No.1, Float switch No.23,Tray No.20,Tube polyurethane 4mm ID x 6MM OD and 6mm ID x 9 mm OD,Mini pipette No. 10, EDTA Vials, Waste bottle,Host o/p unit No.1 assy.</t>
  </si>
  <si>
    <t>HYD-BME-0307-MU-LPT-LAB-01</t>
  </si>
  <si>
    <t>Transasia</t>
  </si>
  <si>
    <t>KX 21</t>
  </si>
  <si>
    <t>B-1901</t>
  </si>
  <si>
    <t xml:space="preserve">Mr.Mahesh </t>
  </si>
  <si>
    <t xml:space="preserve">18POR0073929  </t>
  </si>
  <si>
    <t>CMC Type (Comp)</t>
  </si>
  <si>
    <t>31/04/16</t>
  </si>
  <si>
    <t>Centrifuge</t>
  </si>
  <si>
    <t>16x15 ml Swing Out Head with graduated glass tubes.</t>
  </si>
  <si>
    <t>HYD-BME-0407-MU-LPT-LAB-02</t>
  </si>
  <si>
    <t>Laxmi Instruments</t>
  </si>
  <si>
    <t>R-8C</t>
  </si>
  <si>
    <t>GOLC6196</t>
  </si>
  <si>
    <t>Mr. Joseph</t>
  </si>
  <si>
    <t>9848822948</t>
  </si>
  <si>
    <t xml:space="preserve">90POR0004535  </t>
  </si>
  <si>
    <t>Binocular Microscope</t>
  </si>
  <si>
    <t>Nosepiece,Eyepiece CFI E 10 X 2 Nos, Filter 45 mm, CFI E Plan Achromat 4 x, 30 mm / 10x, 7mm / 40x,0.65mm / 100x oil</t>
  </si>
  <si>
    <t>HYD-BME-0307-MU-LPT-LAB-03</t>
  </si>
  <si>
    <t>Towa Optics (INDIA) Pvt.Ltd.</t>
  </si>
  <si>
    <t>NIKON E-200</t>
  </si>
  <si>
    <t>Mr.R Prakash</t>
  </si>
  <si>
    <t>9849271396</t>
  </si>
  <si>
    <t xml:space="preserve">18POR0073541  </t>
  </si>
  <si>
    <t>Blood Bank Refrigerator</t>
  </si>
  <si>
    <t xml:space="preserve">No Accessories </t>
  </si>
  <si>
    <t>HYD-BME-1007-MU-LPT-SUP-01</t>
  </si>
  <si>
    <t>BD1-4622</t>
  </si>
  <si>
    <t xml:space="preserve">92POR0000044 </t>
  </si>
  <si>
    <t>HYD-BME-0011-MU-LPT-LAB-04</t>
  </si>
  <si>
    <t>Vision 2000</t>
  </si>
  <si>
    <t>LABM</t>
  </si>
  <si>
    <t xml:space="preserve">Centrifuge </t>
  </si>
  <si>
    <t>HYD-BME-0607-MU-LMB-LAB-01</t>
  </si>
  <si>
    <t>Laxmi instruments</t>
  </si>
  <si>
    <t>EPLC 3617</t>
  </si>
  <si>
    <t xml:space="preserve">90POR0008045        </t>
  </si>
  <si>
    <t>Shaker</t>
  </si>
  <si>
    <t>HYD-BME-1007-MU-LMB-LAB-02</t>
  </si>
  <si>
    <t>Remi</t>
  </si>
  <si>
    <t>AZCM-136</t>
  </si>
  <si>
    <t>9848822949</t>
  </si>
  <si>
    <t>92POR0000045</t>
  </si>
  <si>
    <t xml:space="preserve">Incubator </t>
  </si>
  <si>
    <t>HYD-BME-1007-MU-LMB-LAB-03</t>
  </si>
  <si>
    <t>"Rotek 
60x60x60CM"</t>
  </si>
  <si>
    <t>9848822950</t>
  </si>
  <si>
    <t xml:space="preserve">Electronic Balance </t>
  </si>
  <si>
    <t>HYD-BME-1007-MU-LMB-LAB-04</t>
  </si>
  <si>
    <t>MP-500</t>
  </si>
  <si>
    <t>MP/0307/595</t>
  </si>
  <si>
    <t>9848822951</t>
  </si>
  <si>
    <t>Elisa Reader</t>
  </si>
  <si>
    <t>HYD-BME-1007-MU-LMB-LAB-05</t>
  </si>
  <si>
    <t>CPC</t>
  </si>
  <si>
    <t>Start fax332</t>
  </si>
  <si>
    <t>332-1073</t>
  </si>
  <si>
    <t xml:space="preserve">Ravi </t>
  </si>
  <si>
    <t>9346309521</t>
  </si>
  <si>
    <t>92POR0000042</t>
  </si>
  <si>
    <t>AMC Type
(Lab/Comp)</t>
  </si>
  <si>
    <t>Biological Safety Cabinet</t>
  </si>
  <si>
    <t>HYD-BME-1007-MU-LMB-LAB-06</t>
  </si>
  <si>
    <t>laxmi Instruments</t>
  </si>
  <si>
    <t>92POR0000057</t>
  </si>
  <si>
    <t>Biological Water bath</t>
  </si>
  <si>
    <t>Thermometer</t>
  </si>
  <si>
    <t>HYD-BME-0407-MU-LMB-LAB-07</t>
  </si>
  <si>
    <t>ROTEK</t>
  </si>
  <si>
    <t xml:space="preserve">90POR0004535 </t>
  </si>
  <si>
    <t>Hot air oven</t>
  </si>
  <si>
    <t>HYD-BME-0407-MU-LMB-LAB-08</t>
  </si>
  <si>
    <t>LABB</t>
  </si>
  <si>
    <t>Semi Auto Analyser</t>
  </si>
  <si>
    <t>Waste bottle assy,Test tube holder/cuvette adaptor,Round glass microcuvettes,Rectangular polystyrene microcuvette,Test tube stand,Auto pipette stand,Disposable Tips for 5ul-50ul pipette (yellow) and 200ul-1000ul pipette (Blue),Pipette 50UL-500UL and Pipet</t>
  </si>
  <si>
    <t>HYD-BME-0307-MU-LBC-LAB-01</t>
  </si>
  <si>
    <t>ECS Plus V2</t>
  </si>
  <si>
    <t>Mr. A.V. Subba Rao</t>
  </si>
  <si>
    <t>9347522011</t>
  </si>
  <si>
    <t xml:space="preserve">18POR0073545  </t>
  </si>
  <si>
    <t>CMC Type (Lab/Comp)</t>
  </si>
  <si>
    <t>HYD-BME-0407-MU-LBC-LAB-02</t>
  </si>
  <si>
    <t>DPLC2762</t>
  </si>
  <si>
    <t>HYD-BME-0607-MU-LBC-LAB-03</t>
  </si>
  <si>
    <t>EPLC3616</t>
  </si>
  <si>
    <t>Analytical Balance</t>
  </si>
  <si>
    <t>HYD-BME-0407-MU-LBC-LAB-04</t>
  </si>
  <si>
    <t>K-ROY,K-14</t>
  </si>
  <si>
    <t>K-5947</t>
  </si>
  <si>
    <t>Electrolyte Machine</t>
  </si>
  <si>
    <t>Ref Electrode housing # 114736, Ref electrode # 121768,Sodium Electrode # 228982 ,potassuim Electrode # 223150 ,Chloride Electrode #  137587</t>
  </si>
  <si>
    <t>HYD-BME-0407-MU-LBC-LAB-05</t>
  </si>
  <si>
    <t>ROCHE</t>
  </si>
  <si>
    <t>AVL 9180</t>
  </si>
  <si>
    <t>Mr.Krishna</t>
  </si>
  <si>
    <t xml:space="preserve">18POR0073540  </t>
  </si>
  <si>
    <t>Coagulometer</t>
  </si>
  <si>
    <t>Standard Accessories</t>
  </si>
  <si>
    <t>HYD-BME-0307-MU-LBC-LAB-07</t>
  </si>
  <si>
    <t>Tulip Diagnostics(p) Ltd</t>
  </si>
  <si>
    <t>Hemostar</t>
  </si>
  <si>
    <t>RA000136</t>
  </si>
  <si>
    <t>Mr. Tirupati</t>
  </si>
  <si>
    <t>9866981681</t>
  </si>
  <si>
    <t xml:space="preserve">18POR0073542  </t>
  </si>
  <si>
    <t>AMC</t>
  </si>
  <si>
    <t xml:space="preserve">PRESENT  in lab -p    </t>
  </si>
  <si>
    <t>Serological water bath</t>
  </si>
  <si>
    <t xml:space="preserve">Power card,temperature thermometer </t>
  </si>
  <si>
    <t>HYD-BME-0607-MU-LBC-LAB-10</t>
  </si>
  <si>
    <t>HYD-BME-1110-MU-LBC-LAB-12</t>
  </si>
  <si>
    <t>REMI</t>
  </si>
  <si>
    <t>R8C</t>
  </si>
  <si>
    <t>KDLC-12680</t>
  </si>
  <si>
    <t>Siva Kumar</t>
  </si>
  <si>
    <t>POR5010001950</t>
  </si>
  <si>
    <t>RAD</t>
  </si>
  <si>
    <t xml:space="preserve">X-Ray Machine </t>
  </si>
  <si>
    <t>Bucky wall stand ( coloumn ) # 3123, Collimeter # 34019, patient Table # 3120, H T # 3574, Tube # E06C453.</t>
  </si>
  <si>
    <t>HYD-BME-0307-MU-RAD-RAD-01</t>
  </si>
  <si>
    <t>MultiEase</t>
  </si>
  <si>
    <t xml:space="preserve">18POR0073810 </t>
  </si>
  <si>
    <t>Collimeter # 33523, Tube # 32163, Trolley # 32425.</t>
  </si>
  <si>
    <t>HYD-BME-0307-MU-RAD-RAD-02</t>
  </si>
  <si>
    <t>Multimobil 2.5</t>
  </si>
  <si>
    <t xml:space="preserve">18POR0073797 </t>
  </si>
  <si>
    <t>Ultrasound Machine</t>
  </si>
  <si>
    <t>L12-3 Probe # 02WNX2, C5-2 Probe # 02YOCZ, Transvaginal probe C8-4V # 02XWQJ.</t>
  </si>
  <si>
    <t>HYD-BME-0507-MU-RAD-RAD-03</t>
  </si>
  <si>
    <t>Envisor C HD</t>
  </si>
  <si>
    <t>US30709855</t>
  </si>
  <si>
    <t>Mr. Vijay / Mr. Sridhar</t>
  </si>
  <si>
    <t>9849257797 9866070432</t>
  </si>
  <si>
    <t xml:space="preserve">18POR0073805 </t>
  </si>
  <si>
    <t>CT-SCAN</t>
  </si>
  <si>
    <t xml:space="preserve">Kodak dry view , Pressure injector </t>
  </si>
  <si>
    <t>HYD-BME-1006-NP-RAD-RAD-02</t>
  </si>
  <si>
    <t xml:space="preserve">Somotom Emostion </t>
  </si>
  <si>
    <t xml:space="preserve">Mr.Prasad </t>
  </si>
  <si>
    <t>18por0065138</t>
  </si>
  <si>
    <t>CR 15x latest digitiser with dryster</t>
  </si>
  <si>
    <t>Printer,monitor, reader</t>
  </si>
  <si>
    <t>HY-BME-1114-MU-RAD-RAD-04</t>
  </si>
  <si>
    <t>AGFA HEALTH CARE</t>
  </si>
  <si>
    <t>CR 15</t>
  </si>
  <si>
    <t>DS5302</t>
  </si>
  <si>
    <t>Mr.Ravi</t>
  </si>
  <si>
    <t>NILAB</t>
  </si>
  <si>
    <t xml:space="preserve">TMT Machine </t>
  </si>
  <si>
    <t>Treadmill,Aqusition Box # TMT2/6D002/ADEX,CPU with CD Drive and Floppy Drive(IBM),Monitor(IBM) # V2-X3110,Printer Laserjet (HP)</t>
  </si>
  <si>
    <t>HYD-BME-0407-MU-NIL-CAR-01</t>
  </si>
  <si>
    <t>RMS</t>
  </si>
  <si>
    <t>Mark-II</t>
  </si>
  <si>
    <t>CPPP6486N006</t>
  </si>
  <si>
    <t>Mr. Ranbir singh</t>
  </si>
  <si>
    <t>9848046088</t>
  </si>
  <si>
    <t xml:space="preserve">18POR0072995  </t>
  </si>
  <si>
    <t>Echo Machine</t>
  </si>
  <si>
    <t xml:space="preserve"> S-8 Probe # 02VN73, S4-2 Probe    # 02VPQ5, 3 Lead ECG cable with lead set, TEE Probe # 02WDOF.</t>
  </si>
  <si>
    <t>HYD-BME-0507-MU-NIL-CAR-02</t>
  </si>
  <si>
    <t>US30709836</t>
  </si>
  <si>
    <t>Mr. Srinivas</t>
  </si>
  <si>
    <t xml:space="preserve">18POR0073807  </t>
  </si>
  <si>
    <r>
      <rPr>
        <b/>
        <sz val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Before equipment cost mentionedwrongly  corrected date 1/12/15 </t>
    </r>
  </si>
  <si>
    <t>EEG</t>
  </si>
  <si>
    <t>Head Box # 772, EEG 32-Super spec Adaptor Box # EGS/66001/ADEX, SSEEG 32 Event Marker # EGS/63008/MKR, CPU with DVD Writer(IBM),Monitor(IBM) # V2-87733, Keyboard,Mouse, Printer Officejet(HP) # CN63ECH2SY</t>
  </si>
  <si>
    <t>HYD-BME-0807-MU-NIL-DIA-01</t>
  </si>
  <si>
    <t>Mark II</t>
  </si>
  <si>
    <t>EGS/66012/PHBX</t>
  </si>
  <si>
    <t>43POR0000045</t>
  </si>
  <si>
    <t>Shifted from Nagpur</t>
  </si>
  <si>
    <t>EMG</t>
  </si>
  <si>
    <t>EMG EP Adaptor Box # 138, EMG EP 2 Channel # EMG2AX66053, Stimulator # EMGM2/000188/STMH, Head Phone # EMG2HP63022, Foot Switch, CPU with CD Drive and Floppy Drive(IBM), Monitor (IBM) # V2-H6376, Keyboard and mouse.</t>
  </si>
  <si>
    <t>HYD-BME-0807-MU-NIL-DIA-02</t>
  </si>
  <si>
    <t>2AX66053</t>
  </si>
  <si>
    <t>Spirometer</t>
  </si>
  <si>
    <t>Cable &amp; mouth peace</t>
  </si>
  <si>
    <t>HYD-BME-0407-MU-NIL-DIA-03</t>
  </si>
  <si>
    <t>Helios 401</t>
  </si>
  <si>
    <t>HELS/0206/401</t>
  </si>
  <si>
    <t>ordered along with TMT</t>
  </si>
  <si>
    <t>HYD-BME-0107-MU-NIL-CCE-01</t>
  </si>
  <si>
    <t>HYD-BME-0101-MU-NIL-CCE-02</t>
  </si>
  <si>
    <t>Heart start XL</t>
  </si>
  <si>
    <t>US00127319</t>
  </si>
  <si>
    <t>Mr.Gyan Shekhar</t>
  </si>
  <si>
    <t>Portable echo</t>
  </si>
  <si>
    <t>probe P17/5-1MHZ SR.NO-03CN7K with power cord.</t>
  </si>
  <si>
    <t>HYD-BME-1008-MU-NIL-CAR-05</t>
  </si>
  <si>
    <t>Micromax</t>
  </si>
  <si>
    <t>03D3X8</t>
  </si>
  <si>
    <t>Phani Shanker</t>
  </si>
  <si>
    <t>92POR0000380</t>
  </si>
  <si>
    <r>
      <t xml:space="preserve">PO value is in Us $ 22400, calculated 1 USD = 42 INR  </t>
    </r>
    <r>
      <rPr>
        <b/>
        <sz val="8"/>
        <color indexed="8"/>
        <rFont val="Arial"/>
        <family val="2"/>
      </rPr>
      <t xml:space="preserve">Present in ER          </t>
    </r>
  </si>
  <si>
    <t>HYD-BME-0407-MU-ERC-CAR-01</t>
  </si>
  <si>
    <t>USD0612829</t>
  </si>
  <si>
    <t xml:space="preserve">18POR0073207   </t>
  </si>
  <si>
    <t xml:space="preserve">Present in NILABS </t>
  </si>
  <si>
    <t>HYD-BME-0307-MU-HDU-CCE-02</t>
  </si>
  <si>
    <t>Mediaid M6</t>
  </si>
  <si>
    <t>ML07C0004</t>
  </si>
  <si>
    <t xml:space="preserve">Cost of the Monitor Stand Included. </t>
  </si>
  <si>
    <t>AMB</t>
  </si>
  <si>
    <t>HYD-BME-0307-MU-ABU-CCE-01</t>
  </si>
  <si>
    <t>Mediaid M1000</t>
  </si>
  <si>
    <t>AQ68B8674</t>
  </si>
  <si>
    <t>HYD-BME-0307-MU-ABU-CCE-02</t>
  </si>
  <si>
    <t>18090 / 19741270</t>
  </si>
  <si>
    <t>Cost is in US Dollars 0f 555 coverted to Rupees i.e. 1 dollar = 41 Rs. as on the date of 07/07/2007</t>
  </si>
  <si>
    <t>HYD-BME-0307-MU-ABU-CCE-03</t>
  </si>
  <si>
    <t>18090 / 19741271</t>
  </si>
  <si>
    <t>HYD-BME-0307-MU-ABU-CCE-04</t>
  </si>
  <si>
    <t>18090 / 19741272</t>
  </si>
  <si>
    <t>HYD-BME-0307-MU-ABU-CCE-05</t>
  </si>
  <si>
    <t>18090 / 19741273</t>
  </si>
  <si>
    <t>HYD-BME0409-MU-ABU-CCE-06</t>
  </si>
  <si>
    <t>US00470146</t>
  </si>
  <si>
    <t xml:space="preserve">92POR0000421 </t>
  </si>
  <si>
    <t>HYD-BME-MU-AMB-CCE-01</t>
  </si>
  <si>
    <t xml:space="preserve">PO.NUMBER DATE,INSTALATIONS DATE NOT AVAILABLE </t>
  </si>
  <si>
    <t>NSS</t>
  </si>
  <si>
    <t>HYD-BME-0307-MU-NSS-CCE-03</t>
  </si>
  <si>
    <t>Mr.Ashraf</t>
  </si>
  <si>
    <t>HYD-BME-0307-MU-NSS-CCE-04</t>
  </si>
  <si>
    <t>AQ68B8582</t>
  </si>
  <si>
    <t xml:space="preserve">Cost of the Monitor Stand Included 302NS                                    PRESENT IN SECBAD </t>
  </si>
  <si>
    <t>HYD-BME-0107-MU-NSS-CCE-05</t>
  </si>
  <si>
    <t>HYD-BME-0307-MU-NSS-CCE-07</t>
  </si>
  <si>
    <t>18090 / 19741267</t>
  </si>
  <si>
    <t>228NS</t>
  </si>
  <si>
    <t>HYD-BME-0307-MU-NSS-CCE-09</t>
  </si>
  <si>
    <t>18090 / 19741266</t>
  </si>
  <si>
    <t>PRESENT IN CTICU</t>
  </si>
  <si>
    <t>ECG M/C</t>
  </si>
  <si>
    <t xml:space="preserve">10 lead ECG Cable  </t>
  </si>
  <si>
    <t>HYD-BME-0307-MU-NSS-CAR-01</t>
  </si>
  <si>
    <t>Trim-I</t>
  </si>
  <si>
    <t>US80715443</t>
  </si>
  <si>
    <t xml:space="preserve"> Working</t>
  </si>
  <si>
    <t xml:space="preserve">using for bd </t>
  </si>
  <si>
    <t>HYD-BME-1110-MU-NSS-CCE-01</t>
  </si>
  <si>
    <t>HYD-BME-0307-MU-PAU-CCE-03</t>
  </si>
  <si>
    <t>AQ68B8672</t>
  </si>
  <si>
    <t>b.M.E</t>
  </si>
  <si>
    <t>Present in 228 N/S</t>
  </si>
  <si>
    <t>SDICU-II</t>
  </si>
  <si>
    <t>2 Lead ECG Main cable with lead set, Saturation Main Cable with fingure probe,NIBP Main cable with adult cuff.</t>
  </si>
  <si>
    <t>HYD-BME-0307-MU-HDU-CCE-01</t>
  </si>
  <si>
    <t>Advanced Micronic Devices</t>
  </si>
  <si>
    <t>AQ68B8444</t>
  </si>
  <si>
    <t>92POR0000047</t>
  </si>
  <si>
    <t>HYD-BME-0307-MU-HDU-CCE-03</t>
  </si>
  <si>
    <t>18090 / 19741297</t>
  </si>
  <si>
    <t>HYD-BME-0307-MU-HDU-CCE-04</t>
  </si>
  <si>
    <t>18090 / 19741298</t>
  </si>
  <si>
    <t xml:space="preserve">Cost is in US Dollars 0f 555 coverted to Rupees i.e. 1 dollar = 41 Rs. as on the date of 07/07/2007     Present in OT
</t>
  </si>
  <si>
    <t>HYD-BME-0307-MU-HDU-CCE-06</t>
  </si>
  <si>
    <t>18090 / 19741306</t>
  </si>
  <si>
    <t>HYD-BME-0307-MU-HDU-CCE-07</t>
  </si>
  <si>
    <t>18090 / 19741307</t>
  </si>
  <si>
    <t>HYD-BME-0307-MU-HDU-CCE-08</t>
  </si>
  <si>
    <t>18090 / 19741308</t>
  </si>
  <si>
    <t>Cost is in US Dollars 0f 555 coverted to Rupees i.e. 1 dollar = 41 Rs. as on the date of 07/07/2007  power supply board is not working</t>
  </si>
  <si>
    <t>VIJ-BME-0705-PC-ICU-CCE-07</t>
  </si>
  <si>
    <t>DE50405775</t>
  </si>
  <si>
    <t>HYD-BME-0307-MU-MIU-CCE-17</t>
  </si>
  <si>
    <t>AQ68B8540</t>
  </si>
  <si>
    <t>Cost of the Monitor Stand Included  SHIFTED FROM ICU</t>
  </si>
  <si>
    <t>HYD-BME-0307-MU-ICU-CCE-05</t>
  </si>
  <si>
    <t>AQ68B8697</t>
  </si>
  <si>
    <t xml:space="preserve"> SHIFTED FROM MICU</t>
  </si>
  <si>
    <t>HYD-BME-0307-MU-ICU-CCE-03</t>
  </si>
  <si>
    <t>AQ68B8688</t>
  </si>
  <si>
    <t>HYD-BME-0307-MU-PAU-CCE-04</t>
  </si>
  <si>
    <t>AQ68B8402</t>
  </si>
  <si>
    <t>HYD-BME-0307-MU-NEF-CCE-03</t>
  </si>
  <si>
    <t>18090 / 19741344</t>
  </si>
  <si>
    <t xml:space="preserve">18P0R0073437  </t>
  </si>
  <si>
    <r>
      <t xml:space="preserve">Cost is in US Dollars 0f 555 coverted to Rupees i.e. 1 dollar = 41 Rs. as on the date of 07/07/2007 </t>
    </r>
    <r>
      <rPr>
        <b/>
        <sz val="8"/>
        <rFont val="Arial"/>
        <family val="2"/>
      </rPr>
      <t>Present in HDU</t>
    </r>
  </si>
  <si>
    <t>Monitor Mec2000</t>
  </si>
  <si>
    <t>HYD-BME-MU-CATH-CCE-01</t>
  </si>
  <si>
    <t>CV88100846</t>
  </si>
  <si>
    <t>OP</t>
  </si>
  <si>
    <t>ENT Camera</t>
  </si>
  <si>
    <t>Porta-Vision camera with inbuilt Ld light source and TFt monitor 12 inch along with sinoscope 0 degree</t>
  </si>
  <si>
    <t>HYD-BME-0307-MU-ENT-CCE-01</t>
  </si>
  <si>
    <t>Neon Medical Devices</t>
  </si>
  <si>
    <t>srinivas</t>
  </si>
  <si>
    <t>slitlamp,vision chart lite, motorised stand</t>
  </si>
  <si>
    <t>power card ,trail box</t>
  </si>
  <si>
    <t>HYD-BME-0116-MU-ENT-CCE-02</t>
  </si>
  <si>
    <t>appasamy associates</t>
  </si>
  <si>
    <t xml:space="preserve">AIA-II, LITE -L ED </t>
  </si>
  <si>
    <t>1505160014,3911115564, 3502142482</t>
  </si>
  <si>
    <t>Mr.Bharath Reddy</t>
  </si>
  <si>
    <t xml:space="preserve"> trail box purchased separately cost 11000 </t>
  </si>
  <si>
    <t>RENTAL</t>
  </si>
  <si>
    <t>Immuno analyser</t>
  </si>
  <si>
    <t>HYD-BME-0307-MU-LBC-LAB-2</t>
  </si>
  <si>
    <t>ELECSYS 2010</t>
  </si>
  <si>
    <t>1850-06</t>
  </si>
  <si>
    <t>Reagent Rental</t>
  </si>
  <si>
    <t xml:space="preserve">ABG </t>
  </si>
  <si>
    <t>HYD-BME-1113-MU-LBC-LAB-13</t>
  </si>
  <si>
    <t xml:space="preserve">Radiometer </t>
  </si>
  <si>
    <t>ABL80</t>
  </si>
  <si>
    <t>MR.Shyam</t>
  </si>
  <si>
    <t>Autoanalyzer</t>
  </si>
  <si>
    <t>HYD-BME-1014-MU-LBC-LAB-14</t>
  </si>
  <si>
    <t>AU480</t>
  </si>
  <si>
    <t>Mr.Mallesh</t>
  </si>
  <si>
    <t>GRAND TOTAL</t>
  </si>
  <si>
    <t>HYD-BME-0215-MU-ICU-CCE-28</t>
  </si>
  <si>
    <t>1412M149</t>
  </si>
  <si>
    <t xml:space="preserve">Defibrillator  </t>
  </si>
  <si>
    <t>HYD-BME-1110-MU-HDU-CCE-1</t>
  </si>
  <si>
    <t>Charns Life Devices PVT LTD</t>
  </si>
  <si>
    <t xml:space="preserve">Life Pack 20 </t>
  </si>
  <si>
    <t>PUN-BME-0708-LC-ERC-CCE-09</t>
  </si>
  <si>
    <t>00/07/08</t>
  </si>
  <si>
    <t>PUN-BME-LC-ERC-CCE-10</t>
  </si>
  <si>
    <t>00/00/07</t>
  </si>
  <si>
    <t>PUN-BME-LC-ERC-CCE-11</t>
  </si>
  <si>
    <t xml:space="preserve">shifted from pune (LC)    </t>
  </si>
  <si>
    <t>Name of The Depart</t>
  </si>
  <si>
    <t>ER</t>
  </si>
  <si>
    <t>Cost is in US Dollars 0f 555 coverted to Rupees i.e. 1 dollar = 41 Rs as on the date of 07/07/2007                                                                 (INTERNAL TRANSFOR  FROM OT )</t>
  </si>
  <si>
    <t>Cost is in US Dollars 0f 555 coverted to Rupees i.e. 1 dollar = 41 Rs as on the date of 07/07/2007 (INTERNAL TRANSFOR  FROM OT )</t>
  </si>
  <si>
    <t>shifted from pune (LC)            (INTERNAL TRANSFOR  FROM OT )</t>
  </si>
  <si>
    <t>shifted from pune (LC)                  (INTERNAL TRANSFOR  FROM OT )</t>
  </si>
  <si>
    <t>Cost is in US Dollars 0f 555 coverted to Rupees i.e. 1 dollar = 41 Rs as on the date of 07/07/2007                                                                                               (INTERNAL TRANSFOR  FROM OT )</t>
  </si>
  <si>
    <t>18090/19983341</t>
  </si>
  <si>
    <t>18090/19741287</t>
  </si>
  <si>
    <t>18090/19741288</t>
  </si>
  <si>
    <t>not Working</t>
  </si>
  <si>
    <t>Cost is in US Dollars 0f 555 coverted to Rupees i.e. 1 dollar = 41 Rs. as on the date of 07/07/2007 ( INT FROM DIALYSIS DEPT)</t>
  </si>
  <si>
    <t>18090/19761264</t>
  </si>
  <si>
    <t>PUN-BME-0708-LC-ERC-CCE-02</t>
  </si>
  <si>
    <t>FROM PUNE present in labour room</t>
  </si>
  <si>
    <t>AMC EXPAIRED</t>
  </si>
  <si>
    <t>18090/19741280</t>
  </si>
  <si>
    <t>18090 / 19741265</t>
  </si>
  <si>
    <t>Present in BMD</t>
  </si>
  <si>
    <t>018090/19741307</t>
  </si>
  <si>
    <t>Cost is in US Dollars 0f 555 coverted to Rupees i.e. 1 dollar = 41 Rs. as on the date of 07/07/2007                    INT FROM NICU</t>
  </si>
  <si>
    <t>Cost is in US Dollars 0f 555 coverted to Rupees i.e. 1 dollar = 41 Rs. as on the date of 07/07/2007                              INT FROM NICU</t>
  </si>
  <si>
    <t>Cost is in US Dollars 0f 555 coverted to Rupees i.e. 1 dollar = 41 Rs as on the date of 07/07/2007   PRESENT IN 302</t>
  </si>
  <si>
    <t xml:space="preserve">Cost is in US Dollars 0f 555 coverted to Rupees i.e. 1 dollar = 41 Rs as on the date of 07/07/2007 </t>
  </si>
  <si>
    <r>
      <t>Cost is in US Dollars 0f 555 coverted to Rupees i.e. 1 dollar = 41 Rs as on the date of 07/07/2007</t>
    </r>
    <r>
      <rPr>
        <b/>
        <sz val="8"/>
        <rFont val="Arial"/>
        <family val="2"/>
      </rPr>
      <t xml:space="preserve"> Present in ICCU</t>
    </r>
  </si>
  <si>
    <r>
      <t xml:space="preserve">Cost is in US Dollars 0f 555 coverted to Rupees i.e. 1 dollar = 41 Rs as on the date of 07/07/2007 </t>
    </r>
    <r>
      <rPr>
        <b/>
        <sz val="8"/>
        <rFont val="Arial"/>
        <family val="2"/>
      </rPr>
      <t>Present in ICCU</t>
    </r>
  </si>
  <si>
    <r>
      <t>Cost is in US Dollars 0f 555 coverted to Rupees i.e. 1 dollar = 41 Rs as on the date of 07/07/2007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Present in ICCU</t>
    </r>
  </si>
  <si>
    <t>Cost is in US Dollars 0f 555 coverted to Rupees i.e. 1 dollar = 41 Rs. as on the date of 07/07/2007 301 NS</t>
  </si>
  <si>
    <r>
      <t xml:space="preserve">Cost is in US Dollars 0f 555 coverted to Rupees i.e. 1 dollar = 41 Rs. as on the date of 07/07/2007 </t>
    </r>
    <r>
      <rPr>
        <b/>
        <sz val="9"/>
        <rFont val="Arial"/>
        <family val="2"/>
      </rPr>
      <t xml:space="preserve"> </t>
    </r>
  </si>
  <si>
    <t>DE48087149</t>
  </si>
  <si>
    <t>M0003E010189</t>
  </si>
  <si>
    <t>DE54800958</t>
  </si>
  <si>
    <t>HYD-BME-0516-MU-ICU-CAR-01</t>
  </si>
  <si>
    <t>DFM100</t>
  </si>
  <si>
    <t>HYD-BME-0516-MU-SDICUII-CAR-01</t>
  </si>
  <si>
    <t>INTELLIVE MX430</t>
  </si>
  <si>
    <t>GEMINI MEDICALS</t>
  </si>
  <si>
    <t>12 Channel Holter Recorders</t>
  </si>
  <si>
    <t>HYD-BME-0416-MU-NIL-CAR-01</t>
  </si>
  <si>
    <t>HYD-BME-0416-MU-NIL-CAR-02</t>
  </si>
  <si>
    <t>DMS3004A</t>
  </si>
  <si>
    <t xml:space="preserve"> Holter cable (ECG Cable),s.no 0335,          SSS cable (Data cable),Pouch</t>
  </si>
  <si>
    <t xml:space="preserve"> Holter cable (ECG Cable)s.no 0399,           SSS cable (Data cable),Pouch</t>
  </si>
  <si>
    <t>O9226</t>
  </si>
  <si>
    <t>O9241</t>
  </si>
  <si>
    <t>No remarks</t>
  </si>
  <si>
    <t xml:space="preserve">this machine is order for care secunder depending upon load ,taken this monitor here and given one technocare monitor to secunderabad </t>
  </si>
  <si>
    <t xml:space="preserve">this machine is order for care secunder depending upon load ,taken this monitor here and given one lifepac20 defibrilator  to secunderabad </t>
  </si>
  <si>
    <t>Present in OT,</t>
  </si>
  <si>
    <t xml:space="preserve">present in cticu </t>
  </si>
  <si>
    <t>ICU</t>
  </si>
  <si>
    <t>AMBU</t>
  </si>
  <si>
    <t>CATHLAB</t>
  </si>
  <si>
    <t>NO Remarks</t>
  </si>
  <si>
    <t xml:space="preserve"> Before equipment cost mentionedwrongly  corrected date 1/12/15 </t>
  </si>
  <si>
    <t xml:space="preserve"> equipment cost mentioned approximate       </t>
  </si>
  <si>
    <t xml:space="preserve">M/C cost is 35,900+11.83%tax,total is cost mentioned in U.S $     </t>
  </si>
  <si>
    <t xml:space="preserve"> </t>
  </si>
  <si>
    <t>er</t>
  </si>
  <si>
    <t>no remarks</t>
  </si>
  <si>
    <t>NOT Working</t>
  </si>
  <si>
    <t xml:space="preserve">USING DEMO M/CS </t>
  </si>
  <si>
    <t>automated  elisa reader</t>
  </si>
  <si>
    <t>HYD-BME-</t>
  </si>
  <si>
    <t>Freseneus medical care</t>
  </si>
  <si>
    <t>4008 S</t>
  </si>
  <si>
    <t>6SXAKH11</t>
  </si>
  <si>
    <t>6SXAKM99</t>
  </si>
  <si>
    <t>ULTRASOUND</t>
  </si>
  <si>
    <t>AFFINITI 50G</t>
  </si>
  <si>
    <t>PHILIPS INDIA PVT LTD</t>
  </si>
  <si>
    <t>US916D0548</t>
  </si>
  <si>
    <t>C6-2 s.no:B1RNV5       L12-5s.no:B1rGC5</t>
  </si>
  <si>
    <t>C9-4v probe pending</t>
  </si>
  <si>
    <t xml:space="preserve">Fully automated immonoassay system </t>
  </si>
  <si>
    <t>sample racks,cla tubes, priner</t>
  </si>
  <si>
    <t>J&amp;J</t>
  </si>
  <si>
    <t>VECI</t>
  </si>
  <si>
    <t>HYD-BME-0916-MU-LMB-09</t>
  </si>
  <si>
    <t>HY-BME-1116-MU-RAD-RAD-06</t>
  </si>
  <si>
    <t>HYD-BME-0916-MU-ICU-CCE-11</t>
  </si>
  <si>
    <t>HYD-BME-0916-MU-ICU-CCE-12</t>
  </si>
  <si>
    <t>R8-M</t>
  </si>
  <si>
    <t>ZCGN-20963</t>
  </si>
  <si>
    <t>Warranty</t>
  </si>
  <si>
    <t>16 x 15ML swing out head,16 x 15ML angle head with tubes</t>
  </si>
  <si>
    <t>R O Plant (1000LPH plant with 2000LTS SS tank-double each filtration)</t>
  </si>
  <si>
    <t>RWP-1,sand filter-1,carbon filter-1,softner fiter-1,Hpp-2,Rohousing-2,RO skid-2,Membrane-2,Micron filter-2,circulation pump-2,Mpv-2,Mps-1,Uv lamp-1,Sstank-1,Tank-1,conductivity meter-1,PH meter-1</t>
  </si>
  <si>
    <t xml:space="preserve">Paragon Health care </t>
  </si>
  <si>
    <t>HYD-BME-0117-MU-NEF-THE-03</t>
  </si>
  <si>
    <t>Beckmen coulter</t>
  </si>
  <si>
    <t>Sevo-s</t>
  </si>
  <si>
    <t>Received from Banjara</t>
  </si>
  <si>
    <t>Servo-s</t>
  </si>
  <si>
    <t>HYD-BME-0116-MU-MIU-CCE-22</t>
  </si>
  <si>
    <t>HYD-BME-0116-MU-ICU-CCE-22</t>
  </si>
  <si>
    <t>NOT WORKING</t>
  </si>
  <si>
    <t>Roche</t>
  </si>
  <si>
    <t>Cobas e411</t>
  </si>
  <si>
    <t>6245-30</t>
  </si>
  <si>
    <t>Immuno analyzer</t>
  </si>
  <si>
    <t>HYD-BME-1215-MU-LBC-LAB-2</t>
  </si>
  <si>
    <t>Equipment Details</t>
  </si>
  <si>
    <t xml:space="preserve">Accessories / Consumables </t>
  </si>
  <si>
    <t>PMS Service History</t>
  </si>
  <si>
    <t xml:space="preserve">DONE DATE </t>
  </si>
  <si>
    <t>DUE DATE</t>
  </si>
  <si>
    <t>Callibration Sehedules</t>
  </si>
  <si>
    <t xml:space="preserve">     Call Done Date</t>
  </si>
  <si>
    <t xml:space="preserve">    Call Due Date</t>
  </si>
  <si>
    <t>Consumables  Replacement History</t>
  </si>
  <si>
    <t>Date</t>
  </si>
  <si>
    <t>Cost</t>
  </si>
  <si>
    <t>Details</t>
  </si>
  <si>
    <t xml:space="preserve">Equipment </t>
  </si>
  <si>
    <t xml:space="preserve">Model </t>
  </si>
  <si>
    <t xml:space="preserve">Sr.No. </t>
  </si>
  <si>
    <t>Eq ID</t>
  </si>
  <si>
    <t>Manufacturer</t>
  </si>
  <si>
    <t>Dealer</t>
  </si>
  <si>
    <t xml:space="preserve">Eqpt Cost </t>
  </si>
  <si>
    <t>Installed Dt.</t>
  </si>
  <si>
    <t>Eqpt Life</t>
  </si>
  <si>
    <t>Life Cycle Cost</t>
  </si>
  <si>
    <t xml:space="preserve">User Dept </t>
  </si>
  <si>
    <t xml:space="preserve">Contract </t>
  </si>
  <si>
    <t xml:space="preserve">From </t>
  </si>
  <si>
    <t xml:space="preserve">To </t>
  </si>
  <si>
    <t xml:space="preserve">Contract Cost </t>
  </si>
  <si>
    <t xml:space="preserve">Serviced by </t>
  </si>
  <si>
    <t>Servicing Company</t>
  </si>
  <si>
    <t>Phone</t>
  </si>
  <si>
    <t>Ser Eng</t>
  </si>
  <si>
    <t>Mobile</t>
  </si>
  <si>
    <t>BIOMEDICAL EQUIPMENT HISTORY CARD</t>
  </si>
  <si>
    <t xml:space="preserve">    Equipment Name:</t>
  </si>
  <si>
    <t>Card No:</t>
  </si>
  <si>
    <r>
      <t xml:space="preserve">Unit:              MSRD             </t>
    </r>
    <r>
      <rPr>
        <b/>
        <sz val="10"/>
        <rFont val="Book Antiqua"/>
        <family val="1"/>
      </rPr>
      <t>Department:</t>
    </r>
  </si>
  <si>
    <t>Equipment Name:</t>
  </si>
  <si>
    <t xml:space="preserve">SERIAL NUMBER NOT AVAILABLE          (LAB-M)             </t>
  </si>
  <si>
    <t xml:space="preserve">USED IN LAB-M (SERIAL NUMBER NOT AVAILABLE) COOCKER TYPE (LAB-M)           </t>
  </si>
  <si>
    <t>R8M</t>
  </si>
  <si>
    <t>R-8M</t>
  </si>
  <si>
    <t>2,50,00000</t>
  </si>
  <si>
    <t>~</t>
  </si>
  <si>
    <t>Not Working</t>
  </si>
  <si>
    <t>therapy board ,power supply board need to replace kept under replacement</t>
  </si>
  <si>
    <t>came from care surath</t>
  </si>
  <si>
    <t>SUR-BME-</t>
  </si>
  <si>
    <t>HYD-BME-0107-MU-SIU-CCE-17</t>
  </si>
  <si>
    <t>CN32600080</t>
  </si>
  <si>
    <t>INS FROM NICU</t>
  </si>
  <si>
    <t>NoT REPAIRABLE KEPT UNDER RE PLACEMENT</t>
  </si>
  <si>
    <t>FROM PUNE not in use</t>
  </si>
  <si>
    <t xml:space="preserve"> not Working</t>
  </si>
  <si>
    <r>
      <t xml:space="preserve">PO value is in Us $ 22400, calculated 1 USD = 42 INR  </t>
    </r>
    <r>
      <rPr>
        <b/>
        <sz val="8"/>
        <color rgb="FF7030A0"/>
        <rFont val="Arial"/>
        <family val="2"/>
      </rPr>
      <t xml:space="preserve">Present in ER          </t>
    </r>
  </si>
  <si>
    <t>HYD-BME-0317-MU-LPT-LAB-09</t>
  </si>
  <si>
    <t>Syringe pump</t>
  </si>
  <si>
    <t>power cord,pole clamp</t>
  </si>
  <si>
    <t>ECG cable,spo2 probe,Nibp cuff and hose cable</t>
  </si>
  <si>
    <t>Infusion pump</t>
  </si>
  <si>
    <t>pole clamp</t>
  </si>
  <si>
    <t>Exp.cassete,O2,air gas pipes</t>
  </si>
  <si>
    <t>Ecg cable,external paddles,power cord,AED cable</t>
  </si>
  <si>
    <t>BIPAP</t>
  </si>
  <si>
    <t>Power adapter,Hose tube,and mask</t>
  </si>
  <si>
    <t>Fresenius kabi</t>
  </si>
  <si>
    <t>Mindray</t>
  </si>
  <si>
    <t>Fresenius</t>
  </si>
  <si>
    <t>Respronic</t>
  </si>
  <si>
    <t>Injectomat agilia</t>
  </si>
  <si>
    <t>Mec 2000</t>
  </si>
  <si>
    <t>Optima vs</t>
  </si>
  <si>
    <t>Servo s</t>
  </si>
  <si>
    <t>HSXL</t>
  </si>
  <si>
    <t>Synchrony</t>
  </si>
  <si>
    <t>MP-20</t>
  </si>
  <si>
    <t>018090/20015854</t>
  </si>
  <si>
    <t>018090/20015853</t>
  </si>
  <si>
    <t>018090/20015917</t>
  </si>
  <si>
    <t>018090/20015930</t>
  </si>
  <si>
    <t>018090/20015803</t>
  </si>
  <si>
    <t>018090/20015925</t>
  </si>
  <si>
    <t>018090/20015900</t>
  </si>
  <si>
    <t>018090/20015807</t>
  </si>
  <si>
    <t>018090/20015926</t>
  </si>
  <si>
    <t>018090/20015849</t>
  </si>
  <si>
    <t>018090/20015860</t>
  </si>
  <si>
    <t>018090/20015832</t>
  </si>
  <si>
    <t>CV-7B100171</t>
  </si>
  <si>
    <t>CV-7B100151</t>
  </si>
  <si>
    <t>CV-7B100188</t>
  </si>
  <si>
    <t>CV-7B100144</t>
  </si>
  <si>
    <t>CV-82100465</t>
  </si>
  <si>
    <t>CV-7B100161</t>
  </si>
  <si>
    <t>CV-7B100155</t>
  </si>
  <si>
    <t>CV-82100464</t>
  </si>
  <si>
    <t>CV-7B100193</t>
  </si>
  <si>
    <t>CV-7B100166</t>
  </si>
  <si>
    <t>CV-7B100174</t>
  </si>
  <si>
    <t>0217290/20011318</t>
  </si>
  <si>
    <t>0217290 / 20011323</t>
  </si>
  <si>
    <t>0217290 / 20011315</t>
  </si>
  <si>
    <t>0217290 / 20011317</t>
  </si>
  <si>
    <t>0217290 / 20011313</t>
  </si>
  <si>
    <t>0217290/20011310</t>
  </si>
  <si>
    <t>US00461919</t>
  </si>
  <si>
    <t>US00461921</t>
  </si>
  <si>
    <t>DE72836031</t>
  </si>
  <si>
    <t>DE72836005</t>
  </si>
  <si>
    <t>SUR-BME-0408-CS-CTU-CCE-23</t>
  </si>
  <si>
    <t>SUR-BME-0408-CS-CTU-CCE-13</t>
  </si>
  <si>
    <t>SUR-BME-0408-CS-CTH-CCE-04</t>
  </si>
  <si>
    <t>SUR-BME-0408-CS-MIU-CCE-09</t>
  </si>
  <si>
    <t>SUR-BME-0408-CS-CTU-CCE-17</t>
  </si>
  <si>
    <t>SUR-BME-0408-CS-CTU-CCE-29</t>
  </si>
  <si>
    <t>SUR-BME-0408-CS-CTU-CCE-14</t>
  </si>
  <si>
    <t>SUR-BME-0408-CS-MIU-CCE-16</t>
  </si>
  <si>
    <t>SUR-BME-0408-CS-CTU-CCE-24</t>
  </si>
  <si>
    <t>SUR-BME-0408-CS-ICU-CCE-21</t>
  </si>
  <si>
    <t>SUR-BME-0408-CS-MIU-CCE-12</t>
  </si>
  <si>
    <t>SUR-BME-0408-CS-MIU-CCE-04</t>
  </si>
  <si>
    <t>SUR-BME-0408-CS-SIU-CCE-05</t>
  </si>
  <si>
    <t>SUR-BME-0408-CS-SIU-CCE-07</t>
  </si>
  <si>
    <t>SUR-BME-0408-CS-GOT-OTE-04</t>
  </si>
  <si>
    <t>SUR-BME-0408-CS-PTH-CCE-02</t>
  </si>
  <si>
    <t>SUR-BME-0408-CS-PTH-CCE-03</t>
  </si>
  <si>
    <t>SUR-BME-0408-CS-PIU-CCE-03</t>
  </si>
  <si>
    <t>SUR-BME-0408-CS-CTU-CCE-05</t>
  </si>
  <si>
    <t>SUR-BME-0408-CS-MIU-CCE-03</t>
  </si>
  <si>
    <t>SUR-BME-0408-CS-MIU-CCE-14</t>
  </si>
  <si>
    <t>SUR-BME-0408-CS-NSS-CCE-28</t>
  </si>
  <si>
    <t>SUR-BME-0408-CS-CTU-CCE-38</t>
  </si>
  <si>
    <t>SUR-BME-0408-CS-MIU-CCE-15</t>
  </si>
  <si>
    <t>SUR-BME-0408-CS-MIU-CCE-18</t>
  </si>
  <si>
    <t>SUR-BME-0408-CS-PTH-CCE-08</t>
  </si>
  <si>
    <t>SUR-BME-0408-CS-ICU-CCE-12</t>
  </si>
  <si>
    <t>SUR-BME-0408-CS-ICU-CCE-14</t>
  </si>
  <si>
    <t>SUR-BME-0408-CS-GOT-CCE-03</t>
  </si>
  <si>
    <t>SUR-BME-0408-CS-MIU-CCE-26</t>
  </si>
  <si>
    <t>SUR-BME-0408-CS-COT-CCE-03</t>
  </si>
  <si>
    <t>Portable echo machine</t>
  </si>
  <si>
    <t>MX 430</t>
  </si>
  <si>
    <t>Monitoir</t>
  </si>
  <si>
    <t>Nerve stimnulator</t>
  </si>
  <si>
    <t>Endoscopy unit</t>
  </si>
  <si>
    <t>Olympus</t>
  </si>
  <si>
    <t>CV170</t>
  </si>
  <si>
    <t>Lab-M</t>
  </si>
  <si>
    <t>Hematalogy analyzer</t>
  </si>
  <si>
    <t xml:space="preserve">                                      NA</t>
  </si>
  <si>
    <t>ECG MACHINE</t>
  </si>
  <si>
    <t>SCHILLER</t>
  </si>
  <si>
    <t>AT2</t>
  </si>
  <si>
    <t>Came from Surath equipments cost menction approximately</t>
  </si>
  <si>
    <t>HNS 12</t>
  </si>
  <si>
    <t>Medi impex</t>
  </si>
  <si>
    <t>Pen mapper</t>
  </si>
  <si>
    <t>C60xi/5-2MHz s.no 0475BL,HFL38x/13-6MHz s.no 047G2V, P21x/5-1 MHz s.no 04760L, Minidock,power suplly cord,TTC,Edge stand.</t>
  </si>
  <si>
    <t>Edge</t>
  </si>
  <si>
    <t>0474C7</t>
  </si>
  <si>
    <t>Under buyback offer instead of Micromax</t>
  </si>
  <si>
    <t>Poleclamp, powercord</t>
  </si>
  <si>
    <t>GIF-H170 Gastro scope s.no 2714966, CF-H170L colonoscope,Tjf ERCP s.no2611945,CV 170 7759000,Monitor Eizo 24"s.no 47250126</t>
  </si>
  <si>
    <t>Under buy back offer instead of Fujifilm unit</t>
  </si>
  <si>
    <t>power cord,</t>
  </si>
  <si>
    <t>Hemostar XF 2.0</t>
  </si>
  <si>
    <t>A0617228</t>
  </si>
  <si>
    <t>ECG cable,spo2 probe,Nibp cuff and hose cable power cord</t>
  </si>
  <si>
    <t>DE540801886</t>
  </si>
  <si>
    <t>Towa Optics (INDIA) Pvt.Ltd.(Nikon)</t>
  </si>
  <si>
    <t>Trasasia bio medical ltd</t>
  </si>
  <si>
    <t>XN L 350</t>
  </si>
  <si>
    <t>key board&amp; mouse,barcode scaneer,printer cannon</t>
  </si>
  <si>
    <t>HYD-BME-1014-MU-LPT-LAB-06</t>
  </si>
  <si>
    <t>labomed</t>
  </si>
  <si>
    <t>HYD-BME-0317-MU-LPT-LAB-07</t>
  </si>
  <si>
    <t>HYD-BME-0317-MU-GSE-DIA-04</t>
  </si>
  <si>
    <t>HYD-BME-0317-MU-GOT-OTE-18</t>
  </si>
  <si>
    <t>HYD-BME-0317-MU-NEU-CCE-27</t>
  </si>
  <si>
    <t>HYD-BME-0317-MU-NEU-CCE-28</t>
  </si>
  <si>
    <t>HYD-BME-0317-MU-NEU-CCE-29</t>
  </si>
  <si>
    <t>Labour Room</t>
  </si>
  <si>
    <t>Powercard ,ecg cable ,paddles</t>
  </si>
  <si>
    <t>CAME FROM SUrath equipments cost menction approximately</t>
  </si>
  <si>
    <t>HYD-BME-0217-MU-MIU-CCE-22</t>
  </si>
  <si>
    <t>HYD-BME-0217-MU-MIU-CCE-23</t>
  </si>
  <si>
    <t>HYD-BME-0217-MU-ICU-CCE-24</t>
  </si>
  <si>
    <t>018090/23252823</t>
  </si>
  <si>
    <t xml:space="preserve">W68H38851O  </t>
  </si>
  <si>
    <t xml:space="preserve">  cmc expaired
</t>
  </si>
  <si>
    <t>HYD-BME-1009-MU-CATH-CCE-01</t>
  </si>
  <si>
    <t xml:space="preserve">W68H38991O  </t>
  </si>
  <si>
    <t xml:space="preserve">AQ68B8700 </t>
  </si>
  <si>
    <t>INS FROM NSS</t>
  </si>
  <si>
    <t xml:space="preserve">Cost is in US Dollars 0f 555 coverted to Rupees i.e. 1 dollar = 41 Rs as on the date of 07/07/2007 INS FROM ICU </t>
  </si>
  <si>
    <t>NOTWORKNG</t>
  </si>
  <si>
    <t>Cost is in US Dollars 0f 555 coverted to Rupees i.e. 1 dollar = 41 as on the date of 07/07/2007  INS FROM CTL</t>
  </si>
  <si>
    <t>FROM SURATH</t>
  </si>
  <si>
    <t xml:space="preserve"> INS  FROM  GSE</t>
  </si>
  <si>
    <t>INS FROM 2 G/W</t>
  </si>
  <si>
    <t>SUR</t>
  </si>
  <si>
    <t xml:space="preserve">DE72830648 </t>
  </si>
  <si>
    <t>BMD</t>
  </si>
  <si>
    <t>18090/20015811</t>
  </si>
  <si>
    <t>SU-BME--SU-ICU-CCE-01</t>
  </si>
  <si>
    <t>HYD-BME-0417-MU-NEU-CCE-01</t>
  </si>
  <si>
    <t xml:space="preserve"> INS FROM DIALYSIS</t>
  </si>
  <si>
    <t>Cost of the Monitor Stand Included                INS FROM ICU</t>
  </si>
  <si>
    <r>
      <t xml:space="preserve">SENT CARE HITECH CITY WITH                   </t>
    </r>
    <r>
      <rPr>
        <b/>
        <sz val="8"/>
        <color rgb="FF7030A0"/>
        <rFont val="Arial"/>
        <family val="2"/>
      </rPr>
      <t>HA</t>
    </r>
    <r>
      <rPr>
        <sz val="8"/>
        <color rgb="FF7030A0"/>
        <rFont val="Arial"/>
        <family val="2"/>
      </rPr>
      <t xml:space="preserve"> MAM AND BME GM1</t>
    </r>
  </si>
  <si>
    <t>Shifted from Nampally ( OT INTERNAL TRANSFER  )</t>
  </si>
  <si>
    <r>
      <t xml:space="preserve">Cost is in US Dollars 0f 555 coverted to Rupees i.e. 1 dollar = 41 Rs. as on the date of 07/07/2007  power supply board is not working </t>
    </r>
    <r>
      <rPr>
        <b/>
        <sz val="9"/>
        <rFont val="Arial"/>
        <family val="2"/>
      </rPr>
      <t>( INS TO SDICU-2)</t>
    </r>
  </si>
  <si>
    <t>INS FEROM SEC-BAD</t>
  </si>
  <si>
    <t>HYD-BME-17-MU-LMB-LAB-02</t>
  </si>
  <si>
    <t>HYD-BME-0816-MU-LBC-LAB-13</t>
  </si>
  <si>
    <t>SUR-BME--CCE-</t>
  </si>
  <si>
    <t>Cost is in US Dollars 0f 555 coverted to Rupees i.e. 1 dollar = 41 Rs. as on the date of 07/07/2007                                                           FROM SURATH</t>
  </si>
  <si>
    <t xml:space="preserve">18090 / 19741312           </t>
  </si>
  <si>
    <t>ERC</t>
  </si>
  <si>
    <t>SIU</t>
  </si>
  <si>
    <t>NEU</t>
  </si>
  <si>
    <t>SDI</t>
  </si>
  <si>
    <t>MIU</t>
  </si>
  <si>
    <t>CTU</t>
  </si>
  <si>
    <t>CSD</t>
  </si>
  <si>
    <t>COT</t>
  </si>
  <si>
    <t>END</t>
  </si>
  <si>
    <t>LAB</t>
  </si>
  <si>
    <t>NIL</t>
  </si>
  <si>
    <t>HDU</t>
  </si>
  <si>
    <t>SDU</t>
  </si>
  <si>
    <t>ENT</t>
  </si>
  <si>
    <t>LBC</t>
  </si>
  <si>
    <t>LMB</t>
  </si>
  <si>
    <t>LPT</t>
  </si>
  <si>
    <t>VENDOR</t>
  </si>
  <si>
    <t>PMS DONE</t>
  </si>
  <si>
    <t>PMS DUE</t>
  </si>
  <si>
    <t>QC DONE</t>
  </si>
  <si>
    <t>QC DUE</t>
  </si>
  <si>
    <t>Biomedical</t>
  </si>
  <si>
    <t>52POR000005</t>
  </si>
  <si>
    <t>52POR0000014</t>
  </si>
  <si>
    <t>52POR0000015</t>
  </si>
  <si>
    <t>52POR0000024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</si>
</sst>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.00_);_(* \(#,##0.00\);_(* &quot;-&quot;??_);_(@_)"/>
    <numFmt numFmtId="165" formatCode="d/mmm/yy;@"/>
    <numFmt numFmtId="166" formatCode="dd/mmm/yy;@"/>
    <numFmt numFmtId="167" formatCode="[$-409]d\-mmm\-yy;@"/>
    <numFmt numFmtId="168" formatCode="d\-mmm\-yyyy;@"/>
    <numFmt numFmtId="169" formatCode="mm/dd/yy"/>
    <numFmt numFmtId="170" formatCode="dd/mm/yy;@"/>
    <numFmt numFmtId="171" formatCode="00000000"/>
    <numFmt numFmtId="172" formatCode="dd\.mm\.yyyy;@"/>
    <numFmt numFmtId="173" formatCode="0_);[Red]\(0\)"/>
    <numFmt numFmtId="174" formatCode="0;[Red]0"/>
    <numFmt numFmtId="175" formatCode="0.00;[Red]0.00"/>
    <numFmt numFmtId="176" formatCode="0.00_);\(0.00\)"/>
  </numFmts>
  <fonts count="64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b/>
      <sz val="8"/>
      <color indexed="30"/>
      <name val="Arial"/>
      <family val="2"/>
    </font>
    <font>
      <b/>
      <sz val="6"/>
      <color indexed="30"/>
      <name val="Arial"/>
      <family val="2"/>
    </font>
    <font>
      <sz val="8"/>
      <color indexed="12"/>
      <name val="Arial"/>
      <family val="2"/>
    </font>
    <font>
      <sz val="10.5"/>
      <name val="Calibri"/>
      <family val="2"/>
    </font>
    <font>
      <sz val="9"/>
      <color indexed="8"/>
      <name val="Calibri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6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10"/>
      <name val="Arial"/>
      <family val="2"/>
    </font>
    <font>
      <b/>
      <sz val="9"/>
      <color indexed="30"/>
      <name val="Arial"/>
      <family val="2"/>
    </font>
    <font>
      <sz val="8"/>
      <color indexed="18"/>
      <name val="Arial"/>
      <family val="2"/>
    </font>
    <font>
      <sz val="10.5"/>
      <color indexed="8"/>
      <name val="Calibri"/>
      <family val="2"/>
    </font>
    <font>
      <sz val="8"/>
      <color indexed="10"/>
      <name val="Arial"/>
      <family val="2"/>
    </font>
    <font>
      <sz val="8"/>
      <color indexed="25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7030A0"/>
      <name val="Arial"/>
      <family val="2"/>
    </font>
    <font>
      <sz val="8"/>
      <color rgb="FF7030A0"/>
      <name val="Arial"/>
      <family val="2"/>
    </font>
    <font>
      <sz val="8"/>
      <color theme="3" tint="0.39997558519241921"/>
      <name val="Arial"/>
      <family val="2"/>
    </font>
    <font>
      <sz val="10"/>
      <color rgb="FFC00000"/>
      <name val="Arial"/>
      <family val="2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9"/>
      <color rgb="FF00B050"/>
      <name val="Arial"/>
      <family val="2"/>
    </font>
    <font>
      <sz val="8"/>
      <color rgb="FF7030A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0.5"/>
      <color theme="1"/>
      <name val="Calibri"/>
      <family val="2"/>
    </font>
    <font>
      <sz val="10.5"/>
      <color rgb="FF00B050"/>
      <name val="Calibri"/>
      <family val="2"/>
    </font>
    <font>
      <sz val="10.5"/>
      <color rgb="FFFF0000"/>
      <name val="Calibri"/>
      <family val="2"/>
    </font>
    <font>
      <sz val="9"/>
      <color theme="1"/>
      <name val="Arial"/>
      <family val="2"/>
    </font>
    <font>
      <sz val="10"/>
      <color rgb="FF00B050"/>
      <name val="Arial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5"/>
      <name val="Book Antiqua"/>
      <family val="1"/>
    </font>
    <font>
      <b/>
      <sz val="10"/>
      <name val="Times New Roman"/>
      <family val="1"/>
    </font>
    <font>
      <b/>
      <sz val="10"/>
      <name val="Book Antiqua"/>
      <family val="1"/>
    </font>
    <font>
      <b/>
      <sz val="8"/>
      <color rgb="FF7030A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Arial"/>
      <family val="2"/>
    </font>
    <font>
      <sz val="8"/>
      <color rgb="FF00B0F0"/>
      <name val="Calibri"/>
      <family val="2"/>
      <scheme val="minor"/>
    </font>
    <font>
      <sz val="10"/>
      <color rgb="FF00B0F0"/>
      <name val="Arial"/>
      <family val="2"/>
    </font>
    <font>
      <sz val="9"/>
      <color rgb="FF00B0F0"/>
      <name val="Calibri"/>
      <family val="2"/>
      <scheme val="minor"/>
    </font>
    <font>
      <b/>
      <sz val="8"/>
      <color rgb="FF00B0F0"/>
      <name val="Arial"/>
      <family val="2"/>
    </font>
    <font>
      <sz val="10"/>
      <color indexed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6" fillId="0" borderId="0"/>
    <xf numFmtId="0" fontId="29" fillId="0" borderId="0"/>
    <xf numFmtId="0" fontId="25" fillId="0" borderId="0"/>
    <xf numFmtId="164" fontId="29" fillId="0" borderId="0" applyFont="0" applyFill="0" applyBorder="0" applyAlignment="0" applyProtection="0"/>
  </cellStyleXfs>
  <cellXfs count="721">
    <xf numFmtId="0" fontId="0" fillId="0" borderId="0" xfId="0"/>
    <xf numFmtId="0" fontId="0" fillId="0" borderId="0" xfId="2" applyFont="1"/>
    <xf numFmtId="0" fontId="29" fillId="0" borderId="0" xfId="2"/>
    <xf numFmtId="0" fontId="1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9" fillId="2" borderId="0" xfId="2" applyFill="1"/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0" fillId="2" borderId="0" xfId="2" applyFont="1" applyFill="1"/>
    <xf numFmtId="0" fontId="2" fillId="2" borderId="2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2" fillId="2" borderId="4" xfId="2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left"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29" fillId="0" borderId="1" xfId="2" applyBorder="1"/>
    <xf numFmtId="0" fontId="1" fillId="0" borderId="1" xfId="2" applyFont="1" applyBorder="1"/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165" fontId="29" fillId="2" borderId="0" xfId="2" applyNumberFormat="1" applyFill="1"/>
    <xf numFmtId="3" fontId="29" fillId="2" borderId="0" xfId="2" applyNumberFormat="1" applyFill="1"/>
    <xf numFmtId="14" fontId="29" fillId="2" borderId="0" xfId="2" applyNumberFormat="1" applyFill="1"/>
    <xf numFmtId="165" fontId="4" fillId="3" borderId="1" xfId="2" applyNumberFormat="1" applyFont="1" applyFill="1" applyBorder="1" applyAlignment="1">
      <alignment horizontal="center" vertical="center" wrapText="1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14" fontId="4" fillId="3" borderId="7" xfId="2" applyNumberFormat="1" applyFont="1" applyFill="1" applyBorder="1" applyAlignment="1">
      <alignment horizontal="center" vertical="center" wrapText="1"/>
    </xf>
    <xf numFmtId="166" fontId="2" fillId="2" borderId="2" xfId="2" applyNumberFormat="1" applyFont="1" applyFill="1" applyBorder="1" applyAlignment="1">
      <alignment horizontal="left" vertical="center" wrapText="1"/>
    </xf>
    <xf numFmtId="3" fontId="2" fillId="3" borderId="2" xfId="2" applyNumberFormat="1" applyFont="1" applyFill="1" applyBorder="1" applyAlignment="1">
      <alignment horizontal="right" vertical="center" wrapText="1"/>
    </xf>
    <xf numFmtId="166" fontId="2" fillId="0" borderId="8" xfId="3" applyNumberFormat="1" applyFont="1" applyFill="1" applyBorder="1" applyAlignment="1">
      <alignment horizontal="left" vertical="center" wrapText="1"/>
    </xf>
    <xf numFmtId="3" fontId="6" fillId="3" borderId="2" xfId="2" applyNumberFormat="1" applyFont="1" applyFill="1" applyBorder="1" applyAlignment="1">
      <alignment horizontal="right" vertical="center" wrapText="1"/>
    </xf>
    <xf numFmtId="0" fontId="2" fillId="2" borderId="9" xfId="2" applyFont="1" applyFill="1" applyBorder="1" applyAlignment="1">
      <alignment horizontal="left" vertical="center" wrapText="1"/>
    </xf>
    <xf numFmtId="166" fontId="2" fillId="0" borderId="1" xfId="3" applyNumberFormat="1" applyFont="1" applyFill="1" applyBorder="1" applyAlignment="1">
      <alignment horizontal="left" vertical="center" wrapText="1"/>
    </xf>
    <xf numFmtId="166" fontId="2" fillId="2" borderId="4" xfId="2" applyNumberFormat="1" applyFont="1" applyFill="1" applyBorder="1" applyAlignment="1">
      <alignment horizontal="left" vertical="center" wrapText="1"/>
    </xf>
    <xf numFmtId="166" fontId="2" fillId="0" borderId="10" xfId="3" applyNumberFormat="1" applyFont="1" applyFill="1" applyBorder="1" applyAlignment="1">
      <alignment horizontal="left" vertical="center" wrapText="1"/>
    </xf>
    <xf numFmtId="3" fontId="9" fillId="5" borderId="2" xfId="2" applyNumberFormat="1" applyFont="1" applyFill="1" applyBorder="1" applyAlignment="1">
      <alignment horizontal="right" vertical="center" wrapText="1"/>
    </xf>
    <xf numFmtId="3" fontId="7" fillId="4" borderId="2" xfId="2" applyNumberFormat="1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3" fontId="7" fillId="4" borderId="2" xfId="2" applyNumberFormat="1" applyFont="1" applyFill="1" applyBorder="1" applyAlignment="1">
      <alignment vertical="center"/>
    </xf>
    <xf numFmtId="166" fontId="6" fillId="2" borderId="2" xfId="2" applyNumberFormat="1" applyFont="1" applyFill="1" applyBorder="1" applyAlignment="1">
      <alignment horizontal="left" vertical="center" wrapText="1"/>
    </xf>
    <xf numFmtId="167" fontId="10" fillId="0" borderId="1" xfId="1" applyNumberFormat="1" applyFont="1" applyFill="1" applyBorder="1" applyAlignment="1">
      <alignment horizontal="center" vertical="center" wrapText="1"/>
    </xf>
    <xf numFmtId="166" fontId="2" fillId="2" borderId="5" xfId="2" applyNumberFormat="1" applyFont="1" applyFill="1" applyBorder="1" applyAlignment="1">
      <alignment horizontal="left" vertical="center" wrapText="1"/>
    </xf>
    <xf numFmtId="3" fontId="2" fillId="3" borderId="5" xfId="2" applyNumberFormat="1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2" borderId="12" xfId="2" applyFont="1" applyFill="1" applyBorder="1" applyAlignment="1">
      <alignment horizontal="left" vertical="center" wrapText="1"/>
    </xf>
    <xf numFmtId="166" fontId="2" fillId="0" borderId="13" xfId="3" applyNumberFormat="1" applyFont="1" applyFill="1" applyBorder="1" applyAlignment="1">
      <alignment horizontal="left" vertical="center" wrapText="1"/>
    </xf>
    <xf numFmtId="166" fontId="6" fillId="2" borderId="1" xfId="2" applyNumberFormat="1" applyFont="1" applyFill="1" applyBorder="1" applyAlignment="1">
      <alignment horizontal="left" vertical="center" wrapText="1"/>
    </xf>
    <xf numFmtId="3" fontId="6" fillId="3" borderId="1" xfId="2" applyNumberFormat="1" applyFont="1" applyFill="1" applyBorder="1" applyAlignment="1">
      <alignment horizontal="right" vertical="center" wrapText="1"/>
    </xf>
    <xf numFmtId="166" fontId="2" fillId="0" borderId="1" xfId="2" applyNumberFormat="1" applyFont="1" applyFill="1" applyBorder="1" applyAlignment="1">
      <alignment horizontal="left" vertical="center" wrapText="1"/>
    </xf>
    <xf numFmtId="168" fontId="11" fillId="0" borderId="1" xfId="1" applyNumberFormat="1" applyFont="1" applyFill="1" applyBorder="1" applyAlignment="1">
      <alignment horizontal="center" vertical="center" wrapText="1"/>
    </xf>
    <xf numFmtId="166" fontId="2" fillId="2" borderId="1" xfId="2" applyNumberFormat="1" applyFont="1" applyFill="1" applyBorder="1" applyAlignment="1">
      <alignment horizontal="left" vertical="center" wrapText="1"/>
    </xf>
    <xf numFmtId="3" fontId="2" fillId="3" borderId="1" xfId="2" applyNumberFormat="1" applyFont="1" applyFill="1" applyBorder="1" applyAlignment="1">
      <alignment horizontal="right" vertical="center" wrapText="1"/>
    </xf>
    <xf numFmtId="3" fontId="7" fillId="4" borderId="1" xfId="2" applyNumberFormat="1" applyFont="1" applyFill="1" applyBorder="1" applyAlignment="1">
      <alignment horizontal="center" vertical="center"/>
    </xf>
    <xf numFmtId="3" fontId="7" fillId="4" borderId="1" xfId="2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2" applyFont="1" applyFill="1" applyAlignment="1">
      <alignment wrapText="1"/>
    </xf>
    <xf numFmtId="1" fontId="4" fillId="3" borderId="7" xfId="2" applyNumberFormat="1" applyFont="1" applyFill="1" applyBorder="1" applyAlignment="1">
      <alignment horizontal="center" vertical="center" wrapText="1"/>
    </xf>
    <xf numFmtId="1" fontId="2" fillId="3" borderId="8" xfId="3" applyNumberFormat="1" applyFont="1" applyFill="1" applyBorder="1" applyAlignment="1">
      <alignment horizontal="right" vertical="center" wrapText="1"/>
    </xf>
    <xf numFmtId="3" fontId="2" fillId="0" borderId="2" xfId="2" applyNumberFormat="1" applyFont="1" applyFill="1" applyBorder="1" applyAlignment="1">
      <alignment vertical="center" wrapText="1"/>
    </xf>
    <xf numFmtId="1" fontId="2" fillId="3" borderId="1" xfId="3" applyNumberFormat="1" applyFont="1" applyFill="1" applyBorder="1" applyAlignment="1">
      <alignment horizontal="right" vertical="center" wrapText="1"/>
    </xf>
    <xf numFmtId="3" fontId="2" fillId="0" borderId="11" xfId="2" applyNumberFormat="1" applyFont="1" applyFill="1" applyBorder="1" applyAlignment="1">
      <alignment vertical="center" wrapText="1"/>
    </xf>
    <xf numFmtId="1" fontId="2" fillId="3" borderId="4" xfId="2" applyNumberFormat="1" applyFont="1" applyFill="1" applyBorder="1" applyAlignment="1">
      <alignment horizontal="right" vertical="center" wrapText="1"/>
    </xf>
    <xf numFmtId="1" fontId="2" fillId="3" borderId="10" xfId="3" applyNumberFormat="1" applyFont="1" applyFill="1" applyBorder="1" applyAlignment="1">
      <alignment horizontal="right" vertical="center" wrapText="1"/>
    </xf>
    <xf numFmtId="1" fontId="2" fillId="3" borderId="2" xfId="2" applyNumberFormat="1" applyFont="1" applyFill="1" applyBorder="1" applyAlignment="1">
      <alignment horizontal="right" vertical="center" wrapText="1"/>
    </xf>
    <xf numFmtId="3" fontId="7" fillId="0" borderId="2" xfId="2" applyNumberFormat="1" applyFont="1" applyFill="1" applyBorder="1" applyAlignment="1">
      <alignment vertical="center"/>
    </xf>
    <xf numFmtId="0" fontId="7" fillId="0" borderId="2" xfId="2" applyFont="1" applyFill="1" applyBorder="1" applyAlignment="1">
      <alignment vertical="center" wrapText="1"/>
    </xf>
    <xf numFmtId="0" fontId="7" fillId="0" borderId="2" xfId="2" applyFont="1" applyFill="1" applyBorder="1" applyAlignment="1">
      <alignment vertical="center"/>
    </xf>
    <xf numFmtId="3" fontId="2" fillId="3" borderId="10" xfId="3" applyNumberFormat="1" applyFont="1" applyFill="1" applyBorder="1" applyAlignment="1">
      <alignment horizontal="right" vertical="center" wrapText="1"/>
    </xf>
    <xf numFmtId="0" fontId="2" fillId="0" borderId="2" xfId="2" applyFont="1" applyBorder="1"/>
    <xf numFmtId="0" fontId="6" fillId="3" borderId="10" xfId="3" applyFont="1" applyFill="1" applyBorder="1" applyAlignment="1">
      <alignment horizontal="right" vertical="center" wrapText="1"/>
    </xf>
    <xf numFmtId="0" fontId="6" fillId="0" borderId="2" xfId="2" applyFont="1" applyBorder="1"/>
    <xf numFmtId="166" fontId="2" fillId="0" borderId="1" xfId="0" applyNumberFormat="1" applyFont="1" applyBorder="1" applyAlignment="1">
      <alignment horizontal="left" vertical="center" wrapText="1"/>
    </xf>
    <xf numFmtId="3" fontId="12" fillId="0" borderId="5" xfId="2" applyNumberFormat="1" applyFont="1" applyFill="1" applyBorder="1" applyAlignment="1">
      <alignment vertical="center" wrapText="1"/>
    </xf>
    <xf numFmtId="166" fontId="2" fillId="2" borderId="3" xfId="2" applyNumberFormat="1" applyFont="1" applyFill="1" applyBorder="1" applyAlignment="1">
      <alignment horizontal="left" vertical="center" wrapText="1"/>
    </xf>
    <xf numFmtId="3" fontId="12" fillId="0" borderId="14" xfId="2" applyNumberFormat="1" applyFont="1" applyFill="1" applyBorder="1" applyAlignment="1">
      <alignment vertical="center" wrapText="1"/>
    </xf>
    <xf numFmtId="166" fontId="2" fillId="2" borderId="15" xfId="2" applyNumberFormat="1" applyFont="1" applyFill="1" applyBorder="1" applyAlignment="1">
      <alignment horizontal="left" vertical="center" wrapText="1"/>
    </xf>
    <xf numFmtId="1" fontId="2" fillId="3" borderId="13" xfId="3" applyNumberFormat="1" applyFont="1" applyFill="1" applyBorder="1" applyAlignment="1">
      <alignment horizontal="right" vertical="center" wrapText="1"/>
    </xf>
    <xf numFmtId="3" fontId="12" fillId="0" borderId="16" xfId="2" applyNumberFormat="1" applyFont="1" applyFill="1" applyBorder="1" applyAlignment="1">
      <alignment vertical="center" wrapText="1"/>
    </xf>
    <xf numFmtId="0" fontId="2" fillId="2" borderId="13" xfId="2" applyFont="1" applyFill="1" applyBorder="1" applyAlignment="1">
      <alignment horizontal="left" vertical="center" wrapText="1"/>
    </xf>
    <xf numFmtId="166" fontId="6" fillId="0" borderId="1" xfId="2" applyNumberFormat="1" applyFont="1" applyFill="1" applyBorder="1" applyAlignment="1">
      <alignment horizontal="left" vertical="center" wrapText="1"/>
    </xf>
    <xf numFmtId="1" fontId="6" fillId="3" borderId="1" xfId="3" applyNumberFormat="1" applyFont="1" applyFill="1" applyBorder="1" applyAlignment="1">
      <alignment horizontal="right" vertical="center" wrapText="1"/>
    </xf>
    <xf numFmtId="3" fontId="13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left" vertical="center" wrapText="1"/>
    </xf>
    <xf numFmtId="3" fontId="12" fillId="0" borderId="1" xfId="2" applyNumberFormat="1" applyFont="1" applyFill="1" applyBorder="1" applyAlignment="1">
      <alignment vertical="center" wrapText="1"/>
    </xf>
    <xf numFmtId="1" fontId="2" fillId="3" borderId="1" xfId="2" applyNumberFormat="1" applyFont="1" applyFill="1" applyBorder="1" applyAlignment="1">
      <alignment horizontal="right" vertical="center" wrapText="1"/>
    </xf>
    <xf numFmtId="3" fontId="7" fillId="0" borderId="1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/>
    </xf>
    <xf numFmtId="0" fontId="2" fillId="0" borderId="1" xfId="2" applyFont="1" applyBorder="1" applyAlignment="1">
      <alignment wrapText="1"/>
    </xf>
    <xf numFmtId="3" fontId="2" fillId="0" borderId="1" xfId="2" applyNumberFormat="1" applyFont="1" applyFill="1" applyBorder="1" applyAlignment="1">
      <alignment vertical="center" wrapText="1"/>
    </xf>
    <xf numFmtId="0" fontId="0" fillId="0" borderId="0" xfId="0" applyFill="1"/>
    <xf numFmtId="0" fontId="14" fillId="2" borderId="0" xfId="2" applyFont="1" applyFill="1"/>
    <xf numFmtId="0" fontId="2" fillId="0" borderId="0" xfId="2" applyFont="1"/>
    <xf numFmtId="0" fontId="29" fillId="0" borderId="0" xfId="2" applyFill="1"/>
    <xf numFmtId="0" fontId="4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Border="1" applyAlignment="1">
      <alignment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5" xfId="2" applyFont="1" applyBorder="1" applyAlignment="1">
      <alignment vertical="center" wrapText="1"/>
    </xf>
    <xf numFmtId="0" fontId="6" fillId="2" borderId="13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 wrapText="1"/>
    </xf>
    <xf numFmtId="0" fontId="7" fillId="4" borderId="4" xfId="2" applyFont="1" applyFill="1" applyBorder="1" applyAlignment="1">
      <alignment horizontal="center" vertical="center"/>
    </xf>
    <xf numFmtId="0" fontId="7" fillId="0" borderId="17" xfId="2" applyFont="1" applyBorder="1" applyAlignment="1">
      <alignment vertical="center"/>
    </xf>
    <xf numFmtId="0" fontId="2" fillId="0" borderId="2" xfId="2" applyFont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 wrapText="1"/>
    </xf>
    <xf numFmtId="3" fontId="4" fillId="0" borderId="1" xfId="2" applyNumberFormat="1" applyFont="1" applyFill="1" applyBorder="1" applyAlignment="1">
      <alignment horizontal="center" vertical="center" wrapText="1"/>
    </xf>
    <xf numFmtId="14" fontId="4" fillId="0" borderId="1" xfId="2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horizontal="left" vertical="center" wrapText="1"/>
    </xf>
    <xf numFmtId="169" fontId="2" fillId="0" borderId="1" xfId="2" applyNumberFormat="1" applyFont="1" applyFill="1" applyBorder="1" applyAlignment="1">
      <alignment vertical="center" wrapText="1"/>
    </xf>
    <xf numFmtId="170" fontId="2" fillId="0" borderId="1" xfId="2" applyNumberFormat="1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vertical="center" wrapText="1"/>
    </xf>
    <xf numFmtId="170" fontId="2" fillId="0" borderId="1" xfId="3" applyNumberFormat="1" applyFont="1" applyFill="1" applyBorder="1" applyAlignment="1">
      <alignment horizontal="center" vertical="center"/>
    </xf>
    <xf numFmtId="171" fontId="2" fillId="2" borderId="2" xfId="2" applyNumberFormat="1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wrapText="1"/>
    </xf>
    <xf numFmtId="170" fontId="2" fillId="2" borderId="2" xfId="2" applyNumberFormat="1" applyFont="1" applyFill="1" applyBorder="1" applyAlignment="1">
      <alignment vertical="center" wrapText="1"/>
    </xf>
    <xf numFmtId="3" fontId="2" fillId="3" borderId="2" xfId="2" applyNumberFormat="1" applyFont="1" applyFill="1" applyBorder="1" applyAlignment="1">
      <alignment vertical="center"/>
    </xf>
    <xf numFmtId="170" fontId="2" fillId="2" borderId="5" xfId="2" applyNumberFormat="1" applyFont="1" applyFill="1" applyBorder="1" applyAlignment="1">
      <alignment vertical="center" wrapText="1"/>
    </xf>
    <xf numFmtId="3" fontId="2" fillId="3" borderId="5" xfId="2" applyNumberFormat="1" applyFont="1" applyFill="1" applyBorder="1" applyAlignment="1">
      <alignment vertical="center"/>
    </xf>
    <xf numFmtId="3" fontId="7" fillId="4" borderId="4" xfId="2" applyNumberFormat="1" applyFont="1" applyFill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3" fontId="7" fillId="4" borderId="4" xfId="2" applyNumberFormat="1" applyFont="1" applyFill="1" applyBorder="1" applyAlignment="1">
      <alignment vertical="center"/>
    </xf>
    <xf numFmtId="0" fontId="2" fillId="2" borderId="2" xfId="2" applyNumberFormat="1" applyFont="1" applyFill="1" applyBorder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3" fontId="6" fillId="0" borderId="1" xfId="2" applyNumberFormat="1" applyFont="1" applyFill="1" applyBorder="1" applyAlignment="1">
      <alignment vertical="center" wrapText="1"/>
    </xf>
    <xf numFmtId="3" fontId="6" fillId="2" borderId="1" xfId="2" applyNumberFormat="1" applyFont="1" applyFill="1" applyBorder="1" applyAlignment="1">
      <alignment vertical="center" wrapText="1"/>
    </xf>
    <xf numFmtId="1" fontId="6" fillId="3" borderId="1" xfId="3" applyNumberFormat="1" applyFont="1" applyFill="1" applyBorder="1" applyAlignment="1">
      <alignment horizontal="right" vertical="center"/>
    </xf>
    <xf numFmtId="170" fontId="2" fillId="0" borderId="1" xfId="2" applyNumberFormat="1" applyFont="1" applyFill="1" applyBorder="1" applyAlignment="1">
      <alignment horizontal="center" vertical="center" wrapText="1"/>
    </xf>
    <xf numFmtId="1" fontId="2" fillId="3" borderId="1" xfId="2" applyNumberFormat="1" applyFont="1" applyFill="1" applyBorder="1" applyAlignment="1">
      <alignment vertical="center" wrapText="1"/>
    </xf>
    <xf numFmtId="1" fontId="6" fillId="3" borderId="2" xfId="3" applyNumberFormat="1" applyFont="1" applyFill="1" applyBorder="1" applyAlignment="1">
      <alignment horizontal="right" vertical="center"/>
    </xf>
    <xf numFmtId="3" fontId="6" fillId="0" borderId="2" xfId="2" applyNumberFormat="1" applyFont="1" applyFill="1" applyBorder="1" applyAlignment="1">
      <alignment vertical="center" wrapText="1"/>
    </xf>
    <xf numFmtId="1" fontId="6" fillId="3" borderId="2" xfId="2" applyNumberFormat="1" applyFont="1" applyFill="1" applyBorder="1" applyAlignment="1">
      <alignment horizontal="right" vertical="center" wrapText="1"/>
    </xf>
    <xf numFmtId="3" fontId="2" fillId="3" borderId="2" xfId="2" applyNumberFormat="1" applyFont="1" applyFill="1" applyBorder="1" applyAlignment="1">
      <alignment vertical="center" wrapText="1"/>
    </xf>
    <xf numFmtId="0" fontId="2" fillId="0" borderId="9" xfId="2" applyFont="1" applyBorder="1" applyAlignment="1">
      <alignment vertical="center" wrapText="1"/>
    </xf>
    <xf numFmtId="3" fontId="2" fillId="3" borderId="5" xfId="2" applyNumberFormat="1" applyFont="1" applyFill="1" applyBorder="1" applyAlignment="1">
      <alignment vertical="center" wrapText="1"/>
    </xf>
    <xf numFmtId="3" fontId="2" fillId="0" borderId="5" xfId="2" applyNumberFormat="1" applyFont="1" applyFill="1" applyBorder="1" applyAlignment="1">
      <alignment vertical="center" wrapText="1"/>
    </xf>
    <xf numFmtId="0" fontId="2" fillId="0" borderId="12" xfId="2" applyFont="1" applyBorder="1" applyAlignment="1">
      <alignment vertical="center" wrapText="1"/>
    </xf>
    <xf numFmtId="3" fontId="7" fillId="0" borderId="4" xfId="2" applyNumberFormat="1" applyFont="1" applyFill="1" applyBorder="1" applyAlignment="1">
      <alignment vertical="center"/>
    </xf>
    <xf numFmtId="0" fontId="7" fillId="0" borderId="4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/>
    </xf>
    <xf numFmtId="0" fontId="7" fillId="0" borderId="9" xfId="2" applyFont="1" applyFill="1" applyBorder="1" applyAlignment="1">
      <alignment vertical="center"/>
    </xf>
    <xf numFmtId="0" fontId="2" fillId="0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11" xfId="2" applyFont="1" applyBorder="1" applyAlignment="1">
      <alignment vertical="center" wrapText="1"/>
    </xf>
    <xf numFmtId="0" fontId="16" fillId="0" borderId="2" xfId="3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 wrapText="1"/>
    </xf>
    <xf numFmtId="0" fontId="17" fillId="2" borderId="2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left" vertical="center" wrapText="1"/>
    </xf>
    <xf numFmtId="0" fontId="18" fillId="2" borderId="0" xfId="2" applyFont="1" applyFill="1"/>
    <xf numFmtId="0" fontId="17" fillId="0" borderId="2" xfId="3" applyFont="1" applyBorder="1" applyAlignment="1">
      <alignment horizontal="center" vertical="center"/>
    </xf>
    <xf numFmtId="0" fontId="17" fillId="3" borderId="2" xfId="2" applyFont="1" applyFill="1" applyBorder="1" applyAlignment="1">
      <alignment horizontal="left" vertical="center" wrapText="1"/>
    </xf>
    <xf numFmtId="0" fontId="16" fillId="0" borderId="0" xfId="3" applyFont="1" applyAlignment="1">
      <alignment horizontal="left" vertical="center" wrapText="1"/>
    </xf>
    <xf numFmtId="0" fontId="17" fillId="2" borderId="5" xfId="2" applyFont="1" applyFill="1" applyBorder="1" applyAlignment="1">
      <alignment horizontal="left" vertical="center" wrapText="1"/>
    </xf>
    <xf numFmtId="0" fontId="17" fillId="3" borderId="5" xfId="2" applyFont="1" applyFill="1" applyBorder="1" applyAlignment="1">
      <alignment horizontal="left" vertical="center" wrapText="1"/>
    </xf>
    <xf numFmtId="0" fontId="16" fillId="3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vertical="center" wrapText="1"/>
    </xf>
    <xf numFmtId="0" fontId="16" fillId="2" borderId="1" xfId="2" applyFont="1" applyFill="1" applyBorder="1" applyAlignment="1">
      <alignment vertical="center" wrapText="1"/>
    </xf>
    <xf numFmtId="0" fontId="16" fillId="2" borderId="1" xfId="2" applyFont="1" applyFill="1" applyBorder="1" applyAlignment="1">
      <alignment horizontal="left" vertical="center" wrapText="1"/>
    </xf>
    <xf numFmtId="0" fontId="19" fillId="4" borderId="2" xfId="2" applyFont="1" applyFill="1" applyBorder="1" applyAlignment="1">
      <alignment horizontal="center" vertical="center"/>
    </xf>
    <xf numFmtId="0" fontId="19" fillId="0" borderId="3" xfId="2" applyFont="1" applyBorder="1" applyAlignment="1">
      <alignment vertical="center"/>
    </xf>
    <xf numFmtId="0" fontId="2" fillId="0" borderId="2" xfId="2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3" fontId="2" fillId="3" borderId="9" xfId="2" applyNumberFormat="1" applyFont="1" applyFill="1" applyBorder="1" applyAlignment="1">
      <alignment horizontal="right" vertical="center" wrapText="1"/>
    </xf>
    <xf numFmtId="167" fontId="2" fillId="2" borderId="1" xfId="2" applyNumberFormat="1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vertical="center"/>
    </xf>
    <xf numFmtId="0" fontId="2" fillId="0" borderId="1" xfId="3" applyFont="1" applyBorder="1" applyAlignment="1">
      <alignment horizontal="left" vertical="center"/>
    </xf>
    <xf numFmtId="166" fontId="2" fillId="0" borderId="1" xfId="3" applyNumberFormat="1" applyFont="1" applyBorder="1" applyAlignment="1">
      <alignment horizontal="left" vertical="center"/>
    </xf>
    <xf numFmtId="166" fontId="16" fillId="2" borderId="2" xfId="2" applyNumberFormat="1" applyFont="1" applyFill="1" applyBorder="1" applyAlignment="1">
      <alignment horizontal="left" vertical="center" wrapText="1"/>
    </xf>
    <xf numFmtId="3" fontId="16" fillId="3" borderId="2" xfId="2" applyNumberFormat="1" applyFont="1" applyFill="1" applyBorder="1" applyAlignment="1">
      <alignment horizontal="right" vertical="center" wrapText="1"/>
    </xf>
    <xf numFmtId="0" fontId="17" fillId="0" borderId="2" xfId="2" applyFont="1" applyFill="1" applyBorder="1" applyAlignment="1">
      <alignment horizontal="left" vertical="center" wrapText="1"/>
    </xf>
    <xf numFmtId="0" fontId="17" fillId="0" borderId="2" xfId="3" applyFont="1" applyBorder="1" applyAlignment="1">
      <alignment horizontal="left" vertical="center"/>
    </xf>
    <xf numFmtId="166" fontId="17" fillId="0" borderId="2" xfId="3" applyNumberFormat="1" applyFont="1" applyBorder="1" applyAlignment="1">
      <alignment horizontal="left" vertical="center"/>
    </xf>
    <xf numFmtId="3" fontId="17" fillId="3" borderId="2" xfId="2" applyNumberFormat="1" applyFont="1" applyFill="1" applyBorder="1" applyAlignment="1">
      <alignment horizontal="right" vertical="center" wrapText="1"/>
    </xf>
    <xf numFmtId="0" fontId="16" fillId="0" borderId="2" xfId="3" applyFont="1" applyBorder="1" applyAlignment="1">
      <alignment horizontal="left" vertical="center"/>
    </xf>
    <xf numFmtId="166" fontId="16" fillId="0" borderId="2" xfId="3" applyNumberFormat="1" applyFont="1" applyBorder="1" applyAlignment="1">
      <alignment horizontal="left" vertical="center"/>
    </xf>
    <xf numFmtId="14" fontId="16" fillId="0" borderId="2" xfId="3" applyNumberFormat="1" applyFont="1" applyBorder="1" applyAlignment="1">
      <alignment horizontal="left" vertical="center"/>
    </xf>
    <xf numFmtId="166" fontId="17" fillId="2" borderId="2" xfId="2" applyNumberFormat="1" applyFont="1" applyFill="1" applyBorder="1" applyAlignment="1">
      <alignment horizontal="left" vertical="center" wrapText="1"/>
    </xf>
    <xf numFmtId="0" fontId="16" fillId="0" borderId="0" xfId="3" applyFont="1" applyAlignment="1">
      <alignment horizontal="left" vertical="center"/>
    </xf>
    <xf numFmtId="0" fontId="16" fillId="0" borderId="10" xfId="3" applyFont="1" applyBorder="1" applyAlignment="1">
      <alignment horizontal="left" vertical="center"/>
    </xf>
    <xf numFmtId="0" fontId="17" fillId="0" borderId="5" xfId="2" applyFont="1" applyFill="1" applyBorder="1" applyAlignment="1">
      <alignment horizontal="left" vertical="center" wrapText="1"/>
    </xf>
    <xf numFmtId="166" fontId="17" fillId="2" borderId="5" xfId="2" applyNumberFormat="1" applyFont="1" applyFill="1" applyBorder="1" applyAlignment="1">
      <alignment horizontal="left" vertical="center" wrapText="1"/>
    </xf>
    <xf numFmtId="3" fontId="17" fillId="3" borderId="5" xfId="2" applyNumberFormat="1" applyFont="1" applyFill="1" applyBorder="1" applyAlignment="1">
      <alignment horizontal="right" vertical="center" wrapText="1"/>
    </xf>
    <xf numFmtId="170" fontId="16" fillId="2" borderId="1" xfId="2" applyNumberFormat="1" applyFont="1" applyFill="1" applyBorder="1" applyAlignment="1">
      <alignment vertical="center" wrapText="1"/>
    </xf>
    <xf numFmtId="3" fontId="16" fillId="3" borderId="1" xfId="2" applyNumberFormat="1" applyFont="1" applyFill="1" applyBorder="1" applyAlignment="1">
      <alignment vertical="center" wrapText="1"/>
    </xf>
    <xf numFmtId="0" fontId="2" fillId="2" borderId="3" xfId="2" applyFont="1" applyFill="1" applyBorder="1" applyAlignment="1">
      <alignment horizontal="left" vertical="center" wrapText="1"/>
    </xf>
    <xf numFmtId="3" fontId="19" fillId="4" borderId="2" xfId="2" applyNumberFormat="1" applyFont="1" applyFill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3" fontId="19" fillId="4" borderId="2" xfId="2" applyNumberFormat="1" applyFont="1" applyFill="1" applyBorder="1" applyAlignment="1">
      <alignment vertical="center"/>
    </xf>
    <xf numFmtId="3" fontId="2" fillId="2" borderId="2" xfId="2" applyNumberFormat="1" applyFont="1" applyFill="1" applyBorder="1" applyAlignment="1">
      <alignment horizontal="left" vertical="center" wrapText="1"/>
    </xf>
    <xf numFmtId="166" fontId="2" fillId="0" borderId="2" xfId="3" applyNumberFormat="1" applyFont="1" applyBorder="1" applyAlignment="1">
      <alignment horizontal="left" vertical="center"/>
    </xf>
    <xf numFmtId="3" fontId="2" fillId="3" borderId="11" xfId="2" applyNumberFormat="1" applyFont="1" applyFill="1" applyBorder="1" applyAlignment="1">
      <alignment horizontal="right" vertical="center" wrapText="1"/>
    </xf>
    <xf numFmtId="1" fontId="16" fillId="3" borderId="2" xfId="2" applyNumberFormat="1" applyFont="1" applyFill="1" applyBorder="1" applyAlignment="1">
      <alignment horizontal="right" vertical="center" wrapText="1"/>
    </xf>
    <xf numFmtId="3" fontId="16" fillId="0" borderId="2" xfId="2" applyNumberFormat="1" applyFont="1" applyFill="1" applyBorder="1" applyAlignment="1">
      <alignment vertical="center" wrapText="1"/>
    </xf>
    <xf numFmtId="1" fontId="17" fillId="3" borderId="2" xfId="2" applyNumberFormat="1" applyFont="1" applyFill="1" applyBorder="1" applyAlignment="1">
      <alignment horizontal="right" vertical="center" wrapText="1"/>
    </xf>
    <xf numFmtId="3" fontId="17" fillId="0" borderId="2" xfId="2" applyNumberFormat="1" applyFont="1" applyFill="1" applyBorder="1" applyAlignment="1">
      <alignment vertical="center" wrapText="1"/>
    </xf>
    <xf numFmtId="1" fontId="16" fillId="3" borderId="2" xfId="3" applyNumberFormat="1" applyFont="1" applyFill="1" applyBorder="1" applyAlignment="1">
      <alignment horizontal="right" vertical="center"/>
    </xf>
    <xf numFmtId="1" fontId="17" fillId="3" borderId="5" xfId="2" applyNumberFormat="1" applyFont="1" applyFill="1" applyBorder="1" applyAlignment="1">
      <alignment horizontal="right" vertical="center" wrapText="1"/>
    </xf>
    <xf numFmtId="3" fontId="17" fillId="0" borderId="5" xfId="2" applyNumberFormat="1" applyFont="1" applyFill="1" applyBorder="1" applyAlignment="1">
      <alignment vertical="center" wrapText="1"/>
    </xf>
    <xf numFmtId="3" fontId="16" fillId="0" borderId="1" xfId="2" applyNumberFormat="1" applyFont="1" applyFill="1" applyBorder="1" applyAlignment="1">
      <alignment vertical="center" wrapText="1"/>
    </xf>
    <xf numFmtId="3" fontId="19" fillId="0" borderId="2" xfId="2" applyNumberFormat="1" applyFont="1" applyFill="1" applyBorder="1" applyAlignment="1">
      <alignment vertical="center"/>
    </xf>
    <xf numFmtId="0" fontId="19" fillId="0" borderId="2" xfId="2" applyFont="1" applyFill="1" applyBorder="1" applyAlignment="1">
      <alignment vertical="center" wrapText="1"/>
    </xf>
    <xf numFmtId="0" fontId="19" fillId="0" borderId="2" xfId="2" applyFont="1" applyFill="1" applyBorder="1" applyAlignment="1">
      <alignment vertical="center"/>
    </xf>
    <xf numFmtId="1" fontId="2" fillId="3" borderId="2" xfId="3" applyNumberFormat="1" applyFont="1" applyFill="1" applyBorder="1" applyAlignment="1">
      <alignment horizontal="right" vertical="center"/>
    </xf>
    <xf numFmtId="0" fontId="2" fillId="0" borderId="2" xfId="3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 wrapText="1"/>
    </xf>
    <xf numFmtId="0" fontId="2" fillId="2" borderId="2" xfId="2" applyFont="1" applyFill="1" applyBorder="1" applyAlignment="1">
      <alignment vertical="center" wrapText="1"/>
    </xf>
    <xf numFmtId="0" fontId="6" fillId="2" borderId="2" xfId="2" applyFont="1" applyFill="1" applyBorder="1" applyAlignment="1">
      <alignment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left" vertical="center" wrapText="1"/>
    </xf>
    <xf numFmtId="0" fontId="2" fillId="2" borderId="10" xfId="2" applyFont="1" applyFill="1" applyBorder="1" applyAlignment="1">
      <alignment horizontal="left" vertical="center" wrapText="1"/>
    </xf>
    <xf numFmtId="0" fontId="2" fillId="0" borderId="0" xfId="3" applyFont="1" applyAlignment="1">
      <alignment horizontal="left" vertical="center"/>
    </xf>
    <xf numFmtId="170" fontId="21" fillId="0" borderId="1" xfId="1" applyNumberFormat="1" applyFont="1" applyFill="1" applyBorder="1" applyAlignment="1">
      <alignment horizontal="center" vertical="center" wrapText="1"/>
    </xf>
    <xf numFmtId="172" fontId="6" fillId="2" borderId="2" xfId="2" applyNumberFormat="1" applyFont="1" applyFill="1" applyBorder="1" applyAlignment="1">
      <alignment horizontal="left" vertical="center" wrapText="1"/>
    </xf>
    <xf numFmtId="166" fontId="6" fillId="0" borderId="1" xfId="3" applyNumberFormat="1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2" borderId="2" xfId="2" applyNumberFormat="1" applyFont="1" applyFill="1" applyBorder="1" applyAlignment="1">
      <alignment vertical="center" wrapText="1"/>
    </xf>
    <xf numFmtId="166" fontId="2" fillId="0" borderId="2" xfId="2" applyNumberFormat="1" applyFont="1" applyFill="1" applyBorder="1" applyAlignment="1">
      <alignment horizontal="left" vertical="center" wrapText="1"/>
    </xf>
    <xf numFmtId="169" fontId="2" fillId="2" borderId="2" xfId="2" applyNumberFormat="1" applyFont="1" applyFill="1" applyBorder="1" applyAlignment="1">
      <alignment horizontal="left" vertical="center" wrapText="1"/>
    </xf>
    <xf numFmtId="166" fontId="6" fillId="0" borderId="2" xfId="2" applyNumberFormat="1" applyFont="1" applyFill="1" applyBorder="1" applyAlignment="1">
      <alignment horizontal="left" vertical="center" wrapText="1"/>
    </xf>
    <xf numFmtId="1" fontId="2" fillId="3" borderId="5" xfId="2" applyNumberFormat="1" applyFont="1" applyFill="1" applyBorder="1" applyAlignment="1">
      <alignment horizontal="right" vertical="center" wrapText="1"/>
    </xf>
    <xf numFmtId="3" fontId="6" fillId="0" borderId="11" xfId="2" applyNumberFormat="1" applyFont="1" applyFill="1" applyBorder="1" applyAlignment="1">
      <alignment vertical="center" wrapText="1"/>
    </xf>
    <xf numFmtId="1" fontId="6" fillId="2" borderId="2" xfId="2" applyNumberFormat="1" applyFont="1" applyFill="1" applyBorder="1" applyAlignment="1">
      <alignment horizontal="left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" fontId="6" fillId="3" borderId="10" xfId="3" applyNumberFormat="1" applyFont="1" applyFill="1" applyBorder="1" applyAlignment="1">
      <alignment horizontal="right" vertical="center" wrapText="1"/>
    </xf>
    <xf numFmtId="166" fontId="22" fillId="2" borderId="2" xfId="2" applyNumberFormat="1" applyFont="1" applyFill="1" applyBorder="1" applyAlignment="1">
      <alignment horizontal="left" vertical="center" wrapText="1"/>
    </xf>
    <xf numFmtId="0" fontId="2" fillId="2" borderId="0" xfId="2" applyFont="1" applyFill="1"/>
    <xf numFmtId="0" fontId="6" fillId="2" borderId="5" xfId="2" applyFont="1" applyFill="1" applyBorder="1" applyAlignment="1">
      <alignment horizontal="left" vertical="center" wrapText="1"/>
    </xf>
    <xf numFmtId="173" fontId="2" fillId="2" borderId="1" xfId="2" applyNumberFormat="1" applyFont="1" applyFill="1" applyBorder="1" applyAlignment="1">
      <alignment horizontal="left" vertical="center" wrapText="1"/>
    </xf>
    <xf numFmtId="1" fontId="6" fillId="3" borderId="10" xfId="2" applyNumberFormat="1" applyFont="1" applyFill="1" applyBorder="1" applyAlignment="1">
      <alignment horizontal="right" vertical="center" wrapText="1"/>
    </xf>
    <xf numFmtId="3" fontId="12" fillId="0" borderId="2" xfId="2" applyNumberFormat="1" applyFont="1" applyFill="1" applyBorder="1" applyAlignment="1">
      <alignment vertical="center" wrapText="1"/>
    </xf>
    <xf numFmtId="3" fontId="13" fillId="0" borderId="2" xfId="2" applyNumberFormat="1" applyFont="1" applyFill="1" applyBorder="1" applyAlignment="1">
      <alignment vertical="center" wrapText="1"/>
    </xf>
    <xf numFmtId="1" fontId="6" fillId="3" borderId="5" xfId="2" applyNumberFormat="1" applyFont="1" applyFill="1" applyBorder="1" applyAlignment="1">
      <alignment horizontal="right" vertical="center" wrapText="1"/>
    </xf>
    <xf numFmtId="1" fontId="2" fillId="3" borderId="5" xfId="3" applyNumberFormat="1" applyFont="1" applyFill="1" applyBorder="1" applyAlignment="1">
      <alignment horizontal="right" vertical="center"/>
    </xf>
    <xf numFmtId="0" fontId="7" fillId="0" borderId="11" xfId="2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2" borderId="1" xfId="2" applyFont="1" applyFill="1" applyBorder="1" applyAlignment="1">
      <alignment horizontal="left" vertical="center" wrapText="1"/>
    </xf>
    <xf numFmtId="11" fontId="2" fillId="2" borderId="2" xfId="2" applyNumberFormat="1" applyFont="1" applyFill="1" applyBorder="1" applyAlignment="1">
      <alignment horizontal="left" vertical="center" wrapText="1"/>
    </xf>
    <xf numFmtId="0" fontId="6" fillId="2" borderId="9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left" vertical="center"/>
    </xf>
    <xf numFmtId="174" fontId="2" fillId="0" borderId="1" xfId="2" applyNumberFormat="1" applyFont="1" applyBorder="1" applyAlignment="1">
      <alignment vertical="center" wrapText="1"/>
    </xf>
    <xf numFmtId="170" fontId="2" fillId="2" borderId="1" xfId="2" applyNumberFormat="1" applyFont="1" applyFill="1" applyBorder="1" applyAlignment="1">
      <alignment vertical="center" wrapText="1"/>
    </xf>
    <xf numFmtId="170" fontId="16" fillId="2" borderId="2" xfId="2" applyNumberFormat="1" applyFont="1" applyFill="1" applyBorder="1" applyAlignment="1">
      <alignment horizontal="left" vertical="center" wrapText="1"/>
    </xf>
    <xf numFmtId="166" fontId="6" fillId="0" borderId="10" xfId="3" applyNumberFormat="1" applyFont="1" applyFill="1" applyBorder="1" applyAlignment="1">
      <alignment horizontal="left" vertical="center" wrapText="1"/>
    </xf>
    <xf numFmtId="170" fontId="2" fillId="2" borderId="2" xfId="2" applyNumberFormat="1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left" vertical="center" wrapText="1"/>
    </xf>
    <xf numFmtId="3" fontId="2" fillId="3" borderId="2" xfId="3" applyNumberFormat="1" applyFont="1" applyFill="1" applyBorder="1" applyAlignment="1">
      <alignment horizontal="right" vertical="center"/>
    </xf>
    <xf numFmtId="1" fontId="2" fillId="3" borderId="10" xfId="2" applyNumberFormat="1" applyFont="1" applyFill="1" applyBorder="1" applyAlignment="1">
      <alignment horizontal="right" vertical="center" wrapText="1"/>
    </xf>
    <xf numFmtId="1" fontId="6" fillId="3" borderId="20" xfId="3" applyNumberFormat="1" applyFont="1" applyFill="1" applyBorder="1" applyAlignment="1">
      <alignment horizontal="right" vertical="center" wrapText="1"/>
    </xf>
    <xf numFmtId="0" fontId="4" fillId="2" borderId="2" xfId="2" applyFont="1" applyFill="1" applyBorder="1" applyAlignment="1">
      <alignment horizontal="left" vertical="center" wrapText="1"/>
    </xf>
    <xf numFmtId="1" fontId="2" fillId="3" borderId="2" xfId="3" applyNumberFormat="1" applyFont="1" applyFill="1" applyBorder="1" applyAlignment="1">
      <alignment horizontal="right" vertical="center" wrapText="1"/>
    </xf>
    <xf numFmtId="0" fontId="3" fillId="0" borderId="0" xfId="2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66" fontId="6" fillId="2" borderId="5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166" fontId="23" fillId="0" borderId="1" xfId="2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" fontId="6" fillId="3" borderId="1" xfId="2" applyNumberFormat="1" applyFont="1" applyFill="1" applyBorder="1" applyAlignment="1">
      <alignment horizontal="right" vertical="center" wrapText="1"/>
    </xf>
    <xf numFmtId="0" fontId="4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 wrapText="1"/>
    </xf>
    <xf numFmtId="0" fontId="16" fillId="0" borderId="1" xfId="3" applyFont="1" applyBorder="1" applyAlignment="1">
      <alignment horizontal="center" vertical="center"/>
    </xf>
    <xf numFmtId="0" fontId="16" fillId="3" borderId="1" xfId="2" applyFont="1" applyFill="1" applyBorder="1" applyAlignment="1">
      <alignment horizontal="left" vertical="center" wrapText="1"/>
    </xf>
    <xf numFmtId="0" fontId="17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166" fontId="16" fillId="2" borderId="1" xfId="2" applyNumberFormat="1" applyFont="1" applyFill="1" applyBorder="1" applyAlignment="1">
      <alignment horizontal="left" vertical="center" wrapText="1"/>
    </xf>
    <xf numFmtId="166" fontId="17" fillId="0" borderId="1" xfId="3" applyNumberFormat="1" applyFont="1" applyBorder="1" applyAlignment="1">
      <alignment horizontal="left" vertical="center"/>
    </xf>
    <xf numFmtId="0" fontId="16" fillId="0" borderId="1" xfId="3" applyFont="1" applyBorder="1" applyAlignment="1">
      <alignment horizontal="left" vertical="center"/>
    </xf>
    <xf numFmtId="166" fontId="16" fillId="0" borderId="1" xfId="3" applyNumberFormat="1" applyFont="1" applyBorder="1" applyAlignment="1">
      <alignment horizontal="left" vertical="center"/>
    </xf>
    <xf numFmtId="1" fontId="16" fillId="3" borderId="1" xfId="2" applyNumberFormat="1" applyFont="1" applyFill="1" applyBorder="1" applyAlignment="1">
      <alignment horizontal="right" vertical="center" wrapText="1"/>
    </xf>
    <xf numFmtId="3" fontId="17" fillId="0" borderId="1" xfId="2" applyNumberFormat="1" applyFont="1" applyFill="1" applyBorder="1" applyAlignment="1">
      <alignment vertical="center" wrapText="1"/>
    </xf>
    <xf numFmtId="1" fontId="16" fillId="3" borderId="1" xfId="3" applyNumberFormat="1" applyFont="1" applyFill="1" applyBorder="1" applyAlignment="1">
      <alignment horizontal="right" vertical="center"/>
    </xf>
    <xf numFmtId="0" fontId="19" fillId="4" borderId="1" xfId="2" applyFont="1" applyFill="1" applyBorder="1" applyAlignment="1">
      <alignment horizontal="center" vertical="center"/>
    </xf>
    <xf numFmtId="0" fontId="19" fillId="0" borderId="1" xfId="2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4" fillId="0" borderId="2" xfId="2" applyFont="1" applyBorder="1" applyAlignment="1">
      <alignment vertical="center" wrapText="1"/>
    </xf>
    <xf numFmtId="0" fontId="24" fillId="3" borderId="2" xfId="2" applyFont="1" applyFill="1" applyBorder="1" applyAlignment="1">
      <alignment horizontal="center" vertical="center" wrapText="1"/>
    </xf>
    <xf numFmtId="3" fontId="19" fillId="4" borderId="1" xfId="2" applyNumberFormat="1" applyFont="1" applyFill="1" applyBorder="1" applyAlignment="1">
      <alignment vertical="center"/>
    </xf>
    <xf numFmtId="3" fontId="2" fillId="2" borderId="1" xfId="2" applyNumberFormat="1" applyFont="1" applyFill="1" applyBorder="1" applyAlignment="1">
      <alignment horizontal="left" vertical="center" wrapText="1"/>
    </xf>
    <xf numFmtId="172" fontId="6" fillId="2" borderId="1" xfId="2" applyNumberFormat="1" applyFont="1" applyFill="1" applyBorder="1" applyAlignment="1">
      <alignment horizontal="left" vertical="center" wrapText="1"/>
    </xf>
    <xf numFmtId="166" fontId="2" fillId="2" borderId="1" xfId="2" applyNumberFormat="1" applyFont="1" applyFill="1" applyBorder="1" applyAlignment="1">
      <alignment vertical="center" wrapText="1"/>
    </xf>
    <xf numFmtId="170" fontId="24" fillId="2" borderId="2" xfId="2" applyNumberFormat="1" applyFont="1" applyFill="1" applyBorder="1" applyAlignment="1">
      <alignment vertical="center" wrapText="1"/>
    </xf>
    <xf numFmtId="169" fontId="2" fillId="2" borderId="1" xfId="2" applyNumberFormat="1" applyFont="1" applyFill="1" applyBorder="1" applyAlignment="1">
      <alignment horizontal="left" vertical="center" wrapText="1"/>
    </xf>
    <xf numFmtId="1" fontId="2" fillId="3" borderId="1" xfId="3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left" vertical="center" wrapText="1"/>
    </xf>
    <xf numFmtId="3" fontId="24" fillId="3" borderId="2" xfId="2" applyNumberFormat="1" applyFont="1" applyFill="1" applyBorder="1" applyAlignment="1">
      <alignment vertical="center" wrapText="1"/>
    </xf>
    <xf numFmtId="170" fontId="2" fillId="2" borderId="1" xfId="2" applyNumberFormat="1" applyFont="1" applyFill="1" applyBorder="1" applyAlignment="1">
      <alignment horizontal="center" vertical="center" wrapText="1"/>
    </xf>
    <xf numFmtId="166" fontId="22" fillId="2" borderId="1" xfId="2" applyNumberFormat="1" applyFont="1" applyFill="1" applyBorder="1" applyAlignment="1">
      <alignment horizontal="left" vertical="center" wrapText="1"/>
    </xf>
    <xf numFmtId="3" fontId="2" fillId="3" borderId="1" xfId="3" applyNumberFormat="1" applyFont="1" applyFill="1" applyBorder="1" applyAlignment="1">
      <alignment horizontal="right" vertical="center" wrapText="1"/>
    </xf>
    <xf numFmtId="0" fontId="2" fillId="0" borderId="1" xfId="2" applyFont="1" applyBorder="1"/>
    <xf numFmtId="0" fontId="6" fillId="3" borderId="1" xfId="3" applyFont="1" applyFill="1" applyBorder="1" applyAlignment="1">
      <alignment horizontal="right" vertical="center" wrapText="1"/>
    </xf>
    <xf numFmtId="0" fontId="29" fillId="0" borderId="1" xfId="2" applyBorder="1" applyAlignment="1">
      <alignment vertical="center"/>
    </xf>
    <xf numFmtId="0" fontId="30" fillId="2" borderId="1" xfId="2" applyFont="1" applyFill="1" applyBorder="1" applyAlignment="1">
      <alignment horizontal="left" vertical="center" wrapText="1"/>
    </xf>
    <xf numFmtId="0" fontId="32" fillId="2" borderId="1" xfId="2" applyFont="1" applyFill="1" applyBorder="1" applyAlignment="1">
      <alignment horizontal="left" vertical="center" wrapText="1"/>
    </xf>
    <xf numFmtId="0" fontId="32" fillId="3" borderId="1" xfId="2" applyFont="1" applyFill="1" applyBorder="1" applyAlignment="1">
      <alignment horizontal="left" vertical="center" wrapText="1"/>
    </xf>
    <xf numFmtId="166" fontId="32" fillId="2" borderId="1" xfId="2" applyNumberFormat="1" applyFont="1" applyFill="1" applyBorder="1" applyAlignment="1">
      <alignment horizontal="left" vertical="center" wrapText="1"/>
    </xf>
    <xf numFmtId="3" fontId="33" fillId="0" borderId="2" xfId="2" applyNumberFormat="1" applyFont="1" applyFill="1" applyBorder="1" applyAlignment="1">
      <alignment vertical="center" wrapText="1"/>
    </xf>
    <xf numFmtId="0" fontId="29" fillId="0" borderId="1" xfId="2" applyBorder="1" applyAlignment="1">
      <alignment horizontal="center"/>
    </xf>
    <xf numFmtId="0" fontId="32" fillId="2" borderId="1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left" vertical="center" wrapText="1"/>
    </xf>
    <xf numFmtId="166" fontId="32" fillId="2" borderId="2" xfId="2" applyNumberFormat="1" applyFont="1" applyFill="1" applyBorder="1" applyAlignment="1">
      <alignment horizontal="left" vertical="center" wrapText="1"/>
    </xf>
    <xf numFmtId="0" fontId="32" fillId="2" borderId="3" xfId="2" applyFont="1" applyFill="1" applyBorder="1" applyAlignment="1">
      <alignment horizontal="left" vertical="center" wrapText="1"/>
    </xf>
    <xf numFmtId="166" fontId="32" fillId="2" borderId="3" xfId="2" applyNumberFormat="1" applyFont="1" applyFill="1" applyBorder="1" applyAlignment="1">
      <alignment horizontal="left" vertical="center" wrapText="1"/>
    </xf>
    <xf numFmtId="1" fontId="32" fillId="3" borderId="2" xfId="2" applyNumberFormat="1" applyFont="1" applyFill="1" applyBorder="1" applyAlignment="1">
      <alignment horizontal="right" vertical="center" wrapText="1"/>
    </xf>
    <xf numFmtId="0" fontId="32" fillId="0" borderId="1" xfId="2" applyFont="1" applyBorder="1" applyAlignment="1">
      <alignment vertical="center" wrapText="1"/>
    </xf>
    <xf numFmtId="1" fontId="32" fillId="3" borderId="1" xfId="2" applyNumberFormat="1" applyFont="1" applyFill="1" applyBorder="1" applyAlignment="1">
      <alignment horizontal="right" vertical="center" wrapText="1"/>
    </xf>
    <xf numFmtId="0" fontId="35" fillId="2" borderId="1" xfId="2" applyFont="1" applyFill="1" applyBorder="1" applyAlignment="1">
      <alignment horizontal="left" vertical="center" wrapText="1"/>
    </xf>
    <xf numFmtId="0" fontId="35" fillId="3" borderId="1" xfId="2" applyFont="1" applyFill="1" applyBorder="1" applyAlignment="1">
      <alignment horizontal="left" vertical="center" wrapText="1"/>
    </xf>
    <xf numFmtId="166" fontId="35" fillId="2" borderId="1" xfId="2" applyNumberFormat="1" applyFont="1" applyFill="1" applyBorder="1" applyAlignment="1">
      <alignment horizontal="left" vertical="center" wrapText="1"/>
    </xf>
    <xf numFmtId="3" fontId="35" fillId="3" borderId="1" xfId="2" applyNumberFormat="1" applyFont="1" applyFill="1" applyBorder="1" applyAlignment="1">
      <alignment horizontal="right" vertical="center" wrapText="1"/>
    </xf>
    <xf numFmtId="166" fontId="35" fillId="0" borderId="1" xfId="2" applyNumberFormat="1" applyFont="1" applyFill="1" applyBorder="1" applyAlignment="1">
      <alignment horizontal="left" vertical="center" wrapText="1"/>
    </xf>
    <xf numFmtId="1" fontId="35" fillId="3" borderId="1" xfId="2" applyNumberFormat="1" applyFont="1" applyFill="1" applyBorder="1" applyAlignment="1">
      <alignment horizontal="right" vertical="center" wrapText="1"/>
    </xf>
    <xf numFmtId="3" fontId="32" fillId="0" borderId="1" xfId="2" applyNumberFormat="1" applyFont="1" applyFill="1" applyBorder="1" applyAlignment="1">
      <alignment vertical="center" wrapText="1"/>
    </xf>
    <xf numFmtId="0" fontId="36" fillId="2" borderId="1" xfId="2" applyFont="1" applyFill="1" applyBorder="1" applyAlignment="1">
      <alignment horizontal="left" vertical="center" wrapText="1"/>
    </xf>
    <xf numFmtId="0" fontId="35" fillId="0" borderId="1" xfId="2" applyFont="1" applyBorder="1" applyAlignment="1">
      <alignment vertical="center" wrapText="1"/>
    </xf>
    <xf numFmtId="170" fontId="36" fillId="2" borderId="1" xfId="2" applyNumberFormat="1" applyFont="1" applyFill="1" applyBorder="1" applyAlignment="1">
      <alignment horizontal="left" vertical="center" wrapText="1"/>
    </xf>
    <xf numFmtId="0" fontId="30" fillId="2" borderId="1" xfId="2" applyFont="1" applyFill="1" applyBorder="1" applyAlignment="1">
      <alignment vertical="center" wrapText="1"/>
    </xf>
    <xf numFmtId="0" fontId="35" fillId="2" borderId="1" xfId="2" applyFont="1" applyFill="1" applyBorder="1" applyAlignment="1">
      <alignment horizontal="center" vertical="center" wrapText="1"/>
    </xf>
    <xf numFmtId="0" fontId="35" fillId="0" borderId="1" xfId="2" applyFont="1" applyBorder="1" applyAlignment="1">
      <alignment horizontal="left" vertical="center" wrapText="1"/>
    </xf>
    <xf numFmtId="0" fontId="37" fillId="2" borderId="1" xfId="2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166" fontId="35" fillId="0" borderId="1" xfId="0" applyNumberFormat="1" applyFont="1" applyBorder="1" applyAlignment="1">
      <alignment horizontal="left" vertical="center" wrapText="1"/>
    </xf>
    <xf numFmtId="1" fontId="35" fillId="3" borderId="1" xfId="3" applyNumberFormat="1" applyFont="1" applyFill="1" applyBorder="1" applyAlignment="1">
      <alignment horizontal="right" vertical="center" wrapText="1"/>
    </xf>
    <xf numFmtId="166" fontId="35" fillId="0" borderId="1" xfId="3" applyNumberFormat="1" applyFont="1" applyFill="1" applyBorder="1" applyAlignment="1">
      <alignment horizontal="left" vertical="center" wrapText="1"/>
    </xf>
    <xf numFmtId="0" fontId="38" fillId="2" borderId="1" xfId="2" applyFont="1" applyFill="1" applyBorder="1" applyAlignment="1">
      <alignment horizontal="left" vertical="center" wrapText="1"/>
    </xf>
    <xf numFmtId="0" fontId="38" fillId="2" borderId="1" xfId="2" applyFont="1" applyFill="1" applyBorder="1" applyAlignment="1">
      <alignment horizontal="center" vertical="center" wrapText="1"/>
    </xf>
    <xf numFmtId="0" fontId="35" fillId="0" borderId="1" xfId="3" applyFont="1" applyBorder="1" applyAlignment="1">
      <alignment horizontal="left" vertical="center"/>
    </xf>
    <xf numFmtId="166" fontId="35" fillId="0" borderId="1" xfId="3" applyNumberFormat="1" applyFont="1" applyBorder="1" applyAlignment="1">
      <alignment horizontal="left" vertical="center"/>
    </xf>
    <xf numFmtId="0" fontId="32" fillId="3" borderId="2" xfId="2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32" fillId="2" borderId="2" xfId="2" applyFont="1" applyFill="1" applyBorder="1" applyAlignment="1">
      <alignment horizontal="center" vertical="center" wrapText="1"/>
    </xf>
    <xf numFmtId="0" fontId="42" fillId="0" borderId="0" xfId="2" applyFont="1"/>
    <xf numFmtId="164" fontId="4" fillId="3" borderId="1" xfId="4" applyFont="1" applyFill="1" applyBorder="1" applyAlignment="1">
      <alignment horizontal="center" vertical="center" wrapText="1"/>
    </xf>
    <xf numFmtId="164" fontId="35" fillId="3" borderId="1" xfId="4" applyFont="1" applyFill="1" applyBorder="1" applyAlignment="1">
      <alignment horizontal="right" vertical="center" wrapText="1"/>
    </xf>
    <xf numFmtId="164" fontId="2" fillId="3" borderId="1" xfId="4" applyFont="1" applyFill="1" applyBorder="1" applyAlignment="1">
      <alignment horizontal="right" vertical="center" wrapText="1"/>
    </xf>
    <xf numFmtId="164" fontId="2" fillId="3" borderId="1" xfId="4" applyFont="1" applyFill="1" applyBorder="1" applyAlignment="1">
      <alignment vertical="center" wrapText="1"/>
    </xf>
    <xf numFmtId="164" fontId="7" fillId="4" borderId="1" xfId="4" applyFont="1" applyFill="1" applyBorder="1" applyAlignment="1">
      <alignment vertical="center"/>
    </xf>
    <xf numFmtId="164" fontId="29" fillId="0" borderId="1" xfId="4" applyBorder="1"/>
    <xf numFmtId="164" fontId="6" fillId="3" borderId="1" xfId="4" applyFont="1" applyFill="1" applyBorder="1" applyAlignment="1">
      <alignment horizontal="right" vertical="center" wrapText="1"/>
    </xf>
    <xf numFmtId="164" fontId="2" fillId="3" borderId="1" xfId="4" applyFont="1" applyFill="1" applyBorder="1" applyAlignment="1">
      <alignment vertical="center"/>
    </xf>
    <xf numFmtId="164" fontId="32" fillId="3" borderId="1" xfId="4" applyFont="1" applyFill="1" applyBorder="1" applyAlignment="1">
      <alignment horizontal="right" vertical="center" wrapText="1"/>
    </xf>
    <xf numFmtId="164" fontId="32" fillId="3" borderId="2" xfId="4" applyFont="1" applyFill="1" applyBorder="1" applyAlignment="1">
      <alignment horizontal="right" vertical="center" wrapText="1"/>
    </xf>
    <xf numFmtId="164" fontId="16" fillId="3" borderId="1" xfId="4" applyFont="1" applyFill="1" applyBorder="1" applyAlignment="1">
      <alignment horizontal="right" vertical="center" wrapText="1"/>
    </xf>
    <xf numFmtId="164" fontId="36" fillId="3" borderId="1" xfId="4" applyFont="1" applyFill="1" applyBorder="1" applyAlignment="1">
      <alignment horizontal="right" vertical="center" wrapText="1"/>
    </xf>
    <xf numFmtId="164" fontId="16" fillId="3" borderId="1" xfId="4" applyFont="1" applyFill="1" applyBorder="1" applyAlignment="1">
      <alignment vertical="center" wrapText="1"/>
    </xf>
    <xf numFmtId="164" fontId="19" fillId="4" borderId="1" xfId="4" applyFont="1" applyFill="1" applyBorder="1" applyAlignment="1">
      <alignment vertical="center"/>
    </xf>
    <xf numFmtId="164" fontId="24" fillId="3" borderId="2" xfId="4" applyFont="1" applyFill="1" applyBorder="1" applyAlignment="1">
      <alignment vertical="center"/>
    </xf>
    <xf numFmtId="164" fontId="2" fillId="3" borderId="1" xfId="4" applyFont="1" applyFill="1" applyBorder="1" applyAlignment="1">
      <alignment horizontal="right" vertical="center"/>
    </xf>
    <xf numFmtId="164" fontId="9" fillId="5" borderId="1" xfId="4" applyFont="1" applyFill="1" applyBorder="1" applyAlignment="1">
      <alignment horizontal="right" vertical="center" wrapText="1"/>
    </xf>
    <xf numFmtId="164" fontId="2" fillId="2" borderId="1" xfId="4" applyFont="1" applyFill="1" applyBorder="1" applyAlignment="1">
      <alignment horizontal="left" vertical="center" wrapText="1"/>
    </xf>
    <xf numFmtId="164" fontId="2" fillId="0" borderId="1" xfId="4" applyFont="1" applyBorder="1" applyAlignment="1">
      <alignment horizontal="center"/>
    </xf>
    <xf numFmtId="164" fontId="29" fillId="0" borderId="0" xfId="4"/>
    <xf numFmtId="164" fontId="0" fillId="0" borderId="0" xfId="4" applyFont="1"/>
    <xf numFmtId="0" fontId="41" fillId="2" borderId="1" xfId="2" applyFont="1" applyFill="1" applyBorder="1" applyAlignment="1">
      <alignment horizontal="center" vertical="center" wrapText="1"/>
    </xf>
    <xf numFmtId="0" fontId="41" fillId="0" borderId="1" xfId="2" applyFont="1" applyFill="1" applyBorder="1" applyAlignment="1">
      <alignment horizontal="left" vertical="center" wrapText="1"/>
    </xf>
    <xf numFmtId="166" fontId="41" fillId="0" borderId="1" xfId="2" applyNumberFormat="1" applyFont="1" applyFill="1" applyBorder="1" applyAlignment="1">
      <alignment horizontal="left" vertical="center" wrapText="1"/>
    </xf>
    <xf numFmtId="1" fontId="41" fillId="3" borderId="1" xfId="2" applyNumberFormat="1" applyFont="1" applyFill="1" applyBorder="1" applyAlignment="1">
      <alignment horizontal="right" vertical="center" wrapText="1"/>
    </xf>
    <xf numFmtId="0" fontId="44" fillId="0" borderId="1" xfId="1" applyFont="1" applyBorder="1" applyAlignment="1">
      <alignment horizontal="center" vertical="center"/>
    </xf>
    <xf numFmtId="3" fontId="45" fillId="6" borderId="1" xfId="0" applyNumberFormat="1" applyFont="1" applyFill="1" applyBorder="1" applyAlignment="1">
      <alignment horizontal="center" vertical="center" wrapText="1"/>
    </xf>
    <xf numFmtId="3" fontId="46" fillId="6" borderId="1" xfId="0" applyNumberFormat="1" applyFont="1" applyFill="1" applyBorder="1" applyAlignment="1">
      <alignment horizontal="center" vertical="center" wrapText="1"/>
    </xf>
    <xf numFmtId="0" fontId="41" fillId="2" borderId="1" xfId="2" applyFont="1" applyFill="1" applyBorder="1" applyAlignment="1">
      <alignment horizontal="left" vertical="center" wrapText="1"/>
    </xf>
    <xf numFmtId="0" fontId="41" fillId="3" borderId="1" xfId="2" applyFont="1" applyFill="1" applyBorder="1" applyAlignment="1">
      <alignment horizontal="left" vertical="center" wrapText="1"/>
    </xf>
    <xf numFmtId="166" fontId="41" fillId="2" borderId="1" xfId="2" applyNumberFormat="1" applyFont="1" applyFill="1" applyBorder="1" applyAlignment="1">
      <alignment horizontal="left" vertical="center" wrapText="1"/>
    </xf>
    <xf numFmtId="164" fontId="41" fillId="3" borderId="1" xfId="4" applyFont="1" applyFill="1" applyBorder="1" applyAlignment="1">
      <alignment horizontal="right" vertical="center" wrapText="1"/>
    </xf>
    <xf numFmtId="0" fontId="41" fillId="0" borderId="1" xfId="2" applyFont="1" applyFill="1" applyBorder="1" applyAlignment="1">
      <alignment horizontal="center" vertical="center" wrapText="1"/>
    </xf>
    <xf numFmtId="1" fontId="41" fillId="3" borderId="1" xfId="3" applyNumberFormat="1" applyFont="1" applyFill="1" applyBorder="1" applyAlignment="1">
      <alignment horizontal="right" vertical="center"/>
    </xf>
    <xf numFmtId="0" fontId="41" fillId="0" borderId="1" xfId="2" applyFont="1" applyFill="1" applyBorder="1" applyAlignment="1">
      <alignment vertical="center" wrapText="1"/>
    </xf>
    <xf numFmtId="170" fontId="41" fillId="0" borderId="1" xfId="2" applyNumberFormat="1" applyFont="1" applyFill="1" applyBorder="1" applyAlignment="1">
      <alignment vertical="center" wrapText="1"/>
    </xf>
    <xf numFmtId="164" fontId="41" fillId="3" borderId="1" xfId="4" applyFont="1" applyFill="1" applyBorder="1" applyAlignment="1">
      <alignment vertical="center" wrapText="1"/>
    </xf>
    <xf numFmtId="0" fontId="47" fillId="0" borderId="1" xfId="2" applyFont="1" applyFill="1" applyBorder="1" applyAlignment="1">
      <alignment horizontal="left" vertical="center" wrapText="1"/>
    </xf>
    <xf numFmtId="1" fontId="41" fillId="3" borderId="1" xfId="2" applyNumberFormat="1" applyFont="1" applyFill="1" applyBorder="1" applyAlignment="1">
      <alignment vertical="center" wrapText="1"/>
    </xf>
    <xf numFmtId="0" fontId="41" fillId="0" borderId="1" xfId="2" applyFont="1" applyBorder="1" applyAlignment="1">
      <alignment vertical="center" wrapText="1"/>
    </xf>
    <xf numFmtId="0" fontId="41" fillId="3" borderId="1" xfId="2" applyFont="1" applyFill="1" applyBorder="1" applyAlignment="1">
      <alignment horizontal="center" vertical="center" wrapText="1"/>
    </xf>
    <xf numFmtId="0" fontId="41" fillId="0" borderId="1" xfId="2" applyFont="1" applyBorder="1" applyAlignment="1">
      <alignment horizontal="left" vertical="center" wrapText="1"/>
    </xf>
    <xf numFmtId="170" fontId="41" fillId="2" borderId="1" xfId="2" applyNumberFormat="1" applyFont="1" applyFill="1" applyBorder="1" applyAlignment="1">
      <alignment vertical="center" wrapText="1"/>
    </xf>
    <xf numFmtId="164" fontId="41" fillId="3" borderId="1" xfId="4" applyFont="1" applyFill="1" applyBorder="1" applyAlignment="1">
      <alignment vertical="center"/>
    </xf>
    <xf numFmtId="3" fontId="41" fillId="3" borderId="1" xfId="2" applyNumberFormat="1" applyFont="1" applyFill="1" applyBorder="1" applyAlignment="1">
      <alignment vertical="center" wrapText="1"/>
    </xf>
    <xf numFmtId="3" fontId="41" fillId="3" borderId="1" xfId="2" applyNumberFormat="1" applyFont="1" applyFill="1" applyBorder="1" applyAlignment="1">
      <alignment horizontal="right" vertical="center" wrapText="1"/>
    </xf>
    <xf numFmtId="0" fontId="47" fillId="0" borderId="1" xfId="3" applyFont="1" applyBorder="1" applyAlignment="1">
      <alignment horizontal="center" vertical="center"/>
    </xf>
    <xf numFmtId="0" fontId="47" fillId="2" borderId="1" xfId="2" applyFont="1" applyFill="1" applyBorder="1" applyAlignment="1">
      <alignment horizontal="left" vertical="center" wrapText="1"/>
    </xf>
    <xf numFmtId="0" fontId="47" fillId="3" borderId="1" xfId="2" applyFont="1" applyFill="1" applyBorder="1" applyAlignment="1">
      <alignment horizontal="left" vertical="center" wrapText="1"/>
    </xf>
    <xf numFmtId="166" fontId="47" fillId="0" borderId="1" xfId="3" applyNumberFormat="1" applyFont="1" applyBorder="1" applyAlignment="1">
      <alignment horizontal="left" vertical="center"/>
    </xf>
    <xf numFmtId="164" fontId="47" fillId="3" borderId="1" xfId="4" applyFont="1" applyFill="1" applyBorder="1" applyAlignment="1">
      <alignment horizontal="right" vertical="center" wrapText="1"/>
    </xf>
    <xf numFmtId="1" fontId="47" fillId="3" borderId="1" xfId="2" applyNumberFormat="1" applyFont="1" applyFill="1" applyBorder="1" applyAlignment="1">
      <alignment horizontal="right" vertical="center" wrapText="1"/>
    </xf>
    <xf numFmtId="0" fontId="47" fillId="0" borderId="1" xfId="3" applyFont="1" applyBorder="1" applyAlignment="1">
      <alignment horizontal="left" vertical="center"/>
    </xf>
    <xf numFmtId="166" fontId="47" fillId="2" borderId="1" xfId="2" applyNumberFormat="1" applyFont="1" applyFill="1" applyBorder="1" applyAlignment="1">
      <alignment horizontal="left" vertical="center" wrapText="1"/>
    </xf>
    <xf numFmtId="0" fontId="43" fillId="0" borderId="1" xfId="2" applyFont="1" applyFill="1" applyBorder="1" applyAlignment="1">
      <alignment horizontal="left" vertical="center" wrapText="1"/>
    </xf>
    <xf numFmtId="0" fontId="41" fillId="2" borderId="0" xfId="2" applyFont="1" applyFill="1"/>
    <xf numFmtId="1" fontId="41" fillId="3" borderId="1" xfId="3" applyNumberFormat="1" applyFont="1" applyFill="1" applyBorder="1" applyAlignment="1">
      <alignment horizontal="right" vertical="center" wrapText="1"/>
    </xf>
    <xf numFmtId="0" fontId="3" fillId="0" borderId="0" xfId="0" applyFont="1"/>
    <xf numFmtId="164" fontId="4" fillId="0" borderId="1" xfId="4" applyFont="1" applyBorder="1" applyAlignment="1">
      <alignment horizontal="center"/>
    </xf>
    <xf numFmtId="0" fontId="29" fillId="0" borderId="0" xfId="0" applyFont="1"/>
    <xf numFmtId="168" fontId="44" fillId="0" borderId="1" xfId="1" applyNumberFormat="1" applyFont="1" applyFill="1" applyBorder="1" applyAlignment="1">
      <alignment horizontal="center" vertical="center" wrapText="1"/>
    </xf>
    <xf numFmtId="167" fontId="2" fillId="2" borderId="1" xfId="2" applyNumberFormat="1" applyFont="1" applyFill="1" applyBorder="1" applyAlignment="1">
      <alignment horizontal="left" vertical="center" wrapText="1"/>
    </xf>
    <xf numFmtId="170" fontId="16" fillId="2" borderId="1" xfId="2" applyNumberFormat="1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9" fillId="7" borderId="2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8" borderId="32" xfId="0" applyFill="1" applyBorder="1"/>
    <xf numFmtId="0" fontId="0" fillId="8" borderId="33" xfId="0" applyFill="1" applyBorder="1"/>
    <xf numFmtId="0" fontId="0" fillId="8" borderId="14" xfId="0" applyFill="1" applyBorder="1"/>
    <xf numFmtId="0" fontId="29" fillId="8" borderId="33" xfId="0" applyFont="1" applyFill="1" applyBorder="1"/>
    <xf numFmtId="0" fontId="29" fillId="0" borderId="32" xfId="0" applyFont="1" applyBorder="1"/>
    <xf numFmtId="0" fontId="11" fillId="0" borderId="3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5" xfId="0" applyFont="1" applyBorder="1" applyAlignment="1">
      <alignment vertical="center"/>
    </xf>
    <xf numFmtId="0" fontId="11" fillId="0" borderId="35" xfId="0" applyFont="1" applyBorder="1" applyAlignment="1">
      <alignment vertical="center" wrapText="1"/>
    </xf>
    <xf numFmtId="0" fontId="11" fillId="0" borderId="36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7" fillId="3" borderId="1" xfId="2" applyFont="1" applyFill="1" applyBorder="1" applyAlignment="1">
      <alignment horizontal="left" vertical="center" wrapText="1"/>
    </xf>
    <xf numFmtId="0" fontId="29" fillId="0" borderId="1" xfId="2" applyBorder="1" applyAlignment="1">
      <alignment horizontal="center" vertical="center"/>
    </xf>
    <xf numFmtId="0" fontId="37" fillId="2" borderId="1" xfId="2" applyFont="1" applyFill="1" applyBorder="1" applyAlignment="1">
      <alignment horizontal="center" vertical="center" wrapText="1"/>
    </xf>
    <xf numFmtId="0" fontId="42" fillId="0" borderId="1" xfId="2" applyFont="1" applyBorder="1" applyAlignment="1">
      <alignment horizontal="center" vertical="center"/>
    </xf>
    <xf numFmtId="0" fontId="38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31" fillId="0" borderId="1" xfId="2" applyFont="1" applyBorder="1" applyAlignment="1">
      <alignment horizontal="center" vertical="center"/>
    </xf>
    <xf numFmtId="0" fontId="34" fillId="0" borderId="1" xfId="2" applyFont="1" applyBorder="1" applyAlignment="1">
      <alignment horizontal="center" vertical="center"/>
    </xf>
    <xf numFmtId="0" fontId="17" fillId="2" borderId="1" xfId="2" applyFont="1" applyFill="1" applyBorder="1" applyAlignment="1">
      <alignment horizontal="center" vertical="center" wrapText="1"/>
    </xf>
    <xf numFmtId="0" fontId="47" fillId="2" borderId="1" xfId="2" applyFont="1" applyFill="1" applyBorder="1" applyAlignment="1">
      <alignment horizontal="center" vertical="center" wrapText="1"/>
    </xf>
    <xf numFmtId="0" fontId="41" fillId="0" borderId="1" xfId="2" applyFont="1" applyBorder="1" applyAlignment="1">
      <alignment horizontal="center" vertical="center" wrapText="1"/>
    </xf>
    <xf numFmtId="0" fontId="24" fillId="2" borderId="2" xfId="2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9" fillId="2" borderId="1" xfId="2" applyFont="1" applyFill="1" applyBorder="1" applyAlignment="1">
      <alignment horizontal="center" vertical="center" wrapText="1"/>
    </xf>
    <xf numFmtId="3" fontId="9" fillId="5" borderId="1" xfId="2" applyNumberFormat="1" applyFont="1" applyFill="1" applyBorder="1" applyAlignment="1">
      <alignment horizontal="right" vertical="center" wrapText="1"/>
    </xf>
    <xf numFmtId="0" fontId="6" fillId="2" borderId="1" xfId="2" applyFont="1" applyFill="1" applyBorder="1" applyAlignment="1">
      <alignment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vertical="center" wrapText="1"/>
    </xf>
    <xf numFmtId="164" fontId="2" fillId="10" borderId="1" xfId="4" applyFont="1" applyFill="1" applyBorder="1" applyAlignment="1">
      <alignment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0" borderId="1" xfId="2" applyFont="1" applyBorder="1" applyAlignment="1">
      <alignment vertical="center" wrapText="1"/>
    </xf>
    <xf numFmtId="0" fontId="48" fillId="0" borderId="1" xfId="0" applyFont="1" applyFill="1" applyBorder="1" applyAlignment="1">
      <alignment horizontal="center" vertical="center"/>
    </xf>
    <xf numFmtId="0" fontId="38" fillId="3" borderId="1" xfId="2" applyFont="1" applyFill="1" applyBorder="1" applyAlignment="1">
      <alignment horizontal="left" vertical="center" wrapText="1"/>
    </xf>
    <xf numFmtId="0" fontId="48" fillId="0" borderId="1" xfId="2" applyFont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 wrapText="1"/>
    </xf>
    <xf numFmtId="0" fontId="38" fillId="2" borderId="1" xfId="2" applyFont="1" applyFill="1" applyBorder="1" applyAlignment="1">
      <alignment vertical="center" wrapText="1"/>
    </xf>
    <xf numFmtId="166" fontId="32" fillId="0" borderId="1" xfId="2" applyNumberFormat="1" applyFont="1" applyFill="1" applyBorder="1" applyAlignment="1">
      <alignment horizontal="left" vertical="center" wrapText="1"/>
    </xf>
    <xf numFmtId="0" fontId="48" fillId="0" borderId="1" xfId="2" applyFont="1" applyBorder="1" applyAlignment="1">
      <alignment horizontal="center" wrapText="1"/>
    </xf>
    <xf numFmtId="0" fontId="55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 wrapText="1"/>
    </xf>
    <xf numFmtId="0" fontId="29" fillId="9" borderId="1" xfId="2" applyFill="1" applyBorder="1" applyAlignment="1">
      <alignment horizontal="center" vertical="center"/>
    </xf>
    <xf numFmtId="0" fontId="29" fillId="9" borderId="1" xfId="2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left" vertical="center" wrapText="1"/>
    </xf>
    <xf numFmtId="166" fontId="2" fillId="9" borderId="1" xfId="2" applyNumberFormat="1" applyFont="1" applyFill="1" applyBorder="1" applyAlignment="1">
      <alignment horizontal="left" vertical="center" wrapText="1"/>
    </xf>
    <xf numFmtId="1" fontId="2" fillId="9" borderId="1" xfId="2" applyNumberFormat="1" applyFont="1" applyFill="1" applyBorder="1" applyAlignment="1">
      <alignment horizontal="right" vertical="center" wrapText="1"/>
    </xf>
    <xf numFmtId="3" fontId="2" fillId="9" borderId="1" xfId="2" applyNumberFormat="1" applyFont="1" applyFill="1" applyBorder="1" applyAlignment="1">
      <alignment vertical="center" wrapText="1"/>
    </xf>
    <xf numFmtId="0" fontId="0" fillId="9" borderId="0" xfId="0" applyFill="1"/>
    <xf numFmtId="0" fontId="7" fillId="9" borderId="1" xfId="2" applyFont="1" applyFill="1" applyBorder="1" applyAlignment="1">
      <alignment horizontal="center" vertical="center"/>
    </xf>
    <xf numFmtId="0" fontId="41" fillId="9" borderId="1" xfId="2" applyFont="1" applyFill="1" applyBorder="1" applyAlignment="1">
      <alignment vertical="center" wrapText="1"/>
    </xf>
    <xf numFmtId="170" fontId="41" fillId="9" borderId="1" xfId="2" applyNumberFormat="1" applyFont="1" applyFill="1" applyBorder="1" applyAlignment="1">
      <alignment vertical="center" wrapText="1"/>
    </xf>
    <xf numFmtId="0" fontId="29" fillId="9" borderId="0" xfId="2" applyFill="1"/>
    <xf numFmtId="0" fontId="2" fillId="9" borderId="42" xfId="2" applyFont="1" applyFill="1" applyBorder="1" applyAlignment="1">
      <alignment horizontal="center" vertical="center" wrapText="1"/>
    </xf>
    <xf numFmtId="0" fontId="29" fillId="9" borderId="42" xfId="2" applyFill="1" applyBorder="1" applyAlignment="1">
      <alignment horizontal="center" vertical="center"/>
    </xf>
    <xf numFmtId="0" fontId="29" fillId="9" borderId="42" xfId="2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left" vertical="center" wrapText="1"/>
    </xf>
    <xf numFmtId="0" fontId="41" fillId="9" borderId="1" xfId="2" applyFont="1" applyFill="1" applyBorder="1" applyAlignment="1">
      <alignment horizontal="left" vertical="center" wrapText="1"/>
    </xf>
    <xf numFmtId="164" fontId="6" fillId="9" borderId="1" xfId="4" applyFont="1" applyFill="1" applyBorder="1" applyAlignment="1">
      <alignment horizontal="right" vertical="center" wrapText="1"/>
    </xf>
    <xf numFmtId="166" fontId="2" fillId="9" borderId="1" xfId="3" applyNumberFormat="1" applyFont="1" applyFill="1" applyBorder="1" applyAlignment="1">
      <alignment horizontal="left" vertical="center" wrapText="1"/>
    </xf>
    <xf numFmtId="3" fontId="2" fillId="9" borderId="1" xfId="3" applyNumberFormat="1" applyFont="1" applyFill="1" applyBorder="1" applyAlignment="1">
      <alignment horizontal="right" vertical="center" wrapText="1"/>
    </xf>
    <xf numFmtId="164" fontId="9" fillId="9" borderId="1" xfId="4" applyFont="1" applyFill="1" applyBorder="1" applyAlignment="1">
      <alignment horizontal="right" vertical="center" wrapText="1"/>
    </xf>
    <xf numFmtId="0" fontId="29" fillId="9" borderId="0" xfId="2" applyFont="1" applyFill="1"/>
    <xf numFmtId="164" fontId="2" fillId="9" borderId="1" xfId="4" applyFont="1" applyFill="1" applyBorder="1" applyAlignment="1">
      <alignment horizontal="right" vertical="center" wrapText="1"/>
    </xf>
    <xf numFmtId="0" fontId="29" fillId="9" borderId="0" xfId="0" applyFont="1" applyFill="1"/>
    <xf numFmtId="3" fontId="2" fillId="9" borderId="1" xfId="2" applyNumberFormat="1" applyFont="1" applyFill="1" applyBorder="1" applyAlignment="1">
      <alignment horizontal="right" vertical="center" wrapText="1"/>
    </xf>
    <xf numFmtId="175" fontId="2" fillId="2" borderId="1" xfId="2" applyNumberFormat="1" applyFont="1" applyFill="1" applyBorder="1" applyAlignment="1">
      <alignment horizontal="center" vertical="center" wrapText="1"/>
    </xf>
    <xf numFmtId="166" fontId="6" fillId="9" borderId="1" xfId="2" applyNumberFormat="1" applyFont="1" applyFill="1" applyBorder="1" applyAlignment="1">
      <alignment horizontal="left" vertical="center" wrapText="1"/>
    </xf>
    <xf numFmtId="166" fontId="6" fillId="9" borderId="1" xfId="3" applyNumberFormat="1" applyFont="1" applyFill="1" applyBorder="1" applyAlignment="1">
      <alignment horizontal="left" vertical="center" wrapText="1"/>
    </xf>
    <xf numFmtId="170" fontId="2" fillId="9" borderId="1" xfId="2" applyNumberFormat="1" applyFont="1" applyFill="1" applyBorder="1" applyAlignment="1">
      <alignment vertical="center" wrapText="1"/>
    </xf>
    <xf numFmtId="164" fontId="2" fillId="9" borderId="1" xfId="4" applyFont="1" applyFill="1" applyBorder="1" applyAlignment="1">
      <alignment vertical="center" wrapText="1"/>
    </xf>
    <xf numFmtId="0" fontId="41" fillId="9" borderId="42" xfId="2" applyFont="1" applyFill="1" applyBorder="1" applyAlignment="1">
      <alignment horizontal="left" vertical="center" wrapText="1"/>
    </xf>
    <xf numFmtId="0" fontId="41" fillId="9" borderId="43" xfId="2" applyFont="1" applyFill="1" applyBorder="1" applyAlignment="1">
      <alignment horizontal="left" vertical="center" wrapText="1"/>
    </xf>
    <xf numFmtId="0" fontId="41" fillId="9" borderId="42" xfId="2" applyFont="1" applyFill="1" applyBorder="1" applyAlignment="1">
      <alignment horizontal="center" vertical="center" wrapText="1"/>
    </xf>
    <xf numFmtId="166" fontId="41" fillId="9" borderId="42" xfId="2" applyNumberFormat="1" applyFont="1" applyFill="1" applyBorder="1" applyAlignment="1">
      <alignment horizontal="left" vertical="center" wrapText="1"/>
    </xf>
    <xf numFmtId="164" fontId="41" fillId="9" borderId="42" xfId="4" applyFont="1" applyFill="1" applyBorder="1" applyAlignment="1">
      <alignment horizontal="right" vertical="center" wrapText="1"/>
    </xf>
    <xf numFmtId="1" fontId="41" fillId="9" borderId="42" xfId="2" applyNumberFormat="1" applyFont="1" applyFill="1" applyBorder="1" applyAlignment="1">
      <alignment horizontal="right" vertical="center" wrapText="1"/>
    </xf>
    <xf numFmtId="0" fontId="41" fillId="9" borderId="42" xfId="2" applyFont="1" applyFill="1" applyBorder="1" applyAlignment="1">
      <alignment vertical="center" wrapText="1"/>
    </xf>
    <xf numFmtId="0" fontId="41" fillId="9" borderId="33" xfId="2" applyFont="1" applyFill="1" applyBorder="1" applyAlignment="1">
      <alignment horizontal="center" vertical="center" wrapText="1"/>
    </xf>
    <xf numFmtId="166" fontId="41" fillId="9" borderId="1" xfId="2" applyNumberFormat="1" applyFont="1" applyFill="1" applyBorder="1" applyAlignment="1">
      <alignment horizontal="left" vertical="center" wrapText="1"/>
    </xf>
    <xf numFmtId="164" fontId="41" fillId="9" borderId="1" xfId="4" applyFont="1" applyFill="1" applyBorder="1" applyAlignment="1">
      <alignment horizontal="right" vertical="center" wrapText="1"/>
    </xf>
    <xf numFmtId="1" fontId="41" fillId="9" borderId="1" xfId="2" applyNumberFormat="1" applyFont="1" applyFill="1" applyBorder="1" applyAlignment="1">
      <alignment horizontal="right" vertical="center" wrapText="1"/>
    </xf>
    <xf numFmtId="0" fontId="29" fillId="0" borderId="44" xfId="2" applyBorder="1"/>
    <xf numFmtId="0" fontId="38" fillId="9" borderId="1" xfId="2" applyFont="1" applyFill="1" applyBorder="1" applyAlignment="1">
      <alignment horizontal="center" vertical="center" wrapText="1"/>
    </xf>
    <xf numFmtId="0" fontId="57" fillId="0" borderId="44" xfId="0" applyFont="1" applyBorder="1" applyAlignment="1">
      <alignment horizontal="center" vertical="center"/>
    </xf>
    <xf numFmtId="0" fontId="58" fillId="2" borderId="1" xfId="2" applyFont="1" applyFill="1" applyBorder="1" applyAlignment="1">
      <alignment horizontal="center" vertical="center" wrapText="1"/>
    </xf>
    <xf numFmtId="0" fontId="58" fillId="0" borderId="1" xfId="2" applyFont="1" applyBorder="1" applyAlignment="1">
      <alignment horizontal="center" vertical="center" wrapText="1"/>
    </xf>
    <xf numFmtId="0" fontId="38" fillId="9" borderId="42" xfId="2" applyFont="1" applyFill="1" applyBorder="1" applyAlignment="1">
      <alignment horizontal="center" vertical="center" wrapText="1"/>
    </xf>
    <xf numFmtId="0" fontId="34" fillId="0" borderId="0" xfId="0" applyFont="1"/>
    <xf numFmtId="0" fontId="38" fillId="2" borderId="2" xfId="2" applyFont="1" applyFill="1" applyBorder="1" applyAlignment="1">
      <alignment horizontal="center" vertical="center" wrapText="1"/>
    </xf>
    <xf numFmtId="0" fontId="41" fillId="2" borderId="2" xfId="2" applyFont="1" applyFill="1" applyBorder="1" applyAlignment="1">
      <alignment horizontal="center" vertical="center" wrapText="1"/>
    </xf>
    <xf numFmtId="0" fontId="41" fillId="3" borderId="2" xfId="2" applyFont="1" applyFill="1" applyBorder="1" applyAlignment="1">
      <alignment horizontal="center" vertical="center" wrapText="1"/>
    </xf>
    <xf numFmtId="0" fontId="41" fillId="2" borderId="2" xfId="2" applyFont="1" applyFill="1" applyBorder="1" applyAlignment="1">
      <alignment horizontal="left" vertical="center" wrapText="1"/>
    </xf>
    <xf numFmtId="166" fontId="41" fillId="2" borderId="2" xfId="2" applyNumberFormat="1" applyFont="1" applyFill="1" applyBorder="1" applyAlignment="1">
      <alignment horizontal="left" vertical="center" wrapText="1"/>
    </xf>
    <xf numFmtId="164" fontId="41" fillId="3" borderId="2" xfId="4" applyFont="1" applyFill="1" applyBorder="1" applyAlignment="1">
      <alignment horizontal="right" vertical="center" wrapText="1"/>
    </xf>
    <xf numFmtId="0" fontId="41" fillId="2" borderId="3" xfId="2" applyFont="1" applyFill="1" applyBorder="1" applyAlignment="1">
      <alignment horizontal="left" vertical="center" wrapText="1"/>
    </xf>
    <xf numFmtId="166" fontId="41" fillId="2" borderId="3" xfId="2" applyNumberFormat="1" applyFont="1" applyFill="1" applyBorder="1" applyAlignment="1">
      <alignment horizontal="left" vertical="center" wrapText="1"/>
    </xf>
    <xf numFmtId="1" fontId="41" fillId="3" borderId="2" xfId="2" applyNumberFormat="1" applyFont="1" applyFill="1" applyBorder="1" applyAlignment="1">
      <alignment horizontal="right" vertical="center" wrapText="1"/>
    </xf>
    <xf numFmtId="0" fontId="60" fillId="0" borderId="1" xfId="2" applyFont="1" applyBorder="1" applyAlignment="1">
      <alignment horizontal="center" vertical="center"/>
    </xf>
    <xf numFmtId="0" fontId="58" fillId="2" borderId="2" xfId="2" applyFont="1" applyFill="1" applyBorder="1" applyAlignment="1">
      <alignment horizontal="center" vertical="center" wrapText="1"/>
    </xf>
    <xf numFmtId="0" fontId="58" fillId="3" borderId="2" xfId="2" applyFont="1" applyFill="1" applyBorder="1" applyAlignment="1">
      <alignment horizontal="center" vertical="center" wrapText="1"/>
    </xf>
    <xf numFmtId="0" fontId="58" fillId="2" borderId="2" xfId="2" applyFont="1" applyFill="1" applyBorder="1" applyAlignment="1">
      <alignment horizontal="left" vertical="center" wrapText="1"/>
    </xf>
    <xf numFmtId="0" fontId="59" fillId="0" borderId="1" xfId="0" applyFont="1" applyBorder="1" applyAlignment="1">
      <alignment horizontal="center" vertical="center"/>
    </xf>
    <xf numFmtId="0" fontId="58" fillId="2" borderId="1" xfId="2" applyFont="1" applyFill="1" applyBorder="1" applyAlignment="1">
      <alignment horizontal="left" vertical="center" wrapText="1"/>
    </xf>
    <xf numFmtId="166" fontId="58" fillId="2" borderId="1" xfId="2" applyNumberFormat="1" applyFont="1" applyFill="1" applyBorder="1" applyAlignment="1">
      <alignment horizontal="left" vertical="center" wrapText="1"/>
    </xf>
    <xf numFmtId="164" fontId="58" fillId="3" borderId="1" xfId="4" applyFont="1" applyFill="1" applyBorder="1" applyAlignment="1">
      <alignment horizontal="right" vertical="center" wrapText="1"/>
    </xf>
    <xf numFmtId="1" fontId="58" fillId="3" borderId="2" xfId="2" applyNumberFormat="1" applyFont="1" applyFill="1" applyBorder="1" applyAlignment="1">
      <alignment horizontal="right" vertical="center" wrapText="1"/>
    </xf>
    <xf numFmtId="0" fontId="58" fillId="0" borderId="1" xfId="2" applyFont="1" applyBorder="1" applyAlignment="1">
      <alignment vertical="center" wrapText="1"/>
    </xf>
    <xf numFmtId="0" fontId="58" fillId="3" borderId="1" xfId="2" applyFont="1" applyFill="1" applyBorder="1" applyAlignment="1">
      <alignment horizontal="left" vertical="center" wrapText="1"/>
    </xf>
    <xf numFmtId="0" fontId="58" fillId="2" borderId="44" xfId="2" applyFont="1" applyFill="1" applyBorder="1" applyAlignment="1">
      <alignment horizontal="center" vertical="center" wrapText="1"/>
    </xf>
    <xf numFmtId="0" fontId="58" fillId="2" borderId="44" xfId="2" applyFont="1" applyFill="1" applyBorder="1" applyAlignment="1">
      <alignment horizontal="left" vertical="center" wrapText="1"/>
    </xf>
    <xf numFmtId="166" fontId="58" fillId="2" borderId="44" xfId="2" applyNumberFormat="1" applyFont="1" applyFill="1" applyBorder="1" applyAlignment="1">
      <alignment horizontal="left" vertical="center" wrapText="1"/>
    </xf>
    <xf numFmtId="1" fontId="58" fillId="3" borderId="1" xfId="2" applyNumberFormat="1" applyFont="1" applyFill="1" applyBorder="1" applyAlignment="1">
      <alignment horizontal="right" vertical="center" wrapText="1"/>
    </xf>
    <xf numFmtId="0" fontId="58" fillId="0" borderId="42" xfId="2" applyFont="1" applyBorder="1" applyAlignment="1">
      <alignment horizontal="center" vertical="center" wrapText="1"/>
    </xf>
    <xf numFmtId="0" fontId="58" fillId="3" borderId="42" xfId="2" applyFont="1" applyFill="1" applyBorder="1" applyAlignment="1">
      <alignment horizontal="center" vertical="center" wrapText="1"/>
    </xf>
    <xf numFmtId="0" fontId="61" fillId="0" borderId="44" xfId="0" applyFont="1" applyBorder="1" applyAlignment="1">
      <alignment horizontal="center" vertical="center"/>
    </xf>
    <xf numFmtId="0" fontId="58" fillId="0" borderId="1" xfId="2" applyFont="1" applyFill="1" applyBorder="1" applyAlignment="1">
      <alignment horizontal="left" vertical="center" wrapText="1"/>
    </xf>
    <xf numFmtId="170" fontId="58" fillId="2" borderId="42" xfId="2" applyNumberFormat="1" applyFont="1" applyFill="1" applyBorder="1" applyAlignment="1">
      <alignment vertical="center" wrapText="1"/>
    </xf>
    <xf numFmtId="3" fontId="58" fillId="3" borderId="42" xfId="2" applyNumberFormat="1" applyFont="1" applyFill="1" applyBorder="1" applyAlignment="1">
      <alignment vertical="center" wrapText="1"/>
    </xf>
    <xf numFmtId="0" fontId="58" fillId="0" borderId="42" xfId="2" applyFont="1" applyBorder="1" applyAlignment="1">
      <alignment vertical="center" wrapText="1"/>
    </xf>
    <xf numFmtId="0" fontId="29" fillId="2" borderId="0" xfId="2" applyFont="1" applyFill="1"/>
    <xf numFmtId="0" fontId="42" fillId="0" borderId="0" xfId="0" applyFont="1"/>
    <xf numFmtId="0" fontId="47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center" vertical="center" wrapText="1"/>
    </xf>
    <xf numFmtId="3" fontId="58" fillId="3" borderId="1" xfId="2" applyNumberFormat="1" applyFont="1" applyFill="1" applyBorder="1" applyAlignment="1">
      <alignment horizontal="right" vertical="center" wrapText="1"/>
    </xf>
    <xf numFmtId="0" fontId="60" fillId="0" borderId="0" xfId="2" applyFont="1"/>
    <xf numFmtId="0" fontId="60" fillId="0" borderId="0" xfId="0" applyFont="1"/>
    <xf numFmtId="0" fontId="58" fillId="3" borderId="44" xfId="2" applyFont="1" applyFill="1" applyBorder="1" applyAlignment="1">
      <alignment horizontal="left" vertical="center" wrapText="1"/>
    </xf>
    <xf numFmtId="3" fontId="58" fillId="3" borderId="44" xfId="2" applyNumberFormat="1" applyFont="1" applyFill="1" applyBorder="1" applyAlignment="1">
      <alignment horizontal="right" vertical="center" wrapText="1"/>
    </xf>
    <xf numFmtId="11" fontId="38" fillId="2" borderId="1" xfId="2" applyNumberFormat="1" applyFont="1" applyFill="1" applyBorder="1" applyAlignment="1">
      <alignment horizontal="center" vertical="center" wrapText="1"/>
    </xf>
    <xf numFmtId="0" fontId="38" fillId="0" borderId="2" xfId="2" applyFont="1" applyBorder="1" applyAlignment="1">
      <alignment horizontal="center" vertical="center" wrapText="1"/>
    </xf>
    <xf numFmtId="0" fontId="32" fillId="9" borderId="1" xfId="2" applyFont="1" applyFill="1" applyBorder="1" applyAlignment="1">
      <alignment horizontal="center" vertical="center" wrapText="1"/>
    </xf>
    <xf numFmtId="0" fontId="31" fillId="9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left" vertical="center" wrapText="1"/>
    </xf>
    <xf numFmtId="0" fontId="32" fillId="9" borderId="1" xfId="2" applyFont="1" applyFill="1" applyBorder="1" applyAlignment="1">
      <alignment horizontal="center" vertical="center"/>
    </xf>
    <xf numFmtId="166" fontId="32" fillId="9" borderId="1" xfId="2" applyNumberFormat="1" applyFont="1" applyFill="1" applyBorder="1" applyAlignment="1">
      <alignment horizontal="left" vertical="center" wrapText="1"/>
    </xf>
    <xf numFmtId="164" fontId="32" fillId="9" borderId="1" xfId="4" applyFont="1" applyFill="1" applyBorder="1" applyAlignment="1">
      <alignment horizontal="right" vertical="center" wrapText="1"/>
    </xf>
    <xf numFmtId="166" fontId="32" fillId="9" borderId="1" xfId="3" applyNumberFormat="1" applyFont="1" applyFill="1" applyBorder="1" applyAlignment="1">
      <alignment horizontal="left" vertical="center" wrapText="1"/>
    </xf>
    <xf numFmtId="3" fontId="32" fillId="3" borderId="1" xfId="2" applyNumberFormat="1" applyFont="1" applyFill="1" applyBorder="1" applyAlignment="1">
      <alignment vertical="center" wrapText="1"/>
    </xf>
    <xf numFmtId="0" fontId="38" fillId="9" borderId="1" xfId="2" applyFont="1" applyFill="1" applyBorder="1" applyAlignment="1">
      <alignment horizontal="center" vertical="center"/>
    </xf>
    <xf numFmtId="0" fontId="38" fillId="0" borderId="1" xfId="2" applyFont="1" applyBorder="1" applyAlignment="1">
      <alignment horizontal="center" vertical="center"/>
    </xf>
    <xf numFmtId="0" fontId="38" fillId="0" borderId="1" xfId="3" applyFont="1" applyBorder="1" applyAlignment="1">
      <alignment horizontal="center" vertical="center"/>
    </xf>
    <xf numFmtId="1" fontId="38" fillId="0" borderId="1" xfId="3" applyNumberFormat="1" applyFont="1" applyBorder="1" applyAlignment="1">
      <alignment horizontal="center" vertical="center"/>
    </xf>
    <xf numFmtId="0" fontId="58" fillId="0" borderId="1" xfId="2" applyFont="1" applyBorder="1" applyAlignment="1">
      <alignment horizontal="center" vertical="center"/>
    </xf>
    <xf numFmtId="0" fontId="58" fillId="4" borderId="1" xfId="2" applyFont="1" applyFill="1" applyBorder="1" applyAlignment="1">
      <alignment horizontal="center" vertical="center"/>
    </xf>
    <xf numFmtId="0" fontId="58" fillId="0" borderId="1" xfId="2" applyFont="1" applyBorder="1" applyAlignment="1">
      <alignment vertical="center"/>
    </xf>
    <xf numFmtId="0" fontId="62" fillId="0" borderId="1" xfId="2" applyFont="1" applyBorder="1" applyAlignment="1">
      <alignment horizontal="center" vertical="center"/>
    </xf>
    <xf numFmtId="0" fontId="62" fillId="0" borderId="1" xfId="2" applyFont="1" applyBorder="1" applyAlignment="1">
      <alignment vertical="center"/>
    </xf>
    <xf numFmtId="164" fontId="58" fillId="4" borderId="1" xfId="4" applyFont="1" applyFill="1" applyBorder="1" applyAlignment="1">
      <alignment vertical="center"/>
    </xf>
    <xf numFmtId="0" fontId="62" fillId="9" borderId="1" xfId="2" applyFont="1" applyFill="1" applyBorder="1" applyAlignment="1">
      <alignment horizontal="center" vertical="center"/>
    </xf>
    <xf numFmtId="3" fontId="62" fillId="4" borderId="1" xfId="2" applyNumberFormat="1" applyFont="1" applyFill="1" applyBorder="1" applyAlignment="1">
      <alignment vertical="center"/>
    </xf>
    <xf numFmtId="0" fontId="58" fillId="0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42" fillId="2" borderId="1" xfId="2" applyFont="1" applyFill="1" applyBorder="1" applyAlignment="1">
      <alignment horizontal="left" vertical="center" wrapText="1"/>
    </xf>
    <xf numFmtId="0" fontId="42" fillId="0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48" fillId="2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vertical="center" wrapText="1"/>
    </xf>
    <xf numFmtId="0" fontId="29" fillId="9" borderId="1" xfId="2" applyFont="1" applyFill="1" applyBorder="1" applyAlignment="1">
      <alignment horizontal="center" vertical="center" wrapText="1"/>
    </xf>
    <xf numFmtId="0" fontId="42" fillId="2" borderId="1" xfId="2" applyFont="1" applyFill="1" applyBorder="1" applyAlignment="1">
      <alignment horizontal="center" vertical="center" wrapText="1"/>
    </xf>
    <xf numFmtId="0" fontId="29" fillId="9" borderId="42" xfId="2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 wrapText="1"/>
    </xf>
    <xf numFmtId="0" fontId="60" fillId="2" borderId="1" xfId="2" applyFont="1" applyFill="1" applyBorder="1" applyAlignment="1">
      <alignment horizontal="center" vertical="center" wrapText="1"/>
    </xf>
    <xf numFmtId="0" fontId="60" fillId="2" borderId="2" xfId="2" applyFont="1" applyFill="1" applyBorder="1" applyAlignment="1">
      <alignment horizontal="center" vertical="center" wrapText="1"/>
    </xf>
    <xf numFmtId="0" fontId="42" fillId="2" borderId="2" xfId="2" applyFont="1" applyFill="1" applyBorder="1" applyAlignment="1">
      <alignment horizontal="center" vertical="center" wrapText="1"/>
    </xf>
    <xf numFmtId="0" fontId="60" fillId="2" borderId="42" xfId="2" applyFont="1" applyFill="1" applyBorder="1" applyAlignment="1">
      <alignment horizontal="center" vertical="center" wrapText="1"/>
    </xf>
    <xf numFmtId="0" fontId="29" fillId="0" borderId="1" xfId="2" applyFont="1" applyBorder="1" applyAlignment="1">
      <alignment horizontal="center"/>
    </xf>
    <xf numFmtId="0" fontId="34" fillId="2" borderId="1" xfId="2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42" fillId="0" borderId="1" xfId="2" applyFont="1" applyBorder="1" applyAlignment="1">
      <alignment horizontal="center" vertical="center" wrapText="1"/>
    </xf>
    <xf numFmtId="0" fontId="14" fillId="9" borderId="42" xfId="2" applyFont="1" applyFill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/>
    </xf>
    <xf numFmtId="0" fontId="63" fillId="2" borderId="1" xfId="2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left" vertical="center" wrapText="1"/>
    </xf>
    <xf numFmtId="0" fontId="14" fillId="9" borderId="1" xfId="2" applyFont="1" applyFill="1" applyBorder="1" applyAlignment="1">
      <alignment horizontal="center" vertical="center" wrapText="1"/>
    </xf>
    <xf numFmtId="0" fontId="29" fillId="0" borderId="0" xfId="2" applyFont="1"/>
    <xf numFmtId="0" fontId="41" fillId="2" borderId="0" xfId="2" applyFont="1" applyFill="1" applyBorder="1" applyAlignment="1">
      <alignment horizontal="left" vertical="center" wrapText="1"/>
    </xf>
    <xf numFmtId="0" fontId="58" fillId="2" borderId="0" xfId="2" applyFont="1" applyFill="1" applyBorder="1" applyAlignment="1">
      <alignment horizontal="left" vertical="center" wrapText="1"/>
    </xf>
    <xf numFmtId="0" fontId="41" fillId="0" borderId="44" xfId="2" applyFont="1" applyBorder="1" applyAlignment="1">
      <alignment vertical="center" wrapText="1"/>
    </xf>
    <xf numFmtId="0" fontId="4" fillId="3" borderId="44" xfId="2" applyFont="1" applyFill="1" applyBorder="1" applyAlignment="1">
      <alignment horizontal="center" vertical="center" wrapText="1"/>
    </xf>
    <xf numFmtId="0" fontId="2" fillId="9" borderId="44" xfId="2" applyFont="1" applyFill="1" applyBorder="1" applyAlignment="1">
      <alignment horizontal="left" vertical="center" wrapText="1"/>
    </xf>
    <xf numFmtId="0" fontId="2" fillId="2" borderId="44" xfId="2" applyFont="1" applyFill="1" applyBorder="1" applyAlignment="1">
      <alignment horizontal="left" vertical="center" wrapText="1"/>
    </xf>
    <xf numFmtId="0" fontId="6" fillId="2" borderId="44" xfId="2" applyFont="1" applyFill="1" applyBorder="1" applyAlignment="1">
      <alignment horizontal="left" vertical="center" wrapText="1"/>
    </xf>
    <xf numFmtId="0" fontId="41" fillId="2" borderId="44" xfId="2" applyFont="1" applyFill="1" applyBorder="1" applyAlignment="1">
      <alignment horizontal="left" vertical="center" wrapText="1"/>
    </xf>
    <xf numFmtId="0" fontId="2" fillId="0" borderId="44" xfId="2" applyFont="1" applyBorder="1" applyAlignment="1">
      <alignment vertical="center" wrapText="1"/>
    </xf>
    <xf numFmtId="0" fontId="38" fillId="2" borderId="44" xfId="2" applyFont="1" applyFill="1" applyBorder="1" applyAlignment="1">
      <alignment horizontal="left" vertical="center" wrapText="1"/>
    </xf>
    <xf numFmtId="0" fontId="41" fillId="9" borderId="44" xfId="2" applyFont="1" applyFill="1" applyBorder="1" applyAlignment="1">
      <alignment vertical="center" wrapText="1"/>
    </xf>
    <xf numFmtId="0" fontId="38" fillId="0" borderId="44" xfId="2" applyFont="1" applyBorder="1" applyAlignment="1">
      <alignment vertical="center" wrapText="1"/>
    </xf>
    <xf numFmtId="0" fontId="2" fillId="9" borderId="44" xfId="2" applyFont="1" applyFill="1" applyBorder="1" applyAlignment="1">
      <alignment vertical="center" wrapText="1"/>
    </xf>
    <xf numFmtId="0" fontId="58" fillId="0" borderId="44" xfId="2" applyFont="1" applyBorder="1" applyAlignment="1">
      <alignment vertical="center" wrapText="1"/>
    </xf>
    <xf numFmtId="0" fontId="35" fillId="2" borderId="44" xfId="2" applyFont="1" applyFill="1" applyBorder="1" applyAlignment="1">
      <alignment horizontal="left" vertical="center" wrapText="1"/>
    </xf>
    <xf numFmtId="0" fontId="47" fillId="2" borderId="44" xfId="2" applyFont="1" applyFill="1" applyBorder="1" applyAlignment="1">
      <alignment horizontal="left" vertical="center" wrapText="1"/>
    </xf>
    <xf numFmtId="0" fontId="32" fillId="2" borderId="44" xfId="2" applyFont="1" applyFill="1" applyBorder="1" applyAlignment="1">
      <alignment horizontal="left" vertical="center" wrapText="1"/>
    </xf>
    <xf numFmtId="0" fontId="41" fillId="0" borderId="44" xfId="2" applyFont="1" applyBorder="1" applyAlignment="1">
      <alignment horizontal="left" vertical="center" wrapText="1"/>
    </xf>
    <xf numFmtId="0" fontId="2" fillId="2" borderId="44" xfId="2" applyFont="1" applyFill="1" applyBorder="1" applyAlignment="1">
      <alignment vertical="center" wrapText="1"/>
    </xf>
    <xf numFmtId="0" fontId="6" fillId="9" borderId="44" xfId="2" applyFont="1" applyFill="1" applyBorder="1" applyAlignment="1">
      <alignment horizontal="left" vertical="center" wrapText="1"/>
    </xf>
    <xf numFmtId="0" fontId="32" fillId="9" borderId="44" xfId="2" applyFont="1" applyFill="1" applyBorder="1" applyAlignment="1">
      <alignment horizontal="left" vertical="center" wrapText="1"/>
    </xf>
    <xf numFmtId="0" fontId="2" fillId="0" borderId="44" xfId="3" applyFont="1" applyBorder="1" applyAlignment="1">
      <alignment horizontal="left" vertical="center" wrapText="1"/>
    </xf>
    <xf numFmtId="0" fontId="38" fillId="2" borderId="44" xfId="2" applyFont="1" applyFill="1" applyBorder="1" applyAlignment="1">
      <alignment vertical="center" wrapText="1"/>
    </xf>
    <xf numFmtId="0" fontId="41" fillId="0" borderId="44" xfId="2" applyFont="1" applyFill="1" applyBorder="1" applyAlignment="1">
      <alignment horizontal="left" vertical="center" wrapText="1"/>
    </xf>
    <xf numFmtId="0" fontId="55" fillId="0" borderId="44" xfId="0" applyFont="1" applyBorder="1" applyAlignment="1">
      <alignment horizontal="center" vertical="center"/>
    </xf>
    <xf numFmtId="0" fontId="58" fillId="0" borderId="44" xfId="2" applyFont="1" applyBorder="1" applyAlignment="1">
      <alignment vertical="center"/>
    </xf>
    <xf numFmtId="0" fontId="41" fillId="9" borderId="44" xfId="2" applyFont="1" applyFill="1" applyBorder="1" applyAlignment="1">
      <alignment horizontal="left" vertical="center" wrapText="1"/>
    </xf>
    <xf numFmtId="0" fontId="47" fillId="0" borderId="44" xfId="3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49" fillId="7" borderId="2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9" fillId="7" borderId="23" xfId="0" applyFont="1" applyFill="1" applyBorder="1" applyAlignment="1">
      <alignment horizontal="center" vertical="center"/>
    </xf>
    <xf numFmtId="0" fontId="50" fillId="7" borderId="34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7" borderId="25" xfId="0" applyFont="1" applyFill="1" applyBorder="1" applyAlignment="1">
      <alignment horizontal="center" vertical="center" wrapText="1"/>
    </xf>
    <xf numFmtId="0" fontId="49" fillId="7" borderId="24" xfId="0" applyFont="1" applyFill="1" applyBorder="1" applyAlignment="1">
      <alignment horizontal="center" vertical="center"/>
    </xf>
    <xf numFmtId="0" fontId="49" fillId="7" borderId="25" xfId="0" applyFont="1" applyFill="1" applyBorder="1" applyAlignment="1">
      <alignment horizontal="center" vertical="center"/>
    </xf>
    <xf numFmtId="0" fontId="2" fillId="0" borderId="44" xfId="2" applyFont="1" applyFill="1" applyBorder="1" applyAlignment="1">
      <alignment vertical="center" wrapText="1"/>
    </xf>
    <xf numFmtId="174" fontId="2" fillId="0" borderId="44" xfId="2" applyNumberFormat="1" applyFont="1" applyBorder="1" applyAlignment="1">
      <alignment vertical="center" wrapText="1"/>
    </xf>
    <xf numFmtId="174" fontId="2" fillId="9" borderId="44" xfId="2" applyNumberFormat="1" applyFont="1" applyFill="1" applyBorder="1" applyAlignment="1">
      <alignment vertical="center" wrapText="1"/>
    </xf>
    <xf numFmtId="1" fontId="2" fillId="9" borderId="44" xfId="2" applyNumberFormat="1" applyFont="1" applyFill="1" applyBorder="1" applyAlignment="1">
      <alignment horizontal="left" vertical="center" wrapText="1"/>
    </xf>
    <xf numFmtId="0" fontId="7" fillId="0" borderId="44" xfId="2" applyFont="1" applyBorder="1" applyAlignment="1">
      <alignment horizontal="center" vertical="center"/>
    </xf>
    <xf numFmtId="0" fontId="58" fillId="0" borderId="44" xfId="3" applyFont="1" applyBorder="1" applyAlignment="1">
      <alignment horizontal="left" vertical="center"/>
    </xf>
    <xf numFmtId="0" fontId="16" fillId="2" borderId="44" xfId="2" applyFont="1" applyFill="1" applyBorder="1" applyAlignment="1">
      <alignment horizontal="left" vertical="center" wrapText="1"/>
    </xf>
    <xf numFmtId="0" fontId="47" fillId="0" borderId="44" xfId="3" applyFont="1" applyBorder="1" applyAlignment="1">
      <alignment horizontal="left" vertical="center"/>
    </xf>
    <xf numFmtId="0" fontId="36" fillId="0" borderId="44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center"/>
    </xf>
    <xf numFmtId="14" fontId="16" fillId="0" borderId="44" xfId="3" applyNumberFormat="1" applyFont="1" applyBorder="1" applyAlignment="1">
      <alignment horizontal="left" vertical="center"/>
    </xf>
    <xf numFmtId="0" fontId="36" fillId="2" borderId="44" xfId="2" applyFont="1" applyFill="1" applyBorder="1" applyAlignment="1">
      <alignment horizontal="left" vertical="center" wrapText="1"/>
    </xf>
    <xf numFmtId="0" fontId="17" fillId="2" borderId="44" xfId="2" applyFont="1" applyFill="1" applyBorder="1" applyAlignment="1">
      <alignment horizontal="left" vertical="center" wrapText="1"/>
    </xf>
    <xf numFmtId="0" fontId="35" fillId="2" borderId="44" xfId="2" applyFont="1" applyFill="1" applyBorder="1" applyAlignment="1">
      <alignment vertical="center" wrapText="1"/>
    </xf>
    <xf numFmtId="1" fontId="2" fillId="9" borderId="44" xfId="2" applyNumberFormat="1" applyFont="1" applyFill="1" applyBorder="1" applyAlignment="1">
      <alignment vertical="center" wrapText="1"/>
    </xf>
    <xf numFmtId="174" fontId="2" fillId="0" borderId="2" xfId="2" applyNumberFormat="1" applyFont="1" applyBorder="1" applyAlignment="1">
      <alignment vertical="center" wrapText="1"/>
    </xf>
    <xf numFmtId="174" fontId="2" fillId="2" borderId="44" xfId="2" applyNumberFormat="1" applyFont="1" applyFill="1" applyBorder="1" applyAlignment="1">
      <alignment horizontal="left" vertical="center" wrapText="1"/>
    </xf>
    <xf numFmtId="0" fontId="6" fillId="0" borderId="44" xfId="2" applyFont="1" applyFill="1" applyBorder="1" applyAlignment="1">
      <alignment horizontal="left" vertical="center" wrapText="1"/>
    </xf>
    <xf numFmtId="176" fontId="6" fillId="9" borderId="44" xfId="2" applyNumberFormat="1" applyFont="1" applyFill="1" applyBorder="1" applyAlignment="1">
      <alignment horizontal="left" vertical="center" wrapText="1"/>
    </xf>
    <xf numFmtId="176" fontId="32" fillId="9" borderId="44" xfId="2" applyNumberFormat="1" applyFont="1" applyFill="1" applyBorder="1" applyAlignment="1">
      <alignment horizontal="left" vertical="center" wrapText="1"/>
    </xf>
    <xf numFmtId="0" fontId="2" fillId="0" borderId="44" xfId="3" applyFont="1" applyBorder="1" applyAlignment="1">
      <alignment horizontal="left" vertical="center"/>
    </xf>
    <xf numFmtId="175" fontId="2" fillId="9" borderId="44" xfId="2" applyNumberFormat="1" applyFont="1" applyFill="1" applyBorder="1" applyAlignment="1">
      <alignment horizontal="left" vertical="center" wrapText="1"/>
    </xf>
    <xf numFmtId="174" fontId="2" fillId="9" borderId="44" xfId="2" applyNumberFormat="1" applyFont="1" applyFill="1" applyBorder="1" applyAlignment="1">
      <alignment horizontal="left" vertical="center" wrapText="1"/>
    </xf>
    <xf numFmtId="174" fontId="6" fillId="9" borderId="44" xfId="2" applyNumberFormat="1" applyFont="1" applyFill="1" applyBorder="1" applyAlignment="1">
      <alignment horizontal="left" vertical="center" wrapText="1"/>
    </xf>
    <xf numFmtId="0" fontId="6" fillId="0" borderId="44" xfId="3" applyFont="1" applyBorder="1" applyAlignment="1">
      <alignment horizontal="left" vertical="center"/>
    </xf>
    <xf numFmtId="173" fontId="2" fillId="2" borderId="44" xfId="2" applyNumberFormat="1" applyFont="1" applyFill="1" applyBorder="1" applyAlignment="1">
      <alignment horizontal="left" vertical="center" wrapText="1"/>
    </xf>
    <xf numFmtId="0" fontId="58" fillId="0" borderId="44" xfId="2" applyFont="1" applyBorder="1" applyAlignment="1">
      <alignment horizontal="center" vertical="center"/>
    </xf>
    <xf numFmtId="165" fontId="4" fillId="3" borderId="44" xfId="2" applyNumberFormat="1" applyFont="1" applyFill="1" applyBorder="1" applyAlignment="1">
      <alignment horizontal="center" vertical="center" wrapText="1"/>
    </xf>
    <xf numFmtId="166" fontId="2" fillId="2" borderId="44" xfId="2" applyNumberFormat="1" applyFont="1" applyFill="1" applyBorder="1" applyAlignment="1">
      <alignment horizontal="left" vertical="center" wrapText="1"/>
    </xf>
    <xf numFmtId="166" fontId="6" fillId="2" borderId="44" xfId="2" applyNumberFormat="1" applyFont="1" applyFill="1" applyBorder="1" applyAlignment="1">
      <alignment horizontal="left" vertical="center" wrapText="1"/>
    </xf>
    <xf numFmtId="166" fontId="41" fillId="2" borderId="44" xfId="2" applyNumberFormat="1" applyFont="1" applyFill="1" applyBorder="1" applyAlignment="1">
      <alignment horizontal="left" vertical="center" wrapText="1"/>
    </xf>
    <xf numFmtId="169" fontId="41" fillId="0" borderId="44" xfId="2" applyNumberFormat="1" applyFont="1" applyFill="1" applyBorder="1" applyAlignment="1">
      <alignment vertical="center" wrapText="1"/>
    </xf>
    <xf numFmtId="170" fontId="2" fillId="2" borderId="44" xfId="2" applyNumberFormat="1" applyFont="1" applyFill="1" applyBorder="1" applyAlignment="1">
      <alignment vertical="center" wrapText="1"/>
    </xf>
    <xf numFmtId="170" fontId="41" fillId="9" borderId="44" xfId="2" applyNumberFormat="1" applyFont="1" applyFill="1" applyBorder="1" applyAlignment="1">
      <alignment vertical="center" wrapText="1"/>
    </xf>
    <xf numFmtId="170" fontId="41" fillId="2" borderId="44" xfId="2" applyNumberFormat="1" applyFont="1" applyFill="1" applyBorder="1" applyAlignment="1">
      <alignment vertical="center" wrapText="1"/>
    </xf>
    <xf numFmtId="166" fontId="41" fillId="9" borderId="44" xfId="2" applyNumberFormat="1" applyFont="1" applyFill="1" applyBorder="1" applyAlignment="1">
      <alignment horizontal="left" vertical="center" wrapText="1"/>
    </xf>
    <xf numFmtId="170" fontId="2" fillId="9" borderId="44" xfId="2" applyNumberFormat="1" applyFont="1" applyFill="1" applyBorder="1" applyAlignment="1">
      <alignment vertical="center" wrapText="1"/>
    </xf>
    <xf numFmtId="3" fontId="7" fillId="4" borderId="44" xfId="2" applyNumberFormat="1" applyFont="1" applyFill="1" applyBorder="1" applyAlignment="1">
      <alignment vertical="center"/>
    </xf>
    <xf numFmtId="166" fontId="35" fillId="2" borderId="44" xfId="2" applyNumberFormat="1" applyFont="1" applyFill="1" applyBorder="1" applyAlignment="1">
      <alignment horizontal="left" vertical="center" wrapText="1"/>
    </xf>
    <xf numFmtId="166" fontId="16" fillId="2" borderId="44" xfId="2" applyNumberFormat="1" applyFont="1" applyFill="1" applyBorder="1" applyAlignment="1">
      <alignment horizontal="left" vertical="center" wrapText="1"/>
    </xf>
    <xf numFmtId="166" fontId="47" fillId="0" borderId="44" xfId="3" applyNumberFormat="1" applyFont="1" applyBorder="1" applyAlignment="1">
      <alignment horizontal="left" vertical="center"/>
    </xf>
    <xf numFmtId="166" fontId="16" fillId="0" borderId="44" xfId="3" applyNumberFormat="1" applyFont="1" applyBorder="1" applyAlignment="1">
      <alignment horizontal="left" vertical="center"/>
    </xf>
    <xf numFmtId="166" fontId="47" fillId="2" borderId="44" xfId="2" applyNumberFormat="1" applyFont="1" applyFill="1" applyBorder="1" applyAlignment="1">
      <alignment horizontal="left" vertical="center" wrapText="1"/>
    </xf>
    <xf numFmtId="170" fontId="16" fillId="2" borderId="44" xfId="2" applyNumberFormat="1" applyFont="1" applyFill="1" applyBorder="1" applyAlignment="1">
      <alignment vertical="center" wrapText="1"/>
    </xf>
    <xf numFmtId="166" fontId="32" fillId="2" borderId="44" xfId="2" applyNumberFormat="1" applyFont="1" applyFill="1" applyBorder="1" applyAlignment="1">
      <alignment horizontal="left" vertical="center" wrapText="1"/>
    </xf>
    <xf numFmtId="166" fontId="2" fillId="2" borderId="44" xfId="2" applyNumberFormat="1" applyFont="1" applyFill="1" applyBorder="1" applyAlignment="1">
      <alignment vertical="center" wrapText="1"/>
    </xf>
    <xf numFmtId="166" fontId="6" fillId="0" borderId="44" xfId="2" applyNumberFormat="1" applyFont="1" applyFill="1" applyBorder="1" applyAlignment="1">
      <alignment horizontal="left" vertical="center" wrapText="1"/>
    </xf>
    <xf numFmtId="166" fontId="6" fillId="9" borderId="44" xfId="2" applyNumberFormat="1" applyFont="1" applyFill="1" applyBorder="1" applyAlignment="1">
      <alignment horizontal="left" vertical="center" wrapText="1"/>
    </xf>
    <xf numFmtId="166" fontId="32" fillId="9" borderId="44" xfId="2" applyNumberFormat="1" applyFont="1" applyFill="1" applyBorder="1" applyAlignment="1">
      <alignment horizontal="left" vertical="center" wrapText="1"/>
    </xf>
    <xf numFmtId="166" fontId="2" fillId="9" borderId="44" xfId="2" applyNumberFormat="1" applyFont="1" applyFill="1" applyBorder="1" applyAlignment="1">
      <alignment horizontal="left" vertical="center" wrapText="1"/>
    </xf>
    <xf numFmtId="166" fontId="2" fillId="0" borderId="44" xfId="3" applyNumberFormat="1" applyFont="1" applyBorder="1" applyAlignment="1">
      <alignment horizontal="left" vertical="center"/>
    </xf>
    <xf numFmtId="166" fontId="41" fillId="0" borderId="44" xfId="2" applyNumberFormat="1" applyFont="1" applyFill="1" applyBorder="1" applyAlignment="1">
      <alignment horizontal="left" vertical="center" wrapText="1"/>
    </xf>
    <xf numFmtId="3" fontId="2" fillId="9" borderId="44" xfId="2" applyNumberFormat="1" applyFont="1" applyFill="1" applyBorder="1" applyAlignment="1">
      <alignment vertical="center"/>
    </xf>
  </cellXfs>
  <cellStyles count="5">
    <cellStyle name="Comma" xfId="4" builtinId="3"/>
    <cellStyle name="Excel Built-in Normal" xf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142875</xdr:rowOff>
    </xdr:from>
    <xdr:to>
      <xdr:col>4</xdr:col>
      <xdr:colOff>161925</xdr:colOff>
      <xdr:row>2</xdr:row>
      <xdr:rowOff>142875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914400" y="390525"/>
          <a:ext cx="1143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981075</xdr:colOff>
      <xdr:row>2</xdr:row>
      <xdr:rowOff>142875</xdr:rowOff>
    </xdr:from>
    <xdr:to>
      <xdr:col>14</xdr:col>
      <xdr:colOff>561975</xdr:colOff>
      <xdr:row>2</xdr:row>
      <xdr:rowOff>142875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876550" y="39052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142875</xdr:colOff>
      <xdr:row>2</xdr:row>
      <xdr:rowOff>114300</xdr:rowOff>
    </xdr:from>
    <xdr:to>
      <xdr:col>20</xdr:col>
      <xdr:colOff>381000</xdr:colOff>
      <xdr:row>2</xdr:row>
      <xdr:rowOff>114300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953000" y="361950"/>
          <a:ext cx="289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381000</xdr:colOff>
      <xdr:row>2</xdr:row>
      <xdr:rowOff>114300</xdr:rowOff>
    </xdr:from>
    <xdr:to>
      <xdr:col>24</xdr:col>
      <xdr:colOff>0</xdr:colOff>
      <xdr:row>2</xdr:row>
      <xdr:rowOff>114300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8458200" y="361950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600075</xdr:colOff>
      <xdr:row>3</xdr:row>
      <xdr:rowOff>152400</xdr:rowOff>
    </xdr:to>
    <xdr:pic>
      <xdr:nvPicPr>
        <xdr:cNvPr id="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67600" y="0"/>
          <a:ext cx="600075" cy="5905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omedical/Assets%20new/2016/16-01/MSRD%20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CAS"/>
      <sheetName val="ICCU"/>
      <sheetName val="SDICU -1"/>
      <sheetName val="SICU"/>
      <sheetName val="NICU"/>
      <sheetName val="2GW"/>
      <sheetName val="MICU"/>
      <sheetName val="CTICU"/>
      <sheetName val="PCW"/>
      <sheetName val="CSSD"/>
      <sheetName val="GOT"/>
      <sheetName val="NOT"/>
      <sheetName val="CTOT"/>
      <sheetName val="DIA"/>
      <sheetName val="ENDO"/>
      <sheetName val="CTL"/>
      <sheetName val="PHY"/>
      <sheetName val="LABP"/>
      <sheetName val="LABM"/>
      <sheetName val="LABB"/>
      <sheetName val="RAD"/>
      <sheetName val="NILAB"/>
      <sheetName val="AMB"/>
      <sheetName val="NSS"/>
      <sheetName val="SDICU-II"/>
      <sheetName val="OP"/>
      <sheetName val="RENTAL EQUIPMENTS"/>
      <sheetName val="notworking &amp; not in use"/>
      <sheetName val="Condemned"/>
      <sheetName val="SHIFTED EQ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I314"/>
  <sheetViews>
    <sheetView showZeros="0" tabSelected="1" topLeftCell="S1" zoomScaleNormal="100" workbookViewId="0">
      <selection activeCell="V1" sqref="V1"/>
    </sheetView>
  </sheetViews>
  <sheetFormatPr defaultRowHeight="12.75" x14ac:dyDescent="0.2"/>
  <cols>
    <col min="1" max="1" width="13.42578125" style="2" bestFit="1" customWidth="1"/>
    <col min="2" max="2" width="12" style="2" customWidth="1"/>
    <col min="3" max="3" width="13.28515625" style="2" bestFit="1" customWidth="1"/>
    <col min="4" max="4" width="28.42578125" style="4" bestFit="1" customWidth="1"/>
    <col min="5" max="5" width="16.7109375" style="2" bestFit="1" customWidth="1"/>
    <col min="6" max="6" width="20.42578125" style="2" bestFit="1" customWidth="1"/>
    <col min="7" max="7" width="11.5703125" style="2" bestFit="1" customWidth="1"/>
    <col min="8" max="8" width="17" style="2" bestFit="1" customWidth="1"/>
    <col min="9" max="9" width="13.28515625" style="2" bestFit="1" customWidth="1"/>
    <col min="10" max="10" width="11.7109375" style="2" bestFit="1" customWidth="1"/>
    <col min="11" max="11" width="10.140625" style="2" bestFit="1" customWidth="1"/>
    <col min="12" max="12" width="26.140625" style="2" bestFit="1" customWidth="1"/>
    <col min="13" max="17" width="26.140625" style="2" customWidth="1"/>
    <col min="18" max="18" width="81.85546875" style="2" bestFit="1" customWidth="1"/>
    <col min="19" max="19" width="15.28515625" style="378" bestFit="1" customWidth="1"/>
    <col min="20" max="20" width="65.85546875" style="625" customWidth="1"/>
    <col min="21" max="21" width="12.5703125" style="2" customWidth="1"/>
    <col min="22" max="22" width="9.42578125" style="2" customWidth="1"/>
    <col min="23" max="243" width="9.140625" style="2"/>
  </cols>
  <sheetData>
    <row r="1" spans="1:22" ht="33.75" x14ac:dyDescent="0.2">
      <c r="A1" s="7" t="s">
        <v>1</v>
      </c>
      <c r="B1" s="7" t="s">
        <v>1164</v>
      </c>
      <c r="C1" s="7" t="s">
        <v>2</v>
      </c>
      <c r="D1" s="7" t="s">
        <v>4</v>
      </c>
      <c r="E1" s="7" t="s">
        <v>6</v>
      </c>
      <c r="F1" s="7" t="s">
        <v>7</v>
      </c>
      <c r="G1" s="38" t="s">
        <v>12</v>
      </c>
      <c r="H1" s="40" t="s">
        <v>14</v>
      </c>
      <c r="I1" s="41" t="s">
        <v>15</v>
      </c>
      <c r="J1" s="41" t="s">
        <v>16</v>
      </c>
      <c r="K1" s="71" t="s">
        <v>17</v>
      </c>
      <c r="L1" s="7" t="s">
        <v>5</v>
      </c>
      <c r="M1" s="629" t="s">
        <v>1499</v>
      </c>
      <c r="N1" s="629" t="s">
        <v>1500</v>
      </c>
      <c r="O1" s="629" t="s">
        <v>1501</v>
      </c>
      <c r="P1" s="629" t="s">
        <v>1502</v>
      </c>
      <c r="Q1" s="629" t="s">
        <v>1503</v>
      </c>
      <c r="R1" s="7" t="s">
        <v>20</v>
      </c>
      <c r="S1" s="359" t="s">
        <v>13</v>
      </c>
      <c r="T1" s="598" t="s">
        <v>3</v>
      </c>
      <c r="U1" s="629" t="s">
        <v>10</v>
      </c>
      <c r="V1" s="695" t="s">
        <v>11</v>
      </c>
    </row>
    <row r="2" spans="1:22" s="1" customFormat="1" ht="39" customHeight="1" x14ac:dyDescent="0.2">
      <c r="A2" s="111">
        <v>1</v>
      </c>
      <c r="B2" s="477" t="s">
        <v>1482</v>
      </c>
      <c r="C2" s="351" t="s">
        <v>22</v>
      </c>
      <c r="D2" s="28" t="s">
        <v>24</v>
      </c>
      <c r="E2" s="27" t="s">
        <v>26</v>
      </c>
      <c r="F2" s="352">
        <v>4871</v>
      </c>
      <c r="G2" s="65">
        <v>39164</v>
      </c>
      <c r="H2" s="27" t="s">
        <v>29</v>
      </c>
      <c r="I2" s="63">
        <v>42461</v>
      </c>
      <c r="J2" s="63">
        <v>42825</v>
      </c>
      <c r="K2" s="99">
        <v>50067</v>
      </c>
      <c r="L2" s="27" t="s">
        <v>25</v>
      </c>
      <c r="M2" s="631"/>
      <c r="N2" s="631"/>
      <c r="O2" s="631"/>
      <c r="P2" s="631"/>
      <c r="Q2" s="631"/>
      <c r="R2" s="27" t="s">
        <v>345</v>
      </c>
      <c r="S2" s="361">
        <v>575000</v>
      </c>
      <c r="T2" s="599" t="s">
        <v>23</v>
      </c>
      <c r="U2" s="631" t="s">
        <v>28</v>
      </c>
      <c r="V2" s="696">
        <v>39058</v>
      </c>
    </row>
    <row r="3" spans="1:22" ht="51" customHeight="1" x14ac:dyDescent="0.2">
      <c r="A3" s="111">
        <v>2</v>
      </c>
      <c r="B3" s="477" t="s">
        <v>1482</v>
      </c>
      <c r="C3" s="351" t="s">
        <v>33</v>
      </c>
      <c r="D3" s="28" t="s">
        <v>35</v>
      </c>
      <c r="E3" s="27" t="s">
        <v>37</v>
      </c>
      <c r="F3" s="352" t="s">
        <v>38</v>
      </c>
      <c r="G3" s="65">
        <v>39162</v>
      </c>
      <c r="H3" s="27" t="s">
        <v>1504</v>
      </c>
      <c r="I3" s="65"/>
      <c r="J3" s="65"/>
      <c r="K3" s="99"/>
      <c r="L3" s="27" t="s">
        <v>36</v>
      </c>
      <c r="M3" s="631"/>
      <c r="N3" s="631"/>
      <c r="O3" s="631"/>
      <c r="P3" s="631"/>
      <c r="Q3" s="631"/>
      <c r="R3" s="27" t="s">
        <v>42</v>
      </c>
      <c r="S3" s="361">
        <v>91950</v>
      </c>
      <c r="T3" s="600" t="s">
        <v>34</v>
      </c>
      <c r="U3" s="631" t="s">
        <v>40</v>
      </c>
      <c r="V3" s="696">
        <v>39038</v>
      </c>
    </row>
    <row r="4" spans="1:22" ht="41.25" customHeight="1" x14ac:dyDescent="0.2">
      <c r="A4" s="111">
        <v>3</v>
      </c>
      <c r="B4" s="477" t="s">
        <v>1482</v>
      </c>
      <c r="C4" s="351" t="s">
        <v>33</v>
      </c>
      <c r="D4" s="28" t="s">
        <v>43</v>
      </c>
      <c r="E4" s="27" t="s">
        <v>37</v>
      </c>
      <c r="F4" s="352" t="s">
        <v>44</v>
      </c>
      <c r="G4" s="65">
        <v>39162</v>
      </c>
      <c r="H4" s="27" t="s">
        <v>1504</v>
      </c>
      <c r="I4" s="65"/>
      <c r="J4" s="65"/>
      <c r="K4" s="99"/>
      <c r="L4" s="27" t="s">
        <v>36</v>
      </c>
      <c r="M4" s="631"/>
      <c r="N4" s="631"/>
      <c r="O4" s="631"/>
      <c r="P4" s="631"/>
      <c r="Q4" s="631"/>
      <c r="R4" s="27" t="s">
        <v>45</v>
      </c>
      <c r="S4" s="361">
        <v>91950</v>
      </c>
      <c r="T4" s="600" t="s">
        <v>34</v>
      </c>
      <c r="U4" s="631" t="s">
        <v>40</v>
      </c>
      <c r="V4" s="696">
        <v>39038</v>
      </c>
    </row>
    <row r="5" spans="1:22" ht="39.75" customHeight="1" x14ac:dyDescent="0.2">
      <c r="A5" s="111">
        <v>4</v>
      </c>
      <c r="B5" s="477" t="s">
        <v>1482</v>
      </c>
      <c r="C5" s="351" t="s">
        <v>33</v>
      </c>
      <c r="D5" s="28" t="s">
        <v>46</v>
      </c>
      <c r="E5" s="27" t="s">
        <v>37</v>
      </c>
      <c r="F5" s="352" t="s">
        <v>47</v>
      </c>
      <c r="G5" s="65">
        <v>39162</v>
      </c>
      <c r="H5" s="27" t="s">
        <v>1504</v>
      </c>
      <c r="I5" s="65"/>
      <c r="J5" s="65"/>
      <c r="K5" s="99"/>
      <c r="L5" s="27" t="s">
        <v>36</v>
      </c>
      <c r="M5" s="631"/>
      <c r="N5" s="631"/>
      <c r="O5" s="631"/>
      <c r="P5" s="631"/>
      <c r="Q5" s="631"/>
      <c r="R5" s="27" t="s">
        <v>45</v>
      </c>
      <c r="S5" s="361">
        <v>91950</v>
      </c>
      <c r="T5" s="600" t="s">
        <v>34</v>
      </c>
      <c r="U5" s="631" t="s">
        <v>40</v>
      </c>
      <c r="V5" s="696">
        <v>39038</v>
      </c>
    </row>
    <row r="6" spans="1:22" s="106" customFormat="1" ht="41.25" customHeight="1" x14ac:dyDescent="0.2">
      <c r="A6" s="111">
        <v>5</v>
      </c>
      <c r="B6" s="477" t="s">
        <v>1482</v>
      </c>
      <c r="C6" s="351" t="s">
        <v>33</v>
      </c>
      <c r="D6" s="28" t="s">
        <v>48</v>
      </c>
      <c r="E6" s="24" t="s">
        <v>37</v>
      </c>
      <c r="F6" s="352" t="s">
        <v>49</v>
      </c>
      <c r="G6" s="61">
        <v>39162</v>
      </c>
      <c r="H6" s="24" t="s">
        <v>1504</v>
      </c>
      <c r="I6" s="61"/>
      <c r="J6" s="61"/>
      <c r="K6" s="99"/>
      <c r="L6" s="24" t="s">
        <v>36</v>
      </c>
      <c r="M6" s="632"/>
      <c r="N6" s="632"/>
      <c r="O6" s="632"/>
      <c r="P6" s="632"/>
      <c r="Q6" s="632"/>
      <c r="R6" s="24" t="s">
        <v>50</v>
      </c>
      <c r="S6" s="361">
        <v>91950</v>
      </c>
      <c r="T6" s="600" t="s">
        <v>34</v>
      </c>
      <c r="U6" s="632" t="s">
        <v>40</v>
      </c>
      <c r="V6" s="697">
        <v>39038</v>
      </c>
    </row>
    <row r="7" spans="1:22" ht="33" customHeight="1" x14ac:dyDescent="0.2">
      <c r="A7" s="111">
        <v>6</v>
      </c>
      <c r="B7" s="477" t="s">
        <v>1482</v>
      </c>
      <c r="C7" s="351" t="s">
        <v>51</v>
      </c>
      <c r="D7" s="28" t="s">
        <v>53</v>
      </c>
      <c r="E7" s="27" t="s">
        <v>55</v>
      </c>
      <c r="F7" s="352" t="s">
        <v>56</v>
      </c>
      <c r="G7" s="65">
        <v>39172</v>
      </c>
      <c r="H7" s="27" t="s">
        <v>1504</v>
      </c>
      <c r="I7" s="65"/>
      <c r="J7" s="65"/>
      <c r="K7" s="99"/>
      <c r="L7" s="27" t="s">
        <v>54</v>
      </c>
      <c r="M7" s="631"/>
      <c r="N7" s="631"/>
      <c r="O7" s="631"/>
      <c r="P7" s="631"/>
      <c r="Q7" s="631"/>
      <c r="R7" s="27" t="s">
        <v>59</v>
      </c>
      <c r="S7" s="361">
        <v>22755</v>
      </c>
      <c r="T7" s="600" t="s">
        <v>52</v>
      </c>
      <c r="U7" s="631" t="s">
        <v>58</v>
      </c>
      <c r="V7" s="696">
        <v>39058</v>
      </c>
    </row>
    <row r="8" spans="1:22" ht="36" customHeight="1" x14ac:dyDescent="0.2">
      <c r="A8" s="111">
        <v>7</v>
      </c>
      <c r="B8" s="477" t="s">
        <v>1482</v>
      </c>
      <c r="C8" s="351" t="s">
        <v>51</v>
      </c>
      <c r="D8" s="28" t="s">
        <v>60</v>
      </c>
      <c r="E8" s="27" t="s">
        <v>55</v>
      </c>
      <c r="F8" s="352" t="s">
        <v>61</v>
      </c>
      <c r="G8" s="65">
        <v>39172</v>
      </c>
      <c r="H8" s="27" t="s">
        <v>1504</v>
      </c>
      <c r="I8" s="65"/>
      <c r="J8" s="65"/>
      <c r="K8" s="99"/>
      <c r="L8" s="27" t="s">
        <v>54</v>
      </c>
      <c r="M8" s="631"/>
      <c r="N8" s="631"/>
      <c r="O8" s="631"/>
      <c r="P8" s="631"/>
      <c r="Q8" s="631"/>
      <c r="R8" s="27" t="s">
        <v>59</v>
      </c>
      <c r="S8" s="361">
        <v>22755</v>
      </c>
      <c r="T8" s="600" t="s">
        <v>52</v>
      </c>
      <c r="U8" s="631" t="s">
        <v>62</v>
      </c>
      <c r="V8" s="696">
        <v>39058</v>
      </c>
    </row>
    <row r="9" spans="1:22" ht="33" customHeight="1" x14ac:dyDescent="0.2">
      <c r="A9" s="111">
        <v>8</v>
      </c>
      <c r="B9" s="477" t="s">
        <v>1482</v>
      </c>
      <c r="C9" s="351" t="s">
        <v>51</v>
      </c>
      <c r="D9" s="28" t="s">
        <v>63</v>
      </c>
      <c r="E9" s="27" t="s">
        <v>55</v>
      </c>
      <c r="F9" s="352" t="s">
        <v>64</v>
      </c>
      <c r="G9" s="65">
        <v>39172</v>
      </c>
      <c r="H9" s="27" t="s">
        <v>1504</v>
      </c>
      <c r="I9" s="65"/>
      <c r="J9" s="65"/>
      <c r="K9" s="99"/>
      <c r="L9" s="27" t="s">
        <v>54</v>
      </c>
      <c r="M9" s="631"/>
      <c r="N9" s="631"/>
      <c r="O9" s="631"/>
      <c r="P9" s="631"/>
      <c r="Q9" s="631"/>
      <c r="R9" s="27" t="s">
        <v>59</v>
      </c>
      <c r="S9" s="361">
        <v>22755</v>
      </c>
      <c r="T9" s="600" t="s">
        <v>52</v>
      </c>
      <c r="U9" s="631" t="s">
        <v>58</v>
      </c>
      <c r="V9" s="696">
        <v>39058</v>
      </c>
    </row>
    <row r="10" spans="1:22" ht="36" customHeight="1" x14ac:dyDescent="0.2">
      <c r="A10" s="111">
        <v>9</v>
      </c>
      <c r="B10" s="477" t="s">
        <v>1482</v>
      </c>
      <c r="C10" s="351" t="s">
        <v>51</v>
      </c>
      <c r="D10" s="28" t="s">
        <v>65</v>
      </c>
      <c r="E10" s="27" t="s">
        <v>55</v>
      </c>
      <c r="F10" s="352" t="s">
        <v>66</v>
      </c>
      <c r="G10" s="65">
        <v>39172</v>
      </c>
      <c r="H10" s="27" t="s">
        <v>1504</v>
      </c>
      <c r="I10" s="65"/>
      <c r="J10" s="65"/>
      <c r="K10" s="99"/>
      <c r="L10" s="27" t="s">
        <v>54</v>
      </c>
      <c r="M10" s="631"/>
      <c r="N10" s="631"/>
      <c r="O10" s="631"/>
      <c r="P10" s="631"/>
      <c r="Q10" s="631"/>
      <c r="R10" s="27" t="s">
        <v>59</v>
      </c>
      <c r="S10" s="361">
        <v>22755</v>
      </c>
      <c r="T10" s="600" t="s">
        <v>52</v>
      </c>
      <c r="U10" s="631" t="s">
        <v>58</v>
      </c>
      <c r="V10" s="696">
        <v>39058</v>
      </c>
    </row>
    <row r="11" spans="1:22" ht="30.95" customHeight="1" x14ac:dyDescent="0.2">
      <c r="A11" s="111">
        <v>10</v>
      </c>
      <c r="B11" s="477" t="s">
        <v>1482</v>
      </c>
      <c r="C11" s="351" t="s">
        <v>51</v>
      </c>
      <c r="D11" s="28" t="s">
        <v>67</v>
      </c>
      <c r="E11" s="27" t="s">
        <v>55</v>
      </c>
      <c r="F11" s="352" t="s">
        <v>68</v>
      </c>
      <c r="G11" s="65">
        <v>39172</v>
      </c>
      <c r="H11" s="27" t="s">
        <v>1504</v>
      </c>
      <c r="I11" s="65"/>
      <c r="J11" s="65"/>
      <c r="K11" s="99"/>
      <c r="L11" s="27" t="s">
        <v>54</v>
      </c>
      <c r="M11" s="631"/>
      <c r="N11" s="631"/>
      <c r="O11" s="631"/>
      <c r="P11" s="631"/>
      <c r="Q11" s="631"/>
      <c r="R11" s="27" t="s">
        <v>59</v>
      </c>
      <c r="S11" s="361">
        <v>22755</v>
      </c>
      <c r="T11" s="600" t="s">
        <v>52</v>
      </c>
      <c r="U11" s="631" t="s">
        <v>58</v>
      </c>
      <c r="V11" s="696">
        <v>39058</v>
      </c>
    </row>
    <row r="12" spans="1:22" s="6" customFormat="1" ht="36.75" customHeight="1" x14ac:dyDescent="0.2">
      <c r="A12" s="111">
        <v>11</v>
      </c>
      <c r="B12" s="477" t="s">
        <v>1482</v>
      </c>
      <c r="C12" s="351" t="s">
        <v>51</v>
      </c>
      <c r="D12" s="28" t="s">
        <v>70</v>
      </c>
      <c r="E12" s="27" t="s">
        <v>55</v>
      </c>
      <c r="F12" s="352" t="s">
        <v>71</v>
      </c>
      <c r="G12" s="65">
        <v>39172</v>
      </c>
      <c r="H12" s="27" t="s">
        <v>1504</v>
      </c>
      <c r="I12" s="65"/>
      <c r="J12" s="65"/>
      <c r="K12" s="99"/>
      <c r="L12" s="27" t="s">
        <v>54</v>
      </c>
      <c r="M12" s="631"/>
      <c r="N12" s="631"/>
      <c r="O12" s="631"/>
      <c r="P12" s="631"/>
      <c r="Q12" s="631"/>
      <c r="R12" s="27" t="s">
        <v>59</v>
      </c>
      <c r="S12" s="361">
        <v>22755</v>
      </c>
      <c r="T12" s="600" t="s">
        <v>52</v>
      </c>
      <c r="U12" s="631" t="s">
        <v>58</v>
      </c>
      <c r="V12" s="696">
        <v>39058</v>
      </c>
    </row>
    <row r="13" spans="1:22" x14ac:dyDescent="0.2">
      <c r="A13" s="111">
        <v>12</v>
      </c>
      <c r="B13" s="477" t="s">
        <v>1482</v>
      </c>
      <c r="C13" s="351" t="s">
        <v>72</v>
      </c>
      <c r="D13" s="28" t="s">
        <v>73</v>
      </c>
      <c r="E13" s="27" t="s">
        <v>75</v>
      </c>
      <c r="F13" s="352">
        <v>32142</v>
      </c>
      <c r="G13" s="65">
        <v>39087</v>
      </c>
      <c r="H13" s="24" t="s">
        <v>1504</v>
      </c>
      <c r="I13" s="65"/>
      <c r="J13" s="65"/>
      <c r="K13" s="99"/>
      <c r="L13" s="27" t="s">
        <v>74</v>
      </c>
      <c r="M13" s="631"/>
      <c r="N13" s="631"/>
      <c r="O13" s="631"/>
      <c r="P13" s="631"/>
      <c r="Q13" s="631"/>
      <c r="R13" s="27" t="s">
        <v>45</v>
      </c>
      <c r="S13" s="361">
        <v>44000</v>
      </c>
      <c r="T13" s="600" t="s">
        <v>52</v>
      </c>
      <c r="U13" s="631" t="s">
        <v>77</v>
      </c>
      <c r="V13" s="696">
        <v>39045</v>
      </c>
    </row>
    <row r="14" spans="1:22" x14ac:dyDescent="0.2">
      <c r="A14" s="111">
        <v>13</v>
      </c>
      <c r="B14" s="477" t="s">
        <v>1482</v>
      </c>
      <c r="C14" s="351" t="s">
        <v>78</v>
      </c>
      <c r="D14" s="388" t="s">
        <v>80</v>
      </c>
      <c r="E14" s="387" t="s">
        <v>82</v>
      </c>
      <c r="F14" s="352" t="s">
        <v>83</v>
      </c>
      <c r="G14" s="389">
        <v>39174</v>
      </c>
      <c r="H14" s="381" t="s">
        <v>29</v>
      </c>
      <c r="I14" s="382">
        <v>42461</v>
      </c>
      <c r="J14" s="382">
        <v>42825</v>
      </c>
      <c r="K14" s="392">
        <v>17015</v>
      </c>
      <c r="L14" s="387" t="s">
        <v>81</v>
      </c>
      <c r="M14" s="633"/>
      <c r="N14" s="633"/>
      <c r="O14" s="633"/>
      <c r="P14" s="633"/>
      <c r="Q14" s="633"/>
      <c r="R14" s="387" t="s">
        <v>45</v>
      </c>
      <c r="S14" s="390">
        <v>250000</v>
      </c>
      <c r="T14" s="601" t="s">
        <v>79</v>
      </c>
      <c r="U14" s="640" t="s">
        <v>85</v>
      </c>
      <c r="V14" s="698">
        <v>39045</v>
      </c>
    </row>
    <row r="15" spans="1:22" ht="57" customHeight="1" x14ac:dyDescent="0.2">
      <c r="A15" s="111">
        <v>14</v>
      </c>
      <c r="B15" s="477" t="s">
        <v>1482</v>
      </c>
      <c r="C15" s="351" t="s">
        <v>86</v>
      </c>
      <c r="D15" s="28" t="s">
        <v>88</v>
      </c>
      <c r="E15" s="27" t="s">
        <v>90</v>
      </c>
      <c r="F15" s="352">
        <v>606333</v>
      </c>
      <c r="G15" s="65">
        <v>39069</v>
      </c>
      <c r="H15" s="24" t="s">
        <v>1504</v>
      </c>
      <c r="I15" s="65"/>
      <c r="J15" s="65"/>
      <c r="K15" s="99"/>
      <c r="L15" s="27" t="s">
        <v>89</v>
      </c>
      <c r="M15" s="631"/>
      <c r="N15" s="631"/>
      <c r="O15" s="631"/>
      <c r="P15" s="631"/>
      <c r="Q15" s="631"/>
      <c r="R15" s="27" t="s">
        <v>45</v>
      </c>
      <c r="S15" s="361">
        <v>320625</v>
      </c>
      <c r="T15" s="600" t="s">
        <v>87</v>
      </c>
      <c r="U15" s="631" t="s">
        <v>92</v>
      </c>
      <c r="V15" s="696">
        <v>39044</v>
      </c>
    </row>
    <row r="16" spans="1:22" x14ac:dyDescent="0.2">
      <c r="A16" s="111">
        <v>15</v>
      </c>
      <c r="B16" s="477" t="s">
        <v>1482</v>
      </c>
      <c r="C16" s="351" t="s">
        <v>93</v>
      </c>
      <c r="D16" s="28" t="s">
        <v>95</v>
      </c>
      <c r="E16" s="27" t="s">
        <v>97</v>
      </c>
      <c r="F16" s="352">
        <v>75193</v>
      </c>
      <c r="G16" s="65">
        <v>39245</v>
      </c>
      <c r="H16" s="24" t="s">
        <v>1504</v>
      </c>
      <c r="I16" s="65"/>
      <c r="J16" s="65"/>
      <c r="K16" s="99"/>
      <c r="L16" s="27" t="s">
        <v>96</v>
      </c>
      <c r="M16" s="631"/>
      <c r="N16" s="631"/>
      <c r="O16" s="631"/>
      <c r="P16" s="631"/>
      <c r="Q16" s="631"/>
      <c r="R16" s="27" t="s">
        <v>45</v>
      </c>
      <c r="S16" s="361">
        <v>90000</v>
      </c>
      <c r="T16" s="600" t="s">
        <v>94</v>
      </c>
      <c r="U16" s="631" t="s">
        <v>99</v>
      </c>
      <c r="V16" s="696">
        <v>39230</v>
      </c>
    </row>
    <row r="17" spans="1:243" x14ac:dyDescent="0.2">
      <c r="A17" s="111">
        <v>16</v>
      </c>
      <c r="B17" s="477" t="s">
        <v>1482</v>
      </c>
      <c r="C17" s="351" t="s">
        <v>100</v>
      </c>
      <c r="D17" s="28" t="s">
        <v>102</v>
      </c>
      <c r="E17" s="27">
        <v>3800</v>
      </c>
      <c r="F17" s="352" t="s">
        <v>104</v>
      </c>
      <c r="G17" s="65">
        <v>39293</v>
      </c>
      <c r="H17" s="24" t="s">
        <v>1504</v>
      </c>
      <c r="I17" s="65"/>
      <c r="J17" s="65"/>
      <c r="K17" s="99"/>
      <c r="L17" s="27" t="s">
        <v>103</v>
      </c>
      <c r="M17" s="631"/>
      <c r="N17" s="631"/>
      <c r="O17" s="631"/>
      <c r="P17" s="631"/>
      <c r="Q17" s="631"/>
      <c r="R17" s="27" t="s">
        <v>45</v>
      </c>
      <c r="S17" s="361">
        <v>50000</v>
      </c>
      <c r="T17" s="600" t="s">
        <v>101</v>
      </c>
      <c r="U17" s="631" t="s">
        <v>106</v>
      </c>
      <c r="V17" s="696">
        <v>39212</v>
      </c>
    </row>
    <row r="18" spans="1:243" ht="25.5" x14ac:dyDescent="0.2">
      <c r="A18" s="111">
        <v>17</v>
      </c>
      <c r="B18" s="477" t="s">
        <v>1482</v>
      </c>
      <c r="C18" s="422" t="s">
        <v>107</v>
      </c>
      <c r="D18" s="388" t="s">
        <v>109</v>
      </c>
      <c r="E18" s="393" t="s">
        <v>111</v>
      </c>
      <c r="F18" s="423" t="s">
        <v>112</v>
      </c>
      <c r="G18" s="394">
        <v>41939</v>
      </c>
      <c r="H18" s="396" t="s">
        <v>29</v>
      </c>
      <c r="I18" s="382">
        <v>42461</v>
      </c>
      <c r="J18" s="382">
        <v>42825</v>
      </c>
      <c r="K18" s="397">
        <v>7250</v>
      </c>
      <c r="L18" s="381" t="s">
        <v>110</v>
      </c>
      <c r="M18" s="649"/>
      <c r="N18" s="649"/>
      <c r="O18" s="649"/>
      <c r="P18" s="649"/>
      <c r="Q18" s="649"/>
      <c r="R18" s="387" t="s">
        <v>45</v>
      </c>
      <c r="S18" s="395">
        <v>145000</v>
      </c>
      <c r="T18" s="602" t="s">
        <v>108</v>
      </c>
      <c r="U18" s="668">
        <v>17140001378</v>
      </c>
      <c r="V18" s="699">
        <v>41828</v>
      </c>
    </row>
    <row r="19" spans="1:243" ht="89.25" customHeight="1" x14ac:dyDescent="0.2">
      <c r="A19" s="111">
        <v>18</v>
      </c>
      <c r="B19" s="477" t="s">
        <v>1482</v>
      </c>
      <c r="C19" s="352" t="s">
        <v>179</v>
      </c>
      <c r="D19" s="25" t="s">
        <v>181</v>
      </c>
      <c r="E19" s="165" t="s">
        <v>183</v>
      </c>
      <c r="F19" s="457" t="s">
        <v>184</v>
      </c>
      <c r="G19" s="267">
        <v>42404</v>
      </c>
      <c r="H19" s="165" t="s">
        <v>1248</v>
      </c>
      <c r="I19" s="267">
        <v>42404</v>
      </c>
      <c r="J19" s="267">
        <v>44231</v>
      </c>
      <c r="K19" s="133"/>
      <c r="L19" s="24" t="s">
        <v>182</v>
      </c>
      <c r="M19" s="632"/>
      <c r="N19" s="632"/>
      <c r="O19" s="632"/>
      <c r="P19" s="632"/>
      <c r="Q19" s="632"/>
      <c r="R19" s="165" t="s">
        <v>45</v>
      </c>
      <c r="S19" s="366">
        <v>1620000</v>
      </c>
      <c r="T19" s="603" t="s">
        <v>180</v>
      </c>
      <c r="U19" s="669">
        <v>217150003349</v>
      </c>
      <c r="V19" s="700">
        <v>42394</v>
      </c>
    </row>
    <row r="20" spans="1:243" s="1" customFormat="1" ht="83.25" customHeight="1" x14ac:dyDescent="0.2">
      <c r="A20" s="111">
        <v>19</v>
      </c>
      <c r="B20" s="476" t="s">
        <v>1214</v>
      </c>
      <c r="C20" s="352" t="s">
        <v>22</v>
      </c>
      <c r="D20" s="475" t="s">
        <v>115</v>
      </c>
      <c r="E20" s="351" t="s">
        <v>26</v>
      </c>
      <c r="F20" s="352">
        <v>4875</v>
      </c>
      <c r="G20" s="65">
        <v>39169</v>
      </c>
      <c r="H20" s="27" t="s">
        <v>29</v>
      </c>
      <c r="I20" s="63">
        <v>42461</v>
      </c>
      <c r="J20" s="63">
        <v>42825</v>
      </c>
      <c r="K20" s="99">
        <v>50067</v>
      </c>
      <c r="L20" s="351" t="s">
        <v>25</v>
      </c>
      <c r="M20" s="635"/>
      <c r="N20" s="635"/>
      <c r="O20" s="635"/>
      <c r="P20" s="635"/>
      <c r="Q20" s="635"/>
      <c r="R20" s="27"/>
      <c r="S20" s="361">
        <v>575000</v>
      </c>
      <c r="T20" s="604" t="s">
        <v>23</v>
      </c>
      <c r="U20" s="631" t="s">
        <v>28</v>
      </c>
      <c r="V20" s="696">
        <v>39058</v>
      </c>
    </row>
    <row r="21" spans="1:243" s="1" customFormat="1" ht="25.5" x14ac:dyDescent="0.2">
      <c r="A21" s="111">
        <v>20</v>
      </c>
      <c r="B21" s="476" t="s">
        <v>1214</v>
      </c>
      <c r="C21" s="352" t="s">
        <v>22</v>
      </c>
      <c r="D21" s="475" t="s">
        <v>117</v>
      </c>
      <c r="E21" s="351" t="s">
        <v>26</v>
      </c>
      <c r="F21" s="352">
        <v>4873</v>
      </c>
      <c r="G21" s="65">
        <v>39169</v>
      </c>
      <c r="H21" s="27" t="s">
        <v>29</v>
      </c>
      <c r="I21" s="63">
        <v>42461</v>
      </c>
      <c r="J21" s="63">
        <v>42825</v>
      </c>
      <c r="K21" s="99">
        <v>50067</v>
      </c>
      <c r="L21" s="351" t="s">
        <v>25</v>
      </c>
      <c r="M21" s="635"/>
      <c r="N21" s="635"/>
      <c r="O21" s="635"/>
      <c r="P21" s="635"/>
      <c r="Q21" s="635"/>
      <c r="R21" s="27"/>
      <c r="S21" s="361">
        <v>575000</v>
      </c>
      <c r="T21" s="604" t="s">
        <v>23</v>
      </c>
      <c r="U21" s="631" t="s">
        <v>28</v>
      </c>
      <c r="V21" s="696">
        <v>39058</v>
      </c>
    </row>
    <row r="22" spans="1:243" s="1" customFormat="1" ht="36.75" customHeight="1" x14ac:dyDescent="0.2">
      <c r="A22" s="111">
        <v>21</v>
      </c>
      <c r="B22" s="476" t="s">
        <v>1214</v>
      </c>
      <c r="C22" s="352" t="s">
        <v>22</v>
      </c>
      <c r="D22" s="28" t="s">
        <v>171</v>
      </c>
      <c r="E22" s="27" t="s">
        <v>172</v>
      </c>
      <c r="F22" s="352">
        <v>27270</v>
      </c>
      <c r="G22" s="65">
        <v>39163</v>
      </c>
      <c r="H22" s="27" t="s">
        <v>29</v>
      </c>
      <c r="I22" s="63">
        <v>42461</v>
      </c>
      <c r="J22" s="63">
        <v>42825</v>
      </c>
      <c r="K22" s="99">
        <v>57205</v>
      </c>
      <c r="L22" s="27" t="s">
        <v>25</v>
      </c>
      <c r="M22" s="631"/>
      <c r="N22" s="631"/>
      <c r="O22" s="631"/>
      <c r="P22" s="631"/>
      <c r="Q22" s="631"/>
      <c r="R22" s="27"/>
      <c r="S22" s="361">
        <v>875000</v>
      </c>
      <c r="T22" s="605" t="s">
        <v>170</v>
      </c>
      <c r="U22" s="631" t="s">
        <v>173</v>
      </c>
      <c r="V22" s="696">
        <v>39058</v>
      </c>
    </row>
    <row r="23" spans="1:243" s="494" customFormat="1" ht="25.5" x14ac:dyDescent="0.2">
      <c r="A23" s="111">
        <v>22</v>
      </c>
      <c r="B23" s="476" t="s">
        <v>1214</v>
      </c>
      <c r="C23" s="529" t="s">
        <v>22</v>
      </c>
      <c r="D23" s="28" t="s">
        <v>1259</v>
      </c>
      <c r="E23" s="496" t="s">
        <v>1257</v>
      </c>
      <c r="F23" s="529">
        <v>35943</v>
      </c>
      <c r="G23" s="497">
        <v>42382</v>
      </c>
      <c r="H23" s="496" t="s">
        <v>1248</v>
      </c>
      <c r="I23" s="497">
        <v>42382</v>
      </c>
      <c r="J23" s="497"/>
      <c r="K23" s="66"/>
      <c r="L23" s="496" t="s">
        <v>25</v>
      </c>
      <c r="M23" s="636"/>
      <c r="N23" s="636"/>
      <c r="O23" s="636"/>
      <c r="P23" s="636"/>
      <c r="Q23" s="636"/>
      <c r="R23" s="496" t="s">
        <v>1256</v>
      </c>
      <c r="S23" s="361">
        <v>700000</v>
      </c>
      <c r="T23" s="606" t="s">
        <v>23</v>
      </c>
      <c r="U23" s="670"/>
      <c r="V23" s="701"/>
      <c r="W23" s="498"/>
      <c r="X23" s="498"/>
      <c r="Y23" s="498"/>
      <c r="Z23" s="498"/>
      <c r="AA23" s="498"/>
      <c r="AB23" s="498"/>
      <c r="AC23" s="498"/>
      <c r="AD23" s="498"/>
      <c r="AE23" s="498"/>
      <c r="AF23" s="498"/>
      <c r="AG23" s="498"/>
      <c r="AH23" s="498"/>
      <c r="AI23" s="498"/>
      <c r="AJ23" s="498"/>
      <c r="AK23" s="498"/>
      <c r="AL23" s="498"/>
      <c r="AM23" s="498"/>
      <c r="AN23" s="498"/>
      <c r="AO23" s="498"/>
      <c r="AP23" s="498"/>
      <c r="AQ23" s="498"/>
      <c r="AR23" s="498"/>
      <c r="AS23" s="498"/>
      <c r="AT23" s="498"/>
      <c r="AU23" s="498"/>
      <c r="AV23" s="498"/>
      <c r="AW23" s="498"/>
      <c r="AX23" s="498"/>
      <c r="AY23" s="498"/>
      <c r="AZ23" s="498"/>
      <c r="BA23" s="498"/>
      <c r="BB23" s="498"/>
      <c r="BC23" s="498"/>
      <c r="BD23" s="498"/>
      <c r="BE23" s="498"/>
      <c r="BF23" s="498"/>
      <c r="BG23" s="498"/>
      <c r="BH23" s="498"/>
      <c r="BI23" s="498"/>
      <c r="BJ23" s="498"/>
      <c r="BK23" s="498"/>
      <c r="BL23" s="498"/>
      <c r="BM23" s="498"/>
      <c r="BN23" s="498"/>
      <c r="BO23" s="498"/>
      <c r="BP23" s="498"/>
      <c r="BQ23" s="498"/>
      <c r="BR23" s="498"/>
      <c r="BS23" s="498"/>
      <c r="BT23" s="498"/>
      <c r="BU23" s="498"/>
      <c r="BV23" s="498"/>
      <c r="BW23" s="498"/>
      <c r="BX23" s="498"/>
      <c r="BY23" s="498"/>
      <c r="BZ23" s="498"/>
      <c r="CA23" s="498"/>
      <c r="CB23" s="498"/>
      <c r="CC23" s="498"/>
      <c r="CD23" s="498"/>
      <c r="CE23" s="498"/>
      <c r="CF23" s="498"/>
      <c r="CG23" s="498"/>
      <c r="CH23" s="498"/>
      <c r="CI23" s="498"/>
      <c r="CJ23" s="498"/>
      <c r="CK23" s="498"/>
      <c r="CL23" s="498"/>
      <c r="CM23" s="498"/>
      <c r="CN23" s="498"/>
      <c r="CO23" s="498"/>
      <c r="CP23" s="498"/>
      <c r="CQ23" s="498"/>
      <c r="CR23" s="498"/>
      <c r="CS23" s="498"/>
      <c r="CT23" s="498"/>
      <c r="CU23" s="498"/>
      <c r="CV23" s="498"/>
      <c r="CW23" s="498"/>
      <c r="CX23" s="498"/>
      <c r="CY23" s="498"/>
      <c r="CZ23" s="498"/>
      <c r="DA23" s="498"/>
      <c r="DB23" s="498"/>
      <c r="DC23" s="498"/>
      <c r="DD23" s="498"/>
      <c r="DE23" s="498"/>
      <c r="DF23" s="498"/>
      <c r="DG23" s="498"/>
      <c r="DH23" s="498"/>
      <c r="DI23" s="498"/>
      <c r="DJ23" s="498"/>
      <c r="DK23" s="498"/>
      <c r="DL23" s="498"/>
      <c r="DM23" s="498"/>
      <c r="DN23" s="498"/>
      <c r="DO23" s="498"/>
      <c r="DP23" s="498"/>
      <c r="DQ23" s="498"/>
      <c r="DR23" s="498"/>
      <c r="DS23" s="498"/>
      <c r="DT23" s="498"/>
      <c r="DU23" s="498"/>
      <c r="DV23" s="498"/>
      <c r="DW23" s="498"/>
      <c r="DX23" s="498"/>
      <c r="DY23" s="498"/>
      <c r="DZ23" s="498"/>
      <c r="EA23" s="498"/>
      <c r="EB23" s="498"/>
      <c r="EC23" s="498"/>
      <c r="ED23" s="498"/>
      <c r="EE23" s="498"/>
      <c r="EF23" s="498"/>
      <c r="EG23" s="498"/>
      <c r="EH23" s="498"/>
      <c r="EI23" s="498"/>
      <c r="EJ23" s="498"/>
      <c r="EK23" s="498"/>
      <c r="EL23" s="498"/>
      <c r="EM23" s="498"/>
      <c r="EN23" s="498"/>
      <c r="EO23" s="498"/>
      <c r="EP23" s="498"/>
      <c r="EQ23" s="498"/>
      <c r="ER23" s="498"/>
      <c r="ES23" s="498"/>
      <c r="ET23" s="498"/>
      <c r="EU23" s="498"/>
      <c r="EV23" s="498"/>
      <c r="EW23" s="498"/>
      <c r="EX23" s="498"/>
      <c r="EY23" s="498"/>
      <c r="EZ23" s="498"/>
      <c r="FA23" s="498"/>
      <c r="FB23" s="498"/>
      <c r="FC23" s="498"/>
      <c r="FD23" s="498"/>
      <c r="FE23" s="498"/>
      <c r="FF23" s="498"/>
      <c r="FG23" s="498"/>
      <c r="FH23" s="498"/>
      <c r="FI23" s="498"/>
      <c r="FJ23" s="498"/>
      <c r="FK23" s="498"/>
      <c r="FL23" s="498"/>
      <c r="FM23" s="498"/>
      <c r="FN23" s="498"/>
      <c r="FO23" s="498"/>
      <c r="FP23" s="498"/>
      <c r="FQ23" s="498"/>
      <c r="FR23" s="498"/>
      <c r="FS23" s="498"/>
      <c r="FT23" s="498"/>
      <c r="FU23" s="498"/>
      <c r="FV23" s="498"/>
      <c r="FW23" s="498"/>
      <c r="FX23" s="498"/>
      <c r="FY23" s="498"/>
      <c r="FZ23" s="498"/>
      <c r="GA23" s="498"/>
      <c r="GB23" s="498"/>
      <c r="GC23" s="498"/>
      <c r="GD23" s="498"/>
      <c r="GE23" s="498"/>
      <c r="GF23" s="498"/>
      <c r="GG23" s="498"/>
      <c r="GH23" s="498"/>
      <c r="GI23" s="498"/>
      <c r="GJ23" s="498"/>
      <c r="GK23" s="498"/>
      <c r="GL23" s="498"/>
      <c r="GM23" s="498"/>
      <c r="GN23" s="498"/>
      <c r="GO23" s="498"/>
      <c r="GP23" s="498"/>
      <c r="GQ23" s="498"/>
      <c r="GR23" s="498"/>
      <c r="GS23" s="498"/>
      <c r="GT23" s="498"/>
      <c r="GU23" s="498"/>
      <c r="GV23" s="498"/>
      <c r="GW23" s="498"/>
      <c r="GX23" s="498"/>
      <c r="GY23" s="498"/>
      <c r="GZ23" s="498"/>
      <c r="HA23" s="498"/>
      <c r="HB23" s="498"/>
      <c r="HC23" s="498"/>
      <c r="HD23" s="498"/>
      <c r="HE23" s="498"/>
      <c r="HF23" s="498"/>
      <c r="HG23" s="498"/>
      <c r="HH23" s="498"/>
      <c r="HI23" s="498"/>
      <c r="HJ23" s="498"/>
      <c r="HK23" s="498"/>
      <c r="HL23" s="498"/>
      <c r="HM23" s="498"/>
      <c r="HN23" s="498"/>
      <c r="HO23" s="498"/>
      <c r="HP23" s="498"/>
      <c r="HQ23" s="498"/>
      <c r="HR23" s="498"/>
      <c r="HS23" s="498"/>
      <c r="HT23" s="498"/>
      <c r="HU23" s="498"/>
      <c r="HV23" s="498"/>
      <c r="HW23" s="498"/>
      <c r="HX23" s="498"/>
      <c r="HY23" s="498"/>
      <c r="HZ23" s="498"/>
      <c r="IA23" s="498"/>
      <c r="IB23" s="498"/>
      <c r="IC23" s="498"/>
      <c r="ID23" s="498"/>
      <c r="IE23" s="498"/>
      <c r="IF23" s="498"/>
      <c r="IG23" s="498"/>
      <c r="IH23" s="498"/>
      <c r="II23" s="498"/>
    </row>
    <row r="24" spans="1:243" ht="25.5" x14ac:dyDescent="0.2">
      <c r="A24" s="111">
        <v>23</v>
      </c>
      <c r="B24" s="476" t="s">
        <v>1214</v>
      </c>
      <c r="C24" s="352" t="s">
        <v>22</v>
      </c>
      <c r="D24" s="28" t="s">
        <v>294</v>
      </c>
      <c r="E24" s="27" t="s">
        <v>26</v>
      </c>
      <c r="F24" s="352">
        <v>4872</v>
      </c>
      <c r="G24" s="65">
        <v>39165</v>
      </c>
      <c r="H24" s="27" t="s">
        <v>29</v>
      </c>
      <c r="I24" s="63">
        <v>42461</v>
      </c>
      <c r="J24" s="63">
        <v>42825</v>
      </c>
      <c r="K24" s="99">
        <v>50067</v>
      </c>
      <c r="L24" s="27" t="s">
        <v>25</v>
      </c>
      <c r="M24" s="631"/>
      <c r="N24" s="631"/>
      <c r="O24" s="631"/>
      <c r="P24" s="631"/>
      <c r="Q24" s="631"/>
      <c r="R24" s="27"/>
      <c r="S24" s="361">
        <v>575000</v>
      </c>
      <c r="T24" s="605" t="s">
        <v>23</v>
      </c>
      <c r="U24" s="631" t="s">
        <v>28</v>
      </c>
      <c r="V24" s="696">
        <v>39058</v>
      </c>
    </row>
    <row r="25" spans="1:243" ht="25.5" x14ac:dyDescent="0.2">
      <c r="A25" s="111">
        <v>24</v>
      </c>
      <c r="B25" s="476" t="s">
        <v>1214</v>
      </c>
      <c r="C25" s="352" t="s">
        <v>22</v>
      </c>
      <c r="D25" s="28" t="s">
        <v>242</v>
      </c>
      <c r="E25" s="27" t="s">
        <v>244</v>
      </c>
      <c r="F25" s="352">
        <v>27269</v>
      </c>
      <c r="G25" s="65">
        <v>39168</v>
      </c>
      <c r="H25" s="27" t="s">
        <v>29</v>
      </c>
      <c r="I25" s="63">
        <v>42461</v>
      </c>
      <c r="J25" s="63">
        <v>42825</v>
      </c>
      <c r="K25" s="99">
        <v>57205</v>
      </c>
      <c r="L25" s="27" t="s">
        <v>243</v>
      </c>
      <c r="M25" s="631"/>
      <c r="N25" s="631"/>
      <c r="O25" s="631"/>
      <c r="P25" s="631"/>
      <c r="Q25" s="631"/>
      <c r="R25" s="27" t="s">
        <v>1315</v>
      </c>
      <c r="S25" s="361">
        <v>875000</v>
      </c>
      <c r="T25" s="605" t="s">
        <v>241</v>
      </c>
      <c r="U25" s="631" t="s">
        <v>173</v>
      </c>
      <c r="V25" s="696">
        <v>39058</v>
      </c>
    </row>
    <row r="26" spans="1:243" ht="39.75" customHeight="1" x14ac:dyDescent="0.2">
      <c r="A26" s="111">
        <v>25</v>
      </c>
      <c r="B26" s="476" t="s">
        <v>1214</v>
      </c>
      <c r="C26" s="352" t="s">
        <v>22</v>
      </c>
      <c r="D26" s="28" t="s">
        <v>1258</v>
      </c>
      <c r="E26" s="387" t="s">
        <v>1255</v>
      </c>
      <c r="F26" s="352">
        <v>35942</v>
      </c>
      <c r="G26" s="389">
        <v>42382</v>
      </c>
      <c r="H26" s="381" t="s">
        <v>1248</v>
      </c>
      <c r="I26" s="382">
        <v>42382</v>
      </c>
      <c r="J26" s="382">
        <v>42747</v>
      </c>
      <c r="K26" s="383"/>
      <c r="L26" s="387" t="s">
        <v>25</v>
      </c>
      <c r="M26" s="633"/>
      <c r="N26" s="633"/>
      <c r="O26" s="633"/>
      <c r="P26" s="633"/>
      <c r="Q26" s="633"/>
      <c r="R26" s="398" t="s">
        <v>1256</v>
      </c>
      <c r="S26" s="390"/>
      <c r="T26" s="605" t="s">
        <v>23</v>
      </c>
      <c r="U26" s="631" t="s">
        <v>161</v>
      </c>
      <c r="V26" s="698" t="s">
        <v>161</v>
      </c>
    </row>
    <row r="27" spans="1:243" ht="25.5" x14ac:dyDescent="0.2">
      <c r="A27" s="111">
        <v>26</v>
      </c>
      <c r="B27" s="476" t="s">
        <v>1214</v>
      </c>
      <c r="C27" s="457" t="s">
        <v>33</v>
      </c>
      <c r="D27" s="399" t="s">
        <v>331</v>
      </c>
      <c r="E27" s="398" t="s">
        <v>159</v>
      </c>
      <c r="F27" s="457" t="s">
        <v>1193</v>
      </c>
      <c r="G27" s="401">
        <v>41988</v>
      </c>
      <c r="H27" s="381" t="s">
        <v>29</v>
      </c>
      <c r="I27" s="382">
        <v>42461</v>
      </c>
      <c r="J27" s="382">
        <v>42825</v>
      </c>
      <c r="K27" s="403">
        <v>9250</v>
      </c>
      <c r="L27" s="398" t="s">
        <v>81</v>
      </c>
      <c r="M27" s="628"/>
      <c r="N27" s="628"/>
      <c r="O27" s="628"/>
      <c r="P27" s="628"/>
      <c r="Q27" s="628"/>
      <c r="R27" s="398" t="s">
        <v>45</v>
      </c>
      <c r="S27" s="402">
        <v>185000</v>
      </c>
      <c r="T27" s="607" t="s">
        <v>34</v>
      </c>
      <c r="U27" s="634">
        <v>17140001579</v>
      </c>
      <c r="V27" s="702">
        <v>41883</v>
      </c>
    </row>
    <row r="28" spans="1:243" ht="51" x14ac:dyDescent="0.2">
      <c r="A28" s="111">
        <v>27</v>
      </c>
      <c r="B28" s="476" t="s">
        <v>1214</v>
      </c>
      <c r="C28" s="352" t="s">
        <v>1119</v>
      </c>
      <c r="D28" s="28" t="s">
        <v>1455</v>
      </c>
      <c r="E28" s="27" t="s">
        <v>334</v>
      </c>
      <c r="F28" s="352" t="s">
        <v>1121</v>
      </c>
      <c r="G28" s="65">
        <v>39843</v>
      </c>
      <c r="H28" s="27" t="s">
        <v>1504</v>
      </c>
      <c r="I28" s="65"/>
      <c r="J28" s="65"/>
      <c r="K28" s="310"/>
      <c r="L28" s="27" t="s">
        <v>333</v>
      </c>
      <c r="M28" s="631"/>
      <c r="N28" s="631"/>
      <c r="O28" s="631"/>
      <c r="P28" s="631"/>
      <c r="Q28" s="631"/>
      <c r="R28" s="189" t="s">
        <v>239</v>
      </c>
      <c r="S28" s="361">
        <v>85000</v>
      </c>
      <c r="T28" s="603" t="s">
        <v>204</v>
      </c>
      <c r="U28" s="631" t="s">
        <v>337</v>
      </c>
      <c r="V28" s="696">
        <v>39724</v>
      </c>
    </row>
    <row r="29" spans="1:243" ht="25.5" x14ac:dyDescent="0.2">
      <c r="A29" s="111">
        <v>28</v>
      </c>
      <c r="B29" s="476" t="s">
        <v>1214</v>
      </c>
      <c r="C29" s="352" t="s">
        <v>33</v>
      </c>
      <c r="D29" s="388" t="s">
        <v>340</v>
      </c>
      <c r="E29" s="387" t="s">
        <v>159</v>
      </c>
      <c r="F29" s="352" t="s">
        <v>341</v>
      </c>
      <c r="G29" s="389">
        <v>38537</v>
      </c>
      <c r="H29" s="381" t="s">
        <v>29</v>
      </c>
      <c r="I29" s="382">
        <v>42461</v>
      </c>
      <c r="J29" s="382">
        <v>42825</v>
      </c>
      <c r="K29" s="383">
        <v>15881</v>
      </c>
      <c r="L29" s="387" t="s">
        <v>81</v>
      </c>
      <c r="M29" s="633"/>
      <c r="N29" s="633"/>
      <c r="O29" s="633"/>
      <c r="P29" s="633"/>
      <c r="Q29" s="633"/>
      <c r="R29" s="398" t="s">
        <v>45</v>
      </c>
      <c r="S29" s="390">
        <v>260000</v>
      </c>
      <c r="T29" s="607" t="s">
        <v>34</v>
      </c>
      <c r="U29" s="631" t="s">
        <v>161</v>
      </c>
      <c r="V29" s="698" t="s">
        <v>161</v>
      </c>
    </row>
    <row r="30" spans="1:243" ht="48" customHeight="1" x14ac:dyDescent="0.2">
      <c r="A30" s="111">
        <v>29</v>
      </c>
      <c r="B30" s="476" t="s">
        <v>1214</v>
      </c>
      <c r="C30" s="352" t="s">
        <v>33</v>
      </c>
      <c r="D30" s="475" t="s">
        <v>158</v>
      </c>
      <c r="E30" s="351" t="s">
        <v>159</v>
      </c>
      <c r="F30" s="352" t="s">
        <v>160</v>
      </c>
      <c r="G30" s="389">
        <v>38537</v>
      </c>
      <c r="H30" s="381" t="s">
        <v>29</v>
      </c>
      <c r="I30" s="382">
        <v>42461</v>
      </c>
      <c r="J30" s="382">
        <v>42825</v>
      </c>
      <c r="K30" s="383">
        <v>15881</v>
      </c>
      <c r="L30" s="351" t="s">
        <v>81</v>
      </c>
      <c r="M30" s="635"/>
      <c r="N30" s="635"/>
      <c r="O30" s="635"/>
      <c r="P30" s="635"/>
      <c r="Q30" s="635"/>
      <c r="R30" s="387" t="s">
        <v>45</v>
      </c>
      <c r="S30" s="390">
        <v>260000</v>
      </c>
      <c r="T30" s="604" t="s">
        <v>34</v>
      </c>
      <c r="U30" s="640" t="s">
        <v>161</v>
      </c>
      <c r="V30" s="698" t="s">
        <v>161</v>
      </c>
    </row>
    <row r="31" spans="1:243" ht="57" customHeight="1" x14ac:dyDescent="0.2">
      <c r="A31" s="111">
        <v>30</v>
      </c>
      <c r="B31" s="476" t="s">
        <v>1214</v>
      </c>
      <c r="C31" s="457" t="s">
        <v>33</v>
      </c>
      <c r="D31" s="472" t="s">
        <v>176</v>
      </c>
      <c r="E31" s="473" t="s">
        <v>159</v>
      </c>
      <c r="F31" s="457" t="s">
        <v>177</v>
      </c>
      <c r="G31" s="401">
        <v>41988</v>
      </c>
      <c r="H31" s="398" t="s">
        <v>29</v>
      </c>
      <c r="I31" s="382">
        <v>42461</v>
      </c>
      <c r="J31" s="382">
        <v>42825</v>
      </c>
      <c r="K31" s="403">
        <v>9250</v>
      </c>
      <c r="L31" s="473" t="s">
        <v>81</v>
      </c>
      <c r="M31" s="637"/>
      <c r="N31" s="637"/>
      <c r="O31" s="637"/>
      <c r="P31" s="637"/>
      <c r="Q31" s="637"/>
      <c r="R31" s="387" t="s">
        <v>45</v>
      </c>
      <c r="S31" s="402">
        <v>185000</v>
      </c>
      <c r="T31" s="604" t="s">
        <v>34</v>
      </c>
      <c r="U31" s="634">
        <v>17140001579</v>
      </c>
      <c r="V31" s="702">
        <v>41883</v>
      </c>
    </row>
    <row r="32" spans="1:243" ht="25.5" x14ac:dyDescent="0.2">
      <c r="A32" s="111">
        <v>31</v>
      </c>
      <c r="B32" s="476" t="s">
        <v>1214</v>
      </c>
      <c r="C32" s="352" t="s">
        <v>33</v>
      </c>
      <c r="D32" s="388" t="s">
        <v>1196</v>
      </c>
      <c r="E32" s="398" t="s">
        <v>1199</v>
      </c>
      <c r="F32" s="457" t="s">
        <v>1195</v>
      </c>
      <c r="G32" s="401">
        <v>42503</v>
      </c>
      <c r="H32" s="398" t="s">
        <v>1248</v>
      </c>
      <c r="I32" s="401">
        <v>42503</v>
      </c>
      <c r="J32" s="401">
        <v>42868</v>
      </c>
      <c r="K32" s="403"/>
      <c r="L32" s="398" t="s">
        <v>81</v>
      </c>
      <c r="M32" s="628"/>
      <c r="N32" s="628"/>
      <c r="O32" s="628"/>
      <c r="P32" s="628"/>
      <c r="Q32" s="628"/>
      <c r="R32" s="398" t="s">
        <v>1210</v>
      </c>
      <c r="S32" s="402">
        <v>161853</v>
      </c>
      <c r="T32" s="607" t="s">
        <v>34</v>
      </c>
      <c r="U32" s="669">
        <v>217150003008</v>
      </c>
      <c r="V32" s="702">
        <v>42361</v>
      </c>
    </row>
    <row r="33" spans="1:243" ht="51" x14ac:dyDescent="0.2">
      <c r="A33" s="111">
        <v>32</v>
      </c>
      <c r="B33" s="476" t="s">
        <v>1214</v>
      </c>
      <c r="C33" s="352" t="s">
        <v>33</v>
      </c>
      <c r="D33" s="28" t="s">
        <v>205</v>
      </c>
      <c r="E33" s="27" t="s">
        <v>206</v>
      </c>
      <c r="F33" s="352" t="s">
        <v>207</v>
      </c>
      <c r="G33" s="65">
        <v>39162</v>
      </c>
      <c r="H33" s="27" t="s">
        <v>1504</v>
      </c>
      <c r="I33" s="65"/>
      <c r="J33" s="65"/>
      <c r="K33" s="66"/>
      <c r="L33" s="27" t="s">
        <v>36</v>
      </c>
      <c r="M33" s="631"/>
      <c r="N33" s="631"/>
      <c r="O33" s="631"/>
      <c r="P33" s="631"/>
      <c r="Q33" s="631"/>
      <c r="R33" s="287" t="s">
        <v>208</v>
      </c>
      <c r="S33" s="361">
        <v>221950</v>
      </c>
      <c r="T33" s="603" t="s">
        <v>204</v>
      </c>
      <c r="U33" s="631" t="s">
        <v>120</v>
      </c>
      <c r="V33" s="696">
        <v>39038</v>
      </c>
    </row>
    <row r="34" spans="1:243" ht="25.5" x14ac:dyDescent="0.2">
      <c r="A34" s="111">
        <v>33</v>
      </c>
      <c r="B34" s="476" t="s">
        <v>1214</v>
      </c>
      <c r="C34" s="352" t="s">
        <v>33</v>
      </c>
      <c r="D34" s="28" t="s">
        <v>122</v>
      </c>
      <c r="E34" s="27" t="s">
        <v>206</v>
      </c>
      <c r="F34" s="352" t="s">
        <v>1453</v>
      </c>
      <c r="G34" s="65">
        <v>39162</v>
      </c>
      <c r="H34" s="27" t="s">
        <v>1504</v>
      </c>
      <c r="I34" s="65"/>
      <c r="J34" s="65"/>
      <c r="K34" s="99"/>
      <c r="L34" s="27" t="s">
        <v>36</v>
      </c>
      <c r="M34" s="631"/>
      <c r="N34" s="631"/>
      <c r="O34" s="631"/>
      <c r="P34" s="631"/>
      <c r="Q34" s="631"/>
      <c r="R34" s="319" t="s">
        <v>124</v>
      </c>
      <c r="S34" s="361">
        <v>91950</v>
      </c>
      <c r="T34" s="605" t="s">
        <v>34</v>
      </c>
      <c r="U34" s="631" t="s">
        <v>40</v>
      </c>
      <c r="V34" s="696">
        <v>39038</v>
      </c>
    </row>
    <row r="35" spans="1:243" ht="51" x14ac:dyDescent="0.2">
      <c r="A35" s="111">
        <v>34</v>
      </c>
      <c r="B35" s="476" t="s">
        <v>1214</v>
      </c>
      <c r="C35" s="352" t="s">
        <v>33</v>
      </c>
      <c r="D35" s="28" t="s">
        <v>295</v>
      </c>
      <c r="E35" s="27" t="s">
        <v>296</v>
      </c>
      <c r="F35" s="352" t="s">
        <v>1456</v>
      </c>
      <c r="G35" s="65">
        <v>39162</v>
      </c>
      <c r="H35" s="27" t="s">
        <v>1504</v>
      </c>
      <c r="I35" s="65"/>
      <c r="J35" s="65"/>
      <c r="K35" s="99"/>
      <c r="L35" s="27" t="s">
        <v>36</v>
      </c>
      <c r="M35" s="631"/>
      <c r="N35" s="631"/>
      <c r="O35" s="631"/>
      <c r="P35" s="631"/>
      <c r="Q35" s="631"/>
      <c r="R35" s="27" t="s">
        <v>298</v>
      </c>
      <c r="S35" s="361">
        <v>221950</v>
      </c>
      <c r="T35" s="603" t="s">
        <v>204</v>
      </c>
      <c r="U35" s="631" t="s">
        <v>40</v>
      </c>
      <c r="V35" s="696">
        <v>39038</v>
      </c>
    </row>
    <row r="36" spans="1:243" ht="25.5" x14ac:dyDescent="0.2">
      <c r="A36" s="111">
        <v>35</v>
      </c>
      <c r="B36" s="476" t="s">
        <v>1214</v>
      </c>
      <c r="C36" s="352" t="s">
        <v>33</v>
      </c>
      <c r="D36" s="28" t="s">
        <v>304</v>
      </c>
      <c r="E36" s="27" t="s">
        <v>37</v>
      </c>
      <c r="F36" s="352" t="s">
        <v>1457</v>
      </c>
      <c r="G36" s="61">
        <v>39162</v>
      </c>
      <c r="H36" s="24" t="s">
        <v>1504</v>
      </c>
      <c r="I36" s="61"/>
      <c r="J36" s="61"/>
      <c r="K36" s="284"/>
      <c r="L36" s="27" t="s">
        <v>36</v>
      </c>
      <c r="M36" s="631"/>
      <c r="N36" s="631"/>
      <c r="O36" s="631"/>
      <c r="P36" s="631"/>
      <c r="Q36" s="631"/>
      <c r="R36" s="24" t="s">
        <v>306</v>
      </c>
      <c r="S36" s="365">
        <v>91950</v>
      </c>
      <c r="T36" s="603" t="s">
        <v>34</v>
      </c>
      <c r="U36" s="632" t="s">
        <v>40</v>
      </c>
      <c r="V36" s="697">
        <v>39038</v>
      </c>
    </row>
    <row r="37" spans="1:243" s="107" customFormat="1" ht="25.5" x14ac:dyDescent="0.2">
      <c r="A37" s="111">
        <v>36</v>
      </c>
      <c r="B37" s="476" t="s">
        <v>1214</v>
      </c>
      <c r="C37" s="352" t="s">
        <v>33</v>
      </c>
      <c r="D37" s="28" t="s">
        <v>1081</v>
      </c>
      <c r="E37" s="27" t="s">
        <v>37</v>
      </c>
      <c r="F37" s="352" t="s">
        <v>1082</v>
      </c>
      <c r="G37" s="65">
        <v>39162</v>
      </c>
      <c r="H37" s="27" t="s">
        <v>1504</v>
      </c>
      <c r="I37" s="65"/>
      <c r="J37" s="65"/>
      <c r="K37" s="66"/>
      <c r="L37" s="27" t="s">
        <v>36</v>
      </c>
      <c r="M37" s="631"/>
      <c r="N37" s="631"/>
      <c r="O37" s="631"/>
      <c r="P37" s="631"/>
      <c r="Q37" s="631"/>
      <c r="R37" s="27" t="s">
        <v>1458</v>
      </c>
      <c r="S37" s="361">
        <v>91950</v>
      </c>
      <c r="T37" s="603" t="s">
        <v>34</v>
      </c>
      <c r="U37" s="631" t="s">
        <v>120</v>
      </c>
      <c r="V37" s="696">
        <v>39038</v>
      </c>
    </row>
    <row r="38" spans="1:243" s="494" customFormat="1" ht="39.75" customHeight="1" x14ac:dyDescent="0.2">
      <c r="A38" s="111">
        <v>37</v>
      </c>
      <c r="B38" s="476" t="s">
        <v>1214</v>
      </c>
      <c r="C38" s="533" t="s">
        <v>1407</v>
      </c>
      <c r="D38" s="28" t="s">
        <v>1450</v>
      </c>
      <c r="E38" s="524" t="s">
        <v>1406</v>
      </c>
      <c r="F38" s="529" t="s">
        <v>1433</v>
      </c>
      <c r="G38" s="525">
        <v>42794</v>
      </c>
      <c r="H38" s="503" t="s">
        <v>1248</v>
      </c>
      <c r="I38" s="525">
        <v>42794</v>
      </c>
      <c r="J38" s="525">
        <v>43158</v>
      </c>
      <c r="K38" s="527"/>
      <c r="L38" s="503" t="s">
        <v>81</v>
      </c>
      <c r="M38" s="652"/>
      <c r="N38" s="652"/>
      <c r="O38" s="652"/>
      <c r="P38" s="652"/>
      <c r="Q38" s="652"/>
      <c r="R38" s="496"/>
      <c r="S38" s="526">
        <v>182351</v>
      </c>
      <c r="T38" s="608" t="s">
        <v>1432</v>
      </c>
      <c r="U38" s="671">
        <v>217170000194</v>
      </c>
      <c r="V38" s="703">
        <v>42474</v>
      </c>
      <c r="W38" s="498"/>
      <c r="X38" s="498"/>
      <c r="Y38" s="498"/>
      <c r="Z38" s="498"/>
      <c r="AA38" s="498"/>
      <c r="AB38" s="498"/>
      <c r="AC38" s="498"/>
      <c r="AD38" s="498"/>
      <c r="AE38" s="498"/>
      <c r="AF38" s="498"/>
      <c r="AG38" s="498"/>
      <c r="AH38" s="498"/>
      <c r="AI38" s="498"/>
      <c r="AJ38" s="498"/>
      <c r="AK38" s="498"/>
      <c r="AL38" s="498"/>
      <c r="AM38" s="498"/>
      <c r="AN38" s="498"/>
      <c r="AO38" s="498"/>
      <c r="AP38" s="498"/>
      <c r="AQ38" s="498"/>
      <c r="AR38" s="498"/>
      <c r="AS38" s="498"/>
      <c r="AT38" s="498"/>
      <c r="AU38" s="498"/>
      <c r="AV38" s="498"/>
      <c r="AW38" s="498"/>
      <c r="AX38" s="498"/>
      <c r="AY38" s="498"/>
      <c r="AZ38" s="498"/>
      <c r="BA38" s="498"/>
      <c r="BB38" s="498"/>
      <c r="BC38" s="498"/>
      <c r="BD38" s="498"/>
      <c r="BE38" s="498"/>
      <c r="BF38" s="498"/>
      <c r="BG38" s="498"/>
      <c r="BH38" s="498"/>
      <c r="BI38" s="498"/>
      <c r="BJ38" s="498"/>
      <c r="BK38" s="498"/>
      <c r="BL38" s="498"/>
      <c r="BM38" s="498"/>
      <c r="BN38" s="498"/>
      <c r="BO38" s="498"/>
      <c r="BP38" s="498"/>
      <c r="BQ38" s="498"/>
      <c r="BR38" s="498"/>
      <c r="BS38" s="498"/>
      <c r="BT38" s="498"/>
      <c r="BU38" s="498"/>
      <c r="BV38" s="498"/>
      <c r="BW38" s="498"/>
      <c r="BX38" s="498"/>
      <c r="BY38" s="498"/>
      <c r="BZ38" s="498"/>
      <c r="CA38" s="498"/>
      <c r="CB38" s="498"/>
      <c r="CC38" s="498"/>
      <c r="CD38" s="498"/>
      <c r="CE38" s="498"/>
      <c r="CF38" s="498"/>
      <c r="CG38" s="498"/>
      <c r="CH38" s="498"/>
      <c r="CI38" s="498"/>
      <c r="CJ38" s="498"/>
      <c r="CK38" s="498"/>
      <c r="CL38" s="498"/>
      <c r="CM38" s="498"/>
      <c r="CN38" s="498"/>
      <c r="CO38" s="498"/>
      <c r="CP38" s="498"/>
      <c r="CQ38" s="498"/>
      <c r="CR38" s="498"/>
      <c r="CS38" s="498"/>
      <c r="CT38" s="498"/>
      <c r="CU38" s="498"/>
      <c r="CV38" s="498"/>
      <c r="CW38" s="498"/>
      <c r="CX38" s="498"/>
      <c r="CY38" s="498"/>
      <c r="CZ38" s="498"/>
      <c r="DA38" s="498"/>
      <c r="DB38" s="498"/>
      <c r="DC38" s="498"/>
      <c r="DD38" s="498"/>
      <c r="DE38" s="498"/>
      <c r="DF38" s="498"/>
      <c r="DG38" s="498"/>
      <c r="DH38" s="498"/>
      <c r="DI38" s="498"/>
      <c r="DJ38" s="498"/>
      <c r="DK38" s="498"/>
      <c r="DL38" s="498"/>
      <c r="DM38" s="498"/>
      <c r="DN38" s="498"/>
      <c r="DO38" s="498"/>
      <c r="DP38" s="498"/>
      <c r="DQ38" s="498"/>
      <c r="DR38" s="498"/>
      <c r="DS38" s="498"/>
      <c r="DT38" s="498"/>
      <c r="DU38" s="498"/>
      <c r="DV38" s="498"/>
      <c r="DW38" s="498"/>
      <c r="DX38" s="498"/>
      <c r="DY38" s="498"/>
      <c r="DZ38" s="498"/>
      <c r="EA38" s="498"/>
      <c r="EB38" s="498"/>
      <c r="EC38" s="498"/>
      <c r="ED38" s="498"/>
      <c r="EE38" s="498"/>
      <c r="EF38" s="498"/>
      <c r="EG38" s="498"/>
      <c r="EH38" s="498"/>
      <c r="EI38" s="498"/>
      <c r="EJ38" s="498"/>
      <c r="EK38" s="498"/>
      <c r="EL38" s="498"/>
      <c r="EM38" s="498"/>
      <c r="EN38" s="498"/>
      <c r="EO38" s="498"/>
      <c r="EP38" s="498"/>
      <c r="EQ38" s="498"/>
      <c r="ER38" s="498"/>
      <c r="ES38" s="498"/>
      <c r="ET38" s="498"/>
      <c r="EU38" s="498"/>
      <c r="EV38" s="498"/>
      <c r="EW38" s="498"/>
      <c r="EX38" s="498"/>
      <c r="EY38" s="498"/>
      <c r="EZ38" s="498"/>
      <c r="FA38" s="498"/>
      <c r="FB38" s="498"/>
      <c r="FC38" s="498"/>
      <c r="FD38" s="498"/>
      <c r="FE38" s="498"/>
      <c r="FF38" s="498"/>
      <c r="FG38" s="498"/>
      <c r="FH38" s="498"/>
      <c r="FI38" s="498"/>
      <c r="FJ38" s="498"/>
      <c r="FK38" s="498"/>
      <c r="FL38" s="498"/>
      <c r="FM38" s="498"/>
      <c r="FN38" s="498"/>
      <c r="FO38" s="498"/>
      <c r="FP38" s="498"/>
      <c r="FQ38" s="498"/>
      <c r="FR38" s="498"/>
      <c r="FS38" s="498"/>
      <c r="FT38" s="498"/>
      <c r="FU38" s="498"/>
      <c r="FV38" s="498"/>
      <c r="FW38" s="498"/>
      <c r="FX38" s="498"/>
      <c r="FY38" s="498"/>
      <c r="FZ38" s="498"/>
      <c r="GA38" s="498"/>
      <c r="GB38" s="498"/>
      <c r="GC38" s="498"/>
      <c r="GD38" s="498"/>
      <c r="GE38" s="498"/>
      <c r="GF38" s="498"/>
      <c r="GG38" s="498"/>
      <c r="GH38" s="498"/>
      <c r="GI38" s="498"/>
      <c r="GJ38" s="498"/>
      <c r="GK38" s="498"/>
      <c r="GL38" s="498"/>
      <c r="GM38" s="498"/>
      <c r="GN38" s="498"/>
      <c r="GO38" s="498"/>
      <c r="GP38" s="498"/>
      <c r="GQ38" s="498"/>
      <c r="GR38" s="498"/>
      <c r="GS38" s="498"/>
      <c r="GT38" s="498"/>
      <c r="GU38" s="498"/>
      <c r="GV38" s="498"/>
      <c r="GW38" s="498"/>
      <c r="GX38" s="498"/>
      <c r="GY38" s="498"/>
      <c r="GZ38" s="498"/>
      <c r="HA38" s="498"/>
      <c r="HB38" s="498"/>
      <c r="HC38" s="498"/>
      <c r="HD38" s="498"/>
      <c r="HE38" s="498"/>
      <c r="HF38" s="498"/>
      <c r="HG38" s="498"/>
      <c r="HH38" s="498"/>
      <c r="HI38" s="498"/>
      <c r="HJ38" s="498"/>
      <c r="HK38" s="498"/>
      <c r="HL38" s="498"/>
      <c r="HM38" s="498"/>
      <c r="HN38" s="498"/>
      <c r="HO38" s="498"/>
      <c r="HP38" s="498"/>
      <c r="HQ38" s="498"/>
      <c r="HR38" s="498"/>
      <c r="HS38" s="498"/>
      <c r="HT38" s="498"/>
      <c r="HU38" s="498"/>
      <c r="HV38" s="498"/>
      <c r="HW38" s="498"/>
      <c r="HX38" s="498"/>
      <c r="HY38" s="498"/>
      <c r="HZ38" s="498"/>
      <c r="IA38" s="498"/>
      <c r="IB38" s="498"/>
      <c r="IC38" s="498"/>
      <c r="ID38" s="498"/>
      <c r="IE38" s="498"/>
      <c r="IF38" s="498"/>
      <c r="IG38" s="498"/>
      <c r="IH38" s="498"/>
      <c r="II38" s="498"/>
    </row>
    <row r="39" spans="1:243" x14ac:dyDescent="0.2">
      <c r="A39" s="111">
        <v>38</v>
      </c>
      <c r="B39" s="476" t="s">
        <v>1214</v>
      </c>
      <c r="C39" s="380" t="s">
        <v>78</v>
      </c>
      <c r="D39" s="388" t="s">
        <v>145</v>
      </c>
      <c r="E39" s="387" t="s">
        <v>82</v>
      </c>
      <c r="F39" s="352" t="s">
        <v>146</v>
      </c>
      <c r="G39" s="389">
        <v>39174</v>
      </c>
      <c r="H39" s="381" t="s">
        <v>29</v>
      </c>
      <c r="I39" s="382">
        <v>42461</v>
      </c>
      <c r="J39" s="382">
        <v>42825</v>
      </c>
      <c r="K39" s="392">
        <v>16884</v>
      </c>
      <c r="L39" s="387" t="s">
        <v>81</v>
      </c>
      <c r="M39" s="633"/>
      <c r="N39" s="633"/>
      <c r="O39" s="633"/>
      <c r="P39" s="633"/>
      <c r="Q39" s="633"/>
      <c r="R39" s="387" t="s">
        <v>45</v>
      </c>
      <c r="S39" s="390">
        <v>250000</v>
      </c>
      <c r="T39" s="607" t="s">
        <v>79</v>
      </c>
      <c r="U39" s="640" t="s">
        <v>85</v>
      </c>
      <c r="V39" s="698">
        <v>39045</v>
      </c>
    </row>
    <row r="40" spans="1:243" x14ac:dyDescent="0.2">
      <c r="A40" s="111">
        <v>39</v>
      </c>
      <c r="B40" s="476" t="s">
        <v>1214</v>
      </c>
      <c r="C40" s="380" t="s">
        <v>78</v>
      </c>
      <c r="D40" s="388" t="s">
        <v>329</v>
      </c>
      <c r="E40" s="387" t="s">
        <v>82</v>
      </c>
      <c r="F40" s="352" t="s">
        <v>330</v>
      </c>
      <c r="G40" s="389">
        <v>39174</v>
      </c>
      <c r="H40" s="381" t="s">
        <v>29</v>
      </c>
      <c r="I40" s="382">
        <v>42461</v>
      </c>
      <c r="J40" s="382">
        <v>42825</v>
      </c>
      <c r="K40" s="383">
        <v>17015</v>
      </c>
      <c r="L40" s="387" t="s">
        <v>81</v>
      </c>
      <c r="M40" s="633"/>
      <c r="N40" s="633"/>
      <c r="O40" s="633"/>
      <c r="P40" s="633"/>
      <c r="Q40" s="633"/>
      <c r="R40" s="387" t="s">
        <v>45</v>
      </c>
      <c r="S40" s="390">
        <v>175000</v>
      </c>
      <c r="T40" s="607" t="s">
        <v>328</v>
      </c>
      <c r="U40" s="640" t="s">
        <v>85</v>
      </c>
      <c r="V40" s="698">
        <v>39045</v>
      </c>
    </row>
    <row r="41" spans="1:243" x14ac:dyDescent="0.2">
      <c r="A41" s="111">
        <v>40</v>
      </c>
      <c r="B41" s="476" t="s">
        <v>1214</v>
      </c>
      <c r="C41" s="23" t="s">
        <v>147</v>
      </c>
      <c r="D41" s="28" t="s">
        <v>149</v>
      </c>
      <c r="E41" s="27" t="s">
        <v>151</v>
      </c>
      <c r="F41" s="352" t="s">
        <v>152</v>
      </c>
      <c r="G41" s="65">
        <v>39223</v>
      </c>
      <c r="H41" s="27" t="s">
        <v>1504</v>
      </c>
      <c r="I41" s="65"/>
      <c r="J41" s="65"/>
      <c r="K41" s="99"/>
      <c r="L41" s="27" t="s">
        <v>150</v>
      </c>
      <c r="M41" s="631"/>
      <c r="N41" s="631"/>
      <c r="O41" s="631"/>
      <c r="P41" s="631"/>
      <c r="Q41" s="631"/>
      <c r="R41" s="24" t="s">
        <v>45</v>
      </c>
      <c r="S41" s="361">
        <v>176800</v>
      </c>
      <c r="T41" s="605" t="s">
        <v>148</v>
      </c>
      <c r="U41" s="631" t="s">
        <v>155</v>
      </c>
      <c r="V41" s="696">
        <v>39204</v>
      </c>
    </row>
    <row r="42" spans="1:243" x14ac:dyDescent="0.2">
      <c r="A42" s="111">
        <v>41</v>
      </c>
      <c r="B42" s="476" t="s">
        <v>1214</v>
      </c>
      <c r="C42" s="23" t="s">
        <v>93</v>
      </c>
      <c r="D42" s="28" t="s">
        <v>156</v>
      </c>
      <c r="E42" s="27" t="s">
        <v>97</v>
      </c>
      <c r="F42" s="352">
        <v>75198</v>
      </c>
      <c r="G42" s="65">
        <v>39245</v>
      </c>
      <c r="H42" s="27" t="s">
        <v>1504</v>
      </c>
      <c r="I42" s="65"/>
      <c r="J42" s="65"/>
      <c r="K42" s="99"/>
      <c r="L42" s="27" t="s">
        <v>96</v>
      </c>
      <c r="M42" s="631"/>
      <c r="N42" s="631"/>
      <c r="O42" s="631"/>
      <c r="P42" s="631"/>
      <c r="Q42" s="631"/>
      <c r="R42" s="24" t="s">
        <v>45</v>
      </c>
      <c r="S42" s="361">
        <v>90000</v>
      </c>
      <c r="T42" s="605" t="s">
        <v>94</v>
      </c>
      <c r="U42" s="631" t="s">
        <v>99</v>
      </c>
      <c r="V42" s="696">
        <v>39230</v>
      </c>
    </row>
    <row r="43" spans="1:243" s="2" customFormat="1" ht="51" customHeight="1" x14ac:dyDescent="0.2">
      <c r="A43" s="111">
        <v>42</v>
      </c>
      <c r="B43" s="476" t="s">
        <v>1214</v>
      </c>
      <c r="C43" s="391" t="s">
        <v>107</v>
      </c>
      <c r="D43" s="388" t="s">
        <v>174</v>
      </c>
      <c r="E43" s="393" t="s">
        <v>111</v>
      </c>
      <c r="F43" s="423" t="s">
        <v>175</v>
      </c>
      <c r="G43" s="394">
        <v>41939</v>
      </c>
      <c r="H43" s="396" t="s">
        <v>29</v>
      </c>
      <c r="I43" s="382">
        <v>42461</v>
      </c>
      <c r="J43" s="382">
        <v>42825</v>
      </c>
      <c r="K43" s="397">
        <v>7250</v>
      </c>
      <c r="L43" s="381" t="s">
        <v>110</v>
      </c>
      <c r="M43" s="649"/>
      <c r="N43" s="649"/>
      <c r="O43" s="649"/>
      <c r="P43" s="649"/>
      <c r="Q43" s="649"/>
      <c r="R43" s="387" t="s">
        <v>45</v>
      </c>
      <c r="S43" s="395">
        <v>145000</v>
      </c>
      <c r="T43" s="609" t="s">
        <v>108</v>
      </c>
      <c r="U43" s="668">
        <v>17140001378</v>
      </c>
      <c r="V43" s="699">
        <v>41828</v>
      </c>
    </row>
    <row r="44" spans="1:243" s="510" customFormat="1" ht="25.5" x14ac:dyDescent="0.2">
      <c r="A44" s="111">
        <v>43</v>
      </c>
      <c r="B44" s="476" t="s">
        <v>1214</v>
      </c>
      <c r="C44" s="499" t="s">
        <v>1405</v>
      </c>
      <c r="D44" s="28" t="s">
        <v>1451</v>
      </c>
      <c r="E44" s="470" t="s">
        <v>1423</v>
      </c>
      <c r="F44" s="529" t="s">
        <v>1424</v>
      </c>
      <c r="G44" s="515">
        <v>42794</v>
      </c>
      <c r="H44" s="470" t="s">
        <v>1248</v>
      </c>
      <c r="I44" s="515">
        <v>42807</v>
      </c>
      <c r="J44" s="515">
        <v>44632</v>
      </c>
      <c r="K44" s="66"/>
      <c r="L44" s="470" t="s">
        <v>182</v>
      </c>
      <c r="M44" s="638"/>
      <c r="N44" s="638"/>
      <c r="O44" s="638"/>
      <c r="P44" s="638"/>
      <c r="Q44" s="638"/>
      <c r="R44" s="470" t="s">
        <v>1425</v>
      </c>
      <c r="S44" s="361">
        <v>1543000</v>
      </c>
      <c r="T44" s="608" t="s">
        <v>1422</v>
      </c>
      <c r="U44" s="670">
        <v>217170004447</v>
      </c>
      <c r="V44" s="704">
        <v>42770</v>
      </c>
      <c r="W44" s="508"/>
      <c r="X44" s="508"/>
      <c r="Y44" s="508"/>
      <c r="Z44" s="508"/>
      <c r="AA44" s="508"/>
      <c r="AB44" s="508"/>
      <c r="AC44" s="508"/>
      <c r="AD44" s="508"/>
      <c r="AE44" s="508"/>
      <c r="AF44" s="508"/>
      <c r="AG44" s="508"/>
      <c r="AH44" s="508"/>
      <c r="AI44" s="508"/>
      <c r="AJ44" s="508"/>
      <c r="AK44" s="508"/>
      <c r="AL44" s="508"/>
      <c r="AM44" s="508"/>
      <c r="AN44" s="508"/>
      <c r="AO44" s="508"/>
      <c r="AP44" s="508"/>
      <c r="AQ44" s="508"/>
      <c r="AR44" s="508"/>
      <c r="AS44" s="508"/>
      <c r="AT44" s="508"/>
      <c r="AU44" s="508"/>
      <c r="AV44" s="508"/>
      <c r="AW44" s="508"/>
      <c r="AX44" s="508"/>
      <c r="AY44" s="508"/>
      <c r="AZ44" s="508"/>
      <c r="BA44" s="508"/>
      <c r="BB44" s="508"/>
      <c r="BC44" s="508"/>
      <c r="BD44" s="508"/>
      <c r="BE44" s="508"/>
      <c r="BF44" s="508"/>
      <c r="BG44" s="508"/>
      <c r="BH44" s="508"/>
      <c r="BI44" s="508"/>
      <c r="BJ44" s="508"/>
      <c r="BK44" s="508"/>
      <c r="BL44" s="508"/>
      <c r="BM44" s="508"/>
      <c r="BN44" s="508"/>
      <c r="BO44" s="508"/>
      <c r="BP44" s="508"/>
      <c r="BQ44" s="508"/>
      <c r="BR44" s="508"/>
      <c r="BS44" s="508"/>
      <c r="BT44" s="508"/>
      <c r="BU44" s="508"/>
      <c r="BV44" s="508"/>
      <c r="BW44" s="508"/>
      <c r="BX44" s="508"/>
      <c r="BY44" s="508"/>
      <c r="BZ44" s="508"/>
      <c r="CA44" s="508"/>
      <c r="CB44" s="508"/>
      <c r="CC44" s="508"/>
      <c r="CD44" s="508"/>
      <c r="CE44" s="508"/>
      <c r="CF44" s="508"/>
      <c r="CG44" s="508"/>
      <c r="CH44" s="508"/>
      <c r="CI44" s="508"/>
      <c r="CJ44" s="508"/>
      <c r="CK44" s="508"/>
      <c r="CL44" s="508"/>
      <c r="CM44" s="508"/>
      <c r="CN44" s="508"/>
      <c r="CO44" s="508"/>
      <c r="CP44" s="508"/>
      <c r="CQ44" s="508"/>
      <c r="CR44" s="508"/>
      <c r="CS44" s="508"/>
      <c r="CT44" s="508"/>
      <c r="CU44" s="508"/>
      <c r="CV44" s="508"/>
      <c r="CW44" s="508"/>
      <c r="CX44" s="508"/>
      <c r="CY44" s="508"/>
      <c r="CZ44" s="508"/>
      <c r="DA44" s="508"/>
      <c r="DB44" s="508"/>
      <c r="DC44" s="508"/>
      <c r="DD44" s="508"/>
      <c r="DE44" s="508"/>
      <c r="DF44" s="508"/>
      <c r="DG44" s="508"/>
      <c r="DH44" s="508"/>
      <c r="DI44" s="508"/>
      <c r="DJ44" s="508"/>
      <c r="DK44" s="508"/>
      <c r="DL44" s="508"/>
      <c r="DM44" s="508"/>
      <c r="DN44" s="508"/>
      <c r="DO44" s="508"/>
      <c r="DP44" s="508"/>
      <c r="DQ44" s="508"/>
      <c r="DR44" s="508"/>
      <c r="DS44" s="508"/>
      <c r="DT44" s="508"/>
      <c r="DU44" s="508"/>
      <c r="DV44" s="508"/>
      <c r="DW44" s="508"/>
      <c r="DX44" s="508"/>
      <c r="DY44" s="508"/>
      <c r="DZ44" s="508"/>
      <c r="EA44" s="508"/>
      <c r="EB44" s="508"/>
      <c r="EC44" s="508"/>
      <c r="ED44" s="508"/>
      <c r="EE44" s="508"/>
      <c r="EF44" s="508"/>
      <c r="EG44" s="508"/>
      <c r="EH44" s="508"/>
      <c r="EI44" s="508"/>
      <c r="EJ44" s="508"/>
      <c r="EK44" s="508"/>
      <c r="EL44" s="508"/>
      <c r="EM44" s="508"/>
      <c r="EN44" s="508"/>
      <c r="EO44" s="508"/>
      <c r="EP44" s="508"/>
      <c r="EQ44" s="508"/>
      <c r="ER44" s="508"/>
      <c r="ES44" s="508"/>
      <c r="ET44" s="508"/>
      <c r="EU44" s="508"/>
      <c r="EV44" s="508"/>
      <c r="EW44" s="508"/>
      <c r="EX44" s="508"/>
      <c r="EY44" s="508"/>
      <c r="EZ44" s="508"/>
      <c r="FA44" s="508"/>
      <c r="FB44" s="508"/>
      <c r="FC44" s="508"/>
      <c r="FD44" s="508"/>
      <c r="FE44" s="508"/>
      <c r="FF44" s="508"/>
      <c r="FG44" s="508"/>
      <c r="FH44" s="508"/>
      <c r="FI44" s="508"/>
      <c r="FJ44" s="508"/>
      <c r="FK44" s="508"/>
      <c r="FL44" s="508"/>
      <c r="FM44" s="508"/>
      <c r="FN44" s="508"/>
      <c r="FO44" s="508"/>
      <c r="FP44" s="508"/>
      <c r="FQ44" s="508"/>
      <c r="FR44" s="508"/>
      <c r="FS44" s="508"/>
      <c r="FT44" s="508"/>
      <c r="FU44" s="508"/>
      <c r="FV44" s="508"/>
      <c r="FW44" s="508"/>
      <c r="FX44" s="508"/>
      <c r="FY44" s="508"/>
      <c r="FZ44" s="508"/>
      <c r="GA44" s="508"/>
      <c r="GB44" s="508"/>
      <c r="GC44" s="508"/>
      <c r="GD44" s="508"/>
      <c r="GE44" s="508"/>
      <c r="GF44" s="508"/>
      <c r="GG44" s="508"/>
      <c r="GH44" s="508"/>
      <c r="GI44" s="508"/>
      <c r="GJ44" s="508"/>
      <c r="GK44" s="508"/>
      <c r="GL44" s="508"/>
      <c r="GM44" s="508"/>
      <c r="GN44" s="508"/>
      <c r="GO44" s="508"/>
      <c r="GP44" s="508"/>
      <c r="GQ44" s="508"/>
      <c r="GR44" s="508"/>
      <c r="GS44" s="508"/>
      <c r="GT44" s="508"/>
      <c r="GU44" s="508"/>
      <c r="GV44" s="508"/>
      <c r="GW44" s="508"/>
      <c r="GX44" s="508"/>
      <c r="GY44" s="508"/>
      <c r="GZ44" s="508"/>
      <c r="HA44" s="508"/>
      <c r="HB44" s="508"/>
      <c r="HC44" s="508"/>
      <c r="HD44" s="508"/>
      <c r="HE44" s="508"/>
      <c r="HF44" s="508"/>
      <c r="HG44" s="508"/>
      <c r="HH44" s="508"/>
      <c r="HI44" s="508"/>
      <c r="HJ44" s="508"/>
      <c r="HK44" s="508"/>
      <c r="HL44" s="508"/>
      <c r="HM44" s="508"/>
      <c r="HN44" s="508"/>
      <c r="HO44" s="508"/>
      <c r="HP44" s="508"/>
      <c r="HQ44" s="508"/>
      <c r="HR44" s="508"/>
      <c r="HS44" s="508"/>
      <c r="HT44" s="508"/>
      <c r="HU44" s="508"/>
      <c r="HV44" s="508"/>
      <c r="HW44" s="508"/>
      <c r="HX44" s="508"/>
      <c r="HY44" s="508"/>
      <c r="HZ44" s="508"/>
      <c r="IA44" s="508"/>
      <c r="IB44" s="508"/>
      <c r="IC44" s="508"/>
      <c r="ID44" s="508"/>
      <c r="IE44" s="508"/>
      <c r="IF44" s="508"/>
      <c r="IG44" s="508"/>
      <c r="IH44" s="508"/>
      <c r="II44" s="508"/>
    </row>
    <row r="45" spans="1:243" ht="52.5" customHeight="1" x14ac:dyDescent="0.2">
      <c r="A45" s="111">
        <v>44</v>
      </c>
      <c r="B45" s="476" t="s">
        <v>1214</v>
      </c>
      <c r="C45" s="23" t="s">
        <v>51</v>
      </c>
      <c r="D45" s="28" t="s">
        <v>126</v>
      </c>
      <c r="E45" s="27" t="s">
        <v>55</v>
      </c>
      <c r="F45" s="352" t="s">
        <v>127</v>
      </c>
      <c r="G45" s="65">
        <v>39172</v>
      </c>
      <c r="H45" s="27" t="s">
        <v>1504</v>
      </c>
      <c r="I45" s="65"/>
      <c r="J45" s="65"/>
      <c r="K45" s="99"/>
      <c r="L45" s="27" t="s">
        <v>54</v>
      </c>
      <c r="M45" s="631"/>
      <c r="N45" s="631"/>
      <c r="O45" s="631"/>
      <c r="P45" s="631"/>
      <c r="Q45" s="631"/>
      <c r="R45" s="27" t="s">
        <v>128</v>
      </c>
      <c r="S45" s="361">
        <v>22755</v>
      </c>
      <c r="T45" s="605" t="s">
        <v>125</v>
      </c>
      <c r="U45" s="631" t="s">
        <v>58</v>
      </c>
      <c r="V45" s="696">
        <v>39058</v>
      </c>
    </row>
    <row r="46" spans="1:243" ht="49.5" customHeight="1" x14ac:dyDescent="0.2">
      <c r="A46" s="111">
        <v>45</v>
      </c>
      <c r="B46" s="476" t="s">
        <v>1214</v>
      </c>
      <c r="C46" s="23" t="s">
        <v>51</v>
      </c>
      <c r="D46" s="28" t="s">
        <v>129</v>
      </c>
      <c r="E46" s="27" t="s">
        <v>55</v>
      </c>
      <c r="F46" s="352" t="s">
        <v>130</v>
      </c>
      <c r="G46" s="65">
        <v>39172</v>
      </c>
      <c r="H46" s="27" t="s">
        <v>1504</v>
      </c>
      <c r="I46" s="65"/>
      <c r="J46" s="65"/>
      <c r="K46" s="99"/>
      <c r="L46" s="27" t="s">
        <v>54</v>
      </c>
      <c r="M46" s="631"/>
      <c r="N46" s="631"/>
      <c r="O46" s="631"/>
      <c r="P46" s="631"/>
      <c r="Q46" s="631"/>
      <c r="R46" s="27" t="s">
        <v>128</v>
      </c>
      <c r="S46" s="361">
        <v>22755</v>
      </c>
      <c r="T46" s="605" t="s">
        <v>125</v>
      </c>
      <c r="U46" s="631" t="s">
        <v>62</v>
      </c>
      <c r="V46" s="696">
        <v>39058</v>
      </c>
    </row>
    <row r="47" spans="1:243" ht="46.5" customHeight="1" x14ac:dyDescent="0.2">
      <c r="A47" s="111">
        <v>46</v>
      </c>
      <c r="B47" s="476" t="s">
        <v>1214</v>
      </c>
      <c r="C47" s="352" t="s">
        <v>51</v>
      </c>
      <c r="D47" s="475" t="s">
        <v>131</v>
      </c>
      <c r="E47" s="351" t="s">
        <v>55</v>
      </c>
      <c r="F47" s="352" t="s">
        <v>132</v>
      </c>
      <c r="G47" s="65">
        <v>39172</v>
      </c>
      <c r="H47" s="27" t="s">
        <v>1504</v>
      </c>
      <c r="I47" s="65"/>
      <c r="J47" s="65"/>
      <c r="K47" s="99"/>
      <c r="L47" s="351" t="s">
        <v>54</v>
      </c>
      <c r="M47" s="635"/>
      <c r="N47" s="635"/>
      <c r="O47" s="635"/>
      <c r="P47" s="635"/>
      <c r="Q47" s="635"/>
      <c r="R47" s="319" t="s">
        <v>1186</v>
      </c>
      <c r="S47" s="361">
        <v>22755</v>
      </c>
      <c r="T47" s="604" t="s">
        <v>125</v>
      </c>
      <c r="U47" s="631" t="s">
        <v>58</v>
      </c>
      <c r="V47" s="696">
        <v>39058</v>
      </c>
    </row>
    <row r="48" spans="1:243" ht="38.25" customHeight="1" x14ac:dyDescent="0.2">
      <c r="A48" s="111">
        <v>47</v>
      </c>
      <c r="B48" s="476" t="s">
        <v>1214</v>
      </c>
      <c r="C48" s="352" t="s">
        <v>51</v>
      </c>
      <c r="D48" s="475" t="s">
        <v>137</v>
      </c>
      <c r="E48" s="351" t="s">
        <v>55</v>
      </c>
      <c r="F48" s="352" t="s">
        <v>138</v>
      </c>
      <c r="G48" s="65">
        <v>39172</v>
      </c>
      <c r="H48" s="27" t="s">
        <v>1504</v>
      </c>
      <c r="I48" s="65"/>
      <c r="J48" s="65"/>
      <c r="K48" s="99"/>
      <c r="L48" s="351" t="s">
        <v>54</v>
      </c>
      <c r="M48" s="635"/>
      <c r="N48" s="635"/>
      <c r="O48" s="635"/>
      <c r="P48" s="635"/>
      <c r="Q48" s="635"/>
      <c r="R48" s="27" t="s">
        <v>59</v>
      </c>
      <c r="S48" s="361">
        <v>22755</v>
      </c>
      <c r="T48" s="604" t="s">
        <v>125</v>
      </c>
      <c r="U48" s="631" t="s">
        <v>58</v>
      </c>
      <c r="V48" s="696">
        <v>39058</v>
      </c>
    </row>
    <row r="49" spans="1:243" s="494" customFormat="1" ht="39.75" customHeight="1" x14ac:dyDescent="0.2">
      <c r="A49" s="111">
        <v>48</v>
      </c>
      <c r="B49" s="476" t="s">
        <v>1214</v>
      </c>
      <c r="C49" s="519" t="s">
        <v>51</v>
      </c>
      <c r="D49" s="28" t="s">
        <v>1449</v>
      </c>
      <c r="E49" s="518" t="s">
        <v>55</v>
      </c>
      <c r="F49" s="530" t="s">
        <v>1452</v>
      </c>
      <c r="G49" s="520">
        <v>42774</v>
      </c>
      <c r="H49" s="517" t="s">
        <v>1248</v>
      </c>
      <c r="I49" s="520">
        <v>42774</v>
      </c>
      <c r="J49" s="520">
        <v>43868</v>
      </c>
      <c r="K49" s="522"/>
      <c r="L49" s="517" t="s">
        <v>54</v>
      </c>
      <c r="M49" s="652"/>
      <c r="N49" s="652"/>
      <c r="O49" s="652"/>
      <c r="P49" s="652"/>
      <c r="Q49" s="652"/>
      <c r="R49" s="523"/>
      <c r="S49" s="521">
        <v>30443</v>
      </c>
      <c r="T49" s="608" t="s">
        <v>1426</v>
      </c>
      <c r="U49" s="671">
        <v>217170003344</v>
      </c>
      <c r="V49" s="703">
        <v>42695</v>
      </c>
      <c r="W49" s="498"/>
      <c r="X49" s="498"/>
      <c r="Y49" s="498"/>
      <c r="Z49" s="498"/>
      <c r="AA49" s="498"/>
      <c r="AB49" s="498"/>
      <c r="AC49" s="498"/>
      <c r="AD49" s="498"/>
      <c r="AE49" s="498"/>
      <c r="AF49" s="498"/>
      <c r="AG49" s="498"/>
      <c r="AH49" s="498"/>
      <c r="AI49" s="498"/>
      <c r="AJ49" s="498"/>
      <c r="AK49" s="498"/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498"/>
      <c r="AW49" s="498"/>
      <c r="AX49" s="498"/>
      <c r="AY49" s="498"/>
      <c r="AZ49" s="498"/>
      <c r="BA49" s="498"/>
      <c r="BB49" s="498"/>
      <c r="BC49" s="498"/>
      <c r="BD49" s="498"/>
      <c r="BE49" s="498"/>
      <c r="BF49" s="498"/>
      <c r="BG49" s="498"/>
      <c r="BH49" s="498"/>
      <c r="BI49" s="498"/>
      <c r="BJ49" s="498"/>
      <c r="BK49" s="498"/>
      <c r="BL49" s="498"/>
      <c r="BM49" s="498"/>
      <c r="BN49" s="498"/>
      <c r="BO49" s="498"/>
      <c r="BP49" s="498"/>
      <c r="BQ49" s="498"/>
      <c r="BR49" s="498"/>
      <c r="BS49" s="498"/>
      <c r="BT49" s="498"/>
      <c r="BU49" s="498"/>
      <c r="BV49" s="498"/>
      <c r="BW49" s="498"/>
      <c r="BX49" s="498"/>
      <c r="BY49" s="498"/>
      <c r="BZ49" s="498"/>
      <c r="CA49" s="498"/>
      <c r="CB49" s="498"/>
      <c r="CC49" s="498"/>
      <c r="CD49" s="498"/>
      <c r="CE49" s="498"/>
      <c r="CF49" s="498"/>
      <c r="CG49" s="498"/>
      <c r="CH49" s="498"/>
      <c r="CI49" s="498"/>
      <c r="CJ49" s="498"/>
      <c r="CK49" s="498"/>
      <c r="CL49" s="498"/>
      <c r="CM49" s="498"/>
      <c r="CN49" s="498"/>
      <c r="CO49" s="498"/>
      <c r="CP49" s="498"/>
      <c r="CQ49" s="498"/>
      <c r="CR49" s="498"/>
      <c r="CS49" s="498"/>
      <c r="CT49" s="498"/>
      <c r="CU49" s="498"/>
      <c r="CV49" s="498"/>
      <c r="CW49" s="498"/>
      <c r="CX49" s="498"/>
      <c r="CY49" s="498"/>
      <c r="CZ49" s="498"/>
      <c r="DA49" s="498"/>
      <c r="DB49" s="498"/>
      <c r="DC49" s="498"/>
      <c r="DD49" s="498"/>
      <c r="DE49" s="498"/>
      <c r="DF49" s="498"/>
      <c r="DG49" s="498"/>
      <c r="DH49" s="498"/>
      <c r="DI49" s="498"/>
      <c r="DJ49" s="498"/>
      <c r="DK49" s="498"/>
      <c r="DL49" s="498"/>
      <c r="DM49" s="498"/>
      <c r="DN49" s="498"/>
      <c r="DO49" s="498"/>
      <c r="DP49" s="498"/>
      <c r="DQ49" s="498"/>
      <c r="DR49" s="498"/>
      <c r="DS49" s="498"/>
      <c r="DT49" s="498"/>
      <c r="DU49" s="498"/>
      <c r="DV49" s="498"/>
      <c r="DW49" s="498"/>
      <c r="DX49" s="498"/>
      <c r="DY49" s="498"/>
      <c r="DZ49" s="498"/>
      <c r="EA49" s="498"/>
      <c r="EB49" s="498"/>
      <c r="EC49" s="498"/>
      <c r="ED49" s="498"/>
      <c r="EE49" s="498"/>
      <c r="EF49" s="498"/>
      <c r="EG49" s="498"/>
      <c r="EH49" s="498"/>
      <c r="EI49" s="498"/>
      <c r="EJ49" s="498"/>
      <c r="EK49" s="498"/>
      <c r="EL49" s="498"/>
      <c r="EM49" s="498"/>
      <c r="EN49" s="498"/>
      <c r="EO49" s="498"/>
      <c r="EP49" s="498"/>
      <c r="EQ49" s="498"/>
      <c r="ER49" s="498"/>
      <c r="ES49" s="498"/>
      <c r="ET49" s="498"/>
      <c r="EU49" s="498"/>
      <c r="EV49" s="498"/>
      <c r="EW49" s="498"/>
      <c r="EX49" s="498"/>
      <c r="EY49" s="498"/>
      <c r="EZ49" s="498"/>
      <c r="FA49" s="498"/>
      <c r="FB49" s="498"/>
      <c r="FC49" s="498"/>
      <c r="FD49" s="498"/>
      <c r="FE49" s="498"/>
      <c r="FF49" s="498"/>
      <c r="FG49" s="498"/>
      <c r="FH49" s="498"/>
      <c r="FI49" s="498"/>
      <c r="FJ49" s="498"/>
      <c r="FK49" s="498"/>
      <c r="FL49" s="498"/>
      <c r="FM49" s="498"/>
      <c r="FN49" s="498"/>
      <c r="FO49" s="498"/>
      <c r="FP49" s="498"/>
      <c r="FQ49" s="498"/>
      <c r="FR49" s="498"/>
      <c r="FS49" s="498"/>
      <c r="FT49" s="498"/>
      <c r="FU49" s="498"/>
      <c r="FV49" s="498"/>
      <c r="FW49" s="498"/>
      <c r="FX49" s="498"/>
      <c r="FY49" s="498"/>
      <c r="FZ49" s="498"/>
      <c r="GA49" s="498"/>
      <c r="GB49" s="498"/>
      <c r="GC49" s="498"/>
      <c r="GD49" s="498"/>
      <c r="GE49" s="498"/>
      <c r="GF49" s="498"/>
      <c r="GG49" s="498"/>
      <c r="GH49" s="498"/>
      <c r="GI49" s="498"/>
      <c r="GJ49" s="498"/>
      <c r="GK49" s="498"/>
      <c r="GL49" s="498"/>
      <c r="GM49" s="498"/>
      <c r="GN49" s="498"/>
      <c r="GO49" s="498"/>
      <c r="GP49" s="498"/>
      <c r="GQ49" s="498"/>
      <c r="GR49" s="498"/>
      <c r="GS49" s="498"/>
      <c r="GT49" s="498"/>
      <c r="GU49" s="498"/>
      <c r="GV49" s="498"/>
      <c r="GW49" s="498"/>
      <c r="GX49" s="498"/>
      <c r="GY49" s="498"/>
      <c r="GZ49" s="498"/>
      <c r="HA49" s="498"/>
      <c r="HB49" s="498"/>
      <c r="HC49" s="498"/>
      <c r="HD49" s="498"/>
      <c r="HE49" s="498"/>
      <c r="HF49" s="498"/>
      <c r="HG49" s="498"/>
      <c r="HH49" s="498"/>
      <c r="HI49" s="498"/>
      <c r="HJ49" s="498"/>
      <c r="HK49" s="498"/>
      <c r="HL49" s="498"/>
      <c r="HM49" s="498"/>
      <c r="HN49" s="498"/>
      <c r="HO49" s="498"/>
      <c r="HP49" s="498"/>
      <c r="HQ49" s="498"/>
      <c r="HR49" s="498"/>
      <c r="HS49" s="498"/>
      <c r="HT49" s="498"/>
      <c r="HU49" s="498"/>
      <c r="HV49" s="498"/>
      <c r="HW49" s="498"/>
      <c r="HX49" s="498"/>
      <c r="HY49" s="498"/>
      <c r="HZ49" s="498"/>
      <c r="IA49" s="498"/>
      <c r="IB49" s="498"/>
      <c r="IC49" s="498"/>
      <c r="ID49" s="498"/>
      <c r="IE49" s="498"/>
      <c r="IF49" s="498"/>
      <c r="IG49" s="498"/>
      <c r="IH49" s="498"/>
      <c r="II49" s="498"/>
    </row>
    <row r="50" spans="1:243" ht="22.5" x14ac:dyDescent="0.2">
      <c r="A50" s="111">
        <v>49</v>
      </c>
      <c r="B50" s="476" t="s">
        <v>1214</v>
      </c>
      <c r="C50" s="23" t="s">
        <v>51</v>
      </c>
      <c r="D50" s="28" t="s">
        <v>312</v>
      </c>
      <c r="E50" s="27" t="s">
        <v>55</v>
      </c>
      <c r="F50" s="352" t="s">
        <v>313</v>
      </c>
      <c r="G50" s="65">
        <v>39172</v>
      </c>
      <c r="H50" s="27" t="s">
        <v>1504</v>
      </c>
      <c r="I50" s="65"/>
      <c r="J50" s="65"/>
      <c r="K50" s="99"/>
      <c r="L50" s="27" t="s">
        <v>54</v>
      </c>
      <c r="M50" s="631"/>
      <c r="N50" s="631"/>
      <c r="O50" s="631"/>
      <c r="P50" s="631"/>
      <c r="Q50" s="631"/>
      <c r="R50" s="319" t="s">
        <v>1190</v>
      </c>
      <c r="S50" s="361">
        <v>22755</v>
      </c>
      <c r="T50" s="603" t="s">
        <v>52</v>
      </c>
      <c r="U50" s="631" t="s">
        <v>58</v>
      </c>
      <c r="V50" s="696">
        <v>39058</v>
      </c>
    </row>
    <row r="51" spans="1:243" ht="22.5" x14ac:dyDescent="0.2">
      <c r="A51" s="111">
        <v>50</v>
      </c>
      <c r="B51" s="476" t="s">
        <v>1214</v>
      </c>
      <c r="C51" s="23" t="s">
        <v>51</v>
      </c>
      <c r="D51" s="28" t="s">
        <v>315</v>
      </c>
      <c r="E51" s="27" t="s">
        <v>55</v>
      </c>
      <c r="F51" s="352" t="s">
        <v>316</v>
      </c>
      <c r="G51" s="65">
        <v>39172</v>
      </c>
      <c r="H51" s="27" t="s">
        <v>1504</v>
      </c>
      <c r="I51" s="65"/>
      <c r="J51" s="65"/>
      <c r="K51" s="99"/>
      <c r="L51" s="27" t="s">
        <v>54</v>
      </c>
      <c r="M51" s="631"/>
      <c r="N51" s="631"/>
      <c r="O51" s="631"/>
      <c r="P51" s="631"/>
      <c r="Q51" s="631"/>
      <c r="R51" s="319" t="s">
        <v>1189</v>
      </c>
      <c r="S51" s="361">
        <v>22755</v>
      </c>
      <c r="T51" s="603" t="s">
        <v>52</v>
      </c>
      <c r="U51" s="631" t="s">
        <v>58</v>
      </c>
      <c r="V51" s="696">
        <v>39058</v>
      </c>
    </row>
    <row r="52" spans="1:243" x14ac:dyDescent="0.2">
      <c r="A52" s="111">
        <v>51</v>
      </c>
      <c r="B52" s="476" t="s">
        <v>1214</v>
      </c>
      <c r="C52" s="23" t="s">
        <v>51</v>
      </c>
      <c r="D52" s="28" t="s">
        <v>317</v>
      </c>
      <c r="E52" s="27" t="s">
        <v>55</v>
      </c>
      <c r="F52" s="352" t="s">
        <v>318</v>
      </c>
      <c r="G52" s="65">
        <v>39172</v>
      </c>
      <c r="H52" s="27" t="s">
        <v>1504</v>
      </c>
      <c r="I52" s="65"/>
      <c r="J52" s="65"/>
      <c r="K52" s="99"/>
      <c r="L52" s="27" t="s">
        <v>54</v>
      </c>
      <c r="M52" s="631"/>
      <c r="N52" s="631"/>
      <c r="O52" s="631"/>
      <c r="P52" s="631"/>
      <c r="Q52" s="631"/>
      <c r="R52" s="319" t="s">
        <v>1187</v>
      </c>
      <c r="S52" s="361">
        <v>22755</v>
      </c>
      <c r="T52" s="603" t="s">
        <v>52</v>
      </c>
      <c r="U52" s="631" t="s">
        <v>58</v>
      </c>
      <c r="V52" s="696">
        <v>39058</v>
      </c>
    </row>
    <row r="53" spans="1:243" ht="22.5" x14ac:dyDescent="0.2">
      <c r="A53" s="111">
        <v>52</v>
      </c>
      <c r="B53" s="476" t="s">
        <v>1214</v>
      </c>
      <c r="C53" s="23" t="s">
        <v>51</v>
      </c>
      <c r="D53" s="28" t="s">
        <v>320</v>
      </c>
      <c r="E53" s="27" t="s">
        <v>55</v>
      </c>
      <c r="F53" s="352" t="s">
        <v>321</v>
      </c>
      <c r="G53" s="65">
        <v>39172</v>
      </c>
      <c r="H53" s="27" t="s">
        <v>1504</v>
      </c>
      <c r="I53" s="65"/>
      <c r="J53" s="65"/>
      <c r="K53" s="99"/>
      <c r="L53" s="27" t="s">
        <v>54</v>
      </c>
      <c r="M53" s="631"/>
      <c r="N53" s="631"/>
      <c r="O53" s="631"/>
      <c r="P53" s="631"/>
      <c r="Q53" s="631"/>
      <c r="R53" s="319" t="s">
        <v>1188</v>
      </c>
      <c r="S53" s="361">
        <v>22755</v>
      </c>
      <c r="T53" s="603" t="s">
        <v>52</v>
      </c>
      <c r="U53" s="631" t="s">
        <v>58</v>
      </c>
      <c r="V53" s="696">
        <v>39058</v>
      </c>
    </row>
    <row r="54" spans="1:243" x14ac:dyDescent="0.2">
      <c r="A54" s="111">
        <v>53</v>
      </c>
      <c r="B54" s="476" t="s">
        <v>1214</v>
      </c>
      <c r="C54" s="23" t="s">
        <v>51</v>
      </c>
      <c r="D54" s="28" t="s">
        <v>779</v>
      </c>
      <c r="E54" s="27" t="s">
        <v>55</v>
      </c>
      <c r="F54" s="352" t="s">
        <v>780</v>
      </c>
      <c r="G54" s="65">
        <v>39172</v>
      </c>
      <c r="H54" s="27" t="s">
        <v>1504</v>
      </c>
      <c r="I54" s="65"/>
      <c r="J54" s="65"/>
      <c r="K54" s="99"/>
      <c r="L54" s="27" t="s">
        <v>54</v>
      </c>
      <c r="M54" s="631"/>
      <c r="N54" s="631"/>
      <c r="O54" s="631"/>
      <c r="P54" s="631"/>
      <c r="Q54" s="631"/>
      <c r="R54" s="27" t="s">
        <v>1461</v>
      </c>
      <c r="S54" s="361">
        <v>22755</v>
      </c>
      <c r="T54" s="603" t="s">
        <v>125</v>
      </c>
      <c r="U54" s="631" t="s">
        <v>219</v>
      </c>
      <c r="V54" s="696">
        <v>39058</v>
      </c>
    </row>
    <row r="55" spans="1:243" x14ac:dyDescent="0.2">
      <c r="A55" s="111">
        <v>54</v>
      </c>
      <c r="B55" s="476" t="s">
        <v>1214</v>
      </c>
      <c r="C55" s="23" t="s">
        <v>51</v>
      </c>
      <c r="D55" s="28" t="s">
        <v>324</v>
      </c>
      <c r="E55" s="27" t="s">
        <v>55</v>
      </c>
      <c r="F55" s="352" t="s">
        <v>325</v>
      </c>
      <c r="G55" s="65">
        <v>39172</v>
      </c>
      <c r="H55" s="27" t="s">
        <v>1504</v>
      </c>
      <c r="I55" s="65"/>
      <c r="J55" s="65"/>
      <c r="K55" s="99"/>
      <c r="L55" s="27" t="s">
        <v>54</v>
      </c>
      <c r="M55" s="631"/>
      <c r="N55" s="631"/>
      <c r="O55" s="631"/>
      <c r="P55" s="631"/>
      <c r="Q55" s="631"/>
      <c r="R55" s="27" t="s">
        <v>59</v>
      </c>
      <c r="S55" s="361">
        <v>22755</v>
      </c>
      <c r="T55" s="603" t="s">
        <v>52</v>
      </c>
      <c r="U55" s="631" t="s">
        <v>58</v>
      </c>
      <c r="V55" s="696">
        <v>39058</v>
      </c>
    </row>
    <row r="56" spans="1:243" x14ac:dyDescent="0.2">
      <c r="A56" s="111">
        <v>55</v>
      </c>
      <c r="B56" s="476" t="s">
        <v>1214</v>
      </c>
      <c r="C56" s="531" t="s">
        <v>51</v>
      </c>
      <c r="D56" s="554" t="s">
        <v>1469</v>
      </c>
      <c r="E56" s="549" t="s">
        <v>55</v>
      </c>
      <c r="F56" s="555" t="s">
        <v>1468</v>
      </c>
      <c r="G56" s="557"/>
      <c r="H56" s="549" t="s">
        <v>1504</v>
      </c>
      <c r="I56" s="550"/>
      <c r="J56" s="550"/>
      <c r="K56" s="558"/>
      <c r="L56" s="549" t="s">
        <v>54</v>
      </c>
      <c r="M56" s="556"/>
      <c r="N56" s="556"/>
      <c r="O56" s="556"/>
      <c r="P56" s="556"/>
      <c r="Q56" s="556"/>
      <c r="R56" s="556" t="s">
        <v>1462</v>
      </c>
      <c r="S56" s="551">
        <v>22755</v>
      </c>
      <c r="T56" s="610" t="s">
        <v>52</v>
      </c>
      <c r="U56" s="556"/>
      <c r="V56" s="557"/>
    </row>
    <row r="57" spans="1:243" x14ac:dyDescent="0.2">
      <c r="A57" s="111">
        <v>56</v>
      </c>
      <c r="B57" s="476" t="s">
        <v>1214</v>
      </c>
      <c r="C57" s="23" t="s">
        <v>72</v>
      </c>
      <c r="D57" s="28" t="s">
        <v>326</v>
      </c>
      <c r="E57" s="27" t="s">
        <v>75</v>
      </c>
      <c r="F57" s="352">
        <v>32188</v>
      </c>
      <c r="G57" s="65">
        <v>39087</v>
      </c>
      <c r="H57" s="27" t="s">
        <v>1504</v>
      </c>
      <c r="I57" s="65"/>
      <c r="J57" s="65"/>
      <c r="K57" s="99"/>
      <c r="L57" s="27" t="s">
        <v>74</v>
      </c>
      <c r="M57" s="631"/>
      <c r="N57" s="631"/>
      <c r="O57" s="631"/>
      <c r="P57" s="631"/>
      <c r="Q57" s="631"/>
      <c r="R57" s="27" t="s">
        <v>45</v>
      </c>
      <c r="S57" s="361">
        <v>44000</v>
      </c>
      <c r="T57" s="603" t="s">
        <v>52</v>
      </c>
      <c r="U57" s="631" t="s">
        <v>77</v>
      </c>
      <c r="V57" s="696">
        <v>39045</v>
      </c>
    </row>
    <row r="58" spans="1:243" x14ac:dyDescent="0.2">
      <c r="A58" s="111">
        <v>57</v>
      </c>
      <c r="B58" s="476" t="s">
        <v>1214</v>
      </c>
      <c r="C58" s="23" t="s">
        <v>72</v>
      </c>
      <c r="D58" s="28" t="s">
        <v>139</v>
      </c>
      <c r="E58" s="27" t="s">
        <v>75</v>
      </c>
      <c r="F58" s="352">
        <v>32183</v>
      </c>
      <c r="G58" s="65">
        <v>39087</v>
      </c>
      <c r="H58" s="27" t="s">
        <v>1504</v>
      </c>
      <c r="I58" s="65"/>
      <c r="J58" s="65"/>
      <c r="K58" s="99"/>
      <c r="L58" s="27" t="s">
        <v>74</v>
      </c>
      <c r="M58" s="631"/>
      <c r="N58" s="631"/>
      <c r="O58" s="631"/>
      <c r="P58" s="631"/>
      <c r="Q58" s="631"/>
      <c r="R58" s="27" t="s">
        <v>45</v>
      </c>
      <c r="S58" s="361">
        <v>44000</v>
      </c>
      <c r="T58" s="605" t="s">
        <v>125</v>
      </c>
      <c r="U58" s="631" t="s">
        <v>142</v>
      </c>
      <c r="V58" s="696">
        <v>39045</v>
      </c>
    </row>
    <row r="59" spans="1:243" x14ac:dyDescent="0.2">
      <c r="A59" s="111">
        <v>58</v>
      </c>
      <c r="B59" s="476" t="s">
        <v>1214</v>
      </c>
      <c r="C59" s="23" t="s">
        <v>72</v>
      </c>
      <c r="D59" s="28" t="s">
        <v>143</v>
      </c>
      <c r="E59" s="27" t="s">
        <v>75</v>
      </c>
      <c r="F59" s="352">
        <v>32157</v>
      </c>
      <c r="G59" s="65">
        <v>39087</v>
      </c>
      <c r="H59" s="27" t="s">
        <v>1504</v>
      </c>
      <c r="I59" s="65"/>
      <c r="J59" s="65"/>
      <c r="K59" s="99"/>
      <c r="L59" s="27" t="s">
        <v>74</v>
      </c>
      <c r="M59" s="631"/>
      <c r="N59" s="631"/>
      <c r="O59" s="631"/>
      <c r="P59" s="631"/>
      <c r="Q59" s="631"/>
      <c r="R59" s="27" t="s">
        <v>144</v>
      </c>
      <c r="S59" s="361">
        <v>44000</v>
      </c>
      <c r="T59" s="605" t="s">
        <v>125</v>
      </c>
      <c r="U59" s="631" t="s">
        <v>142</v>
      </c>
      <c r="V59" s="696">
        <v>39045</v>
      </c>
    </row>
    <row r="60" spans="1:243" x14ac:dyDescent="0.2">
      <c r="A60" s="111">
        <v>59</v>
      </c>
      <c r="B60" s="476" t="s">
        <v>1214</v>
      </c>
      <c r="C60" s="23" t="s">
        <v>72</v>
      </c>
      <c r="D60" s="28" t="s">
        <v>327</v>
      </c>
      <c r="E60" s="27" t="s">
        <v>75</v>
      </c>
      <c r="F60" s="352">
        <v>32168</v>
      </c>
      <c r="G60" s="65">
        <v>39087</v>
      </c>
      <c r="H60" s="27" t="s">
        <v>1504</v>
      </c>
      <c r="I60" s="65"/>
      <c r="J60" s="65"/>
      <c r="K60" s="99"/>
      <c r="L60" s="27" t="s">
        <v>74</v>
      </c>
      <c r="M60" s="631"/>
      <c r="N60" s="631"/>
      <c r="O60" s="631"/>
      <c r="P60" s="631"/>
      <c r="Q60" s="631"/>
      <c r="R60" s="27" t="s">
        <v>45</v>
      </c>
      <c r="S60" s="361">
        <v>44000</v>
      </c>
      <c r="T60" s="603" t="s">
        <v>52</v>
      </c>
      <c r="U60" s="631" t="s">
        <v>77</v>
      </c>
      <c r="V60" s="696">
        <v>39045</v>
      </c>
    </row>
    <row r="61" spans="1:243" ht="127.5" customHeight="1" x14ac:dyDescent="0.2">
      <c r="A61" s="111">
        <v>60</v>
      </c>
      <c r="B61" s="476" t="s">
        <v>1485</v>
      </c>
      <c r="C61" s="457" t="s">
        <v>33</v>
      </c>
      <c r="D61" s="472" t="s">
        <v>188</v>
      </c>
      <c r="E61" s="473" t="s">
        <v>190</v>
      </c>
      <c r="F61" s="457" t="s">
        <v>191</v>
      </c>
      <c r="G61" s="267">
        <v>42048</v>
      </c>
      <c r="H61" s="165" t="s">
        <v>193</v>
      </c>
      <c r="I61" s="267">
        <v>42048</v>
      </c>
      <c r="J61" s="267">
        <v>43144</v>
      </c>
      <c r="K61" s="133"/>
      <c r="L61" s="473" t="s">
        <v>189</v>
      </c>
      <c r="M61" s="637"/>
      <c r="N61" s="637"/>
      <c r="O61" s="637"/>
      <c r="P61" s="637"/>
      <c r="Q61" s="637"/>
      <c r="R61" s="165" t="s">
        <v>195</v>
      </c>
      <c r="S61" s="366">
        <v>75000</v>
      </c>
      <c r="T61" s="604" t="s">
        <v>187</v>
      </c>
      <c r="U61" s="634">
        <v>17140003023</v>
      </c>
      <c r="V61" s="700">
        <v>42034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</row>
    <row r="62" spans="1:243" ht="111.75" customHeight="1" x14ac:dyDescent="0.2">
      <c r="A62" s="111">
        <v>61</v>
      </c>
      <c r="B62" s="476" t="s">
        <v>1485</v>
      </c>
      <c r="C62" s="457" t="s">
        <v>33</v>
      </c>
      <c r="D62" s="472" t="s">
        <v>196</v>
      </c>
      <c r="E62" s="473" t="s">
        <v>190</v>
      </c>
      <c r="F62" s="457" t="s">
        <v>197</v>
      </c>
      <c r="G62" s="267">
        <v>42048</v>
      </c>
      <c r="H62" s="165" t="s">
        <v>193</v>
      </c>
      <c r="I62" s="267">
        <v>42048</v>
      </c>
      <c r="J62" s="267">
        <v>43144</v>
      </c>
      <c r="K62" s="133"/>
      <c r="L62" s="473" t="s">
        <v>189</v>
      </c>
      <c r="M62" s="637"/>
      <c r="N62" s="637"/>
      <c r="O62" s="637"/>
      <c r="P62" s="637"/>
      <c r="Q62" s="637"/>
      <c r="R62" s="165" t="s">
        <v>195</v>
      </c>
      <c r="S62" s="366">
        <v>75000</v>
      </c>
      <c r="T62" s="604" t="s">
        <v>187</v>
      </c>
      <c r="U62" s="634">
        <v>17140003023</v>
      </c>
      <c r="V62" s="700">
        <v>42034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</row>
    <row r="63" spans="1:243" ht="146.25" customHeight="1" x14ac:dyDescent="0.2">
      <c r="A63" s="111">
        <v>62</v>
      </c>
      <c r="B63" s="476" t="s">
        <v>1485</v>
      </c>
      <c r="C63" s="457" t="s">
        <v>33</v>
      </c>
      <c r="D63" s="472" t="s">
        <v>198</v>
      </c>
      <c r="E63" s="473" t="s">
        <v>190</v>
      </c>
      <c r="F63" s="457" t="s">
        <v>199</v>
      </c>
      <c r="G63" s="267">
        <v>42048</v>
      </c>
      <c r="H63" s="165" t="s">
        <v>193</v>
      </c>
      <c r="I63" s="267">
        <v>42048</v>
      </c>
      <c r="J63" s="267">
        <v>43144</v>
      </c>
      <c r="K63" s="133"/>
      <c r="L63" s="473" t="s">
        <v>189</v>
      </c>
      <c r="M63" s="637"/>
      <c r="N63" s="637"/>
      <c r="O63" s="637"/>
      <c r="P63" s="637"/>
      <c r="Q63" s="637"/>
      <c r="R63" s="165" t="s">
        <v>195</v>
      </c>
      <c r="S63" s="366">
        <v>75000</v>
      </c>
      <c r="T63" s="604" t="s">
        <v>187</v>
      </c>
      <c r="U63" s="634">
        <v>17140003023</v>
      </c>
      <c r="V63" s="700">
        <v>42034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</row>
    <row r="64" spans="1:243" ht="146.25" customHeight="1" x14ac:dyDescent="0.2">
      <c r="A64" s="111">
        <v>63</v>
      </c>
      <c r="B64" s="476" t="s">
        <v>1485</v>
      </c>
      <c r="C64" s="457" t="s">
        <v>33</v>
      </c>
      <c r="D64" s="472" t="s">
        <v>200</v>
      </c>
      <c r="E64" s="473" t="s">
        <v>190</v>
      </c>
      <c r="F64" s="474" t="s">
        <v>1194</v>
      </c>
      <c r="G64" s="267">
        <v>42048</v>
      </c>
      <c r="H64" s="165" t="s">
        <v>193</v>
      </c>
      <c r="I64" s="267">
        <v>42048</v>
      </c>
      <c r="J64" s="267">
        <v>43144</v>
      </c>
      <c r="K64" s="133"/>
      <c r="L64" s="473" t="s">
        <v>189</v>
      </c>
      <c r="M64" s="637"/>
      <c r="N64" s="637"/>
      <c r="O64" s="637"/>
      <c r="P64" s="637"/>
      <c r="Q64" s="637"/>
      <c r="R64" s="165" t="s">
        <v>195</v>
      </c>
      <c r="S64" s="366">
        <v>75000</v>
      </c>
      <c r="T64" s="604" t="s">
        <v>187</v>
      </c>
      <c r="U64" s="634">
        <v>17140003023</v>
      </c>
      <c r="V64" s="700">
        <v>42034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</row>
    <row r="65" spans="1:243" s="534" customFormat="1" ht="124.5" customHeight="1" x14ac:dyDescent="0.2">
      <c r="A65" s="111">
        <v>64</v>
      </c>
      <c r="B65" s="476" t="s">
        <v>1485</v>
      </c>
      <c r="C65" s="545" t="s">
        <v>51</v>
      </c>
      <c r="D65" s="546" t="s">
        <v>1312</v>
      </c>
      <c r="E65" s="547" t="s">
        <v>55</v>
      </c>
      <c r="F65" s="548"/>
      <c r="G65" s="550"/>
      <c r="H65" s="549" t="s">
        <v>1504</v>
      </c>
      <c r="I65" s="550"/>
      <c r="J65" s="550"/>
      <c r="K65" s="552"/>
      <c r="L65" s="547" t="s">
        <v>54</v>
      </c>
      <c r="M65" s="627"/>
      <c r="N65" s="627"/>
      <c r="O65" s="627"/>
      <c r="P65" s="627"/>
      <c r="Q65" s="627"/>
      <c r="R65" s="553" t="s">
        <v>1462</v>
      </c>
      <c r="S65" s="551">
        <v>22755</v>
      </c>
      <c r="T65" s="611" t="s">
        <v>52</v>
      </c>
      <c r="U65" s="556"/>
      <c r="V65" s="557"/>
    </row>
    <row r="66" spans="1:243" ht="146.25" customHeight="1" x14ac:dyDescent="0.2">
      <c r="A66" s="111">
        <v>65</v>
      </c>
      <c r="B66" s="476" t="s">
        <v>1485</v>
      </c>
      <c r="C66" s="536" t="s">
        <v>51</v>
      </c>
      <c r="D66" s="537" t="s">
        <v>246</v>
      </c>
      <c r="E66" s="538" t="s">
        <v>55</v>
      </c>
      <c r="F66" s="535" t="s">
        <v>247</v>
      </c>
      <c r="G66" s="539" t="s">
        <v>1159</v>
      </c>
      <c r="H66" s="541" t="s">
        <v>1504</v>
      </c>
      <c r="I66" s="539"/>
      <c r="J66" s="542"/>
      <c r="K66" s="543"/>
      <c r="L66" s="538" t="s">
        <v>54</v>
      </c>
      <c r="M66" s="538"/>
      <c r="N66" s="538"/>
      <c r="O66" s="538"/>
      <c r="P66" s="538"/>
      <c r="Q66" s="538"/>
      <c r="R66" s="411" t="s">
        <v>346</v>
      </c>
      <c r="S66" s="540">
        <v>22755</v>
      </c>
      <c r="T66" s="612" t="s">
        <v>52</v>
      </c>
      <c r="U66" s="538" t="s">
        <v>161</v>
      </c>
      <c r="V66" s="539" t="s">
        <v>161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</row>
    <row r="67" spans="1:243" ht="146.25" customHeight="1" x14ac:dyDescent="0.2">
      <c r="A67" s="111">
        <v>66</v>
      </c>
      <c r="B67" s="476" t="s">
        <v>1485</v>
      </c>
      <c r="C67" s="380" t="s">
        <v>51</v>
      </c>
      <c r="D67" s="388" t="s">
        <v>489</v>
      </c>
      <c r="E67" s="387" t="s">
        <v>55</v>
      </c>
      <c r="F67" s="352" t="s">
        <v>490</v>
      </c>
      <c r="G67" s="389">
        <v>39172</v>
      </c>
      <c r="H67" s="387" t="s">
        <v>1504</v>
      </c>
      <c r="I67" s="389"/>
      <c r="J67" s="389"/>
      <c r="K67" s="383"/>
      <c r="L67" s="387" t="s">
        <v>54</v>
      </c>
      <c r="M67" s="633"/>
      <c r="N67" s="633"/>
      <c r="O67" s="633"/>
      <c r="P67" s="633"/>
      <c r="Q67" s="633"/>
      <c r="R67" s="387" t="s">
        <v>491</v>
      </c>
      <c r="S67" s="390">
        <v>22755</v>
      </c>
      <c r="T67" s="607" t="s">
        <v>52</v>
      </c>
      <c r="U67" s="633" t="s">
        <v>58</v>
      </c>
      <c r="V67" s="698">
        <v>39058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</row>
    <row r="68" spans="1:243" ht="146.25" customHeight="1" x14ac:dyDescent="0.2">
      <c r="A68" s="111">
        <v>67</v>
      </c>
      <c r="B68" s="476" t="s">
        <v>1485</v>
      </c>
      <c r="C68" s="559" t="s">
        <v>78</v>
      </c>
      <c r="D68" s="560" t="s">
        <v>1312</v>
      </c>
      <c r="E68" s="549" t="s">
        <v>82</v>
      </c>
      <c r="F68" s="561" t="s">
        <v>1371</v>
      </c>
      <c r="G68" s="550" t="s">
        <v>161</v>
      </c>
      <c r="H68" s="549" t="s">
        <v>1504</v>
      </c>
      <c r="I68" s="563"/>
      <c r="J68" s="563"/>
      <c r="K68" s="564"/>
      <c r="L68" s="549" t="s">
        <v>81</v>
      </c>
      <c r="M68" s="556"/>
      <c r="N68" s="556"/>
      <c r="O68" s="556"/>
      <c r="P68" s="556"/>
      <c r="Q68" s="556"/>
      <c r="R68" s="565" t="s">
        <v>1448</v>
      </c>
      <c r="S68" s="551">
        <v>175000</v>
      </c>
      <c r="T68" s="613" t="s">
        <v>1447</v>
      </c>
      <c r="U68" s="556" t="s">
        <v>161</v>
      </c>
      <c r="V68" s="557" t="s">
        <v>161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</row>
    <row r="69" spans="1:243" x14ac:dyDescent="0.2">
      <c r="A69" s="111">
        <v>68</v>
      </c>
      <c r="B69" s="324"/>
      <c r="C69" s="324"/>
      <c r="D69" s="33"/>
      <c r="E69" s="31"/>
      <c r="F69" s="324"/>
      <c r="G69" s="31"/>
      <c r="H69" s="31"/>
      <c r="I69" s="31"/>
      <c r="J69" s="31"/>
      <c r="K69" s="31"/>
      <c r="L69" s="31"/>
      <c r="M69" s="528"/>
      <c r="N69" s="528"/>
      <c r="O69" s="528"/>
      <c r="P69" s="528"/>
      <c r="Q69" s="528"/>
      <c r="R69" s="31"/>
      <c r="S69" s="364"/>
      <c r="T69" s="614"/>
      <c r="U69" s="672"/>
      <c r="V69" s="705">
        <v>0</v>
      </c>
    </row>
    <row r="70" spans="1:243" s="1" customFormat="1" ht="25.5" x14ac:dyDescent="0.2">
      <c r="A70" s="111">
        <v>69</v>
      </c>
      <c r="B70" s="476" t="s">
        <v>1483</v>
      </c>
      <c r="C70" s="352" t="s">
        <v>22</v>
      </c>
      <c r="D70" s="475" t="s">
        <v>203</v>
      </c>
      <c r="E70" s="351" t="s">
        <v>26</v>
      </c>
      <c r="F70" s="352">
        <v>4874</v>
      </c>
      <c r="G70" s="389">
        <v>39168</v>
      </c>
      <c r="H70" s="387" t="s">
        <v>29</v>
      </c>
      <c r="I70" s="382">
        <v>42461</v>
      </c>
      <c r="J70" s="382">
        <v>42825</v>
      </c>
      <c r="K70" s="383">
        <v>50067</v>
      </c>
      <c r="L70" s="351" t="s">
        <v>25</v>
      </c>
      <c r="M70" s="635"/>
      <c r="N70" s="635"/>
      <c r="O70" s="635"/>
      <c r="P70" s="635"/>
      <c r="Q70" s="635"/>
      <c r="R70" s="387" t="s">
        <v>1454</v>
      </c>
      <c r="S70" s="390">
        <v>575000</v>
      </c>
      <c r="T70" s="604" t="s">
        <v>23</v>
      </c>
      <c r="U70" s="528"/>
      <c r="V70" s="528"/>
    </row>
    <row r="71" spans="1:243" ht="25.5" x14ac:dyDescent="0.2">
      <c r="A71" s="111">
        <v>70</v>
      </c>
      <c r="B71" s="476" t="s">
        <v>1483</v>
      </c>
      <c r="C71" s="352" t="s">
        <v>33</v>
      </c>
      <c r="D71" s="475" t="s">
        <v>209</v>
      </c>
      <c r="E71" s="351" t="s">
        <v>37</v>
      </c>
      <c r="F71" s="352" t="s">
        <v>210</v>
      </c>
      <c r="G71" s="65">
        <v>39162</v>
      </c>
      <c r="H71" s="27" t="s">
        <v>1504</v>
      </c>
      <c r="I71" s="65"/>
      <c r="J71" s="65"/>
      <c r="K71" s="66"/>
      <c r="L71" s="351" t="s">
        <v>36</v>
      </c>
      <c r="M71" s="635"/>
      <c r="N71" s="635"/>
      <c r="O71" s="635"/>
      <c r="P71" s="635"/>
      <c r="Q71" s="635"/>
      <c r="R71" s="287" t="s">
        <v>45</v>
      </c>
      <c r="S71" s="361">
        <v>91950</v>
      </c>
      <c r="T71" s="604" t="s">
        <v>34</v>
      </c>
      <c r="U71" s="633" t="s">
        <v>173</v>
      </c>
      <c r="V71" s="698">
        <v>39058</v>
      </c>
    </row>
    <row r="72" spans="1:243" ht="25.5" x14ac:dyDescent="0.2">
      <c r="A72" s="111">
        <v>71</v>
      </c>
      <c r="B72" s="476" t="s">
        <v>1483</v>
      </c>
      <c r="C72" s="352" t="s">
        <v>33</v>
      </c>
      <c r="D72" s="475" t="s">
        <v>211</v>
      </c>
      <c r="E72" s="351" t="s">
        <v>37</v>
      </c>
      <c r="F72" s="352" t="s">
        <v>212</v>
      </c>
      <c r="G72" s="65">
        <v>39162</v>
      </c>
      <c r="H72" s="27" t="s">
        <v>1504</v>
      </c>
      <c r="I72" s="65"/>
      <c r="J72" s="65"/>
      <c r="K72" s="66"/>
      <c r="L72" s="351" t="s">
        <v>36</v>
      </c>
      <c r="M72" s="635"/>
      <c r="N72" s="635"/>
      <c r="O72" s="635"/>
      <c r="P72" s="635"/>
      <c r="Q72" s="635"/>
      <c r="R72" s="287" t="s">
        <v>45</v>
      </c>
      <c r="S72" s="361">
        <v>91950</v>
      </c>
      <c r="T72" s="604" t="s">
        <v>34</v>
      </c>
      <c r="U72" s="631" t="s">
        <v>120</v>
      </c>
      <c r="V72" s="696">
        <v>39038</v>
      </c>
    </row>
    <row r="73" spans="1:243" s="358" customFormat="1" ht="25.5" x14ac:dyDescent="0.2">
      <c r="A73" s="111">
        <v>72</v>
      </c>
      <c r="B73" s="476" t="s">
        <v>1483</v>
      </c>
      <c r="C73" s="380" t="s">
        <v>289</v>
      </c>
      <c r="D73" s="388" t="s">
        <v>738</v>
      </c>
      <c r="E73" s="387" t="s">
        <v>37</v>
      </c>
      <c r="F73" s="352" t="s">
        <v>739</v>
      </c>
      <c r="G73" s="389">
        <v>39162</v>
      </c>
      <c r="H73" s="387" t="s">
        <v>1504</v>
      </c>
      <c r="I73" s="389"/>
      <c r="J73" s="389"/>
      <c r="K73" s="404"/>
      <c r="L73" s="387" t="s">
        <v>36</v>
      </c>
      <c r="M73" s="633"/>
      <c r="N73" s="633"/>
      <c r="O73" s="633"/>
      <c r="P73" s="633"/>
      <c r="Q73" s="633"/>
      <c r="R73" s="387" t="s">
        <v>1463</v>
      </c>
      <c r="S73" s="390">
        <v>91950</v>
      </c>
      <c r="T73" s="607" t="s">
        <v>34</v>
      </c>
      <c r="U73" s="631" t="s">
        <v>120</v>
      </c>
      <c r="V73" s="696">
        <v>39038</v>
      </c>
    </row>
    <row r="74" spans="1:243" ht="75" customHeight="1" x14ac:dyDescent="0.2">
      <c r="A74" s="111">
        <v>73</v>
      </c>
      <c r="B74" s="476" t="s">
        <v>1483</v>
      </c>
      <c r="C74" s="352" t="s">
        <v>33</v>
      </c>
      <c r="D74" s="475" t="s">
        <v>215</v>
      </c>
      <c r="E74" s="351" t="s">
        <v>37</v>
      </c>
      <c r="F74" s="352" t="s">
        <v>216</v>
      </c>
      <c r="G74" s="65">
        <v>39162</v>
      </c>
      <c r="H74" s="27" t="s">
        <v>1504</v>
      </c>
      <c r="I74" s="65"/>
      <c r="J74" s="65"/>
      <c r="K74" s="66"/>
      <c r="L74" s="351" t="s">
        <v>36</v>
      </c>
      <c r="M74" s="635"/>
      <c r="N74" s="635"/>
      <c r="O74" s="635"/>
      <c r="P74" s="635"/>
      <c r="Q74" s="635"/>
      <c r="R74" s="27" t="s">
        <v>45</v>
      </c>
      <c r="S74" s="361">
        <v>91950</v>
      </c>
      <c r="T74" s="604" t="s">
        <v>34</v>
      </c>
      <c r="U74" s="633" t="s">
        <v>40</v>
      </c>
      <c r="V74" s="698">
        <v>39038</v>
      </c>
    </row>
    <row r="75" spans="1:243" x14ac:dyDescent="0.2">
      <c r="A75" s="111">
        <v>74</v>
      </c>
      <c r="B75" s="476" t="s">
        <v>1483</v>
      </c>
      <c r="C75" s="352" t="s">
        <v>51</v>
      </c>
      <c r="D75" s="475" t="s">
        <v>217</v>
      </c>
      <c r="E75" s="351" t="s">
        <v>55</v>
      </c>
      <c r="F75" s="352" t="s">
        <v>1180</v>
      </c>
      <c r="G75" s="65">
        <v>39172</v>
      </c>
      <c r="H75" s="27" t="s">
        <v>1504</v>
      </c>
      <c r="I75" s="65"/>
      <c r="J75" s="65"/>
      <c r="K75" s="66"/>
      <c r="L75" s="351" t="s">
        <v>54</v>
      </c>
      <c r="M75" s="635"/>
      <c r="N75" s="635"/>
      <c r="O75" s="635"/>
      <c r="P75" s="635"/>
      <c r="Q75" s="635"/>
      <c r="R75" s="287" t="s">
        <v>45</v>
      </c>
      <c r="S75" s="361">
        <v>22755</v>
      </c>
      <c r="T75" s="604" t="s">
        <v>125</v>
      </c>
      <c r="U75" s="631" t="s">
        <v>120</v>
      </c>
      <c r="V75" s="696">
        <v>39038</v>
      </c>
    </row>
    <row r="76" spans="1:243" x14ac:dyDescent="0.2">
      <c r="A76" s="111">
        <v>75</v>
      </c>
      <c r="B76" s="476" t="s">
        <v>1483</v>
      </c>
      <c r="C76" s="352" t="s">
        <v>51</v>
      </c>
      <c r="D76" s="475" t="s">
        <v>220</v>
      </c>
      <c r="E76" s="351" t="s">
        <v>55</v>
      </c>
      <c r="F76" s="352" t="s">
        <v>221</v>
      </c>
      <c r="G76" s="65">
        <v>39172</v>
      </c>
      <c r="H76" s="27" t="s">
        <v>1504</v>
      </c>
      <c r="I76" s="65"/>
      <c r="J76" s="65"/>
      <c r="K76" s="66"/>
      <c r="L76" s="351" t="s">
        <v>54</v>
      </c>
      <c r="M76" s="635"/>
      <c r="N76" s="635"/>
      <c r="O76" s="635"/>
      <c r="P76" s="635"/>
      <c r="Q76" s="635"/>
      <c r="R76" s="287" t="s">
        <v>45</v>
      </c>
      <c r="S76" s="361">
        <v>22755</v>
      </c>
      <c r="T76" s="604" t="s">
        <v>125</v>
      </c>
      <c r="U76" s="631" t="s">
        <v>219</v>
      </c>
      <c r="V76" s="696">
        <v>39058</v>
      </c>
    </row>
    <row r="77" spans="1:243" x14ac:dyDescent="0.2">
      <c r="A77" s="111">
        <v>76</v>
      </c>
      <c r="B77" s="476" t="s">
        <v>1483</v>
      </c>
      <c r="C77" s="352" t="s">
        <v>51</v>
      </c>
      <c r="D77" s="475" t="s">
        <v>222</v>
      </c>
      <c r="E77" s="351" t="s">
        <v>55</v>
      </c>
      <c r="F77" s="352" t="s">
        <v>223</v>
      </c>
      <c r="G77" s="65">
        <v>39172</v>
      </c>
      <c r="H77" s="27" t="s">
        <v>1504</v>
      </c>
      <c r="I77" s="65"/>
      <c r="J77" s="65"/>
      <c r="K77" s="66"/>
      <c r="L77" s="351" t="s">
        <v>54</v>
      </c>
      <c r="M77" s="635"/>
      <c r="N77" s="635"/>
      <c r="O77" s="635"/>
      <c r="P77" s="635"/>
      <c r="Q77" s="635"/>
      <c r="R77" s="287" t="s">
        <v>45</v>
      </c>
      <c r="S77" s="361">
        <v>22755</v>
      </c>
      <c r="T77" s="604" t="s">
        <v>125</v>
      </c>
      <c r="U77" s="631" t="s">
        <v>219</v>
      </c>
      <c r="V77" s="696">
        <v>39058</v>
      </c>
    </row>
    <row r="78" spans="1:243" x14ac:dyDescent="0.2">
      <c r="A78" s="111">
        <v>77</v>
      </c>
      <c r="B78" s="476" t="s">
        <v>1483</v>
      </c>
      <c r="C78" s="352" t="s">
        <v>51</v>
      </c>
      <c r="D78" s="475" t="s">
        <v>224</v>
      </c>
      <c r="E78" s="351" t="s">
        <v>55</v>
      </c>
      <c r="F78" s="352" t="s">
        <v>225</v>
      </c>
      <c r="G78" s="65">
        <v>39172</v>
      </c>
      <c r="H78" s="27" t="s">
        <v>1504</v>
      </c>
      <c r="I78" s="65"/>
      <c r="J78" s="65"/>
      <c r="K78" s="66"/>
      <c r="L78" s="351" t="s">
        <v>54</v>
      </c>
      <c r="M78" s="635"/>
      <c r="N78" s="635"/>
      <c r="O78" s="635"/>
      <c r="P78" s="635"/>
      <c r="Q78" s="635"/>
      <c r="R78" s="287" t="s">
        <v>45</v>
      </c>
      <c r="S78" s="361">
        <v>22755</v>
      </c>
      <c r="T78" s="604" t="s">
        <v>125</v>
      </c>
      <c r="U78" s="631" t="s">
        <v>219</v>
      </c>
      <c r="V78" s="696">
        <v>39058</v>
      </c>
    </row>
    <row r="79" spans="1:243" x14ac:dyDescent="0.2">
      <c r="A79" s="111">
        <v>78</v>
      </c>
      <c r="B79" s="476" t="s">
        <v>1483</v>
      </c>
      <c r="C79" s="352" t="s">
        <v>51</v>
      </c>
      <c r="D79" s="475" t="s">
        <v>226</v>
      </c>
      <c r="E79" s="351" t="s">
        <v>55</v>
      </c>
      <c r="F79" s="352" t="s">
        <v>227</v>
      </c>
      <c r="G79" s="65">
        <v>39172</v>
      </c>
      <c r="H79" s="27" t="s">
        <v>1504</v>
      </c>
      <c r="I79" s="65"/>
      <c r="J79" s="65"/>
      <c r="K79" s="66"/>
      <c r="L79" s="351" t="s">
        <v>54</v>
      </c>
      <c r="M79" s="635"/>
      <c r="N79" s="635"/>
      <c r="O79" s="635"/>
      <c r="P79" s="635"/>
      <c r="Q79" s="635"/>
      <c r="R79" s="287" t="s">
        <v>45</v>
      </c>
      <c r="S79" s="361">
        <v>22755</v>
      </c>
      <c r="T79" s="604" t="s">
        <v>125</v>
      </c>
      <c r="U79" s="631" t="s">
        <v>219</v>
      </c>
      <c r="V79" s="696">
        <v>39058</v>
      </c>
    </row>
    <row r="80" spans="1:243" x14ac:dyDescent="0.2">
      <c r="A80" s="111">
        <v>79</v>
      </c>
      <c r="B80" s="476" t="s">
        <v>1483</v>
      </c>
      <c r="C80" s="352" t="s">
        <v>51</v>
      </c>
      <c r="D80" s="475" t="s">
        <v>228</v>
      </c>
      <c r="E80" s="351" t="s">
        <v>55</v>
      </c>
      <c r="F80" s="352" t="s">
        <v>229</v>
      </c>
      <c r="G80" s="65">
        <v>39172</v>
      </c>
      <c r="H80" s="27" t="s">
        <v>1504</v>
      </c>
      <c r="I80" s="65"/>
      <c r="J80" s="65"/>
      <c r="K80" s="66"/>
      <c r="L80" s="351" t="s">
        <v>54</v>
      </c>
      <c r="M80" s="635"/>
      <c r="N80" s="635"/>
      <c r="O80" s="635"/>
      <c r="P80" s="635"/>
      <c r="Q80" s="635"/>
      <c r="R80" s="287" t="s">
        <v>45</v>
      </c>
      <c r="S80" s="361">
        <v>22755</v>
      </c>
      <c r="T80" s="604" t="s">
        <v>125</v>
      </c>
      <c r="U80" s="631" t="s">
        <v>219</v>
      </c>
      <c r="V80" s="696">
        <v>39058</v>
      </c>
    </row>
    <row r="81" spans="1:243" x14ac:dyDescent="0.2">
      <c r="A81" s="111">
        <v>80</v>
      </c>
      <c r="B81" s="476" t="s">
        <v>1483</v>
      </c>
      <c r="C81" s="352" t="s">
        <v>93</v>
      </c>
      <c r="D81" s="475" t="s">
        <v>230</v>
      </c>
      <c r="E81" s="351" t="s">
        <v>97</v>
      </c>
      <c r="F81" s="352">
        <v>73585</v>
      </c>
      <c r="G81" s="65">
        <v>39174</v>
      </c>
      <c r="H81" s="27" t="s">
        <v>1504</v>
      </c>
      <c r="I81" s="65"/>
      <c r="J81" s="65"/>
      <c r="K81" s="66"/>
      <c r="L81" s="351" t="s">
        <v>96</v>
      </c>
      <c r="M81" s="635"/>
      <c r="N81" s="635"/>
      <c r="O81" s="635"/>
      <c r="P81" s="635"/>
      <c r="Q81" s="635"/>
      <c r="R81" s="287" t="s">
        <v>45</v>
      </c>
      <c r="S81" s="361">
        <v>90000</v>
      </c>
      <c r="T81" s="604" t="s">
        <v>94</v>
      </c>
      <c r="U81" s="631" t="s">
        <v>219</v>
      </c>
      <c r="V81" s="696">
        <v>39058</v>
      </c>
    </row>
    <row r="82" spans="1:243" ht="25.5" x14ac:dyDescent="0.2">
      <c r="A82" s="111">
        <v>81</v>
      </c>
      <c r="B82" s="476" t="s">
        <v>1483</v>
      </c>
      <c r="C82" s="352" t="s">
        <v>33</v>
      </c>
      <c r="D82" s="475" t="s">
        <v>1313</v>
      </c>
      <c r="E82" s="351" t="s">
        <v>159</v>
      </c>
      <c r="F82" s="352" t="s">
        <v>233</v>
      </c>
      <c r="G82" s="389">
        <v>39083</v>
      </c>
      <c r="H82" s="381" t="s">
        <v>29</v>
      </c>
      <c r="I82" s="382">
        <v>42461</v>
      </c>
      <c r="J82" s="382">
        <v>42825</v>
      </c>
      <c r="K82" s="404">
        <v>20593</v>
      </c>
      <c r="L82" s="351" t="s">
        <v>81</v>
      </c>
      <c r="M82" s="635"/>
      <c r="N82" s="635"/>
      <c r="O82" s="635"/>
      <c r="P82" s="635"/>
      <c r="Q82" s="635"/>
      <c r="R82" s="398" t="s">
        <v>45</v>
      </c>
      <c r="S82" s="390">
        <v>260000</v>
      </c>
      <c r="T82" s="604" t="s">
        <v>34</v>
      </c>
      <c r="U82" s="631" t="s">
        <v>231</v>
      </c>
      <c r="V82" s="696">
        <v>39044</v>
      </c>
    </row>
    <row r="83" spans="1:243" s="572" customFormat="1" x14ac:dyDescent="0.2">
      <c r="A83" s="111">
        <v>82</v>
      </c>
      <c r="B83" s="476" t="s">
        <v>1483</v>
      </c>
      <c r="C83" s="531" t="s">
        <v>78</v>
      </c>
      <c r="D83" s="554" t="s">
        <v>1312</v>
      </c>
      <c r="E83" s="553" t="s">
        <v>1197</v>
      </c>
      <c r="F83" s="532" t="s">
        <v>1314</v>
      </c>
      <c r="G83" s="550"/>
      <c r="H83" s="549"/>
      <c r="I83" s="550"/>
      <c r="J83" s="550"/>
      <c r="K83" s="570"/>
      <c r="L83" s="553" t="s">
        <v>81</v>
      </c>
      <c r="M83" s="639"/>
      <c r="N83" s="639"/>
      <c r="O83" s="639"/>
      <c r="P83" s="639"/>
      <c r="Q83" s="639"/>
      <c r="R83" s="562" t="s">
        <v>1311</v>
      </c>
      <c r="S83" s="551">
        <v>220000</v>
      </c>
      <c r="T83" s="610" t="s">
        <v>234</v>
      </c>
      <c r="U83" s="640" t="s">
        <v>161</v>
      </c>
      <c r="V83" s="698" t="s">
        <v>161</v>
      </c>
      <c r="W83" s="571"/>
      <c r="X83" s="571"/>
      <c r="Y83" s="571"/>
      <c r="Z83" s="571"/>
      <c r="AA83" s="571"/>
      <c r="AB83" s="571"/>
      <c r="AC83" s="571"/>
      <c r="AD83" s="571"/>
      <c r="AE83" s="571"/>
      <c r="AF83" s="571"/>
      <c r="AG83" s="571"/>
      <c r="AH83" s="571"/>
      <c r="AI83" s="571"/>
      <c r="AJ83" s="571"/>
      <c r="AK83" s="571"/>
      <c r="AL83" s="571"/>
      <c r="AM83" s="571"/>
      <c r="AN83" s="571"/>
      <c r="AO83" s="571"/>
      <c r="AP83" s="571"/>
      <c r="AQ83" s="571"/>
      <c r="AR83" s="571"/>
      <c r="AS83" s="571"/>
      <c r="AT83" s="571"/>
      <c r="AU83" s="571"/>
      <c r="AV83" s="571"/>
      <c r="AW83" s="571"/>
      <c r="AX83" s="571"/>
      <c r="AY83" s="571"/>
      <c r="AZ83" s="571"/>
      <c r="BA83" s="571"/>
      <c r="BB83" s="571"/>
      <c r="BC83" s="571"/>
      <c r="BD83" s="571"/>
      <c r="BE83" s="571"/>
      <c r="BF83" s="571"/>
      <c r="BG83" s="571"/>
      <c r="BH83" s="571"/>
      <c r="BI83" s="571"/>
      <c r="BJ83" s="571"/>
      <c r="BK83" s="571"/>
      <c r="BL83" s="571"/>
      <c r="BM83" s="571"/>
      <c r="BN83" s="571"/>
      <c r="BO83" s="571"/>
      <c r="BP83" s="571"/>
      <c r="BQ83" s="571"/>
      <c r="BR83" s="571"/>
      <c r="BS83" s="571"/>
      <c r="BT83" s="571"/>
      <c r="BU83" s="571"/>
      <c r="BV83" s="571"/>
      <c r="BW83" s="571"/>
      <c r="BX83" s="571"/>
      <c r="BY83" s="571"/>
      <c r="BZ83" s="571"/>
      <c r="CA83" s="571"/>
      <c r="CB83" s="571"/>
      <c r="CC83" s="571"/>
      <c r="CD83" s="571"/>
      <c r="CE83" s="571"/>
      <c r="CF83" s="571"/>
      <c r="CG83" s="571"/>
      <c r="CH83" s="571"/>
      <c r="CI83" s="571"/>
      <c r="CJ83" s="571"/>
      <c r="CK83" s="571"/>
      <c r="CL83" s="571"/>
      <c r="CM83" s="571"/>
      <c r="CN83" s="571"/>
      <c r="CO83" s="571"/>
      <c r="CP83" s="571"/>
      <c r="CQ83" s="571"/>
      <c r="CR83" s="571"/>
      <c r="CS83" s="571"/>
      <c r="CT83" s="571"/>
      <c r="CU83" s="571"/>
      <c r="CV83" s="571"/>
      <c r="CW83" s="571"/>
      <c r="CX83" s="571"/>
      <c r="CY83" s="571"/>
      <c r="CZ83" s="571"/>
      <c r="DA83" s="571"/>
      <c r="DB83" s="571"/>
      <c r="DC83" s="571"/>
      <c r="DD83" s="571"/>
      <c r="DE83" s="571"/>
      <c r="DF83" s="571"/>
      <c r="DG83" s="571"/>
      <c r="DH83" s="571"/>
      <c r="DI83" s="571"/>
      <c r="DJ83" s="571"/>
      <c r="DK83" s="571"/>
      <c r="DL83" s="571"/>
      <c r="DM83" s="571"/>
      <c r="DN83" s="571"/>
      <c r="DO83" s="571"/>
      <c r="DP83" s="571"/>
      <c r="DQ83" s="571"/>
      <c r="DR83" s="571"/>
      <c r="DS83" s="571"/>
      <c r="DT83" s="571"/>
      <c r="DU83" s="571"/>
      <c r="DV83" s="571"/>
      <c r="DW83" s="571"/>
      <c r="DX83" s="571"/>
      <c r="DY83" s="571"/>
      <c r="DZ83" s="571"/>
      <c r="EA83" s="571"/>
      <c r="EB83" s="571"/>
      <c r="EC83" s="571"/>
      <c r="ED83" s="571"/>
      <c r="EE83" s="571"/>
      <c r="EF83" s="571"/>
      <c r="EG83" s="571"/>
      <c r="EH83" s="571"/>
      <c r="EI83" s="571"/>
      <c r="EJ83" s="571"/>
      <c r="EK83" s="571"/>
      <c r="EL83" s="571"/>
      <c r="EM83" s="571"/>
      <c r="EN83" s="571"/>
      <c r="EO83" s="571"/>
      <c r="EP83" s="571"/>
      <c r="EQ83" s="571"/>
      <c r="ER83" s="571"/>
      <c r="ES83" s="571"/>
      <c r="ET83" s="571"/>
      <c r="EU83" s="571"/>
      <c r="EV83" s="571"/>
      <c r="EW83" s="571"/>
      <c r="EX83" s="571"/>
      <c r="EY83" s="571"/>
      <c r="EZ83" s="571"/>
      <c r="FA83" s="571"/>
      <c r="FB83" s="571"/>
      <c r="FC83" s="571"/>
      <c r="FD83" s="571"/>
      <c r="FE83" s="571"/>
      <c r="FF83" s="571"/>
      <c r="FG83" s="571"/>
      <c r="FH83" s="571"/>
      <c r="FI83" s="571"/>
      <c r="FJ83" s="571"/>
      <c r="FK83" s="571"/>
      <c r="FL83" s="571"/>
      <c r="FM83" s="571"/>
      <c r="FN83" s="571"/>
      <c r="FO83" s="571"/>
      <c r="FP83" s="571"/>
      <c r="FQ83" s="571"/>
      <c r="FR83" s="571"/>
      <c r="FS83" s="571"/>
      <c r="FT83" s="571"/>
      <c r="FU83" s="571"/>
      <c r="FV83" s="571"/>
      <c r="FW83" s="571"/>
      <c r="FX83" s="571"/>
      <c r="FY83" s="571"/>
      <c r="FZ83" s="571"/>
      <c r="GA83" s="571"/>
      <c r="GB83" s="571"/>
      <c r="GC83" s="571"/>
      <c r="GD83" s="571"/>
      <c r="GE83" s="571"/>
      <c r="GF83" s="571"/>
      <c r="GG83" s="571"/>
      <c r="GH83" s="571"/>
      <c r="GI83" s="571"/>
      <c r="GJ83" s="571"/>
      <c r="GK83" s="571"/>
      <c r="GL83" s="571"/>
      <c r="GM83" s="571"/>
      <c r="GN83" s="571"/>
      <c r="GO83" s="571"/>
      <c r="GP83" s="571"/>
      <c r="GQ83" s="571"/>
      <c r="GR83" s="571"/>
      <c r="GS83" s="571"/>
      <c r="GT83" s="571"/>
      <c r="GU83" s="571"/>
      <c r="GV83" s="571"/>
      <c r="GW83" s="571"/>
      <c r="GX83" s="571"/>
      <c r="GY83" s="571"/>
      <c r="GZ83" s="571"/>
      <c r="HA83" s="571"/>
      <c r="HB83" s="571"/>
      <c r="HC83" s="571"/>
      <c r="HD83" s="571"/>
      <c r="HE83" s="571"/>
      <c r="HF83" s="571"/>
      <c r="HG83" s="571"/>
      <c r="HH83" s="571"/>
      <c r="HI83" s="571"/>
      <c r="HJ83" s="571"/>
      <c r="HK83" s="571"/>
      <c r="HL83" s="571"/>
      <c r="HM83" s="571"/>
      <c r="HN83" s="571"/>
      <c r="HO83" s="571"/>
      <c r="HP83" s="571"/>
      <c r="HQ83" s="571"/>
      <c r="HR83" s="571"/>
      <c r="HS83" s="571"/>
      <c r="HT83" s="571"/>
      <c r="HU83" s="571"/>
      <c r="HV83" s="571"/>
      <c r="HW83" s="571"/>
      <c r="HX83" s="571"/>
      <c r="HY83" s="571"/>
      <c r="HZ83" s="571"/>
      <c r="IA83" s="571"/>
      <c r="IB83" s="571"/>
      <c r="IC83" s="571"/>
      <c r="ID83" s="571"/>
      <c r="IE83" s="571"/>
      <c r="IF83" s="571"/>
      <c r="IG83" s="571"/>
      <c r="IH83" s="571"/>
      <c r="II83" s="571"/>
    </row>
    <row r="84" spans="1:243" x14ac:dyDescent="0.2">
      <c r="A84" s="111">
        <v>83</v>
      </c>
      <c r="B84" s="476" t="s">
        <v>1484</v>
      </c>
      <c r="C84" s="352" t="s">
        <v>255</v>
      </c>
      <c r="D84" s="475" t="s">
        <v>257</v>
      </c>
      <c r="E84" s="387" t="s">
        <v>259</v>
      </c>
      <c r="F84" s="352">
        <v>2650</v>
      </c>
      <c r="G84" s="65">
        <v>39171</v>
      </c>
      <c r="H84" s="27" t="s">
        <v>1504</v>
      </c>
      <c r="I84" s="65"/>
      <c r="J84" s="65"/>
      <c r="K84" s="66"/>
      <c r="L84" s="387" t="s">
        <v>258</v>
      </c>
      <c r="M84" s="633"/>
      <c r="N84" s="633"/>
      <c r="O84" s="633"/>
      <c r="P84" s="633"/>
      <c r="Q84" s="633"/>
      <c r="R84" s="27" t="s">
        <v>45</v>
      </c>
      <c r="S84" s="361">
        <v>48790</v>
      </c>
      <c r="T84" s="604" t="s">
        <v>256</v>
      </c>
      <c r="U84" s="673"/>
      <c r="V84" s="557"/>
    </row>
    <row r="85" spans="1:243" x14ac:dyDescent="0.2">
      <c r="A85" s="111">
        <v>84</v>
      </c>
      <c r="B85" s="476" t="s">
        <v>1484</v>
      </c>
      <c r="C85" s="352" t="s">
        <v>263</v>
      </c>
      <c r="D85" s="475" t="s">
        <v>265</v>
      </c>
      <c r="E85" s="387" t="s">
        <v>266</v>
      </c>
      <c r="F85" s="352" t="s">
        <v>267</v>
      </c>
      <c r="G85" s="65">
        <v>39171</v>
      </c>
      <c r="H85" s="27" t="s">
        <v>1504</v>
      </c>
      <c r="I85" s="65"/>
      <c r="J85" s="65"/>
      <c r="K85" s="66"/>
      <c r="L85" s="387" t="s">
        <v>258</v>
      </c>
      <c r="M85" s="633"/>
      <c r="N85" s="633"/>
      <c r="O85" s="633"/>
      <c r="P85" s="633"/>
      <c r="Q85" s="633"/>
      <c r="R85" s="27" t="s">
        <v>45</v>
      </c>
      <c r="S85" s="361">
        <v>29790</v>
      </c>
      <c r="T85" s="604" t="s">
        <v>264</v>
      </c>
      <c r="U85" s="631" t="s">
        <v>262</v>
      </c>
      <c r="V85" s="696">
        <v>39038</v>
      </c>
    </row>
    <row r="86" spans="1:243" x14ac:dyDescent="0.2">
      <c r="A86" s="111">
        <v>85</v>
      </c>
      <c r="B86" s="476" t="s">
        <v>1484</v>
      </c>
      <c r="C86" s="352" t="s">
        <v>268</v>
      </c>
      <c r="D86" s="475" t="s">
        <v>270</v>
      </c>
      <c r="E86" s="387" t="s">
        <v>271</v>
      </c>
      <c r="F86" s="352">
        <v>1010</v>
      </c>
      <c r="G86" s="65">
        <v>39171</v>
      </c>
      <c r="H86" s="27" t="s">
        <v>1504</v>
      </c>
      <c r="I86" s="65"/>
      <c r="J86" s="65"/>
      <c r="K86" s="66"/>
      <c r="L86" s="387" t="s">
        <v>258</v>
      </c>
      <c r="M86" s="633"/>
      <c r="N86" s="633"/>
      <c r="O86" s="633"/>
      <c r="P86" s="633"/>
      <c r="Q86" s="633"/>
      <c r="R86" s="27" t="s">
        <v>45</v>
      </c>
      <c r="S86" s="361">
        <v>22790</v>
      </c>
      <c r="T86" s="604" t="s">
        <v>269</v>
      </c>
      <c r="U86" s="631" t="s">
        <v>262</v>
      </c>
      <c r="V86" s="696">
        <v>39038</v>
      </c>
    </row>
    <row r="87" spans="1:243" s="572" customFormat="1" x14ac:dyDescent="0.2">
      <c r="A87" s="111">
        <v>86</v>
      </c>
      <c r="B87" s="476" t="s">
        <v>1484</v>
      </c>
      <c r="C87" s="555" t="s">
        <v>51</v>
      </c>
      <c r="D87" s="573" t="s">
        <v>1312</v>
      </c>
      <c r="E87" s="549" t="s">
        <v>55</v>
      </c>
      <c r="F87" s="555"/>
      <c r="G87" s="557"/>
      <c r="H87" s="556" t="s">
        <v>1504</v>
      </c>
      <c r="I87" s="557"/>
      <c r="J87" s="557"/>
      <c r="K87" s="574"/>
      <c r="L87" s="549" t="s">
        <v>54</v>
      </c>
      <c r="M87" s="556"/>
      <c r="N87" s="556"/>
      <c r="O87" s="556"/>
      <c r="P87" s="556"/>
      <c r="Q87" s="556"/>
      <c r="R87" s="556" t="s">
        <v>1462</v>
      </c>
      <c r="S87" s="551">
        <v>22755</v>
      </c>
      <c r="T87" s="610" t="s">
        <v>125</v>
      </c>
      <c r="U87" s="631" t="s">
        <v>262</v>
      </c>
      <c r="V87" s="696">
        <v>39038</v>
      </c>
      <c r="W87" s="571"/>
      <c r="X87" s="571"/>
      <c r="Y87" s="571"/>
      <c r="Z87" s="571"/>
      <c r="AA87" s="571"/>
      <c r="AB87" s="571"/>
      <c r="AC87" s="571"/>
      <c r="AD87" s="571"/>
      <c r="AE87" s="571"/>
      <c r="AF87" s="571"/>
      <c r="AG87" s="571"/>
      <c r="AH87" s="571"/>
      <c r="AI87" s="571"/>
      <c r="AJ87" s="571"/>
      <c r="AK87" s="571"/>
      <c r="AL87" s="571"/>
      <c r="AM87" s="571"/>
      <c r="AN87" s="571"/>
      <c r="AO87" s="571"/>
      <c r="AP87" s="571"/>
      <c r="AQ87" s="571"/>
      <c r="AR87" s="571"/>
      <c r="AS87" s="571"/>
      <c r="AT87" s="571"/>
      <c r="AU87" s="571"/>
      <c r="AV87" s="571"/>
      <c r="AW87" s="571"/>
      <c r="AX87" s="571"/>
      <c r="AY87" s="571"/>
      <c r="AZ87" s="571"/>
      <c r="BA87" s="571"/>
      <c r="BB87" s="571"/>
      <c r="BC87" s="571"/>
      <c r="BD87" s="571"/>
      <c r="BE87" s="571"/>
      <c r="BF87" s="571"/>
      <c r="BG87" s="571"/>
      <c r="BH87" s="571"/>
      <c r="BI87" s="571"/>
      <c r="BJ87" s="571"/>
      <c r="BK87" s="571"/>
      <c r="BL87" s="571"/>
      <c r="BM87" s="571"/>
      <c r="BN87" s="571"/>
      <c r="BO87" s="571"/>
      <c r="BP87" s="571"/>
      <c r="BQ87" s="571"/>
      <c r="BR87" s="571"/>
      <c r="BS87" s="571"/>
      <c r="BT87" s="571"/>
      <c r="BU87" s="571"/>
      <c r="BV87" s="571"/>
      <c r="BW87" s="571"/>
      <c r="BX87" s="571"/>
      <c r="BY87" s="571"/>
      <c r="BZ87" s="571"/>
      <c r="CA87" s="571"/>
      <c r="CB87" s="571"/>
      <c r="CC87" s="571"/>
      <c r="CD87" s="571"/>
      <c r="CE87" s="571"/>
      <c r="CF87" s="571"/>
      <c r="CG87" s="571"/>
      <c r="CH87" s="571"/>
      <c r="CI87" s="571"/>
      <c r="CJ87" s="571"/>
      <c r="CK87" s="571"/>
      <c r="CL87" s="571"/>
      <c r="CM87" s="571"/>
      <c r="CN87" s="571"/>
      <c r="CO87" s="571"/>
      <c r="CP87" s="571"/>
      <c r="CQ87" s="571"/>
      <c r="CR87" s="571"/>
      <c r="CS87" s="571"/>
      <c r="CT87" s="571"/>
      <c r="CU87" s="571"/>
      <c r="CV87" s="571"/>
      <c r="CW87" s="571"/>
      <c r="CX87" s="571"/>
      <c r="CY87" s="571"/>
      <c r="CZ87" s="571"/>
      <c r="DA87" s="571"/>
      <c r="DB87" s="571"/>
      <c r="DC87" s="571"/>
      <c r="DD87" s="571"/>
      <c r="DE87" s="571"/>
      <c r="DF87" s="571"/>
      <c r="DG87" s="571"/>
      <c r="DH87" s="571"/>
      <c r="DI87" s="571"/>
      <c r="DJ87" s="571"/>
      <c r="DK87" s="571"/>
      <c r="DL87" s="571"/>
      <c r="DM87" s="571"/>
      <c r="DN87" s="571"/>
      <c r="DO87" s="571"/>
      <c r="DP87" s="571"/>
      <c r="DQ87" s="571"/>
      <c r="DR87" s="571"/>
      <c r="DS87" s="571"/>
      <c r="DT87" s="571"/>
      <c r="DU87" s="571"/>
      <c r="DV87" s="571"/>
      <c r="DW87" s="571"/>
      <c r="DX87" s="571"/>
      <c r="DY87" s="571"/>
      <c r="DZ87" s="571"/>
      <c r="EA87" s="571"/>
      <c r="EB87" s="571"/>
      <c r="EC87" s="571"/>
      <c r="ED87" s="571"/>
      <c r="EE87" s="571"/>
      <c r="EF87" s="571"/>
      <c r="EG87" s="571"/>
      <c r="EH87" s="571"/>
      <c r="EI87" s="571"/>
      <c r="EJ87" s="571"/>
      <c r="EK87" s="571"/>
      <c r="EL87" s="571"/>
      <c r="EM87" s="571"/>
      <c r="EN87" s="571"/>
      <c r="EO87" s="571"/>
      <c r="EP87" s="571"/>
      <c r="EQ87" s="571"/>
      <c r="ER87" s="571"/>
      <c r="ES87" s="571"/>
      <c r="ET87" s="571"/>
      <c r="EU87" s="571"/>
      <c r="EV87" s="571"/>
      <c r="EW87" s="571"/>
      <c r="EX87" s="571"/>
      <c r="EY87" s="571"/>
      <c r="EZ87" s="571"/>
      <c r="FA87" s="571"/>
      <c r="FB87" s="571"/>
      <c r="FC87" s="571"/>
      <c r="FD87" s="571"/>
      <c r="FE87" s="571"/>
      <c r="FF87" s="571"/>
      <c r="FG87" s="571"/>
      <c r="FH87" s="571"/>
      <c r="FI87" s="571"/>
      <c r="FJ87" s="571"/>
      <c r="FK87" s="571"/>
      <c r="FL87" s="571"/>
      <c r="FM87" s="571"/>
      <c r="FN87" s="571"/>
      <c r="FO87" s="571"/>
      <c r="FP87" s="571"/>
      <c r="FQ87" s="571"/>
      <c r="FR87" s="571"/>
      <c r="FS87" s="571"/>
      <c r="FT87" s="571"/>
      <c r="FU87" s="571"/>
      <c r="FV87" s="571"/>
      <c r="FW87" s="571"/>
      <c r="FX87" s="571"/>
      <c r="FY87" s="571"/>
      <c r="FZ87" s="571"/>
      <c r="GA87" s="571"/>
      <c r="GB87" s="571"/>
      <c r="GC87" s="571"/>
      <c r="GD87" s="571"/>
      <c r="GE87" s="571"/>
      <c r="GF87" s="571"/>
      <c r="GG87" s="571"/>
      <c r="GH87" s="571"/>
      <c r="GI87" s="571"/>
      <c r="GJ87" s="571"/>
      <c r="GK87" s="571"/>
      <c r="GL87" s="571"/>
      <c r="GM87" s="571"/>
      <c r="GN87" s="571"/>
      <c r="GO87" s="571"/>
      <c r="GP87" s="571"/>
      <c r="GQ87" s="571"/>
      <c r="GR87" s="571"/>
      <c r="GS87" s="571"/>
      <c r="GT87" s="571"/>
      <c r="GU87" s="571"/>
      <c r="GV87" s="571"/>
      <c r="GW87" s="571"/>
      <c r="GX87" s="571"/>
      <c r="GY87" s="571"/>
      <c r="GZ87" s="571"/>
      <c r="HA87" s="571"/>
      <c r="HB87" s="571"/>
      <c r="HC87" s="571"/>
      <c r="HD87" s="571"/>
      <c r="HE87" s="571"/>
      <c r="HF87" s="571"/>
      <c r="HG87" s="571"/>
      <c r="HH87" s="571"/>
      <c r="HI87" s="571"/>
      <c r="HJ87" s="571"/>
      <c r="HK87" s="571"/>
      <c r="HL87" s="571"/>
      <c r="HM87" s="571"/>
      <c r="HN87" s="571"/>
      <c r="HO87" s="571"/>
      <c r="HP87" s="571"/>
      <c r="HQ87" s="571"/>
      <c r="HR87" s="571"/>
      <c r="HS87" s="571"/>
      <c r="HT87" s="571"/>
      <c r="HU87" s="571"/>
      <c r="HV87" s="571"/>
      <c r="HW87" s="571"/>
      <c r="HX87" s="571"/>
      <c r="HY87" s="571"/>
      <c r="HZ87" s="571"/>
      <c r="IA87" s="571"/>
      <c r="IB87" s="571"/>
      <c r="IC87" s="571"/>
      <c r="ID87" s="571"/>
      <c r="IE87" s="571"/>
      <c r="IF87" s="571"/>
      <c r="IG87" s="571"/>
      <c r="IH87" s="571"/>
      <c r="II87" s="571"/>
    </row>
    <row r="88" spans="1:243" x14ac:dyDescent="0.2">
      <c r="A88" s="111">
        <v>87</v>
      </c>
      <c r="B88" s="476" t="s">
        <v>1484</v>
      </c>
      <c r="C88" s="352" t="s">
        <v>273</v>
      </c>
      <c r="D88" s="475" t="s">
        <v>1470</v>
      </c>
      <c r="E88" s="387" t="s">
        <v>277</v>
      </c>
      <c r="F88" s="352"/>
      <c r="G88" s="65"/>
      <c r="H88" s="27" t="s">
        <v>1248</v>
      </c>
      <c r="I88" s="65"/>
      <c r="J88" s="65"/>
      <c r="K88" s="66"/>
      <c r="L88" s="387" t="s">
        <v>276</v>
      </c>
      <c r="M88" s="633"/>
      <c r="N88" s="633"/>
      <c r="O88" s="633"/>
      <c r="P88" s="633"/>
      <c r="Q88" s="633"/>
      <c r="R88" s="27" t="s">
        <v>45</v>
      </c>
      <c r="S88" s="361">
        <v>119600</v>
      </c>
      <c r="T88" s="604" t="s">
        <v>274</v>
      </c>
      <c r="U88" s="556"/>
      <c r="V88" s="557"/>
    </row>
    <row r="89" spans="1:243" ht="25.5" x14ac:dyDescent="0.2">
      <c r="A89" s="111">
        <v>88</v>
      </c>
      <c r="B89" s="460" t="s">
        <v>281</v>
      </c>
      <c r="C89" s="344" t="s">
        <v>289</v>
      </c>
      <c r="D89" s="334" t="s">
        <v>1465</v>
      </c>
      <c r="E89" s="333" t="s">
        <v>37</v>
      </c>
      <c r="F89" s="352"/>
      <c r="G89" s="335"/>
      <c r="H89" s="353" t="s">
        <v>1504</v>
      </c>
      <c r="I89" s="354"/>
      <c r="J89" s="335"/>
      <c r="K89" s="336"/>
      <c r="L89" s="333" t="s">
        <v>36</v>
      </c>
      <c r="M89" s="640"/>
      <c r="N89" s="640"/>
      <c r="O89" s="640"/>
      <c r="P89" s="640"/>
      <c r="Q89" s="640"/>
      <c r="R89" s="341"/>
      <c r="S89" s="360">
        <v>91950</v>
      </c>
      <c r="T89" s="615" t="s">
        <v>290</v>
      </c>
      <c r="U89" s="631"/>
      <c r="V89" s="696"/>
    </row>
    <row r="90" spans="1:243" ht="72" customHeight="1" x14ac:dyDescent="0.2">
      <c r="A90" s="111">
        <v>89</v>
      </c>
      <c r="B90" s="460" t="s">
        <v>1486</v>
      </c>
      <c r="C90" s="458" t="s">
        <v>33</v>
      </c>
      <c r="D90" s="164" t="s">
        <v>338</v>
      </c>
      <c r="E90" s="165" t="s">
        <v>286</v>
      </c>
      <c r="F90" s="457" t="s">
        <v>339</v>
      </c>
      <c r="G90" s="267">
        <v>42055</v>
      </c>
      <c r="H90" s="165" t="s">
        <v>1248</v>
      </c>
      <c r="I90" s="267">
        <v>42055</v>
      </c>
      <c r="J90" s="267">
        <v>43151</v>
      </c>
      <c r="K90" s="133"/>
      <c r="L90" s="165" t="s">
        <v>285</v>
      </c>
      <c r="M90" s="634"/>
      <c r="N90" s="634"/>
      <c r="O90" s="634"/>
      <c r="P90" s="634"/>
      <c r="Q90" s="634"/>
      <c r="R90" s="165" t="s">
        <v>45</v>
      </c>
      <c r="S90" s="366">
        <v>60000</v>
      </c>
      <c r="T90" s="603" t="s">
        <v>187</v>
      </c>
      <c r="U90" s="640"/>
      <c r="V90" s="706"/>
    </row>
    <row r="91" spans="1:243" s="567" customFormat="1" ht="61.5" customHeight="1" x14ac:dyDescent="0.2">
      <c r="A91" s="111">
        <v>90</v>
      </c>
      <c r="B91" s="460" t="s">
        <v>1482</v>
      </c>
      <c r="C91" s="380" t="s">
        <v>51</v>
      </c>
      <c r="D91" s="388" t="s">
        <v>1177</v>
      </c>
      <c r="E91" s="387" t="s">
        <v>55</v>
      </c>
      <c r="F91" s="380">
        <v>19983440</v>
      </c>
      <c r="G91" s="389" t="s">
        <v>1159</v>
      </c>
      <c r="H91" s="387" t="s">
        <v>1504</v>
      </c>
      <c r="I91" s="389"/>
      <c r="J91" s="389"/>
      <c r="K91" s="383"/>
      <c r="L91" s="387" t="s">
        <v>54</v>
      </c>
      <c r="M91" s="626"/>
      <c r="N91" s="626"/>
      <c r="O91" s="626"/>
      <c r="P91" s="626"/>
      <c r="Q91" s="626"/>
      <c r="R91" s="387" t="s">
        <v>1178</v>
      </c>
      <c r="S91" s="390">
        <v>22755</v>
      </c>
      <c r="T91" s="607" t="s">
        <v>52</v>
      </c>
      <c r="U91" s="634">
        <v>17140003024</v>
      </c>
      <c r="V91" s="700">
        <v>42034</v>
      </c>
      <c r="W91" s="358"/>
      <c r="X91" s="358"/>
      <c r="Y91" s="358"/>
      <c r="Z91" s="358"/>
      <c r="AA91" s="358"/>
      <c r="AB91" s="358"/>
      <c r="AC91" s="358"/>
      <c r="AD91" s="358"/>
      <c r="AE91" s="358"/>
      <c r="AF91" s="358"/>
      <c r="AG91" s="358"/>
      <c r="AH91" s="358"/>
      <c r="AI91" s="358"/>
      <c r="AJ91" s="358"/>
      <c r="AK91" s="358"/>
      <c r="AL91" s="358"/>
      <c r="AM91" s="358"/>
      <c r="AN91" s="358"/>
      <c r="AO91" s="358"/>
      <c r="AP91" s="358"/>
      <c r="AQ91" s="358"/>
      <c r="AR91" s="358"/>
      <c r="AS91" s="358"/>
      <c r="AT91" s="358"/>
      <c r="AU91" s="358"/>
      <c r="AV91" s="358"/>
      <c r="AW91" s="358"/>
      <c r="AX91" s="358"/>
      <c r="AY91" s="358"/>
      <c r="AZ91" s="358"/>
      <c r="BA91" s="358"/>
      <c r="BB91" s="358"/>
      <c r="BC91" s="358"/>
      <c r="BD91" s="358"/>
      <c r="BE91" s="358"/>
      <c r="BF91" s="358"/>
      <c r="BG91" s="358"/>
      <c r="BH91" s="358"/>
      <c r="BI91" s="358"/>
      <c r="BJ91" s="358"/>
      <c r="BK91" s="358"/>
      <c r="BL91" s="358"/>
      <c r="BM91" s="358"/>
      <c r="BN91" s="358"/>
      <c r="BO91" s="358"/>
      <c r="BP91" s="358"/>
      <c r="BQ91" s="358"/>
      <c r="BR91" s="358"/>
      <c r="BS91" s="358"/>
      <c r="BT91" s="358"/>
      <c r="BU91" s="358"/>
      <c r="BV91" s="358"/>
      <c r="BW91" s="358"/>
      <c r="BX91" s="358"/>
      <c r="BY91" s="358"/>
      <c r="BZ91" s="358"/>
      <c r="CA91" s="358"/>
      <c r="CB91" s="358"/>
      <c r="CC91" s="358"/>
      <c r="CD91" s="358"/>
      <c r="CE91" s="358"/>
      <c r="CF91" s="358"/>
      <c r="CG91" s="358"/>
      <c r="CH91" s="358"/>
      <c r="CI91" s="358"/>
      <c r="CJ91" s="358"/>
      <c r="CK91" s="358"/>
      <c r="CL91" s="358"/>
      <c r="CM91" s="358"/>
      <c r="CN91" s="358"/>
      <c r="CO91" s="358"/>
      <c r="CP91" s="358"/>
      <c r="CQ91" s="358"/>
      <c r="CR91" s="358"/>
      <c r="CS91" s="358"/>
      <c r="CT91" s="358"/>
      <c r="CU91" s="358"/>
      <c r="CV91" s="358"/>
      <c r="CW91" s="358"/>
      <c r="CX91" s="358"/>
      <c r="CY91" s="358"/>
      <c r="CZ91" s="358"/>
      <c r="DA91" s="358"/>
      <c r="DB91" s="358"/>
      <c r="DC91" s="358"/>
      <c r="DD91" s="358"/>
      <c r="DE91" s="358"/>
      <c r="DF91" s="358"/>
      <c r="DG91" s="358"/>
      <c r="DH91" s="358"/>
      <c r="DI91" s="358"/>
      <c r="DJ91" s="358"/>
      <c r="DK91" s="358"/>
      <c r="DL91" s="358"/>
      <c r="DM91" s="358"/>
      <c r="DN91" s="358"/>
      <c r="DO91" s="358"/>
      <c r="DP91" s="358"/>
      <c r="DQ91" s="358"/>
      <c r="DR91" s="358"/>
      <c r="DS91" s="358"/>
      <c r="DT91" s="358"/>
      <c r="DU91" s="358"/>
      <c r="DV91" s="358"/>
      <c r="DW91" s="358"/>
      <c r="DX91" s="358"/>
      <c r="DY91" s="358"/>
      <c r="DZ91" s="358"/>
      <c r="EA91" s="358"/>
      <c r="EB91" s="358"/>
      <c r="EC91" s="358"/>
      <c r="ED91" s="358"/>
      <c r="EE91" s="358"/>
      <c r="EF91" s="358"/>
      <c r="EG91" s="358"/>
      <c r="EH91" s="358"/>
      <c r="EI91" s="358"/>
      <c r="EJ91" s="358"/>
      <c r="EK91" s="358"/>
      <c r="EL91" s="358"/>
      <c r="EM91" s="358"/>
      <c r="EN91" s="358"/>
      <c r="EO91" s="358"/>
      <c r="EP91" s="358"/>
      <c r="EQ91" s="358"/>
      <c r="ER91" s="358"/>
      <c r="ES91" s="358"/>
      <c r="ET91" s="358"/>
      <c r="EU91" s="358"/>
      <c r="EV91" s="358"/>
      <c r="EW91" s="358"/>
      <c r="EX91" s="358"/>
      <c r="EY91" s="358"/>
      <c r="EZ91" s="358"/>
      <c r="FA91" s="358"/>
      <c r="FB91" s="358"/>
      <c r="FC91" s="358"/>
      <c r="FD91" s="358"/>
      <c r="FE91" s="358"/>
      <c r="FF91" s="358"/>
      <c r="FG91" s="358"/>
      <c r="FH91" s="358"/>
      <c r="FI91" s="358"/>
      <c r="FJ91" s="358"/>
      <c r="FK91" s="358"/>
      <c r="FL91" s="358"/>
      <c r="FM91" s="358"/>
      <c r="FN91" s="358"/>
      <c r="FO91" s="358"/>
      <c r="FP91" s="358"/>
      <c r="FQ91" s="358"/>
      <c r="FR91" s="358"/>
      <c r="FS91" s="358"/>
      <c r="FT91" s="358"/>
      <c r="FU91" s="358"/>
      <c r="FV91" s="358"/>
      <c r="FW91" s="358"/>
      <c r="FX91" s="358"/>
      <c r="FY91" s="358"/>
      <c r="FZ91" s="358"/>
      <c r="GA91" s="358"/>
      <c r="GB91" s="358"/>
      <c r="GC91" s="358"/>
      <c r="GD91" s="358"/>
      <c r="GE91" s="358"/>
      <c r="GF91" s="358"/>
      <c r="GG91" s="358"/>
      <c r="GH91" s="358"/>
      <c r="GI91" s="358"/>
      <c r="GJ91" s="358"/>
      <c r="GK91" s="358"/>
      <c r="GL91" s="358"/>
      <c r="GM91" s="358"/>
      <c r="GN91" s="358"/>
      <c r="GO91" s="358"/>
      <c r="GP91" s="358"/>
      <c r="GQ91" s="358"/>
      <c r="GR91" s="358"/>
      <c r="GS91" s="358"/>
      <c r="GT91" s="358"/>
      <c r="GU91" s="358"/>
      <c r="GV91" s="358"/>
      <c r="GW91" s="358"/>
      <c r="GX91" s="358"/>
      <c r="GY91" s="358"/>
      <c r="GZ91" s="358"/>
      <c r="HA91" s="358"/>
      <c r="HB91" s="358"/>
      <c r="HC91" s="358"/>
      <c r="HD91" s="358"/>
      <c r="HE91" s="358"/>
      <c r="HF91" s="358"/>
      <c r="HG91" s="358"/>
      <c r="HH91" s="358"/>
      <c r="HI91" s="358"/>
      <c r="HJ91" s="358"/>
      <c r="HK91" s="358"/>
      <c r="HL91" s="358"/>
      <c r="HM91" s="358"/>
      <c r="HN91" s="358"/>
      <c r="HO91" s="358"/>
      <c r="HP91" s="358"/>
      <c r="HQ91" s="358"/>
      <c r="HR91" s="358"/>
      <c r="HS91" s="358"/>
      <c r="HT91" s="358"/>
      <c r="HU91" s="358"/>
      <c r="HV91" s="358"/>
      <c r="HW91" s="358"/>
      <c r="HX91" s="358"/>
      <c r="HY91" s="358"/>
      <c r="HZ91" s="358"/>
      <c r="IA91" s="358"/>
      <c r="IB91" s="358"/>
      <c r="IC91" s="358"/>
      <c r="ID91" s="358"/>
      <c r="IE91" s="358"/>
      <c r="IF91" s="358"/>
      <c r="IG91" s="358"/>
      <c r="IH91" s="358"/>
      <c r="II91" s="358"/>
    </row>
    <row r="92" spans="1:243" s="2" customFormat="1" ht="115.5" customHeight="1" x14ac:dyDescent="0.2">
      <c r="A92" s="111">
        <v>91</v>
      </c>
      <c r="B92" s="456" t="s">
        <v>1487</v>
      </c>
      <c r="C92" s="462" t="s">
        <v>33</v>
      </c>
      <c r="D92" s="407" t="s">
        <v>343</v>
      </c>
      <c r="E92" s="406" t="s">
        <v>334</v>
      </c>
      <c r="F92" s="466" t="s">
        <v>344</v>
      </c>
      <c r="G92" s="292">
        <v>39843</v>
      </c>
      <c r="H92" s="181" t="s">
        <v>1504</v>
      </c>
      <c r="I92" s="292"/>
      <c r="J92" s="292"/>
      <c r="K92" s="296"/>
      <c r="L92" s="406" t="s">
        <v>333</v>
      </c>
      <c r="M92" s="641"/>
      <c r="N92" s="641"/>
      <c r="O92" s="641"/>
      <c r="P92" s="641"/>
      <c r="Q92" s="641"/>
      <c r="R92" s="294" t="s">
        <v>346</v>
      </c>
      <c r="S92" s="369">
        <v>85000</v>
      </c>
      <c r="T92" s="607" t="s">
        <v>204</v>
      </c>
      <c r="U92" s="538" t="s">
        <v>161</v>
      </c>
      <c r="V92" s="539" t="s">
        <v>161</v>
      </c>
    </row>
    <row r="93" spans="1:243" s="567" customFormat="1" ht="69.75" customHeight="1" x14ac:dyDescent="0.2">
      <c r="A93" s="111">
        <v>92</v>
      </c>
      <c r="B93" s="456" t="s">
        <v>1487</v>
      </c>
      <c r="C93" s="462" t="s">
        <v>347</v>
      </c>
      <c r="D93" s="407" t="s">
        <v>349</v>
      </c>
      <c r="E93" s="406" t="s">
        <v>350</v>
      </c>
      <c r="F93" s="466" t="s">
        <v>1466</v>
      </c>
      <c r="G93" s="408">
        <v>39264</v>
      </c>
      <c r="H93" s="381" t="s">
        <v>29</v>
      </c>
      <c r="I93" s="382">
        <v>42461</v>
      </c>
      <c r="J93" s="382">
        <v>42825</v>
      </c>
      <c r="K93" s="410">
        <v>20593</v>
      </c>
      <c r="L93" s="406" t="s">
        <v>81</v>
      </c>
      <c r="M93" s="641"/>
      <c r="N93" s="641"/>
      <c r="O93" s="641"/>
      <c r="P93" s="641"/>
      <c r="Q93" s="641"/>
      <c r="R93" s="387" t="s">
        <v>1212</v>
      </c>
      <c r="S93" s="409">
        <v>260000</v>
      </c>
      <c r="T93" s="607" t="s">
        <v>348</v>
      </c>
      <c r="U93" s="674" t="s">
        <v>337</v>
      </c>
      <c r="V93" s="707">
        <v>39724</v>
      </c>
      <c r="W93" s="358"/>
      <c r="X93" s="358"/>
      <c r="Y93" s="358"/>
      <c r="Z93" s="358"/>
      <c r="AA93" s="358"/>
      <c r="AB93" s="358"/>
      <c r="AC93" s="358"/>
      <c r="AD93" s="358"/>
      <c r="AE93" s="358"/>
      <c r="AF93" s="358"/>
      <c r="AG93" s="358"/>
      <c r="AH93" s="358"/>
      <c r="AI93" s="358"/>
      <c r="AJ93" s="358"/>
      <c r="AK93" s="358"/>
      <c r="AL93" s="358"/>
      <c r="AM93" s="358"/>
      <c r="AN93" s="358"/>
      <c r="AO93" s="358"/>
      <c r="AP93" s="358"/>
      <c r="AQ93" s="358"/>
      <c r="AR93" s="358"/>
      <c r="AS93" s="358"/>
      <c r="AT93" s="358"/>
      <c r="AU93" s="358"/>
      <c r="AV93" s="358"/>
      <c r="AW93" s="358"/>
      <c r="AX93" s="358"/>
      <c r="AY93" s="358"/>
      <c r="AZ93" s="358"/>
      <c r="BA93" s="358"/>
      <c r="BB93" s="358"/>
      <c r="BC93" s="358"/>
      <c r="BD93" s="358"/>
      <c r="BE93" s="358"/>
      <c r="BF93" s="358"/>
      <c r="BG93" s="358"/>
      <c r="BH93" s="358"/>
      <c r="BI93" s="358"/>
      <c r="BJ93" s="358"/>
      <c r="BK93" s="358"/>
      <c r="BL93" s="358"/>
      <c r="BM93" s="358"/>
      <c r="BN93" s="358"/>
      <c r="BO93" s="358"/>
      <c r="BP93" s="358"/>
      <c r="BQ93" s="358"/>
      <c r="BR93" s="358"/>
      <c r="BS93" s="358"/>
      <c r="BT93" s="358"/>
      <c r="BU93" s="358"/>
      <c r="BV93" s="358"/>
      <c r="BW93" s="358"/>
      <c r="BX93" s="358"/>
      <c r="BY93" s="358"/>
      <c r="BZ93" s="358"/>
      <c r="CA93" s="358"/>
      <c r="CB93" s="358"/>
      <c r="CC93" s="358"/>
      <c r="CD93" s="358"/>
      <c r="CE93" s="358"/>
      <c r="CF93" s="358"/>
      <c r="CG93" s="358"/>
      <c r="CH93" s="358"/>
      <c r="CI93" s="358"/>
      <c r="CJ93" s="358"/>
      <c r="CK93" s="358"/>
      <c r="CL93" s="358"/>
      <c r="CM93" s="358"/>
      <c r="CN93" s="358"/>
      <c r="CO93" s="358"/>
      <c r="CP93" s="358"/>
      <c r="CQ93" s="358"/>
      <c r="CR93" s="358"/>
      <c r="CS93" s="358"/>
      <c r="CT93" s="358"/>
      <c r="CU93" s="358"/>
      <c r="CV93" s="358"/>
      <c r="CW93" s="358"/>
      <c r="CX93" s="358"/>
      <c r="CY93" s="358"/>
      <c r="CZ93" s="358"/>
      <c r="DA93" s="358"/>
      <c r="DB93" s="358"/>
      <c r="DC93" s="358"/>
      <c r="DD93" s="358"/>
      <c r="DE93" s="358"/>
      <c r="DF93" s="358"/>
      <c r="DG93" s="358"/>
      <c r="DH93" s="358"/>
      <c r="DI93" s="358"/>
      <c r="DJ93" s="358"/>
      <c r="DK93" s="358"/>
      <c r="DL93" s="358"/>
      <c r="DM93" s="358"/>
      <c r="DN93" s="358"/>
      <c r="DO93" s="358"/>
      <c r="DP93" s="358"/>
      <c r="DQ93" s="358"/>
      <c r="DR93" s="358"/>
      <c r="DS93" s="358"/>
      <c r="DT93" s="358"/>
      <c r="DU93" s="358"/>
      <c r="DV93" s="358"/>
      <c r="DW93" s="358"/>
      <c r="DX93" s="358"/>
      <c r="DY93" s="358"/>
      <c r="DZ93" s="358"/>
      <c r="EA93" s="358"/>
      <c r="EB93" s="358"/>
      <c r="EC93" s="358"/>
      <c r="ED93" s="358"/>
      <c r="EE93" s="358"/>
      <c r="EF93" s="358"/>
      <c r="EG93" s="358"/>
      <c r="EH93" s="358"/>
      <c r="EI93" s="358"/>
      <c r="EJ93" s="358"/>
      <c r="EK93" s="358"/>
      <c r="EL93" s="358"/>
      <c r="EM93" s="358"/>
      <c r="EN93" s="358"/>
      <c r="EO93" s="358"/>
      <c r="EP93" s="358"/>
      <c r="EQ93" s="358"/>
      <c r="ER93" s="358"/>
      <c r="ES93" s="358"/>
      <c r="ET93" s="358"/>
      <c r="EU93" s="358"/>
      <c r="EV93" s="358"/>
      <c r="EW93" s="358"/>
      <c r="EX93" s="358"/>
      <c r="EY93" s="358"/>
      <c r="EZ93" s="358"/>
      <c r="FA93" s="358"/>
      <c r="FB93" s="358"/>
      <c r="FC93" s="358"/>
      <c r="FD93" s="358"/>
      <c r="FE93" s="358"/>
      <c r="FF93" s="358"/>
      <c r="FG93" s="358"/>
      <c r="FH93" s="358"/>
      <c r="FI93" s="358"/>
      <c r="FJ93" s="358"/>
      <c r="FK93" s="358"/>
      <c r="FL93" s="358"/>
      <c r="FM93" s="358"/>
      <c r="FN93" s="358"/>
      <c r="FO93" s="358"/>
      <c r="FP93" s="358"/>
      <c r="FQ93" s="358"/>
      <c r="FR93" s="358"/>
      <c r="FS93" s="358"/>
      <c r="FT93" s="358"/>
      <c r="FU93" s="358"/>
      <c r="FV93" s="358"/>
      <c r="FW93" s="358"/>
      <c r="FX93" s="358"/>
      <c r="FY93" s="358"/>
      <c r="FZ93" s="358"/>
      <c r="GA93" s="358"/>
      <c r="GB93" s="358"/>
      <c r="GC93" s="358"/>
      <c r="GD93" s="358"/>
      <c r="GE93" s="358"/>
      <c r="GF93" s="358"/>
      <c r="GG93" s="358"/>
      <c r="GH93" s="358"/>
      <c r="GI93" s="358"/>
      <c r="GJ93" s="358"/>
      <c r="GK93" s="358"/>
      <c r="GL93" s="358"/>
      <c r="GM93" s="358"/>
      <c r="GN93" s="358"/>
      <c r="GO93" s="358"/>
      <c r="GP93" s="358"/>
      <c r="GQ93" s="358"/>
      <c r="GR93" s="358"/>
      <c r="GS93" s="358"/>
      <c r="GT93" s="358"/>
      <c r="GU93" s="358"/>
      <c r="GV93" s="358"/>
      <c r="GW93" s="358"/>
      <c r="GX93" s="358"/>
      <c r="GY93" s="358"/>
      <c r="GZ93" s="358"/>
      <c r="HA93" s="358"/>
      <c r="HB93" s="358"/>
      <c r="HC93" s="358"/>
      <c r="HD93" s="358"/>
      <c r="HE93" s="358"/>
      <c r="HF93" s="358"/>
      <c r="HG93" s="358"/>
      <c r="HH93" s="358"/>
      <c r="HI93" s="358"/>
      <c r="HJ93" s="358"/>
      <c r="HK93" s="358"/>
      <c r="HL93" s="358"/>
      <c r="HM93" s="358"/>
      <c r="HN93" s="358"/>
      <c r="HO93" s="358"/>
      <c r="HP93" s="358"/>
      <c r="HQ93" s="358"/>
      <c r="HR93" s="358"/>
      <c r="HS93" s="358"/>
      <c r="HT93" s="358"/>
      <c r="HU93" s="358"/>
      <c r="HV93" s="358"/>
      <c r="HW93" s="358"/>
      <c r="HX93" s="358"/>
      <c r="HY93" s="358"/>
      <c r="HZ93" s="358"/>
      <c r="IA93" s="358"/>
      <c r="IB93" s="358"/>
      <c r="IC93" s="358"/>
      <c r="ID93" s="358"/>
      <c r="IE93" s="358"/>
      <c r="IF93" s="358"/>
      <c r="IG93" s="358"/>
      <c r="IH93" s="358"/>
      <c r="II93" s="358"/>
    </row>
    <row r="94" spans="1:243" ht="63" customHeight="1" x14ac:dyDescent="0.2">
      <c r="A94" s="111">
        <v>93</v>
      </c>
      <c r="B94" s="456" t="s">
        <v>1487</v>
      </c>
      <c r="C94" s="462" t="s">
        <v>347</v>
      </c>
      <c r="D94" s="407" t="s">
        <v>353</v>
      </c>
      <c r="E94" s="406" t="s">
        <v>350</v>
      </c>
      <c r="F94" s="466" t="s">
        <v>354</v>
      </c>
      <c r="G94" s="408">
        <v>39264</v>
      </c>
      <c r="H94" s="381" t="s">
        <v>29</v>
      </c>
      <c r="I94" s="382">
        <v>42461</v>
      </c>
      <c r="J94" s="382">
        <v>42825</v>
      </c>
      <c r="K94" s="410">
        <v>20593</v>
      </c>
      <c r="L94" s="406" t="s">
        <v>81</v>
      </c>
      <c r="M94" s="641"/>
      <c r="N94" s="641"/>
      <c r="O94" s="641"/>
      <c r="P94" s="641"/>
      <c r="Q94" s="641"/>
      <c r="R94" s="398" t="s">
        <v>45</v>
      </c>
      <c r="S94" s="409">
        <v>260000</v>
      </c>
      <c r="T94" s="607" t="s">
        <v>348</v>
      </c>
      <c r="U94" s="675" t="s">
        <v>161</v>
      </c>
      <c r="V94" s="708" t="s">
        <v>161</v>
      </c>
    </row>
    <row r="95" spans="1:243" s="1" customFormat="1" ht="53.25" customHeight="1" x14ac:dyDescent="0.2">
      <c r="A95" s="111">
        <v>94</v>
      </c>
      <c r="B95" s="456" t="s">
        <v>1487</v>
      </c>
      <c r="C95" s="462" t="s">
        <v>22</v>
      </c>
      <c r="D95" s="407" t="s">
        <v>361</v>
      </c>
      <c r="E95" s="406" t="s">
        <v>362</v>
      </c>
      <c r="F95" s="466">
        <v>8577</v>
      </c>
      <c r="G95" s="295">
        <v>39264</v>
      </c>
      <c r="H95" s="421" t="s">
        <v>29</v>
      </c>
      <c r="I95" s="63">
        <v>42461</v>
      </c>
      <c r="J95" s="63">
        <v>42825</v>
      </c>
      <c r="K95" s="99">
        <v>50067</v>
      </c>
      <c r="L95" s="406" t="s">
        <v>243</v>
      </c>
      <c r="M95" s="641"/>
      <c r="N95" s="641"/>
      <c r="O95" s="641"/>
      <c r="P95" s="641"/>
      <c r="Q95" s="641"/>
      <c r="R95" s="165"/>
      <c r="S95" s="369">
        <v>575000</v>
      </c>
      <c r="T95" s="607" t="s">
        <v>360</v>
      </c>
      <c r="U95" s="676" t="s">
        <v>161</v>
      </c>
      <c r="V95" s="708" t="s">
        <v>161</v>
      </c>
    </row>
    <row r="96" spans="1:243" s="1" customFormat="1" ht="49.5" customHeight="1" x14ac:dyDescent="0.2">
      <c r="A96" s="111">
        <v>95</v>
      </c>
      <c r="B96" s="456" t="s">
        <v>1487</v>
      </c>
      <c r="C96" s="462" t="s">
        <v>22</v>
      </c>
      <c r="D96" s="407" t="s">
        <v>363</v>
      </c>
      <c r="E96" s="406" t="s">
        <v>362</v>
      </c>
      <c r="F96" s="466">
        <v>8576</v>
      </c>
      <c r="G96" s="295">
        <v>39264</v>
      </c>
      <c r="H96" s="421" t="s">
        <v>29</v>
      </c>
      <c r="I96" s="63">
        <v>42461</v>
      </c>
      <c r="J96" s="63">
        <v>42825</v>
      </c>
      <c r="K96" s="99">
        <v>50067</v>
      </c>
      <c r="L96" s="406" t="s">
        <v>243</v>
      </c>
      <c r="M96" s="641"/>
      <c r="N96" s="641"/>
      <c r="O96" s="641"/>
      <c r="P96" s="641"/>
      <c r="Q96" s="641"/>
      <c r="R96" s="165"/>
      <c r="S96" s="369">
        <v>575000</v>
      </c>
      <c r="T96" s="607" t="s">
        <v>360</v>
      </c>
      <c r="U96" s="677" t="s">
        <v>161</v>
      </c>
      <c r="V96" s="709" t="s">
        <v>161</v>
      </c>
    </row>
    <row r="97" spans="1:22" ht="60" customHeight="1" x14ac:dyDescent="0.2">
      <c r="A97" s="111">
        <v>96</v>
      </c>
      <c r="B97" s="456" t="s">
        <v>1487</v>
      </c>
      <c r="C97" s="462" t="s">
        <v>364</v>
      </c>
      <c r="D97" s="407" t="s">
        <v>366</v>
      </c>
      <c r="E97" s="406" t="s">
        <v>368</v>
      </c>
      <c r="F97" s="466" t="s">
        <v>369</v>
      </c>
      <c r="G97" s="292">
        <v>39176</v>
      </c>
      <c r="H97" s="181" t="s">
        <v>1504</v>
      </c>
      <c r="I97" s="292"/>
      <c r="J97" s="292"/>
      <c r="K97" s="296"/>
      <c r="L97" s="406" t="s">
        <v>367</v>
      </c>
      <c r="M97" s="641"/>
      <c r="N97" s="641"/>
      <c r="O97" s="641"/>
      <c r="P97" s="641"/>
      <c r="Q97" s="641"/>
      <c r="R97" s="294" t="s">
        <v>346</v>
      </c>
      <c r="S97" s="369">
        <v>68000</v>
      </c>
      <c r="T97" s="607" t="s">
        <v>365</v>
      </c>
      <c r="U97" s="677" t="s">
        <v>161</v>
      </c>
      <c r="V97" s="709" t="s">
        <v>161</v>
      </c>
    </row>
    <row r="98" spans="1:22" ht="51.75" customHeight="1" x14ac:dyDescent="0.2">
      <c r="A98" s="111">
        <v>97</v>
      </c>
      <c r="B98" s="456" t="s">
        <v>1487</v>
      </c>
      <c r="C98" s="462" t="s">
        <v>364</v>
      </c>
      <c r="D98" s="407" t="s">
        <v>372</v>
      </c>
      <c r="E98" s="406" t="s">
        <v>368</v>
      </c>
      <c r="F98" s="466" t="s">
        <v>374</v>
      </c>
      <c r="G98" s="295">
        <v>40157</v>
      </c>
      <c r="H98" s="294" t="s">
        <v>1504</v>
      </c>
      <c r="I98" s="295"/>
      <c r="J98" s="295"/>
      <c r="K98" s="298"/>
      <c r="L98" s="568" t="s">
        <v>373</v>
      </c>
      <c r="M98" s="653"/>
      <c r="N98" s="653"/>
      <c r="O98" s="653"/>
      <c r="P98" s="653"/>
      <c r="Q98" s="653"/>
      <c r="R98" s="294" t="s">
        <v>346</v>
      </c>
      <c r="S98" s="369">
        <v>83200</v>
      </c>
      <c r="T98" s="607" t="s">
        <v>365</v>
      </c>
      <c r="U98" s="674" t="s">
        <v>371</v>
      </c>
      <c r="V98" s="707">
        <v>39038</v>
      </c>
    </row>
    <row r="99" spans="1:22" ht="39" customHeight="1" x14ac:dyDescent="0.2">
      <c r="A99" s="111">
        <v>98</v>
      </c>
      <c r="B99" s="456" t="s">
        <v>1487</v>
      </c>
      <c r="C99" s="462" t="s">
        <v>78</v>
      </c>
      <c r="D99" s="407" t="s">
        <v>376</v>
      </c>
      <c r="E99" s="406" t="s">
        <v>82</v>
      </c>
      <c r="F99" s="466" t="s">
        <v>377</v>
      </c>
      <c r="G99" s="412">
        <v>39174</v>
      </c>
      <c r="H99" s="381" t="s">
        <v>29</v>
      </c>
      <c r="I99" s="382">
        <v>42461</v>
      </c>
      <c r="J99" s="382">
        <v>42825</v>
      </c>
      <c r="K99" s="410">
        <v>17015</v>
      </c>
      <c r="L99" s="406" t="s">
        <v>81</v>
      </c>
      <c r="M99" s="641"/>
      <c r="N99" s="641"/>
      <c r="O99" s="641"/>
      <c r="P99" s="641"/>
      <c r="Q99" s="641"/>
      <c r="R99" s="387" t="s">
        <v>45</v>
      </c>
      <c r="S99" s="409">
        <v>250000</v>
      </c>
      <c r="T99" s="607" t="s">
        <v>79</v>
      </c>
      <c r="U99" s="678" t="s">
        <v>375</v>
      </c>
      <c r="V99" s="709">
        <v>39763</v>
      </c>
    </row>
    <row r="100" spans="1:22" ht="39.75" customHeight="1" x14ac:dyDescent="0.2">
      <c r="A100" s="111">
        <v>99</v>
      </c>
      <c r="B100" s="456" t="s">
        <v>1487</v>
      </c>
      <c r="C100" s="462" t="s">
        <v>93</v>
      </c>
      <c r="D100" s="407" t="s">
        <v>379</v>
      </c>
      <c r="E100" s="406" t="s">
        <v>97</v>
      </c>
      <c r="F100" s="466">
        <v>77078</v>
      </c>
      <c r="G100" s="292">
        <v>39245</v>
      </c>
      <c r="H100" s="294" t="s">
        <v>1504</v>
      </c>
      <c r="I100" s="295"/>
      <c r="J100" s="295"/>
      <c r="K100" s="298"/>
      <c r="L100" s="406" t="s">
        <v>96</v>
      </c>
      <c r="M100" s="641"/>
      <c r="N100" s="641"/>
      <c r="O100" s="641"/>
      <c r="P100" s="641"/>
      <c r="Q100" s="641"/>
      <c r="R100" s="294" t="s">
        <v>346</v>
      </c>
      <c r="S100" s="369">
        <v>90000</v>
      </c>
      <c r="T100" s="607" t="s">
        <v>94</v>
      </c>
      <c r="U100" s="679" t="s">
        <v>378</v>
      </c>
      <c r="V100" s="710">
        <v>39045</v>
      </c>
    </row>
    <row r="101" spans="1:22" ht="38.25" customHeight="1" x14ac:dyDescent="0.2">
      <c r="A101" s="111">
        <v>100</v>
      </c>
      <c r="B101" s="456" t="s">
        <v>1487</v>
      </c>
      <c r="C101" s="466" t="s">
        <v>386</v>
      </c>
      <c r="D101" s="178" t="s">
        <v>396</v>
      </c>
      <c r="E101" s="180" t="s">
        <v>161</v>
      </c>
      <c r="F101" s="466" t="s">
        <v>161</v>
      </c>
      <c r="G101" s="206">
        <v>41969</v>
      </c>
      <c r="H101" s="180" t="s">
        <v>1504</v>
      </c>
      <c r="I101" s="206"/>
      <c r="J101" s="206"/>
      <c r="K101" s="207"/>
      <c r="L101" s="179" t="s">
        <v>397</v>
      </c>
      <c r="M101" s="644"/>
      <c r="N101" s="644"/>
      <c r="O101" s="644"/>
      <c r="P101" s="644"/>
      <c r="Q101" s="644"/>
      <c r="R101" s="26" t="s">
        <v>45</v>
      </c>
      <c r="S101" s="371">
        <v>55125</v>
      </c>
      <c r="T101" s="603" t="s">
        <v>387</v>
      </c>
      <c r="U101" s="674" t="s">
        <v>99</v>
      </c>
      <c r="V101" s="707">
        <v>39230</v>
      </c>
    </row>
    <row r="102" spans="1:22" ht="24" x14ac:dyDescent="0.2">
      <c r="A102" s="111">
        <v>101</v>
      </c>
      <c r="B102" s="456" t="s">
        <v>1487</v>
      </c>
      <c r="C102" s="462" t="s">
        <v>72</v>
      </c>
      <c r="D102" s="407" t="s">
        <v>380</v>
      </c>
      <c r="E102" s="406" t="s">
        <v>382</v>
      </c>
      <c r="F102" s="466" t="s">
        <v>383</v>
      </c>
      <c r="G102" s="292">
        <v>40184</v>
      </c>
      <c r="H102" s="181" t="s">
        <v>1504</v>
      </c>
      <c r="I102" s="292"/>
      <c r="J102" s="292"/>
      <c r="K102" s="296"/>
      <c r="L102" s="406" t="s">
        <v>381</v>
      </c>
      <c r="M102" s="641"/>
      <c r="N102" s="641"/>
      <c r="O102" s="641"/>
      <c r="P102" s="641"/>
      <c r="Q102" s="641"/>
      <c r="R102" s="181" t="s">
        <v>346</v>
      </c>
      <c r="S102" s="369">
        <v>44000</v>
      </c>
      <c r="T102" s="607" t="s">
        <v>52</v>
      </c>
      <c r="U102" s="680">
        <v>17140002457</v>
      </c>
      <c r="V102" s="711">
        <v>41967</v>
      </c>
    </row>
    <row r="103" spans="1:22" ht="27" customHeight="1" x14ac:dyDescent="0.2">
      <c r="A103" s="111">
        <v>102</v>
      </c>
      <c r="B103" s="456" t="s">
        <v>1487</v>
      </c>
      <c r="C103" s="462" t="s">
        <v>72</v>
      </c>
      <c r="D103" s="407" t="s">
        <v>384</v>
      </c>
      <c r="E103" s="406" t="s">
        <v>382</v>
      </c>
      <c r="F103" s="466" t="s">
        <v>385</v>
      </c>
      <c r="G103" s="292">
        <v>40184</v>
      </c>
      <c r="H103" s="181" t="s">
        <v>1504</v>
      </c>
      <c r="I103" s="292"/>
      <c r="J103" s="292"/>
      <c r="K103" s="296"/>
      <c r="L103" s="406" t="s">
        <v>381</v>
      </c>
      <c r="M103" s="641"/>
      <c r="N103" s="641"/>
      <c r="O103" s="641"/>
      <c r="P103" s="641"/>
      <c r="Q103" s="641"/>
      <c r="R103" s="181" t="s">
        <v>346</v>
      </c>
      <c r="S103" s="369">
        <v>44000</v>
      </c>
      <c r="T103" s="607" t="s">
        <v>52</v>
      </c>
      <c r="U103" s="674" t="s">
        <v>161</v>
      </c>
      <c r="V103" s="707" t="s">
        <v>161</v>
      </c>
    </row>
    <row r="104" spans="1:22" ht="24" customHeight="1" x14ac:dyDescent="0.2">
      <c r="A104" s="111">
        <v>103</v>
      </c>
      <c r="B104" s="456" t="s">
        <v>1487</v>
      </c>
      <c r="C104" s="462" t="s">
        <v>51</v>
      </c>
      <c r="D104" s="407" t="s">
        <v>356</v>
      </c>
      <c r="E104" s="406" t="s">
        <v>55</v>
      </c>
      <c r="F104" s="466" t="s">
        <v>357</v>
      </c>
      <c r="G104" s="293">
        <v>39264</v>
      </c>
      <c r="H104" s="294" t="s">
        <v>1504</v>
      </c>
      <c r="I104" s="295"/>
      <c r="J104" s="295"/>
      <c r="K104" s="298"/>
      <c r="L104" s="406" t="s">
        <v>54</v>
      </c>
      <c r="M104" s="641"/>
      <c r="N104" s="641"/>
      <c r="O104" s="641"/>
      <c r="P104" s="641"/>
      <c r="Q104" s="641"/>
      <c r="R104" s="294" t="s">
        <v>346</v>
      </c>
      <c r="S104" s="369">
        <v>22755</v>
      </c>
      <c r="T104" s="607" t="s">
        <v>125</v>
      </c>
      <c r="U104" s="674" t="s">
        <v>161</v>
      </c>
      <c r="V104" s="707" t="s">
        <v>161</v>
      </c>
    </row>
    <row r="105" spans="1:22" ht="36" customHeight="1" x14ac:dyDescent="0.2">
      <c r="A105" s="111">
        <v>104</v>
      </c>
      <c r="B105" s="456" t="s">
        <v>1487</v>
      </c>
      <c r="C105" s="352" t="s">
        <v>51</v>
      </c>
      <c r="D105" s="475" t="s">
        <v>399</v>
      </c>
      <c r="E105" s="351" t="s">
        <v>55</v>
      </c>
      <c r="F105" s="352" t="s">
        <v>400</v>
      </c>
      <c r="G105" s="65">
        <v>39172</v>
      </c>
      <c r="H105" s="27" t="s">
        <v>1504</v>
      </c>
      <c r="I105" s="65"/>
      <c r="J105" s="65"/>
      <c r="K105" s="99"/>
      <c r="L105" s="351" t="s">
        <v>54</v>
      </c>
      <c r="M105" s="635"/>
      <c r="N105" s="635"/>
      <c r="O105" s="635"/>
      <c r="P105" s="635"/>
      <c r="Q105" s="635"/>
      <c r="R105" s="27" t="s">
        <v>1166</v>
      </c>
      <c r="S105" s="361">
        <v>22755</v>
      </c>
      <c r="T105" s="604" t="s">
        <v>52</v>
      </c>
      <c r="U105" s="677" t="s">
        <v>161</v>
      </c>
      <c r="V105" s="709" t="s">
        <v>161</v>
      </c>
    </row>
    <row r="106" spans="1:22" ht="46.5" customHeight="1" x14ac:dyDescent="0.2">
      <c r="A106" s="111">
        <v>105</v>
      </c>
      <c r="B106" s="456" t="s">
        <v>1487</v>
      </c>
      <c r="C106" s="352" t="s">
        <v>51</v>
      </c>
      <c r="D106" s="475" t="s">
        <v>402</v>
      </c>
      <c r="E106" s="351" t="s">
        <v>55</v>
      </c>
      <c r="F106" s="352" t="s">
        <v>403</v>
      </c>
      <c r="G106" s="65">
        <v>39172</v>
      </c>
      <c r="H106" s="27" t="s">
        <v>1504</v>
      </c>
      <c r="I106" s="65"/>
      <c r="J106" s="65"/>
      <c r="K106" s="99"/>
      <c r="L106" s="351" t="s">
        <v>54</v>
      </c>
      <c r="M106" s="635"/>
      <c r="N106" s="635"/>
      <c r="O106" s="635"/>
      <c r="P106" s="635"/>
      <c r="Q106" s="635"/>
      <c r="R106" s="27" t="s">
        <v>1167</v>
      </c>
      <c r="S106" s="361">
        <v>22755</v>
      </c>
      <c r="T106" s="604" t="s">
        <v>52</v>
      </c>
      <c r="U106" s="631" t="s">
        <v>58</v>
      </c>
      <c r="V106" s="696">
        <v>39058</v>
      </c>
    </row>
    <row r="107" spans="1:22" ht="30" customHeight="1" x14ac:dyDescent="0.2">
      <c r="A107" s="111">
        <v>106</v>
      </c>
      <c r="B107" s="456" t="s">
        <v>1487</v>
      </c>
      <c r="C107" s="352" t="s">
        <v>51</v>
      </c>
      <c r="D107" s="28" t="s">
        <v>408</v>
      </c>
      <c r="E107" s="27" t="s">
        <v>55</v>
      </c>
      <c r="F107" s="352" t="s">
        <v>409</v>
      </c>
      <c r="G107" s="65">
        <v>40184</v>
      </c>
      <c r="H107" s="27" t="s">
        <v>1504</v>
      </c>
      <c r="I107" s="65"/>
      <c r="J107" s="65"/>
      <c r="K107" s="99"/>
      <c r="L107" s="27" t="s">
        <v>54</v>
      </c>
      <c r="M107" s="631"/>
      <c r="N107" s="631"/>
      <c r="O107" s="631"/>
      <c r="P107" s="631"/>
      <c r="Q107" s="631"/>
      <c r="R107" s="27" t="s">
        <v>1168</v>
      </c>
      <c r="S107" s="361">
        <v>22755</v>
      </c>
      <c r="T107" s="603" t="s">
        <v>52</v>
      </c>
      <c r="U107" s="631" t="s">
        <v>58</v>
      </c>
      <c r="V107" s="696">
        <v>39058</v>
      </c>
    </row>
    <row r="108" spans="1:22" ht="32.25" customHeight="1" x14ac:dyDescent="0.2">
      <c r="A108" s="111">
        <v>107</v>
      </c>
      <c r="B108" s="456" t="s">
        <v>1487</v>
      </c>
      <c r="C108" s="352" t="s">
        <v>51</v>
      </c>
      <c r="D108" s="28" t="s">
        <v>411</v>
      </c>
      <c r="E108" s="27" t="s">
        <v>55</v>
      </c>
      <c r="F108" s="352" t="s">
        <v>412</v>
      </c>
      <c r="G108" s="65">
        <v>40330</v>
      </c>
      <c r="H108" s="27" t="s">
        <v>1504</v>
      </c>
      <c r="I108" s="65"/>
      <c r="J108" s="65"/>
      <c r="K108" s="99"/>
      <c r="L108" s="27" t="s">
        <v>54</v>
      </c>
      <c r="M108" s="631"/>
      <c r="N108" s="631"/>
      <c r="O108" s="631"/>
      <c r="P108" s="631"/>
      <c r="Q108" s="631"/>
      <c r="R108" s="27" t="s">
        <v>1169</v>
      </c>
      <c r="S108" s="361">
        <v>22755</v>
      </c>
      <c r="T108" s="603" t="s">
        <v>52</v>
      </c>
      <c r="U108" s="631" t="s">
        <v>161</v>
      </c>
      <c r="V108" s="696" t="s">
        <v>161</v>
      </c>
    </row>
    <row r="109" spans="1:22" ht="32.25" customHeight="1" x14ac:dyDescent="0.2">
      <c r="A109" s="111">
        <v>108</v>
      </c>
      <c r="B109" s="456" t="s">
        <v>1487</v>
      </c>
      <c r="C109" s="352" t="s">
        <v>51</v>
      </c>
      <c r="D109" s="321" t="s">
        <v>1158</v>
      </c>
      <c r="E109" s="320" t="s">
        <v>55</v>
      </c>
      <c r="F109" s="352" t="s">
        <v>1171</v>
      </c>
      <c r="G109" s="322" t="s">
        <v>1159</v>
      </c>
      <c r="H109" s="320" t="s">
        <v>1504</v>
      </c>
      <c r="I109" s="322"/>
      <c r="J109" s="322"/>
      <c r="K109" s="332"/>
      <c r="L109" s="320" t="s">
        <v>54</v>
      </c>
      <c r="M109" s="642"/>
      <c r="N109" s="642"/>
      <c r="O109" s="642"/>
      <c r="P109" s="642"/>
      <c r="Q109" s="642"/>
      <c r="R109" s="320" t="s">
        <v>1163</v>
      </c>
      <c r="S109" s="361">
        <v>22755</v>
      </c>
      <c r="T109" s="616" t="s">
        <v>52</v>
      </c>
      <c r="U109" s="631" t="s">
        <v>161</v>
      </c>
      <c r="V109" s="696" t="s">
        <v>161</v>
      </c>
    </row>
    <row r="110" spans="1:22" ht="32.25" customHeight="1" x14ac:dyDescent="0.2">
      <c r="A110" s="111">
        <v>109</v>
      </c>
      <c r="B110" s="456" t="s">
        <v>1487</v>
      </c>
      <c r="C110" s="352" t="s">
        <v>51</v>
      </c>
      <c r="D110" s="475" t="s">
        <v>1160</v>
      </c>
      <c r="E110" s="351" t="s">
        <v>55</v>
      </c>
      <c r="F110" s="352" t="s">
        <v>1173</v>
      </c>
      <c r="G110" s="65" t="s">
        <v>1161</v>
      </c>
      <c r="H110" s="27" t="s">
        <v>1504</v>
      </c>
      <c r="I110" s="65"/>
      <c r="J110" s="65"/>
      <c r="K110" s="99"/>
      <c r="L110" s="351" t="s">
        <v>54</v>
      </c>
      <c r="M110" s="635"/>
      <c r="N110" s="635"/>
      <c r="O110" s="635"/>
      <c r="P110" s="635"/>
      <c r="Q110" s="635"/>
      <c r="R110" s="27" t="s">
        <v>1163</v>
      </c>
      <c r="S110" s="361">
        <v>22755</v>
      </c>
      <c r="T110" s="604" t="s">
        <v>52</v>
      </c>
      <c r="U110" s="642" t="s">
        <v>161</v>
      </c>
      <c r="V110" s="712" t="s">
        <v>161</v>
      </c>
    </row>
    <row r="111" spans="1:22" ht="32.25" customHeight="1" x14ac:dyDescent="0.2">
      <c r="A111" s="111">
        <v>110</v>
      </c>
      <c r="B111" s="456" t="s">
        <v>1487</v>
      </c>
      <c r="C111" s="352" t="s">
        <v>51</v>
      </c>
      <c r="D111" s="28" t="s">
        <v>249</v>
      </c>
      <c r="E111" s="27" t="s">
        <v>55</v>
      </c>
      <c r="F111" s="352" t="s">
        <v>250</v>
      </c>
      <c r="G111" s="65">
        <v>39172</v>
      </c>
      <c r="H111" s="27" t="s">
        <v>1504</v>
      </c>
      <c r="I111" s="65"/>
      <c r="J111" s="65"/>
      <c r="K111" s="66"/>
      <c r="L111" s="27" t="s">
        <v>54</v>
      </c>
      <c r="M111" s="631"/>
      <c r="N111" s="631"/>
      <c r="O111" s="631"/>
      <c r="P111" s="631"/>
      <c r="Q111" s="631"/>
      <c r="R111" s="319" t="s">
        <v>1184</v>
      </c>
      <c r="S111" s="361">
        <v>22755</v>
      </c>
      <c r="T111" s="603" t="s">
        <v>52</v>
      </c>
      <c r="U111" s="631" t="s">
        <v>161</v>
      </c>
      <c r="V111" s="696" t="s">
        <v>161</v>
      </c>
    </row>
    <row r="112" spans="1:22" ht="36.75" customHeight="1" x14ac:dyDescent="0.2">
      <c r="A112" s="111">
        <v>111</v>
      </c>
      <c r="B112" s="456" t="s">
        <v>1487</v>
      </c>
      <c r="C112" s="352" t="s">
        <v>51</v>
      </c>
      <c r="D112" s="28" t="s">
        <v>252</v>
      </c>
      <c r="E112" s="27" t="s">
        <v>55</v>
      </c>
      <c r="F112" s="352" t="s">
        <v>253</v>
      </c>
      <c r="G112" s="65">
        <v>39172</v>
      </c>
      <c r="H112" s="27" t="s">
        <v>1504</v>
      </c>
      <c r="I112" s="65"/>
      <c r="J112" s="65"/>
      <c r="K112" s="66"/>
      <c r="L112" s="27" t="s">
        <v>54</v>
      </c>
      <c r="M112" s="631"/>
      <c r="N112" s="631"/>
      <c r="O112" s="631"/>
      <c r="P112" s="631"/>
      <c r="Q112" s="631"/>
      <c r="R112" s="319" t="s">
        <v>1185</v>
      </c>
      <c r="S112" s="361">
        <v>22755</v>
      </c>
      <c r="T112" s="603" t="s">
        <v>52</v>
      </c>
      <c r="U112" s="631" t="s">
        <v>219</v>
      </c>
      <c r="V112" s="696">
        <v>39058</v>
      </c>
    </row>
    <row r="113" spans="1:22" ht="36.75" customHeight="1" x14ac:dyDescent="0.2">
      <c r="A113" s="111">
        <v>112</v>
      </c>
      <c r="B113" s="456" t="s">
        <v>1487</v>
      </c>
      <c r="C113" s="519" t="s">
        <v>51</v>
      </c>
      <c r="D113" s="28" t="s">
        <v>1443</v>
      </c>
      <c r="E113" s="518" t="s">
        <v>55</v>
      </c>
      <c r="F113" s="533">
        <v>23253136</v>
      </c>
      <c r="G113" s="520">
        <v>42774</v>
      </c>
      <c r="H113" s="517" t="s">
        <v>1248</v>
      </c>
      <c r="I113" s="520">
        <v>42774</v>
      </c>
      <c r="J113" s="520">
        <v>43868</v>
      </c>
      <c r="K113" s="522"/>
      <c r="L113" s="517" t="s">
        <v>54</v>
      </c>
      <c r="M113" s="652"/>
      <c r="N113" s="652"/>
      <c r="O113" s="652"/>
      <c r="P113" s="652"/>
      <c r="Q113" s="652"/>
      <c r="R113" s="523"/>
      <c r="S113" s="521">
        <v>30443</v>
      </c>
      <c r="T113" s="608" t="s">
        <v>1426</v>
      </c>
      <c r="U113" s="631" t="s">
        <v>219</v>
      </c>
      <c r="V113" s="696">
        <v>39058</v>
      </c>
    </row>
    <row r="114" spans="1:22" ht="36.75" customHeight="1" x14ac:dyDescent="0.2">
      <c r="A114" s="111">
        <v>113</v>
      </c>
      <c r="B114" s="456" t="s">
        <v>1487</v>
      </c>
      <c r="C114" s="519" t="s">
        <v>51</v>
      </c>
      <c r="D114" s="28" t="s">
        <v>1444</v>
      </c>
      <c r="E114" s="518" t="s">
        <v>55</v>
      </c>
      <c r="F114" s="533">
        <v>23252817</v>
      </c>
      <c r="G114" s="520">
        <v>42774</v>
      </c>
      <c r="H114" s="517" t="s">
        <v>1248</v>
      </c>
      <c r="I114" s="520">
        <v>42774</v>
      </c>
      <c r="J114" s="520">
        <v>43868</v>
      </c>
      <c r="K114" s="522"/>
      <c r="L114" s="517" t="s">
        <v>54</v>
      </c>
      <c r="M114" s="652"/>
      <c r="N114" s="652"/>
      <c r="O114" s="652"/>
      <c r="P114" s="652"/>
      <c r="Q114" s="652"/>
      <c r="R114" s="523"/>
      <c r="S114" s="521">
        <v>30443</v>
      </c>
      <c r="T114" s="608" t="s">
        <v>1426</v>
      </c>
      <c r="U114" s="630">
        <v>217170003344</v>
      </c>
      <c r="V114" s="703">
        <v>42695</v>
      </c>
    </row>
    <row r="115" spans="1:22" ht="36.75" customHeight="1" x14ac:dyDescent="0.2">
      <c r="A115" s="111">
        <v>114</v>
      </c>
      <c r="B115" s="456" t="s">
        <v>1487</v>
      </c>
      <c r="C115" s="519" t="s">
        <v>51</v>
      </c>
      <c r="D115" s="28" t="s">
        <v>1445</v>
      </c>
      <c r="E115" s="518" t="s">
        <v>55</v>
      </c>
      <c r="F115" s="533">
        <v>23253137</v>
      </c>
      <c r="G115" s="520">
        <v>42774</v>
      </c>
      <c r="H115" s="517" t="s">
        <v>1248</v>
      </c>
      <c r="I115" s="520">
        <v>42774</v>
      </c>
      <c r="J115" s="520">
        <v>43868</v>
      </c>
      <c r="K115" s="522"/>
      <c r="L115" s="517" t="s">
        <v>54</v>
      </c>
      <c r="M115" s="652"/>
      <c r="N115" s="652"/>
      <c r="O115" s="652"/>
      <c r="P115" s="652"/>
      <c r="Q115" s="652"/>
      <c r="R115" s="523"/>
      <c r="S115" s="521">
        <v>30443</v>
      </c>
      <c r="T115" s="608" t="s">
        <v>1426</v>
      </c>
      <c r="U115" s="630">
        <v>217170003344</v>
      </c>
      <c r="V115" s="703">
        <v>42695</v>
      </c>
    </row>
    <row r="116" spans="1:22" s="2" customFormat="1" ht="110.1" customHeight="1" x14ac:dyDescent="0.2">
      <c r="A116" s="111">
        <v>115</v>
      </c>
      <c r="B116" s="454" t="s">
        <v>414</v>
      </c>
      <c r="C116" s="286" t="s">
        <v>33</v>
      </c>
      <c r="D116" s="28" t="s">
        <v>415</v>
      </c>
      <c r="E116" s="27" t="s">
        <v>37</v>
      </c>
      <c r="F116" s="569" t="s">
        <v>119</v>
      </c>
      <c r="G116" s="65">
        <v>39162</v>
      </c>
      <c r="H116" s="305" t="s">
        <v>1504</v>
      </c>
      <c r="I116" s="190"/>
      <c r="J116" s="190"/>
      <c r="K116" s="310"/>
      <c r="L116" s="27" t="s">
        <v>36</v>
      </c>
      <c r="M116" s="631"/>
      <c r="N116" s="631"/>
      <c r="O116" s="631"/>
      <c r="P116" s="631"/>
      <c r="Q116" s="631"/>
      <c r="R116" s="189" t="s">
        <v>45</v>
      </c>
      <c r="S116" s="361">
        <v>91950</v>
      </c>
      <c r="T116" s="603" t="s">
        <v>34</v>
      </c>
      <c r="U116" s="630">
        <v>217170003344</v>
      </c>
      <c r="V116" s="703">
        <v>42695</v>
      </c>
    </row>
    <row r="117" spans="1:22" s="2" customFormat="1" ht="22.5" x14ac:dyDescent="0.2">
      <c r="A117" s="111">
        <v>116</v>
      </c>
      <c r="B117" s="454" t="s">
        <v>1488</v>
      </c>
      <c r="C117" s="352" t="s">
        <v>417</v>
      </c>
      <c r="D117" s="28" t="s">
        <v>419</v>
      </c>
      <c r="E117" s="387" t="s">
        <v>421</v>
      </c>
      <c r="F117" s="352" t="s">
        <v>161</v>
      </c>
      <c r="G117" s="65">
        <v>39192</v>
      </c>
      <c r="H117" s="27" t="s">
        <v>1504</v>
      </c>
      <c r="I117" s="65"/>
      <c r="J117" s="65"/>
      <c r="K117" s="66"/>
      <c r="L117" s="27" t="s">
        <v>420</v>
      </c>
      <c r="M117" s="631"/>
      <c r="N117" s="631"/>
      <c r="O117" s="631"/>
      <c r="P117" s="631"/>
      <c r="Q117" s="631"/>
      <c r="R117" s="27" t="s">
        <v>424</v>
      </c>
      <c r="S117" s="361">
        <v>91520</v>
      </c>
      <c r="T117" s="603" t="s">
        <v>418</v>
      </c>
      <c r="U117" s="631" t="s">
        <v>40</v>
      </c>
      <c r="V117" s="696">
        <v>39038</v>
      </c>
    </row>
    <row r="118" spans="1:22" ht="22.5" x14ac:dyDescent="0.2">
      <c r="A118" s="111">
        <v>117</v>
      </c>
      <c r="B118" s="454" t="s">
        <v>1488</v>
      </c>
      <c r="C118" s="352" t="s">
        <v>425</v>
      </c>
      <c r="D118" s="388" t="s">
        <v>427</v>
      </c>
      <c r="E118" s="387" t="s">
        <v>428</v>
      </c>
      <c r="F118" s="352" t="s">
        <v>161</v>
      </c>
      <c r="G118" s="389">
        <v>39192</v>
      </c>
      <c r="H118" s="387" t="s">
        <v>945</v>
      </c>
      <c r="I118" s="382">
        <v>42461</v>
      </c>
      <c r="J118" s="382">
        <v>42825</v>
      </c>
      <c r="K118" s="404">
        <v>15400</v>
      </c>
      <c r="L118" s="387" t="s">
        <v>420</v>
      </c>
      <c r="M118" s="633"/>
      <c r="N118" s="633"/>
      <c r="O118" s="633"/>
      <c r="P118" s="633"/>
      <c r="Q118" s="633"/>
      <c r="R118" s="387" t="s">
        <v>1303</v>
      </c>
      <c r="S118" s="390">
        <v>544960</v>
      </c>
      <c r="T118" s="607" t="s">
        <v>426</v>
      </c>
      <c r="U118" s="631" t="s">
        <v>423</v>
      </c>
      <c r="V118" s="696">
        <v>39177</v>
      </c>
    </row>
    <row r="119" spans="1:22" ht="22.5" x14ac:dyDescent="0.2">
      <c r="A119" s="111">
        <v>118</v>
      </c>
      <c r="B119" s="454" t="s">
        <v>1488</v>
      </c>
      <c r="C119" s="352" t="s">
        <v>432</v>
      </c>
      <c r="D119" s="28" t="s">
        <v>433</v>
      </c>
      <c r="E119" s="387" t="s">
        <v>421</v>
      </c>
      <c r="F119" s="352" t="s">
        <v>161</v>
      </c>
      <c r="G119" s="65">
        <v>39424</v>
      </c>
      <c r="H119" s="27" t="s">
        <v>1504</v>
      </c>
      <c r="I119" s="65"/>
      <c r="J119" s="65"/>
      <c r="K119" s="66"/>
      <c r="L119" s="27" t="s">
        <v>420</v>
      </c>
      <c r="M119" s="631"/>
      <c r="N119" s="631"/>
      <c r="O119" s="631"/>
      <c r="P119" s="631"/>
      <c r="Q119" s="631"/>
      <c r="R119" s="27" t="s">
        <v>1304</v>
      </c>
      <c r="S119" s="361">
        <v>91520</v>
      </c>
      <c r="T119" s="603" t="s">
        <v>418</v>
      </c>
      <c r="U119" s="640" t="s">
        <v>429</v>
      </c>
      <c r="V119" s="698">
        <v>39177</v>
      </c>
    </row>
    <row r="120" spans="1:22" s="2" customFormat="1" ht="140.25" customHeight="1" x14ac:dyDescent="0.2">
      <c r="A120" s="111">
        <v>119</v>
      </c>
      <c r="B120" s="456" t="s">
        <v>434</v>
      </c>
      <c r="C120" s="380" t="s">
        <v>33</v>
      </c>
      <c r="D120" s="388" t="s">
        <v>436</v>
      </c>
      <c r="E120" s="387" t="s">
        <v>159</v>
      </c>
      <c r="F120" s="352" t="s">
        <v>437</v>
      </c>
      <c r="G120" s="389">
        <v>39174</v>
      </c>
      <c r="H120" s="381" t="s">
        <v>29</v>
      </c>
      <c r="I120" s="382">
        <v>42461</v>
      </c>
      <c r="J120" s="382">
        <v>42825</v>
      </c>
      <c r="K120" s="383">
        <v>19224</v>
      </c>
      <c r="L120" s="387" t="s">
        <v>81</v>
      </c>
      <c r="M120" s="633"/>
      <c r="N120" s="633"/>
      <c r="O120" s="633"/>
      <c r="P120" s="633"/>
      <c r="Q120" s="633"/>
      <c r="R120" s="398" t="s">
        <v>45</v>
      </c>
      <c r="S120" s="390">
        <v>260000</v>
      </c>
      <c r="T120" s="607" t="s">
        <v>435</v>
      </c>
      <c r="U120" s="631" t="s">
        <v>161</v>
      </c>
      <c r="V120" s="696">
        <v>36526</v>
      </c>
    </row>
    <row r="121" spans="1:22" ht="93.75" customHeight="1" x14ac:dyDescent="0.2">
      <c r="A121" s="111">
        <v>120</v>
      </c>
      <c r="B121" s="456" t="s">
        <v>434</v>
      </c>
      <c r="C121" s="380" t="s">
        <v>439</v>
      </c>
      <c r="D121" s="388" t="s">
        <v>441</v>
      </c>
      <c r="E121" s="387" t="s">
        <v>442</v>
      </c>
      <c r="F121" s="352" t="s">
        <v>443</v>
      </c>
      <c r="G121" s="389">
        <v>39170</v>
      </c>
      <c r="H121" s="387" t="s">
        <v>29</v>
      </c>
      <c r="I121" s="382">
        <v>42461</v>
      </c>
      <c r="J121" s="382">
        <v>42825</v>
      </c>
      <c r="K121" s="383">
        <v>43697.3</v>
      </c>
      <c r="L121" s="387" t="s">
        <v>103</v>
      </c>
      <c r="M121" s="633"/>
      <c r="N121" s="633"/>
      <c r="O121" s="633"/>
      <c r="P121" s="633"/>
      <c r="Q121" s="633"/>
      <c r="R121" s="387" t="s">
        <v>1217</v>
      </c>
      <c r="S121" s="390">
        <v>725000</v>
      </c>
      <c r="T121" s="607" t="s">
        <v>440</v>
      </c>
      <c r="U121" s="640" t="s">
        <v>438</v>
      </c>
      <c r="V121" s="698">
        <v>39039</v>
      </c>
    </row>
    <row r="122" spans="1:22" ht="114.75" x14ac:dyDescent="0.2">
      <c r="A122" s="111">
        <v>121</v>
      </c>
      <c r="B122" s="454" t="s">
        <v>434</v>
      </c>
      <c r="C122" s="23" t="s">
        <v>447</v>
      </c>
      <c r="D122" s="28" t="s">
        <v>449</v>
      </c>
      <c r="E122" s="27" t="s">
        <v>451</v>
      </c>
      <c r="F122" s="352" t="s">
        <v>161</v>
      </c>
      <c r="G122" s="65">
        <v>39167</v>
      </c>
      <c r="H122" s="27" t="s">
        <v>1504</v>
      </c>
      <c r="I122" s="65"/>
      <c r="J122" s="65"/>
      <c r="K122" s="99"/>
      <c r="L122" s="27" t="s">
        <v>450</v>
      </c>
      <c r="M122" s="631"/>
      <c r="N122" s="631"/>
      <c r="O122" s="631"/>
      <c r="P122" s="631"/>
      <c r="Q122" s="631"/>
      <c r="R122" s="27" t="s">
        <v>455</v>
      </c>
      <c r="S122" s="361">
        <v>499969</v>
      </c>
      <c r="T122" s="603" t="s">
        <v>448</v>
      </c>
      <c r="U122" s="640" t="s">
        <v>446</v>
      </c>
      <c r="V122" s="698">
        <v>39038</v>
      </c>
    </row>
    <row r="123" spans="1:22" ht="45" x14ac:dyDescent="0.2">
      <c r="A123" s="111">
        <v>122</v>
      </c>
      <c r="B123" s="454" t="s">
        <v>434</v>
      </c>
      <c r="C123" s="23" t="s">
        <v>456</v>
      </c>
      <c r="D123" s="28" t="s">
        <v>458</v>
      </c>
      <c r="E123" s="27" t="s">
        <v>460</v>
      </c>
      <c r="F123" s="352" t="s">
        <v>461</v>
      </c>
      <c r="G123" s="65">
        <v>39214</v>
      </c>
      <c r="H123" s="27" t="s">
        <v>1504</v>
      </c>
      <c r="I123" s="65"/>
      <c r="J123" s="65"/>
      <c r="K123" s="99"/>
      <c r="L123" s="27" t="s">
        <v>459</v>
      </c>
      <c r="M123" s="631"/>
      <c r="N123" s="631"/>
      <c r="O123" s="631"/>
      <c r="P123" s="631"/>
      <c r="Q123" s="631"/>
      <c r="R123" s="27" t="s">
        <v>465</v>
      </c>
      <c r="S123" s="361">
        <v>399000</v>
      </c>
      <c r="T123" s="605" t="s">
        <v>457</v>
      </c>
      <c r="U123" s="631" t="s">
        <v>454</v>
      </c>
      <c r="V123" s="696">
        <v>39038</v>
      </c>
    </row>
    <row r="124" spans="1:22" ht="63.75" x14ac:dyDescent="0.2">
      <c r="A124" s="111">
        <v>123</v>
      </c>
      <c r="B124" s="454" t="s">
        <v>434</v>
      </c>
      <c r="C124" s="23" t="s">
        <v>466</v>
      </c>
      <c r="D124" s="28" t="s">
        <v>468</v>
      </c>
      <c r="E124" s="27" t="s">
        <v>470</v>
      </c>
      <c r="F124" s="352">
        <v>4782</v>
      </c>
      <c r="G124" s="65">
        <v>39167</v>
      </c>
      <c r="H124" s="27" t="s">
        <v>1504</v>
      </c>
      <c r="I124" s="65"/>
      <c r="J124" s="65"/>
      <c r="K124" s="99"/>
      <c r="L124" s="27" t="s">
        <v>469</v>
      </c>
      <c r="M124" s="631"/>
      <c r="N124" s="631"/>
      <c r="O124" s="631"/>
      <c r="P124" s="631"/>
      <c r="Q124" s="631"/>
      <c r="R124" s="27" t="s">
        <v>45</v>
      </c>
      <c r="S124" s="361">
        <v>115000</v>
      </c>
      <c r="T124" s="603" t="s">
        <v>467</v>
      </c>
      <c r="U124" s="631" t="s">
        <v>464</v>
      </c>
      <c r="V124" s="696">
        <v>39017</v>
      </c>
    </row>
    <row r="125" spans="1:22" ht="72" customHeight="1" x14ac:dyDescent="0.2">
      <c r="A125" s="111">
        <v>124</v>
      </c>
      <c r="B125" s="456" t="s">
        <v>434</v>
      </c>
      <c r="C125" s="380" t="s">
        <v>474</v>
      </c>
      <c r="D125" s="388" t="s">
        <v>476</v>
      </c>
      <c r="E125" s="387" t="s">
        <v>478</v>
      </c>
      <c r="F125" s="352">
        <v>3298</v>
      </c>
      <c r="G125" s="389">
        <v>39211</v>
      </c>
      <c r="H125" s="387" t="s">
        <v>29</v>
      </c>
      <c r="I125" s="382">
        <v>42461</v>
      </c>
      <c r="J125" s="382">
        <v>42825</v>
      </c>
      <c r="K125" s="383">
        <v>164781</v>
      </c>
      <c r="L125" s="387" t="s">
        <v>477</v>
      </c>
      <c r="M125" s="633"/>
      <c r="N125" s="633"/>
      <c r="O125" s="633"/>
      <c r="P125" s="633"/>
      <c r="Q125" s="633"/>
      <c r="R125" s="387" t="s">
        <v>1223</v>
      </c>
      <c r="S125" s="390">
        <v>1100000</v>
      </c>
      <c r="T125" s="607" t="s">
        <v>475</v>
      </c>
      <c r="U125" s="631" t="s">
        <v>473</v>
      </c>
      <c r="V125" s="696">
        <v>39073</v>
      </c>
    </row>
    <row r="126" spans="1:22" ht="81.75" customHeight="1" x14ac:dyDescent="0.2">
      <c r="A126" s="111">
        <v>125</v>
      </c>
      <c r="B126" s="454" t="s">
        <v>434</v>
      </c>
      <c r="C126" s="23" t="s">
        <v>482</v>
      </c>
      <c r="D126" s="28" t="s">
        <v>484</v>
      </c>
      <c r="E126" s="27" t="s">
        <v>486</v>
      </c>
      <c r="F126" s="352" t="s">
        <v>487</v>
      </c>
      <c r="G126" s="65">
        <v>39225</v>
      </c>
      <c r="H126" s="27" t="s">
        <v>1504</v>
      </c>
      <c r="I126" s="65"/>
      <c r="J126" s="65"/>
      <c r="K126" s="99"/>
      <c r="L126" s="27" t="s">
        <v>485</v>
      </c>
      <c r="M126" s="631"/>
      <c r="N126" s="631"/>
      <c r="O126" s="631"/>
      <c r="P126" s="631"/>
      <c r="Q126" s="631"/>
      <c r="R126" s="27" t="s">
        <v>45</v>
      </c>
      <c r="S126" s="361">
        <v>228800</v>
      </c>
      <c r="T126" s="603" t="s">
        <v>483</v>
      </c>
      <c r="U126" s="640" t="s">
        <v>481</v>
      </c>
      <c r="V126" s="698">
        <v>39062</v>
      </c>
    </row>
    <row r="127" spans="1:22" s="1" customFormat="1" x14ac:dyDescent="0.2">
      <c r="A127" s="111">
        <v>126</v>
      </c>
      <c r="B127" s="454" t="s">
        <v>434</v>
      </c>
      <c r="C127" s="23" t="s">
        <v>72</v>
      </c>
      <c r="D127" s="28" t="s">
        <v>493</v>
      </c>
      <c r="E127" s="27" t="s">
        <v>75</v>
      </c>
      <c r="F127" s="352">
        <v>32137</v>
      </c>
      <c r="G127" s="65">
        <v>39087</v>
      </c>
      <c r="H127" s="27" t="s">
        <v>1504</v>
      </c>
      <c r="I127" s="65"/>
      <c r="J127" s="65"/>
      <c r="K127" s="99"/>
      <c r="L127" s="27" t="s">
        <v>74</v>
      </c>
      <c r="M127" s="631"/>
      <c r="N127" s="631"/>
      <c r="O127" s="631"/>
      <c r="P127" s="631"/>
      <c r="Q127" s="631"/>
      <c r="R127" s="27" t="s">
        <v>45</v>
      </c>
      <c r="S127" s="361">
        <v>44000</v>
      </c>
      <c r="T127" s="603" t="s">
        <v>52</v>
      </c>
      <c r="U127" s="631" t="s">
        <v>488</v>
      </c>
      <c r="V127" s="696">
        <v>39225</v>
      </c>
    </row>
    <row r="128" spans="1:22" s="1" customFormat="1" ht="78.75" x14ac:dyDescent="0.2">
      <c r="A128" s="111">
        <v>127</v>
      </c>
      <c r="B128" s="454" t="s">
        <v>434</v>
      </c>
      <c r="C128" s="23" t="s">
        <v>494</v>
      </c>
      <c r="D128" s="28" t="s">
        <v>496</v>
      </c>
      <c r="E128" s="27" t="s">
        <v>498</v>
      </c>
      <c r="F128" s="352" t="s">
        <v>499</v>
      </c>
      <c r="G128" s="65">
        <v>39302</v>
      </c>
      <c r="H128" s="27" t="s">
        <v>1504</v>
      </c>
      <c r="I128" s="65"/>
      <c r="J128" s="65"/>
      <c r="K128" s="99"/>
      <c r="L128" s="27" t="s">
        <v>497</v>
      </c>
      <c r="M128" s="631"/>
      <c r="N128" s="631"/>
      <c r="O128" s="631"/>
      <c r="P128" s="631"/>
      <c r="Q128" s="631"/>
      <c r="R128" s="27" t="s">
        <v>503</v>
      </c>
      <c r="S128" s="361">
        <v>1750750</v>
      </c>
      <c r="T128" s="603" t="s">
        <v>495</v>
      </c>
      <c r="U128" s="631" t="s">
        <v>142</v>
      </c>
      <c r="V128" s="696">
        <v>39045</v>
      </c>
    </row>
    <row r="129" spans="1:243" s="1" customFormat="1" x14ac:dyDescent="0.2">
      <c r="A129" s="111">
        <v>128</v>
      </c>
      <c r="B129" s="456" t="s">
        <v>434</v>
      </c>
      <c r="C129" s="463" t="s">
        <v>504</v>
      </c>
      <c r="D129" s="388" t="s">
        <v>506</v>
      </c>
      <c r="E129" s="400" t="s">
        <v>508</v>
      </c>
      <c r="F129" s="457">
        <v>2510066</v>
      </c>
      <c r="G129" s="389">
        <v>39444</v>
      </c>
      <c r="H129" s="400" t="s">
        <v>945</v>
      </c>
      <c r="I129" s="382">
        <v>42461</v>
      </c>
      <c r="J129" s="382">
        <v>42825</v>
      </c>
      <c r="K129" s="383">
        <v>17050</v>
      </c>
      <c r="L129" s="400" t="s">
        <v>507</v>
      </c>
      <c r="M129" s="643"/>
      <c r="N129" s="643"/>
      <c r="O129" s="643"/>
      <c r="P129" s="643"/>
      <c r="Q129" s="643"/>
      <c r="R129" s="387" t="s">
        <v>1223</v>
      </c>
      <c r="S129" s="390">
        <v>237800</v>
      </c>
      <c r="T129" s="617" t="s">
        <v>505</v>
      </c>
      <c r="U129" s="631" t="s">
        <v>502</v>
      </c>
      <c r="V129" s="696">
        <v>39226</v>
      </c>
    </row>
    <row r="130" spans="1:243" s="1" customFormat="1" ht="38.25" x14ac:dyDescent="0.2">
      <c r="A130" s="111">
        <v>129</v>
      </c>
      <c r="B130" s="454" t="s">
        <v>434</v>
      </c>
      <c r="C130" s="23" t="s">
        <v>510</v>
      </c>
      <c r="D130" s="28" t="s">
        <v>512</v>
      </c>
      <c r="E130" s="27" t="s">
        <v>514</v>
      </c>
      <c r="F130" s="352" t="s">
        <v>515</v>
      </c>
      <c r="G130" s="65">
        <v>40044</v>
      </c>
      <c r="H130" s="27" t="s">
        <v>1504</v>
      </c>
      <c r="I130" s="65"/>
      <c r="J130" s="65"/>
      <c r="K130" s="99"/>
      <c r="L130" s="27" t="s">
        <v>513</v>
      </c>
      <c r="M130" s="631"/>
      <c r="N130" s="631"/>
      <c r="O130" s="631"/>
      <c r="P130" s="631"/>
      <c r="Q130" s="631"/>
      <c r="R130" s="27" t="s">
        <v>45</v>
      </c>
      <c r="S130" s="361">
        <v>335000</v>
      </c>
      <c r="T130" s="603" t="s">
        <v>511</v>
      </c>
      <c r="U130" s="640" t="s">
        <v>509</v>
      </c>
      <c r="V130" s="698">
        <v>39293</v>
      </c>
    </row>
    <row r="131" spans="1:243" s="1" customFormat="1" ht="25.5" x14ac:dyDescent="0.2">
      <c r="A131" s="111">
        <v>130</v>
      </c>
      <c r="B131" s="454" t="s">
        <v>434</v>
      </c>
      <c r="C131" s="23" t="s">
        <v>517</v>
      </c>
      <c r="D131" s="28" t="s">
        <v>519</v>
      </c>
      <c r="E131" s="27" t="s">
        <v>521</v>
      </c>
      <c r="F131" s="352" t="s">
        <v>522</v>
      </c>
      <c r="G131" s="65">
        <v>40151</v>
      </c>
      <c r="H131" s="27" t="s">
        <v>1504</v>
      </c>
      <c r="I131" s="65"/>
      <c r="J131" s="65"/>
      <c r="K131" s="99"/>
      <c r="L131" s="27" t="s">
        <v>520</v>
      </c>
      <c r="M131" s="631"/>
      <c r="N131" s="631"/>
      <c r="O131" s="631"/>
      <c r="P131" s="631"/>
      <c r="Q131" s="631"/>
      <c r="R131" s="27" t="s">
        <v>45</v>
      </c>
      <c r="S131" s="361">
        <v>104000</v>
      </c>
      <c r="T131" s="603" t="s">
        <v>518</v>
      </c>
      <c r="U131" s="631" t="s">
        <v>516</v>
      </c>
      <c r="V131" s="696">
        <v>40038</v>
      </c>
    </row>
    <row r="132" spans="1:243" s="1" customFormat="1" ht="22.5" x14ac:dyDescent="0.2">
      <c r="A132" s="111">
        <v>131</v>
      </c>
      <c r="B132" s="454" t="s">
        <v>434</v>
      </c>
      <c r="C132" s="23" t="s">
        <v>525</v>
      </c>
      <c r="D132" s="28" t="s">
        <v>527</v>
      </c>
      <c r="E132" s="27" t="s">
        <v>529</v>
      </c>
      <c r="F132" s="352">
        <v>33580</v>
      </c>
      <c r="G132" s="65">
        <v>39433</v>
      </c>
      <c r="H132" s="27" t="s">
        <v>1504</v>
      </c>
      <c r="I132" s="65"/>
      <c r="J132" s="65"/>
      <c r="K132" s="99"/>
      <c r="L132" s="27" t="s">
        <v>528</v>
      </c>
      <c r="M132" s="631"/>
      <c r="N132" s="631"/>
      <c r="O132" s="631"/>
      <c r="P132" s="631"/>
      <c r="Q132" s="631"/>
      <c r="R132" s="27" t="s">
        <v>532</v>
      </c>
      <c r="S132" s="361">
        <v>67600</v>
      </c>
      <c r="T132" s="603" t="s">
        <v>526</v>
      </c>
      <c r="U132" s="631" t="s">
        <v>524</v>
      </c>
      <c r="V132" s="696">
        <v>40120</v>
      </c>
    </row>
    <row r="133" spans="1:243" s="1" customFormat="1" ht="78.75" x14ac:dyDescent="0.2">
      <c r="A133" s="111">
        <v>132</v>
      </c>
      <c r="B133" s="454" t="s">
        <v>434</v>
      </c>
      <c r="C133" s="23" t="s">
        <v>533</v>
      </c>
      <c r="D133" s="28" t="s">
        <v>535</v>
      </c>
      <c r="E133" s="27" t="s">
        <v>537</v>
      </c>
      <c r="F133" s="352" t="s">
        <v>538</v>
      </c>
      <c r="G133" s="65">
        <v>41313</v>
      </c>
      <c r="H133" s="27" t="s">
        <v>1504</v>
      </c>
      <c r="I133" s="65"/>
      <c r="J133" s="65"/>
      <c r="K133" s="74"/>
      <c r="L133" s="27" t="s">
        <v>536</v>
      </c>
      <c r="M133" s="631"/>
      <c r="N133" s="631"/>
      <c r="O133" s="631"/>
      <c r="P133" s="631"/>
      <c r="Q133" s="631"/>
      <c r="R133" s="27" t="s">
        <v>45</v>
      </c>
      <c r="S133" s="361">
        <v>262500</v>
      </c>
      <c r="T133" s="603" t="s">
        <v>534</v>
      </c>
      <c r="U133" s="631" t="s">
        <v>531</v>
      </c>
      <c r="V133" s="696">
        <v>39631</v>
      </c>
    </row>
    <row r="134" spans="1:243" s="1" customFormat="1" ht="45" x14ac:dyDescent="0.2">
      <c r="A134" s="111">
        <v>133</v>
      </c>
      <c r="B134" s="456" t="s">
        <v>434</v>
      </c>
      <c r="C134" s="380" t="s">
        <v>540</v>
      </c>
      <c r="D134" s="388" t="s">
        <v>542</v>
      </c>
      <c r="E134" s="387" t="s">
        <v>544</v>
      </c>
      <c r="F134" s="352">
        <v>247</v>
      </c>
      <c r="G134" s="389">
        <v>41332</v>
      </c>
      <c r="H134" s="387" t="s">
        <v>29</v>
      </c>
      <c r="I134" s="382">
        <v>42461</v>
      </c>
      <c r="J134" s="382">
        <v>42825</v>
      </c>
      <c r="K134" s="383">
        <v>120225</v>
      </c>
      <c r="L134" s="387" t="s">
        <v>543</v>
      </c>
      <c r="M134" s="633"/>
      <c r="N134" s="633"/>
      <c r="O134" s="633"/>
      <c r="P134" s="633"/>
      <c r="Q134" s="633"/>
      <c r="R134" s="387" t="s">
        <v>1220</v>
      </c>
      <c r="S134" s="390">
        <v>1917884.5</v>
      </c>
      <c r="T134" s="607" t="s">
        <v>541</v>
      </c>
      <c r="U134" s="644">
        <v>85110006942</v>
      </c>
      <c r="V134" s="696">
        <v>41298</v>
      </c>
    </row>
    <row r="135" spans="1:243" ht="33.75" x14ac:dyDescent="0.2">
      <c r="A135" s="111">
        <v>134</v>
      </c>
      <c r="B135" s="454" t="s">
        <v>434</v>
      </c>
      <c r="C135" s="23" t="s">
        <v>547</v>
      </c>
      <c r="D135" s="164" t="s">
        <v>549</v>
      </c>
      <c r="E135" s="179"/>
      <c r="F135" s="23" t="s">
        <v>551</v>
      </c>
      <c r="G135" s="267" t="s">
        <v>552</v>
      </c>
      <c r="H135" s="179" t="s">
        <v>1504</v>
      </c>
      <c r="I135" s="267"/>
      <c r="J135" s="267"/>
      <c r="K135" s="133"/>
      <c r="L135" s="179" t="s">
        <v>550</v>
      </c>
      <c r="M135" s="644"/>
      <c r="N135" s="644"/>
      <c r="O135" s="644"/>
      <c r="P135" s="644"/>
      <c r="Q135" s="644"/>
      <c r="R135" s="179" t="s">
        <v>553</v>
      </c>
      <c r="S135" s="362">
        <v>61425</v>
      </c>
      <c r="T135" s="603" t="s">
        <v>548</v>
      </c>
      <c r="U135" s="681">
        <v>85110006941</v>
      </c>
      <c r="V135" s="698">
        <v>41298</v>
      </c>
    </row>
    <row r="136" spans="1:243" ht="38.25" x14ac:dyDescent="0.2">
      <c r="A136" s="111">
        <v>135</v>
      </c>
      <c r="B136" s="454" t="s">
        <v>434</v>
      </c>
      <c r="C136" s="23" t="s">
        <v>554</v>
      </c>
      <c r="D136" s="164" t="s">
        <v>556</v>
      </c>
      <c r="E136" s="179" t="s">
        <v>558</v>
      </c>
      <c r="F136" s="23"/>
      <c r="G136" s="267">
        <v>41874</v>
      </c>
      <c r="H136" s="179" t="s">
        <v>1248</v>
      </c>
      <c r="I136" s="267">
        <v>41874</v>
      </c>
      <c r="J136" s="267">
        <v>42970</v>
      </c>
      <c r="K136" s="133"/>
      <c r="L136" s="179" t="s">
        <v>557</v>
      </c>
      <c r="M136" s="644"/>
      <c r="N136" s="644"/>
      <c r="O136" s="644"/>
      <c r="P136" s="644"/>
      <c r="Q136" s="644"/>
      <c r="R136" s="179" t="s">
        <v>45</v>
      </c>
      <c r="S136" s="362">
        <v>1150044</v>
      </c>
      <c r="T136" s="603" t="s">
        <v>555</v>
      </c>
      <c r="U136" s="644">
        <v>85110007215</v>
      </c>
      <c r="V136" s="700">
        <v>41334</v>
      </c>
    </row>
    <row r="137" spans="1:243" x14ac:dyDescent="0.2">
      <c r="A137" s="111">
        <v>136</v>
      </c>
      <c r="B137" s="454" t="s">
        <v>434</v>
      </c>
      <c r="C137" s="23" t="s">
        <v>749</v>
      </c>
      <c r="D137" s="28" t="s">
        <v>751</v>
      </c>
      <c r="E137" s="27" t="s">
        <v>753</v>
      </c>
      <c r="F137" s="512" t="s">
        <v>754</v>
      </c>
      <c r="G137" s="63">
        <v>37987</v>
      </c>
      <c r="H137" s="27" t="s">
        <v>1504</v>
      </c>
      <c r="I137" s="65"/>
      <c r="J137" s="65"/>
      <c r="K137" s="66"/>
      <c r="L137" s="27" t="s">
        <v>752</v>
      </c>
      <c r="M137" s="631"/>
      <c r="N137" s="631"/>
      <c r="O137" s="631"/>
      <c r="P137" s="631"/>
      <c r="Q137" s="631"/>
      <c r="R137" s="27" t="s">
        <v>1474</v>
      </c>
      <c r="S137" s="365">
        <v>75000</v>
      </c>
      <c r="T137" s="603" t="s">
        <v>750</v>
      </c>
      <c r="U137" s="644">
        <v>17140001379</v>
      </c>
      <c r="V137" s="700">
        <v>41858</v>
      </c>
    </row>
    <row r="138" spans="1:243" s="494" customFormat="1" ht="33.75" customHeight="1" x14ac:dyDescent="0.2">
      <c r="A138" s="111">
        <v>137</v>
      </c>
      <c r="B138" s="487" t="s">
        <v>434</v>
      </c>
      <c r="C138" s="499" t="s">
        <v>1408</v>
      </c>
      <c r="D138" s="164" t="s">
        <v>1442</v>
      </c>
      <c r="E138" s="470" t="s">
        <v>1419</v>
      </c>
      <c r="F138" s="486"/>
      <c r="G138" s="515"/>
      <c r="H138" s="470" t="s">
        <v>1248</v>
      </c>
      <c r="I138" s="515"/>
      <c r="J138" s="515"/>
      <c r="K138" s="133"/>
      <c r="L138" s="470" t="s">
        <v>1420</v>
      </c>
      <c r="M138" s="638"/>
      <c r="N138" s="638"/>
      <c r="O138" s="638"/>
      <c r="P138" s="638"/>
      <c r="Q138" s="638"/>
      <c r="R138" s="179" t="s">
        <v>45</v>
      </c>
      <c r="S138" s="516">
        <v>105000</v>
      </c>
      <c r="T138" s="618" t="s">
        <v>1421</v>
      </c>
      <c r="U138" s="631" t="s">
        <v>161</v>
      </c>
      <c r="V138" s="696">
        <v>36526</v>
      </c>
      <c r="W138" s="498"/>
      <c r="X138" s="498"/>
      <c r="Y138" s="498"/>
      <c r="Z138" s="498"/>
      <c r="AA138" s="498"/>
      <c r="AB138" s="498"/>
      <c r="AC138" s="498"/>
      <c r="AD138" s="498"/>
      <c r="AE138" s="498"/>
      <c r="AF138" s="498"/>
      <c r="AG138" s="498"/>
      <c r="AH138" s="498"/>
      <c r="AI138" s="498"/>
      <c r="AJ138" s="498"/>
      <c r="AK138" s="498"/>
      <c r="AL138" s="498"/>
      <c r="AM138" s="498"/>
      <c r="AN138" s="498"/>
      <c r="AO138" s="498"/>
      <c r="AP138" s="498"/>
      <c r="AQ138" s="498"/>
      <c r="AR138" s="498"/>
      <c r="AS138" s="498"/>
      <c r="AT138" s="498"/>
      <c r="AU138" s="498"/>
      <c r="AV138" s="498"/>
      <c r="AW138" s="498"/>
      <c r="AX138" s="498"/>
      <c r="AY138" s="498"/>
      <c r="AZ138" s="498"/>
      <c r="BA138" s="498"/>
      <c r="BB138" s="498"/>
      <c r="BC138" s="498"/>
      <c r="BD138" s="498"/>
      <c r="BE138" s="498"/>
      <c r="BF138" s="498"/>
      <c r="BG138" s="498"/>
      <c r="BH138" s="498"/>
      <c r="BI138" s="498"/>
      <c r="BJ138" s="498"/>
      <c r="BK138" s="498"/>
      <c r="BL138" s="498"/>
      <c r="BM138" s="498"/>
      <c r="BN138" s="498"/>
      <c r="BO138" s="498"/>
      <c r="BP138" s="498"/>
      <c r="BQ138" s="498"/>
      <c r="BR138" s="498"/>
      <c r="BS138" s="498"/>
      <c r="BT138" s="498"/>
      <c r="BU138" s="498"/>
      <c r="BV138" s="498"/>
      <c r="BW138" s="498"/>
      <c r="BX138" s="498"/>
      <c r="BY138" s="498"/>
      <c r="BZ138" s="498"/>
      <c r="CA138" s="498"/>
      <c r="CB138" s="498"/>
      <c r="CC138" s="498"/>
      <c r="CD138" s="498"/>
      <c r="CE138" s="498"/>
      <c r="CF138" s="498"/>
      <c r="CG138" s="498"/>
      <c r="CH138" s="498"/>
      <c r="CI138" s="498"/>
      <c r="CJ138" s="498"/>
      <c r="CK138" s="498"/>
      <c r="CL138" s="498"/>
      <c r="CM138" s="498"/>
      <c r="CN138" s="498"/>
      <c r="CO138" s="498"/>
      <c r="CP138" s="498"/>
      <c r="CQ138" s="498"/>
      <c r="CR138" s="498"/>
      <c r="CS138" s="498"/>
      <c r="CT138" s="498"/>
      <c r="CU138" s="498"/>
      <c r="CV138" s="498"/>
      <c r="CW138" s="498"/>
      <c r="CX138" s="498"/>
      <c r="CY138" s="498"/>
      <c r="CZ138" s="498"/>
      <c r="DA138" s="498"/>
      <c r="DB138" s="498"/>
      <c r="DC138" s="498"/>
      <c r="DD138" s="498"/>
      <c r="DE138" s="498"/>
      <c r="DF138" s="498"/>
      <c r="DG138" s="498"/>
      <c r="DH138" s="498"/>
      <c r="DI138" s="498"/>
      <c r="DJ138" s="498"/>
      <c r="DK138" s="498"/>
      <c r="DL138" s="498"/>
      <c r="DM138" s="498"/>
      <c r="DN138" s="498"/>
      <c r="DO138" s="498"/>
      <c r="DP138" s="498"/>
      <c r="DQ138" s="498"/>
      <c r="DR138" s="498"/>
      <c r="DS138" s="498"/>
      <c r="DT138" s="498"/>
      <c r="DU138" s="498"/>
      <c r="DV138" s="498"/>
      <c r="DW138" s="498"/>
      <c r="DX138" s="498"/>
      <c r="DY138" s="498"/>
      <c r="DZ138" s="498"/>
      <c r="EA138" s="498"/>
      <c r="EB138" s="498"/>
      <c r="EC138" s="498"/>
      <c r="ED138" s="498"/>
      <c r="EE138" s="498"/>
      <c r="EF138" s="498"/>
      <c r="EG138" s="498"/>
      <c r="EH138" s="498"/>
      <c r="EI138" s="498"/>
      <c r="EJ138" s="498"/>
      <c r="EK138" s="498"/>
      <c r="EL138" s="498"/>
      <c r="EM138" s="498"/>
      <c r="EN138" s="498"/>
      <c r="EO138" s="498"/>
      <c r="EP138" s="498"/>
      <c r="EQ138" s="498"/>
      <c r="ER138" s="498"/>
      <c r="ES138" s="498"/>
      <c r="ET138" s="498"/>
      <c r="EU138" s="498"/>
      <c r="EV138" s="498"/>
      <c r="EW138" s="498"/>
      <c r="EX138" s="498"/>
      <c r="EY138" s="498"/>
      <c r="EZ138" s="498"/>
      <c r="FA138" s="498"/>
      <c r="FB138" s="498"/>
      <c r="FC138" s="498"/>
      <c r="FD138" s="498"/>
      <c r="FE138" s="498"/>
      <c r="FF138" s="498"/>
      <c r="FG138" s="498"/>
      <c r="FH138" s="498"/>
      <c r="FI138" s="498"/>
      <c r="FJ138" s="498"/>
      <c r="FK138" s="498"/>
      <c r="FL138" s="498"/>
      <c r="FM138" s="498"/>
      <c r="FN138" s="498"/>
      <c r="FO138" s="498"/>
      <c r="FP138" s="498"/>
      <c r="FQ138" s="498"/>
      <c r="FR138" s="498"/>
      <c r="FS138" s="498"/>
      <c r="FT138" s="498"/>
      <c r="FU138" s="498"/>
      <c r="FV138" s="498"/>
      <c r="FW138" s="498"/>
      <c r="FX138" s="498"/>
      <c r="FY138" s="498"/>
      <c r="FZ138" s="498"/>
      <c r="GA138" s="498"/>
      <c r="GB138" s="498"/>
      <c r="GC138" s="498"/>
      <c r="GD138" s="498"/>
      <c r="GE138" s="498"/>
      <c r="GF138" s="498"/>
      <c r="GG138" s="498"/>
      <c r="GH138" s="498"/>
      <c r="GI138" s="498"/>
      <c r="GJ138" s="498"/>
      <c r="GK138" s="498"/>
      <c r="GL138" s="498"/>
      <c r="GM138" s="498"/>
      <c r="GN138" s="498"/>
      <c r="GO138" s="498"/>
      <c r="GP138" s="498"/>
      <c r="GQ138" s="498"/>
      <c r="GR138" s="498"/>
      <c r="GS138" s="498"/>
      <c r="GT138" s="498"/>
      <c r="GU138" s="498"/>
      <c r="GV138" s="498"/>
      <c r="GW138" s="498"/>
      <c r="GX138" s="498"/>
      <c r="GY138" s="498"/>
      <c r="GZ138" s="498"/>
      <c r="HA138" s="498"/>
      <c r="HB138" s="498"/>
      <c r="HC138" s="498"/>
      <c r="HD138" s="498"/>
      <c r="HE138" s="498"/>
      <c r="HF138" s="498"/>
      <c r="HG138" s="498"/>
      <c r="HH138" s="498"/>
      <c r="HI138" s="498"/>
      <c r="HJ138" s="498"/>
      <c r="HK138" s="498"/>
      <c r="HL138" s="498"/>
      <c r="HM138" s="498"/>
      <c r="HN138" s="498"/>
      <c r="HO138" s="498"/>
      <c r="HP138" s="498"/>
      <c r="HQ138" s="498"/>
      <c r="HR138" s="498"/>
      <c r="HS138" s="498"/>
      <c r="HT138" s="498"/>
      <c r="HU138" s="498"/>
      <c r="HV138" s="498"/>
      <c r="HW138" s="498"/>
      <c r="HX138" s="498"/>
      <c r="HY138" s="498"/>
      <c r="HZ138" s="498"/>
      <c r="IA138" s="498"/>
      <c r="IB138" s="498"/>
      <c r="IC138" s="498"/>
      <c r="ID138" s="498"/>
      <c r="IE138" s="498"/>
      <c r="IF138" s="498"/>
      <c r="IG138" s="498"/>
      <c r="IH138" s="498"/>
      <c r="II138" s="498"/>
    </row>
    <row r="139" spans="1:243" s="2" customFormat="1" ht="51" x14ac:dyDescent="0.2">
      <c r="A139" s="111">
        <v>138</v>
      </c>
      <c r="B139" s="456" t="s">
        <v>561</v>
      </c>
      <c r="C139" s="380" t="s">
        <v>33</v>
      </c>
      <c r="D139" s="388" t="s">
        <v>563</v>
      </c>
      <c r="E139" s="387" t="s">
        <v>159</v>
      </c>
      <c r="F139" s="352" t="s">
        <v>564</v>
      </c>
      <c r="G139" s="389">
        <v>39174</v>
      </c>
      <c r="H139" s="381" t="s">
        <v>29</v>
      </c>
      <c r="I139" s="382">
        <v>42461</v>
      </c>
      <c r="J139" s="382">
        <v>42825</v>
      </c>
      <c r="K139" s="383">
        <v>19223</v>
      </c>
      <c r="L139" s="387" t="s">
        <v>81</v>
      </c>
      <c r="M139" s="633"/>
      <c r="N139" s="633"/>
      <c r="O139" s="633"/>
      <c r="P139" s="633"/>
      <c r="Q139" s="633"/>
      <c r="R139" s="398" t="s">
        <v>45</v>
      </c>
      <c r="S139" s="390">
        <v>260000</v>
      </c>
      <c r="T139" s="607" t="s">
        <v>562</v>
      </c>
      <c r="U139" s="682">
        <v>217170004707</v>
      </c>
      <c r="V139" s="704">
        <v>42787</v>
      </c>
    </row>
    <row r="140" spans="1:243" ht="38.25" x14ac:dyDescent="0.2">
      <c r="A140" s="111">
        <v>139</v>
      </c>
      <c r="B140" s="456" t="s">
        <v>561</v>
      </c>
      <c r="C140" s="380" t="s">
        <v>439</v>
      </c>
      <c r="D140" s="388" t="s">
        <v>566</v>
      </c>
      <c r="E140" s="387" t="s">
        <v>442</v>
      </c>
      <c r="F140" s="352" t="s">
        <v>567</v>
      </c>
      <c r="G140" s="389">
        <v>39170</v>
      </c>
      <c r="H140" s="387" t="s">
        <v>29</v>
      </c>
      <c r="I140" s="382">
        <v>42461</v>
      </c>
      <c r="J140" s="382">
        <v>42825</v>
      </c>
      <c r="K140" s="383">
        <v>43697.3</v>
      </c>
      <c r="L140" s="387" t="s">
        <v>103</v>
      </c>
      <c r="M140" s="633"/>
      <c r="N140" s="633"/>
      <c r="O140" s="633"/>
      <c r="P140" s="633"/>
      <c r="Q140" s="633"/>
      <c r="R140" s="387" t="s">
        <v>1217</v>
      </c>
      <c r="S140" s="390">
        <v>725000</v>
      </c>
      <c r="T140" s="607" t="s">
        <v>565</v>
      </c>
      <c r="U140" s="640" t="s">
        <v>438</v>
      </c>
      <c r="V140" s="698">
        <v>39039</v>
      </c>
    </row>
    <row r="141" spans="1:243" ht="51" x14ac:dyDescent="0.2">
      <c r="A141" s="111">
        <v>140</v>
      </c>
      <c r="B141" s="454" t="s">
        <v>561</v>
      </c>
      <c r="C141" s="23" t="s">
        <v>568</v>
      </c>
      <c r="D141" s="28" t="s">
        <v>570</v>
      </c>
      <c r="E141" s="27" t="s">
        <v>571</v>
      </c>
      <c r="F141" s="352" t="s">
        <v>161</v>
      </c>
      <c r="G141" s="65">
        <v>39167</v>
      </c>
      <c r="H141" s="27" t="s">
        <v>1504</v>
      </c>
      <c r="I141" s="65"/>
      <c r="J141" s="65"/>
      <c r="K141" s="99"/>
      <c r="L141" s="27" t="s">
        <v>450</v>
      </c>
      <c r="M141" s="631"/>
      <c r="N141" s="631"/>
      <c r="O141" s="631"/>
      <c r="P141" s="631"/>
      <c r="Q141" s="631"/>
      <c r="R141" s="27" t="s">
        <v>45</v>
      </c>
      <c r="S141" s="361">
        <v>259759</v>
      </c>
      <c r="T141" s="603" t="s">
        <v>569</v>
      </c>
      <c r="U141" s="640" t="s">
        <v>446</v>
      </c>
      <c r="V141" s="698">
        <v>39038</v>
      </c>
    </row>
    <row r="142" spans="1:243" ht="22.5" x14ac:dyDescent="0.2">
      <c r="A142" s="111">
        <v>141</v>
      </c>
      <c r="B142" s="454" t="s">
        <v>561</v>
      </c>
      <c r="C142" s="23" t="s">
        <v>456</v>
      </c>
      <c r="D142" s="28" t="s">
        <v>573</v>
      </c>
      <c r="E142" s="27" t="s">
        <v>574</v>
      </c>
      <c r="F142" s="352" t="s">
        <v>575</v>
      </c>
      <c r="G142" s="65">
        <v>39214</v>
      </c>
      <c r="H142" s="27" t="s">
        <v>1504</v>
      </c>
      <c r="I142" s="65"/>
      <c r="J142" s="65"/>
      <c r="K142" s="99"/>
      <c r="L142" s="27" t="s">
        <v>459</v>
      </c>
      <c r="M142" s="631"/>
      <c r="N142" s="631"/>
      <c r="O142" s="631"/>
      <c r="P142" s="631"/>
      <c r="Q142" s="631"/>
      <c r="R142" s="27" t="s">
        <v>576</v>
      </c>
      <c r="S142" s="361">
        <v>399000</v>
      </c>
      <c r="T142" s="605" t="s">
        <v>457</v>
      </c>
      <c r="U142" s="631" t="s">
        <v>572</v>
      </c>
      <c r="V142" s="696">
        <v>39038</v>
      </c>
    </row>
    <row r="143" spans="1:243" ht="22.5" x14ac:dyDescent="0.2">
      <c r="A143" s="111">
        <v>142</v>
      </c>
      <c r="B143" s="454" t="s">
        <v>561</v>
      </c>
      <c r="C143" s="23" t="s">
        <v>577</v>
      </c>
      <c r="D143" s="28" t="s">
        <v>579</v>
      </c>
      <c r="E143" s="27" t="s">
        <v>581</v>
      </c>
      <c r="F143" s="352" t="s">
        <v>582</v>
      </c>
      <c r="G143" s="65">
        <v>39272</v>
      </c>
      <c r="H143" s="27" t="s">
        <v>1504</v>
      </c>
      <c r="I143" s="65"/>
      <c r="J143" s="65"/>
      <c r="K143" s="99"/>
      <c r="L143" s="27" t="s">
        <v>580</v>
      </c>
      <c r="M143" s="631"/>
      <c r="N143" s="631"/>
      <c r="O143" s="631"/>
      <c r="P143" s="631"/>
      <c r="Q143" s="631"/>
      <c r="R143" s="27" t="s">
        <v>45</v>
      </c>
      <c r="S143" s="361">
        <v>85096.8</v>
      </c>
      <c r="T143" s="603" t="s">
        <v>578</v>
      </c>
      <c r="U143" s="631" t="s">
        <v>464</v>
      </c>
      <c r="V143" s="696">
        <v>39017</v>
      </c>
    </row>
    <row r="144" spans="1:243" ht="25.5" x14ac:dyDescent="0.2">
      <c r="A144" s="111">
        <v>143</v>
      </c>
      <c r="B144" s="454" t="s">
        <v>561</v>
      </c>
      <c r="C144" s="23" t="s">
        <v>585</v>
      </c>
      <c r="D144" s="28" t="s">
        <v>587</v>
      </c>
      <c r="E144" s="27" t="s">
        <v>589</v>
      </c>
      <c r="F144" s="352" t="s">
        <v>590</v>
      </c>
      <c r="G144" s="65">
        <v>39853</v>
      </c>
      <c r="H144" s="27" t="s">
        <v>1504</v>
      </c>
      <c r="I144" s="65"/>
      <c r="J144" s="65"/>
      <c r="K144" s="99"/>
      <c r="L144" s="27" t="s">
        <v>588</v>
      </c>
      <c r="M144" s="631"/>
      <c r="N144" s="631"/>
      <c r="O144" s="631"/>
      <c r="P144" s="631"/>
      <c r="Q144" s="631"/>
      <c r="R144" s="27" t="s">
        <v>45</v>
      </c>
      <c r="S144" s="361">
        <v>459500</v>
      </c>
      <c r="T144" s="603" t="s">
        <v>586</v>
      </c>
      <c r="U144" s="631" t="s">
        <v>584</v>
      </c>
      <c r="V144" s="696">
        <v>39238</v>
      </c>
    </row>
    <row r="145" spans="1:243" ht="22.5" x14ac:dyDescent="0.2">
      <c r="A145" s="111">
        <v>144</v>
      </c>
      <c r="B145" s="454" t="s">
        <v>561</v>
      </c>
      <c r="C145" s="23" t="s">
        <v>525</v>
      </c>
      <c r="D145" s="28" t="s">
        <v>595</v>
      </c>
      <c r="E145" s="27" t="s">
        <v>597</v>
      </c>
      <c r="F145" s="352">
        <v>662912160</v>
      </c>
      <c r="G145" s="65">
        <v>40091</v>
      </c>
      <c r="H145" s="27" t="s">
        <v>1504</v>
      </c>
      <c r="I145" s="237"/>
      <c r="J145" s="65"/>
      <c r="K145" s="95"/>
      <c r="L145" s="27" t="s">
        <v>596</v>
      </c>
      <c r="M145" s="631"/>
      <c r="N145" s="631"/>
      <c r="O145" s="631"/>
      <c r="P145" s="631"/>
      <c r="Q145" s="631"/>
      <c r="R145" s="311" t="s">
        <v>600</v>
      </c>
      <c r="S145" s="361">
        <v>3015000</v>
      </c>
      <c r="T145" s="603" t="s">
        <v>526</v>
      </c>
      <c r="U145" s="631" t="s">
        <v>593</v>
      </c>
      <c r="V145" s="696" t="s">
        <v>594</v>
      </c>
    </row>
    <row r="146" spans="1:243" ht="36.75" customHeight="1" x14ac:dyDescent="0.2">
      <c r="A146" s="111">
        <v>145</v>
      </c>
      <c r="B146" s="454" t="s">
        <v>561</v>
      </c>
      <c r="C146" s="23" t="s">
        <v>601</v>
      </c>
      <c r="D146" s="28" t="s">
        <v>603</v>
      </c>
      <c r="E146" s="27" t="s">
        <v>605</v>
      </c>
      <c r="F146" s="352">
        <v>10919502663</v>
      </c>
      <c r="G146" s="65">
        <v>40209</v>
      </c>
      <c r="H146" s="27" t="s">
        <v>29</v>
      </c>
      <c r="I146" s="235">
        <v>42175</v>
      </c>
      <c r="J146" s="235">
        <v>42540</v>
      </c>
      <c r="K146" s="99">
        <v>112421</v>
      </c>
      <c r="L146" s="27" t="s">
        <v>604</v>
      </c>
      <c r="M146" s="631"/>
      <c r="N146" s="631"/>
      <c r="O146" s="631"/>
      <c r="P146" s="631"/>
      <c r="Q146" s="631"/>
      <c r="R146" s="27" t="s">
        <v>607</v>
      </c>
      <c r="S146" s="361">
        <v>411535</v>
      </c>
      <c r="T146" s="603" t="s">
        <v>602</v>
      </c>
      <c r="U146" s="631" t="s">
        <v>599</v>
      </c>
      <c r="V146" s="696">
        <v>40011</v>
      </c>
    </row>
    <row r="147" spans="1:243" ht="45.75" customHeight="1" x14ac:dyDescent="0.2">
      <c r="A147" s="111">
        <v>146</v>
      </c>
      <c r="B147" s="454" t="s">
        <v>561</v>
      </c>
      <c r="C147" s="26" t="s">
        <v>608</v>
      </c>
      <c r="D147" s="25" t="s">
        <v>603</v>
      </c>
      <c r="E147" s="24" t="s">
        <v>581</v>
      </c>
      <c r="F147" s="352" t="s">
        <v>611</v>
      </c>
      <c r="G147" s="306">
        <v>40918</v>
      </c>
      <c r="H147" s="27" t="s">
        <v>1504</v>
      </c>
      <c r="I147" s="237"/>
      <c r="J147" s="61"/>
      <c r="K147" s="95"/>
      <c r="L147" s="24" t="s">
        <v>610</v>
      </c>
      <c r="M147" s="632"/>
      <c r="N147" s="632"/>
      <c r="O147" s="632"/>
      <c r="P147" s="632"/>
      <c r="Q147" s="632"/>
      <c r="R147" s="24" t="s">
        <v>45</v>
      </c>
      <c r="S147" s="365">
        <v>116636</v>
      </c>
      <c r="T147" s="603" t="s">
        <v>609</v>
      </c>
      <c r="U147" s="631" t="s">
        <v>161</v>
      </c>
      <c r="V147" s="696">
        <v>40176</v>
      </c>
    </row>
    <row r="148" spans="1:243" s="2" customFormat="1" x14ac:dyDescent="0.2">
      <c r="A148" s="111">
        <v>147</v>
      </c>
      <c r="B148" s="454" t="s">
        <v>1489</v>
      </c>
      <c r="C148" s="23" t="s">
        <v>614</v>
      </c>
      <c r="D148" s="28" t="s">
        <v>616</v>
      </c>
      <c r="E148" s="27" t="s">
        <v>617</v>
      </c>
      <c r="F148" s="352" t="s">
        <v>618</v>
      </c>
      <c r="G148" s="65">
        <v>39182</v>
      </c>
      <c r="H148" s="27" t="s">
        <v>1504</v>
      </c>
      <c r="I148" s="65"/>
      <c r="J148" s="65"/>
      <c r="K148" s="99"/>
      <c r="L148" s="27" t="s">
        <v>89</v>
      </c>
      <c r="M148" s="631"/>
      <c r="N148" s="631"/>
      <c r="O148" s="631"/>
      <c r="P148" s="631"/>
      <c r="Q148" s="631"/>
      <c r="R148" s="27" t="s">
        <v>45</v>
      </c>
      <c r="S148" s="361">
        <v>95625</v>
      </c>
      <c r="T148" s="603" t="s">
        <v>615</v>
      </c>
      <c r="U148" s="632">
        <v>85110005983</v>
      </c>
      <c r="V148" s="697">
        <v>41174</v>
      </c>
    </row>
    <row r="149" spans="1:243" ht="104.25" customHeight="1" x14ac:dyDescent="0.2">
      <c r="A149" s="111">
        <v>148</v>
      </c>
      <c r="B149" s="454" t="s">
        <v>1489</v>
      </c>
      <c r="C149" s="380" t="s">
        <v>33</v>
      </c>
      <c r="D149" s="388" t="s">
        <v>622</v>
      </c>
      <c r="E149" s="387" t="s">
        <v>159</v>
      </c>
      <c r="F149" s="352" t="s">
        <v>623</v>
      </c>
      <c r="G149" s="389">
        <v>39174</v>
      </c>
      <c r="H149" s="381" t="s">
        <v>29</v>
      </c>
      <c r="I149" s="382">
        <v>42461</v>
      </c>
      <c r="J149" s="382">
        <v>42825</v>
      </c>
      <c r="K149" s="383">
        <v>19223</v>
      </c>
      <c r="L149" s="387" t="s">
        <v>81</v>
      </c>
      <c r="M149" s="633"/>
      <c r="N149" s="633"/>
      <c r="O149" s="633"/>
      <c r="P149" s="633"/>
      <c r="Q149" s="633"/>
      <c r="R149" s="387" t="s">
        <v>1213</v>
      </c>
      <c r="S149" s="390">
        <v>260000</v>
      </c>
      <c r="T149" s="607" t="s">
        <v>621</v>
      </c>
      <c r="U149" s="631" t="s">
        <v>620</v>
      </c>
      <c r="V149" s="696">
        <v>39044</v>
      </c>
    </row>
    <row r="150" spans="1:243" ht="69.75" customHeight="1" x14ac:dyDescent="0.2">
      <c r="A150" s="111">
        <v>149</v>
      </c>
      <c r="B150" s="454" t="s">
        <v>1489</v>
      </c>
      <c r="C150" s="380" t="s">
        <v>439</v>
      </c>
      <c r="D150" s="388" t="s">
        <v>626</v>
      </c>
      <c r="E150" s="387" t="s">
        <v>442</v>
      </c>
      <c r="F150" s="352" t="s">
        <v>627</v>
      </c>
      <c r="G150" s="389">
        <v>39170</v>
      </c>
      <c r="H150" s="387" t="s">
        <v>29</v>
      </c>
      <c r="I150" s="382">
        <v>42461</v>
      </c>
      <c r="J150" s="382">
        <v>42825</v>
      </c>
      <c r="K150" s="383">
        <v>43697.3</v>
      </c>
      <c r="L150" s="387" t="s">
        <v>103</v>
      </c>
      <c r="M150" s="633"/>
      <c r="N150" s="633"/>
      <c r="O150" s="633"/>
      <c r="P150" s="633"/>
      <c r="Q150" s="633"/>
      <c r="R150" s="387" t="s">
        <v>1217</v>
      </c>
      <c r="S150" s="390">
        <v>725000</v>
      </c>
      <c r="T150" s="607" t="s">
        <v>625</v>
      </c>
      <c r="U150" s="640" t="s">
        <v>438</v>
      </c>
      <c r="V150" s="698">
        <v>39039</v>
      </c>
    </row>
    <row r="151" spans="1:243" ht="89.25" customHeight="1" x14ac:dyDescent="0.2">
      <c r="A151" s="111">
        <v>150</v>
      </c>
      <c r="B151" s="454" t="s">
        <v>1489</v>
      </c>
      <c r="C151" s="23" t="s">
        <v>568</v>
      </c>
      <c r="D151" s="28" t="s">
        <v>629</v>
      </c>
      <c r="E151" s="27" t="s">
        <v>571</v>
      </c>
      <c r="F151" s="352" t="s">
        <v>161</v>
      </c>
      <c r="G151" s="65">
        <v>39167</v>
      </c>
      <c r="H151" s="27" t="s">
        <v>1504</v>
      </c>
      <c r="I151" s="65"/>
      <c r="J151" s="65"/>
      <c r="K151" s="99"/>
      <c r="L151" s="27" t="s">
        <v>450</v>
      </c>
      <c r="M151" s="631"/>
      <c r="N151" s="631"/>
      <c r="O151" s="631"/>
      <c r="P151" s="631"/>
      <c r="Q151" s="631"/>
      <c r="R151" s="27" t="s">
        <v>45</v>
      </c>
      <c r="S151" s="361">
        <v>259758</v>
      </c>
      <c r="T151" s="603" t="s">
        <v>628</v>
      </c>
      <c r="U151" s="640" t="s">
        <v>446</v>
      </c>
      <c r="V151" s="698">
        <v>39038</v>
      </c>
    </row>
    <row r="152" spans="1:243" ht="50.25" customHeight="1" x14ac:dyDescent="0.2">
      <c r="A152" s="111">
        <v>151</v>
      </c>
      <c r="B152" s="454" t="s">
        <v>1489</v>
      </c>
      <c r="C152" s="23" t="s">
        <v>456</v>
      </c>
      <c r="D152" s="28" t="s">
        <v>630</v>
      </c>
      <c r="E152" s="27" t="s">
        <v>574</v>
      </c>
      <c r="F152" s="352" t="s">
        <v>631</v>
      </c>
      <c r="G152" s="65">
        <v>39214</v>
      </c>
      <c r="H152" s="27" t="s">
        <v>1504</v>
      </c>
      <c r="I152" s="65"/>
      <c r="J152" s="65"/>
      <c r="K152" s="99"/>
      <c r="L152" s="27" t="s">
        <v>459</v>
      </c>
      <c r="M152" s="631"/>
      <c r="N152" s="631"/>
      <c r="O152" s="631"/>
      <c r="P152" s="631"/>
      <c r="Q152" s="631"/>
      <c r="R152" s="27" t="s">
        <v>465</v>
      </c>
      <c r="S152" s="361">
        <v>399000</v>
      </c>
      <c r="T152" s="605" t="s">
        <v>457</v>
      </c>
      <c r="U152" s="631" t="s">
        <v>572</v>
      </c>
      <c r="V152" s="696">
        <v>39038</v>
      </c>
    </row>
    <row r="153" spans="1:243" ht="42" customHeight="1" x14ac:dyDescent="0.2">
      <c r="A153" s="111">
        <v>152</v>
      </c>
      <c r="B153" s="454" t="s">
        <v>1489</v>
      </c>
      <c r="C153" s="23" t="s">
        <v>632</v>
      </c>
      <c r="D153" s="28" t="s">
        <v>634</v>
      </c>
      <c r="E153" s="27" t="s">
        <v>589</v>
      </c>
      <c r="F153" s="352" t="s">
        <v>635</v>
      </c>
      <c r="G153" s="65">
        <v>39098</v>
      </c>
      <c r="H153" s="27" t="s">
        <v>1504</v>
      </c>
      <c r="I153" s="65"/>
      <c r="J153" s="65"/>
      <c r="K153" s="99"/>
      <c r="L153" s="27" t="s">
        <v>588</v>
      </c>
      <c r="M153" s="631"/>
      <c r="N153" s="631"/>
      <c r="O153" s="631"/>
      <c r="P153" s="631"/>
      <c r="Q153" s="631"/>
      <c r="R153" s="27" t="s">
        <v>45</v>
      </c>
      <c r="S153" s="361">
        <v>335000</v>
      </c>
      <c r="T153" s="603" t="s">
        <v>633</v>
      </c>
      <c r="U153" s="631" t="s">
        <v>464</v>
      </c>
      <c r="V153" s="696">
        <v>39017</v>
      </c>
    </row>
    <row r="154" spans="1:243" ht="36" customHeight="1" x14ac:dyDescent="0.2">
      <c r="A154" s="111">
        <v>153</v>
      </c>
      <c r="B154" s="454" t="s">
        <v>1489</v>
      </c>
      <c r="C154" s="380" t="s">
        <v>78</v>
      </c>
      <c r="D154" s="388" t="s">
        <v>637</v>
      </c>
      <c r="E154" s="387" t="s">
        <v>82</v>
      </c>
      <c r="F154" s="352" t="s">
        <v>638</v>
      </c>
      <c r="G154" s="389">
        <v>36526</v>
      </c>
      <c r="H154" s="381" t="s">
        <v>29</v>
      </c>
      <c r="I154" s="382">
        <v>42461</v>
      </c>
      <c r="J154" s="382">
        <v>42825</v>
      </c>
      <c r="K154" s="383">
        <v>25750</v>
      </c>
      <c r="L154" s="387" t="s">
        <v>81</v>
      </c>
      <c r="M154" s="633"/>
      <c r="N154" s="633"/>
      <c r="O154" s="633"/>
      <c r="P154" s="633"/>
      <c r="Q154" s="633"/>
      <c r="R154" s="387" t="s">
        <v>45</v>
      </c>
      <c r="S154" s="390">
        <v>250000</v>
      </c>
      <c r="T154" s="607" t="s">
        <v>79</v>
      </c>
      <c r="U154" s="631" t="s">
        <v>636</v>
      </c>
      <c r="V154" s="696">
        <v>39073</v>
      </c>
    </row>
    <row r="155" spans="1:243" ht="15.75" customHeight="1" x14ac:dyDescent="0.2">
      <c r="A155" s="111">
        <v>154</v>
      </c>
      <c r="B155" s="454" t="s">
        <v>1489</v>
      </c>
      <c r="C155" s="23" t="s">
        <v>649</v>
      </c>
      <c r="D155" s="28" t="s">
        <v>408</v>
      </c>
      <c r="E155" s="27" t="s">
        <v>161</v>
      </c>
      <c r="F155" s="352" t="s">
        <v>161</v>
      </c>
      <c r="G155" s="65">
        <v>40330</v>
      </c>
      <c r="H155" s="27" t="s">
        <v>1504</v>
      </c>
      <c r="I155" s="65"/>
      <c r="J155" s="65"/>
      <c r="K155" s="99"/>
      <c r="L155" s="24" t="s">
        <v>651</v>
      </c>
      <c r="M155" s="632"/>
      <c r="N155" s="632"/>
      <c r="O155" s="632"/>
      <c r="P155" s="632"/>
      <c r="Q155" s="632"/>
      <c r="R155" s="27" t="s">
        <v>532</v>
      </c>
      <c r="S155" s="361">
        <v>75000</v>
      </c>
      <c r="T155" s="603" t="s">
        <v>650</v>
      </c>
      <c r="U155" s="640" t="s">
        <v>639</v>
      </c>
      <c r="V155" s="698" t="s">
        <v>161</v>
      </c>
    </row>
    <row r="156" spans="1:243" ht="37.5" customHeight="1" x14ac:dyDescent="0.2">
      <c r="A156" s="111">
        <v>155</v>
      </c>
      <c r="B156" s="454" t="s">
        <v>1489</v>
      </c>
      <c r="C156" s="23" t="s">
        <v>652</v>
      </c>
      <c r="D156" s="28" t="s">
        <v>654</v>
      </c>
      <c r="E156" s="27" t="s">
        <v>656</v>
      </c>
      <c r="F156" s="352">
        <v>1896</v>
      </c>
      <c r="G156" s="61">
        <v>36526</v>
      </c>
      <c r="H156" s="27" t="s">
        <v>1504</v>
      </c>
      <c r="I156" s="65"/>
      <c r="J156" s="65"/>
      <c r="K156" s="99"/>
      <c r="L156" s="24" t="s">
        <v>655</v>
      </c>
      <c r="M156" s="632"/>
      <c r="N156" s="632"/>
      <c r="O156" s="632"/>
      <c r="P156" s="632"/>
      <c r="Q156" s="632"/>
      <c r="R156" s="27" t="s">
        <v>532</v>
      </c>
      <c r="S156" s="361">
        <v>350000</v>
      </c>
      <c r="T156" s="603" t="s">
        <v>653</v>
      </c>
      <c r="U156" s="631" t="s">
        <v>161</v>
      </c>
      <c r="V156" s="696" t="s">
        <v>161</v>
      </c>
    </row>
    <row r="157" spans="1:243" ht="29.25" customHeight="1" x14ac:dyDescent="0.2">
      <c r="A157" s="111">
        <v>156</v>
      </c>
      <c r="B157" s="454" t="s">
        <v>1489</v>
      </c>
      <c r="C157" s="23" t="s">
        <v>667</v>
      </c>
      <c r="D157" s="28" t="s">
        <v>669</v>
      </c>
      <c r="E157" s="27" t="s">
        <v>671</v>
      </c>
      <c r="F157" s="352">
        <v>74227</v>
      </c>
      <c r="G157" s="65">
        <v>40339</v>
      </c>
      <c r="H157" s="27" t="s">
        <v>1504</v>
      </c>
      <c r="I157" s="65"/>
      <c r="J157" s="65"/>
      <c r="K157" s="99"/>
      <c r="L157" s="27" t="s">
        <v>670</v>
      </c>
      <c r="M157" s="631"/>
      <c r="N157" s="631"/>
      <c r="O157" s="631"/>
      <c r="P157" s="631"/>
      <c r="Q157" s="631"/>
      <c r="R157" s="27" t="s">
        <v>532</v>
      </c>
      <c r="S157" s="361">
        <v>176000</v>
      </c>
      <c r="T157" s="603" t="s">
        <v>668</v>
      </c>
      <c r="U157" s="631" t="s">
        <v>658</v>
      </c>
      <c r="V157" s="696" t="s">
        <v>161</v>
      </c>
    </row>
    <row r="158" spans="1:243" x14ac:dyDescent="0.2">
      <c r="A158" s="111">
        <v>157</v>
      </c>
      <c r="B158" s="454" t="s">
        <v>1489</v>
      </c>
      <c r="C158" s="23" t="s">
        <v>652</v>
      </c>
      <c r="D158" s="164" t="s">
        <v>674</v>
      </c>
      <c r="E158" s="27" t="s">
        <v>656</v>
      </c>
      <c r="F158" s="352">
        <v>2577</v>
      </c>
      <c r="G158" s="307">
        <v>41845</v>
      </c>
      <c r="H158" s="27" t="s">
        <v>1504</v>
      </c>
      <c r="I158" s="267"/>
      <c r="J158" s="267"/>
      <c r="K158" s="133"/>
      <c r="L158" s="24" t="s">
        <v>655</v>
      </c>
      <c r="M158" s="632"/>
      <c r="N158" s="632"/>
      <c r="O158" s="632"/>
      <c r="P158" s="632"/>
      <c r="Q158" s="632"/>
      <c r="R158" s="179" t="s">
        <v>45</v>
      </c>
      <c r="S158" s="362">
        <v>472500</v>
      </c>
      <c r="T158" s="603" t="s">
        <v>653</v>
      </c>
      <c r="U158" s="631" t="s">
        <v>673</v>
      </c>
      <c r="V158" s="696" t="s">
        <v>161</v>
      </c>
    </row>
    <row r="159" spans="1:243" ht="22.5" x14ac:dyDescent="0.2">
      <c r="A159" s="111">
        <v>158</v>
      </c>
      <c r="B159" s="454" t="s">
        <v>1489</v>
      </c>
      <c r="C159" s="23" t="s">
        <v>659</v>
      </c>
      <c r="D159" s="164" t="s">
        <v>676</v>
      </c>
      <c r="E159" s="179" t="s">
        <v>678</v>
      </c>
      <c r="F159" s="575" t="s">
        <v>679</v>
      </c>
      <c r="G159" s="267">
        <v>42353</v>
      </c>
      <c r="H159" s="179" t="s">
        <v>1248</v>
      </c>
      <c r="I159" s="267">
        <v>42353</v>
      </c>
      <c r="J159" s="267">
        <v>43448</v>
      </c>
      <c r="K159" s="133"/>
      <c r="L159" s="179" t="s">
        <v>677</v>
      </c>
      <c r="M159" s="644"/>
      <c r="N159" s="644"/>
      <c r="O159" s="644"/>
      <c r="P159" s="644"/>
      <c r="Q159" s="644"/>
      <c r="R159" s="27" t="s">
        <v>683</v>
      </c>
      <c r="S159" s="362">
        <v>4947051.2</v>
      </c>
      <c r="T159" s="603" t="s">
        <v>675</v>
      </c>
      <c r="U159" s="644">
        <v>17140001181</v>
      </c>
      <c r="V159" s="713">
        <v>41842</v>
      </c>
    </row>
    <row r="160" spans="1:243" ht="51" x14ac:dyDescent="0.2">
      <c r="A160" s="111">
        <v>159</v>
      </c>
      <c r="B160" s="454" t="s">
        <v>1489</v>
      </c>
      <c r="C160" s="464" t="s">
        <v>568</v>
      </c>
      <c r="D160" s="303" t="s">
        <v>685</v>
      </c>
      <c r="E160" s="302" t="s">
        <v>687</v>
      </c>
      <c r="F160" s="576" t="s">
        <v>688</v>
      </c>
      <c r="G160" s="308">
        <v>42212</v>
      </c>
      <c r="H160" s="116" t="s">
        <v>1248</v>
      </c>
      <c r="I160" s="308">
        <v>42212</v>
      </c>
      <c r="J160" s="308">
        <v>42943</v>
      </c>
      <c r="K160" s="312"/>
      <c r="L160" s="302" t="s">
        <v>686</v>
      </c>
      <c r="M160" s="302"/>
      <c r="N160" s="302"/>
      <c r="O160" s="302"/>
      <c r="P160" s="302"/>
      <c r="Q160" s="302"/>
      <c r="R160" s="27"/>
      <c r="S160" s="373">
        <v>1043411</v>
      </c>
      <c r="T160" s="619" t="s">
        <v>684</v>
      </c>
      <c r="U160" s="644">
        <v>21715001650</v>
      </c>
      <c r="V160" s="700">
        <v>42235</v>
      </c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</row>
    <row r="161" spans="1:243" s="567" customFormat="1" ht="25.5" x14ac:dyDescent="0.2">
      <c r="A161" s="111">
        <v>160</v>
      </c>
      <c r="B161" s="456" t="s">
        <v>690</v>
      </c>
      <c r="C161" s="380" t="s">
        <v>33</v>
      </c>
      <c r="D161" s="388" t="s">
        <v>310</v>
      </c>
      <c r="E161" s="387" t="s">
        <v>37</v>
      </c>
      <c r="F161" s="352" t="s">
        <v>311</v>
      </c>
      <c r="G161" s="389">
        <v>39162</v>
      </c>
      <c r="H161" s="387" t="s">
        <v>1504</v>
      </c>
      <c r="I161" s="389"/>
      <c r="J161" s="389"/>
      <c r="K161" s="383"/>
      <c r="L161" s="387" t="s">
        <v>36</v>
      </c>
      <c r="M161" s="633"/>
      <c r="N161" s="633"/>
      <c r="O161" s="633"/>
      <c r="P161" s="633"/>
      <c r="Q161" s="633"/>
      <c r="R161" s="387" t="s">
        <v>1472</v>
      </c>
      <c r="S161" s="390">
        <v>91950</v>
      </c>
      <c r="T161" s="607" t="s">
        <v>34</v>
      </c>
      <c r="U161" s="683">
        <v>217150003241</v>
      </c>
      <c r="V161" s="137">
        <v>42382</v>
      </c>
      <c r="W161" s="358"/>
      <c r="X161" s="358"/>
      <c r="Y161" s="358"/>
      <c r="Z161" s="358"/>
      <c r="AA161" s="358"/>
      <c r="AB161" s="358"/>
      <c r="AC161" s="358"/>
      <c r="AD161" s="358"/>
      <c r="AE161" s="358"/>
      <c r="AF161" s="358"/>
      <c r="AG161" s="358"/>
      <c r="AH161" s="358"/>
      <c r="AI161" s="358"/>
      <c r="AJ161" s="358"/>
      <c r="AK161" s="358"/>
      <c r="AL161" s="358"/>
      <c r="AM161" s="358"/>
      <c r="AN161" s="358"/>
      <c r="AO161" s="358"/>
      <c r="AP161" s="358"/>
      <c r="AQ161" s="358"/>
      <c r="AR161" s="358"/>
      <c r="AS161" s="358"/>
      <c r="AT161" s="358"/>
      <c r="AU161" s="358"/>
      <c r="AV161" s="358"/>
      <c r="AW161" s="358"/>
      <c r="AX161" s="358"/>
      <c r="AY161" s="358"/>
      <c r="AZ161" s="358"/>
      <c r="BA161" s="358"/>
      <c r="BB161" s="358"/>
      <c r="BC161" s="358"/>
      <c r="BD161" s="358"/>
      <c r="BE161" s="358"/>
      <c r="BF161" s="358"/>
      <c r="BG161" s="358"/>
      <c r="BH161" s="358"/>
      <c r="BI161" s="358"/>
      <c r="BJ161" s="358"/>
      <c r="BK161" s="358"/>
      <c r="BL161" s="358"/>
      <c r="BM161" s="358"/>
      <c r="BN161" s="358"/>
      <c r="BO161" s="358"/>
      <c r="BP161" s="358"/>
      <c r="BQ161" s="358"/>
      <c r="BR161" s="358"/>
      <c r="BS161" s="358"/>
      <c r="BT161" s="358"/>
      <c r="BU161" s="358"/>
      <c r="BV161" s="358"/>
      <c r="BW161" s="358"/>
      <c r="BX161" s="358"/>
      <c r="BY161" s="358"/>
      <c r="BZ161" s="358"/>
      <c r="CA161" s="358"/>
      <c r="CB161" s="358"/>
      <c r="CC161" s="358"/>
      <c r="CD161" s="358"/>
      <c r="CE161" s="358"/>
      <c r="CF161" s="358"/>
      <c r="CG161" s="358"/>
      <c r="CH161" s="358"/>
      <c r="CI161" s="358"/>
      <c r="CJ161" s="358"/>
      <c r="CK161" s="358"/>
      <c r="CL161" s="358"/>
      <c r="CM161" s="358"/>
      <c r="CN161" s="358"/>
      <c r="CO161" s="358"/>
      <c r="CP161" s="358"/>
      <c r="CQ161" s="358"/>
      <c r="CR161" s="358"/>
      <c r="CS161" s="358"/>
      <c r="CT161" s="358"/>
      <c r="CU161" s="358"/>
      <c r="CV161" s="358"/>
      <c r="CW161" s="358"/>
      <c r="CX161" s="358"/>
      <c r="CY161" s="358"/>
      <c r="CZ161" s="358"/>
      <c r="DA161" s="358"/>
      <c r="DB161" s="358"/>
      <c r="DC161" s="358"/>
      <c r="DD161" s="358"/>
      <c r="DE161" s="358"/>
      <c r="DF161" s="358"/>
      <c r="DG161" s="358"/>
      <c r="DH161" s="358"/>
      <c r="DI161" s="358"/>
      <c r="DJ161" s="358"/>
      <c r="DK161" s="358"/>
      <c r="DL161" s="358"/>
      <c r="DM161" s="358"/>
      <c r="DN161" s="358"/>
      <c r="DO161" s="358"/>
      <c r="DP161" s="358"/>
      <c r="DQ161" s="358"/>
      <c r="DR161" s="358"/>
      <c r="DS161" s="358"/>
      <c r="DT161" s="358"/>
      <c r="DU161" s="358"/>
      <c r="DV161" s="358"/>
      <c r="DW161" s="358"/>
      <c r="DX161" s="358"/>
      <c r="DY161" s="358"/>
      <c r="DZ161" s="358"/>
      <c r="EA161" s="358"/>
      <c r="EB161" s="358"/>
      <c r="EC161" s="358"/>
      <c r="ED161" s="358"/>
      <c r="EE161" s="358"/>
      <c r="EF161" s="358"/>
      <c r="EG161" s="358"/>
      <c r="EH161" s="358"/>
      <c r="EI161" s="358"/>
      <c r="EJ161" s="358"/>
      <c r="EK161" s="358"/>
      <c r="EL161" s="358"/>
      <c r="EM161" s="358"/>
      <c r="EN161" s="358"/>
      <c r="EO161" s="358"/>
      <c r="EP161" s="358"/>
      <c r="EQ161" s="358"/>
      <c r="ER161" s="358"/>
      <c r="ES161" s="358"/>
      <c r="ET161" s="358"/>
      <c r="EU161" s="358"/>
      <c r="EV161" s="358"/>
      <c r="EW161" s="358"/>
      <c r="EX161" s="358"/>
      <c r="EY161" s="358"/>
      <c r="EZ161" s="358"/>
      <c r="FA161" s="358"/>
      <c r="FB161" s="358"/>
      <c r="FC161" s="358"/>
      <c r="FD161" s="358"/>
      <c r="FE161" s="358"/>
      <c r="FF161" s="358"/>
      <c r="FG161" s="358"/>
      <c r="FH161" s="358"/>
      <c r="FI161" s="358"/>
      <c r="FJ161" s="358"/>
      <c r="FK161" s="358"/>
      <c r="FL161" s="358"/>
      <c r="FM161" s="358"/>
      <c r="FN161" s="358"/>
      <c r="FO161" s="358"/>
      <c r="FP161" s="358"/>
      <c r="FQ161" s="358"/>
      <c r="FR161" s="358"/>
      <c r="FS161" s="358"/>
      <c r="FT161" s="358"/>
      <c r="FU161" s="358"/>
      <c r="FV161" s="358"/>
      <c r="FW161" s="358"/>
      <c r="FX161" s="358"/>
      <c r="FY161" s="358"/>
      <c r="FZ161" s="358"/>
      <c r="GA161" s="358"/>
      <c r="GB161" s="358"/>
      <c r="GC161" s="358"/>
      <c r="GD161" s="358"/>
      <c r="GE161" s="358"/>
      <c r="GF161" s="358"/>
      <c r="GG161" s="358"/>
      <c r="GH161" s="358"/>
      <c r="GI161" s="358"/>
      <c r="GJ161" s="358"/>
      <c r="GK161" s="358"/>
      <c r="GL161" s="358"/>
      <c r="GM161" s="358"/>
      <c r="GN161" s="358"/>
      <c r="GO161" s="358"/>
      <c r="GP161" s="358"/>
      <c r="GQ161" s="358"/>
      <c r="GR161" s="358"/>
      <c r="GS161" s="358"/>
      <c r="GT161" s="358"/>
      <c r="GU161" s="358"/>
      <c r="GV161" s="358"/>
      <c r="GW161" s="358"/>
      <c r="GX161" s="358"/>
      <c r="GY161" s="358"/>
      <c r="GZ161" s="358"/>
      <c r="HA161" s="358"/>
      <c r="HB161" s="358"/>
      <c r="HC161" s="358"/>
      <c r="HD161" s="358"/>
      <c r="HE161" s="358"/>
      <c r="HF161" s="358"/>
      <c r="HG161" s="358"/>
      <c r="HH161" s="358"/>
      <c r="HI161" s="358"/>
      <c r="HJ161" s="358"/>
      <c r="HK161" s="358"/>
      <c r="HL161" s="358"/>
      <c r="HM161" s="358"/>
      <c r="HN161" s="358"/>
      <c r="HO161" s="358"/>
      <c r="HP161" s="358"/>
      <c r="HQ161" s="358"/>
      <c r="HR161" s="358"/>
      <c r="HS161" s="358"/>
      <c r="HT161" s="358"/>
      <c r="HU161" s="358"/>
      <c r="HV161" s="358"/>
      <c r="HW161" s="358"/>
      <c r="HX161" s="358"/>
      <c r="HY161" s="358"/>
      <c r="HZ161" s="358"/>
      <c r="IA161" s="358"/>
      <c r="IB161" s="358"/>
      <c r="IC161" s="358"/>
      <c r="ID161" s="358"/>
      <c r="IE161" s="358"/>
      <c r="IF161" s="358"/>
      <c r="IG161" s="358"/>
      <c r="IH161" s="358"/>
      <c r="II161" s="358"/>
    </row>
    <row r="162" spans="1:243" ht="57.75" customHeight="1" x14ac:dyDescent="0.2">
      <c r="A162" s="111">
        <v>161</v>
      </c>
      <c r="B162" s="454" t="s">
        <v>690</v>
      </c>
      <c r="C162" s="23" t="s">
        <v>289</v>
      </c>
      <c r="D162" s="25" t="s">
        <v>694</v>
      </c>
      <c r="E162" s="27" t="s">
        <v>37</v>
      </c>
      <c r="F162" s="352" t="s">
        <v>695</v>
      </c>
      <c r="G162" s="65">
        <v>39162</v>
      </c>
      <c r="H162" s="27" t="s">
        <v>1504</v>
      </c>
      <c r="I162" s="65"/>
      <c r="J162" s="65"/>
      <c r="K162" s="99"/>
      <c r="L162" s="27" t="s">
        <v>36</v>
      </c>
      <c r="M162" s="631"/>
      <c r="N162" s="631"/>
      <c r="O162" s="631"/>
      <c r="P162" s="631"/>
      <c r="Q162" s="631"/>
      <c r="R162" s="27" t="s">
        <v>697</v>
      </c>
      <c r="S162" s="361">
        <v>91950</v>
      </c>
      <c r="T162" s="603" t="s">
        <v>34</v>
      </c>
      <c r="U162" s="633" t="s">
        <v>40</v>
      </c>
      <c r="V162" s="698">
        <v>39038</v>
      </c>
    </row>
    <row r="163" spans="1:243" ht="95.25" customHeight="1" x14ac:dyDescent="0.2">
      <c r="A163" s="111">
        <v>162</v>
      </c>
      <c r="B163" s="454" t="s">
        <v>690</v>
      </c>
      <c r="C163" s="23" t="s">
        <v>1250</v>
      </c>
      <c r="D163" s="28" t="s">
        <v>1253</v>
      </c>
      <c r="E163" s="27" t="s">
        <v>161</v>
      </c>
      <c r="F163" s="352" t="s">
        <v>161</v>
      </c>
      <c r="G163" s="63">
        <v>42737</v>
      </c>
      <c r="H163" s="27" t="s">
        <v>1248</v>
      </c>
      <c r="I163" s="420">
        <v>42737</v>
      </c>
      <c r="J163" s="65">
        <v>43101</v>
      </c>
      <c r="K163" s="99"/>
      <c r="L163" s="27" t="s">
        <v>1252</v>
      </c>
      <c r="M163" s="631"/>
      <c r="N163" s="631"/>
      <c r="O163" s="631"/>
      <c r="P163" s="631"/>
      <c r="Q163" s="631"/>
      <c r="R163" s="27"/>
      <c r="S163" s="361">
        <v>438095</v>
      </c>
      <c r="T163" s="603" t="s">
        <v>1251</v>
      </c>
      <c r="U163" s="631" t="s">
        <v>696</v>
      </c>
      <c r="V163" s="696">
        <v>39038</v>
      </c>
    </row>
    <row r="164" spans="1:243" ht="21.75" customHeight="1" x14ac:dyDescent="0.2">
      <c r="A164" s="111">
        <v>163</v>
      </c>
      <c r="B164" s="454" t="s">
        <v>690</v>
      </c>
      <c r="C164" s="26" t="s">
        <v>706</v>
      </c>
      <c r="D164" s="25" t="s">
        <v>708</v>
      </c>
      <c r="E164" s="24" t="s">
        <v>710</v>
      </c>
      <c r="F164" s="352">
        <v>33580</v>
      </c>
      <c r="G164" s="61">
        <v>39449</v>
      </c>
      <c r="H164" s="24" t="s">
        <v>945</v>
      </c>
      <c r="I164" s="63">
        <v>42095</v>
      </c>
      <c r="J164" s="94">
        <v>42460</v>
      </c>
      <c r="K164" s="95">
        <v>22019</v>
      </c>
      <c r="L164" s="24" t="s">
        <v>709</v>
      </c>
      <c r="M164" s="632"/>
      <c r="N164" s="632"/>
      <c r="O164" s="632"/>
      <c r="P164" s="632"/>
      <c r="Q164" s="632"/>
      <c r="R164" s="27" t="s">
        <v>1179</v>
      </c>
      <c r="S164" s="365">
        <v>461250</v>
      </c>
      <c r="T164" s="603" t="s">
        <v>707</v>
      </c>
      <c r="U164" s="684">
        <v>217170001957</v>
      </c>
      <c r="V164" s="696">
        <v>42594</v>
      </c>
    </row>
    <row r="165" spans="1:243" x14ac:dyDescent="0.2">
      <c r="A165" s="111">
        <v>164</v>
      </c>
      <c r="B165" s="454" t="s">
        <v>690</v>
      </c>
      <c r="C165" s="26" t="s">
        <v>706</v>
      </c>
      <c r="D165" s="25" t="s">
        <v>713</v>
      </c>
      <c r="E165" s="24" t="s">
        <v>715</v>
      </c>
      <c r="F165" s="352" t="s">
        <v>716</v>
      </c>
      <c r="G165" s="61">
        <v>39792</v>
      </c>
      <c r="H165" s="24" t="s">
        <v>945</v>
      </c>
      <c r="I165" s="237">
        <v>42125</v>
      </c>
      <c r="J165" s="61" t="s">
        <v>719</v>
      </c>
      <c r="K165" s="284">
        <v>18892.5</v>
      </c>
      <c r="L165" s="24" t="s">
        <v>714</v>
      </c>
      <c r="M165" s="632"/>
      <c r="N165" s="632"/>
      <c r="O165" s="632"/>
      <c r="P165" s="632"/>
      <c r="Q165" s="632"/>
      <c r="R165" s="24" t="s">
        <v>697</v>
      </c>
      <c r="S165" s="365">
        <v>566875</v>
      </c>
      <c r="T165" s="603" t="s">
        <v>707</v>
      </c>
      <c r="U165" s="632" t="s">
        <v>712</v>
      </c>
      <c r="V165" s="697">
        <v>39408</v>
      </c>
    </row>
    <row r="166" spans="1:243" ht="18.75" customHeight="1" x14ac:dyDescent="0.2">
      <c r="A166" s="111">
        <v>165</v>
      </c>
      <c r="B166" s="454" t="s">
        <v>690</v>
      </c>
      <c r="C166" s="26" t="s">
        <v>706</v>
      </c>
      <c r="D166" s="25" t="s">
        <v>720</v>
      </c>
      <c r="E166" s="24" t="s">
        <v>715</v>
      </c>
      <c r="F166" s="352" t="s">
        <v>721</v>
      </c>
      <c r="G166" s="61">
        <v>39792</v>
      </c>
      <c r="H166" s="24" t="s">
        <v>945</v>
      </c>
      <c r="I166" s="237">
        <v>42125</v>
      </c>
      <c r="J166" s="61" t="s">
        <v>719</v>
      </c>
      <c r="K166" s="284">
        <v>18892.5</v>
      </c>
      <c r="L166" s="24" t="s">
        <v>714</v>
      </c>
      <c r="M166" s="632"/>
      <c r="N166" s="632"/>
      <c r="O166" s="632"/>
      <c r="P166" s="632"/>
      <c r="Q166" s="632"/>
      <c r="R166" s="24" t="s">
        <v>697</v>
      </c>
      <c r="S166" s="365">
        <v>566875</v>
      </c>
      <c r="T166" s="603" t="s">
        <v>707</v>
      </c>
      <c r="U166" s="685" t="s">
        <v>718</v>
      </c>
      <c r="V166" s="714">
        <v>39763</v>
      </c>
    </row>
    <row r="167" spans="1:243" ht="11.25" customHeight="1" x14ac:dyDescent="0.2">
      <c r="A167" s="111">
        <v>166</v>
      </c>
      <c r="B167" s="454" t="s">
        <v>690</v>
      </c>
      <c r="C167" s="26" t="s">
        <v>706</v>
      </c>
      <c r="D167" s="25" t="s">
        <v>722</v>
      </c>
      <c r="E167" s="24" t="s">
        <v>715</v>
      </c>
      <c r="F167" s="352" t="s">
        <v>723</v>
      </c>
      <c r="G167" s="61">
        <v>36526</v>
      </c>
      <c r="H167" s="24" t="s">
        <v>945</v>
      </c>
      <c r="I167" s="237">
        <v>42125</v>
      </c>
      <c r="J167" s="61" t="s">
        <v>719</v>
      </c>
      <c r="K167" s="284">
        <v>18892.5</v>
      </c>
      <c r="L167" s="24" t="s">
        <v>714</v>
      </c>
      <c r="M167" s="632"/>
      <c r="N167" s="632"/>
      <c r="O167" s="632"/>
      <c r="P167" s="632"/>
      <c r="Q167" s="632"/>
      <c r="R167" s="24" t="s">
        <v>725</v>
      </c>
      <c r="S167" s="365">
        <v>566875</v>
      </c>
      <c r="T167" s="603" t="s">
        <v>707</v>
      </c>
      <c r="U167" s="685" t="s">
        <v>718</v>
      </c>
      <c r="V167" s="714">
        <v>39763</v>
      </c>
    </row>
    <row r="168" spans="1:243" ht="12.75" customHeight="1" x14ac:dyDescent="0.2">
      <c r="A168" s="111">
        <v>167</v>
      </c>
      <c r="B168" s="454" t="s">
        <v>690</v>
      </c>
      <c r="C168" s="26" t="s">
        <v>706</v>
      </c>
      <c r="D168" s="25" t="s">
        <v>726</v>
      </c>
      <c r="E168" s="24" t="s">
        <v>727</v>
      </c>
      <c r="F168" s="352" t="s">
        <v>728</v>
      </c>
      <c r="G168" s="267">
        <v>41790</v>
      </c>
      <c r="H168" s="179" t="s">
        <v>1248</v>
      </c>
      <c r="I168" s="313">
        <v>41790</v>
      </c>
      <c r="J168" s="313">
        <v>42886</v>
      </c>
      <c r="K168" s="133"/>
      <c r="L168" s="24" t="s">
        <v>714</v>
      </c>
      <c r="M168" s="632"/>
      <c r="N168" s="632"/>
      <c r="O168" s="632"/>
      <c r="P168" s="632"/>
      <c r="Q168" s="632"/>
      <c r="R168" s="27" t="s">
        <v>697</v>
      </c>
      <c r="S168" s="362">
        <v>546000</v>
      </c>
      <c r="T168" s="603" t="s">
        <v>707</v>
      </c>
      <c r="U168" s="685" t="s">
        <v>724</v>
      </c>
      <c r="V168" s="714" t="s">
        <v>161</v>
      </c>
    </row>
    <row r="169" spans="1:243" ht="12.75" customHeight="1" x14ac:dyDescent="0.2">
      <c r="A169" s="111">
        <v>168</v>
      </c>
      <c r="B169" s="454" t="s">
        <v>690</v>
      </c>
      <c r="C169" s="26" t="s">
        <v>706</v>
      </c>
      <c r="D169" s="25" t="s">
        <v>730</v>
      </c>
      <c r="E169" s="24" t="s">
        <v>727</v>
      </c>
      <c r="F169" s="352" t="s">
        <v>731</v>
      </c>
      <c r="G169" s="267">
        <v>41790</v>
      </c>
      <c r="H169" s="179" t="s">
        <v>1248</v>
      </c>
      <c r="I169" s="313">
        <v>41790</v>
      </c>
      <c r="J169" s="313">
        <v>42886</v>
      </c>
      <c r="K169" s="133"/>
      <c r="L169" s="24" t="s">
        <v>714</v>
      </c>
      <c r="M169" s="632"/>
      <c r="N169" s="632"/>
      <c r="O169" s="632"/>
      <c r="P169" s="632"/>
      <c r="Q169" s="632"/>
      <c r="R169" s="27" t="s">
        <v>697</v>
      </c>
      <c r="S169" s="362">
        <v>546000</v>
      </c>
      <c r="T169" s="603" t="s">
        <v>707</v>
      </c>
      <c r="U169" s="644">
        <v>17140000404</v>
      </c>
      <c r="V169" s="700">
        <v>41773</v>
      </c>
    </row>
    <row r="170" spans="1:243" ht="32.25" customHeight="1" x14ac:dyDescent="0.2">
      <c r="A170" s="111">
        <v>169</v>
      </c>
      <c r="B170" s="454" t="s">
        <v>690</v>
      </c>
      <c r="C170" s="26" t="s">
        <v>706</v>
      </c>
      <c r="D170" s="25" t="s">
        <v>733</v>
      </c>
      <c r="E170" s="263" t="s">
        <v>734</v>
      </c>
      <c r="F170" s="586" t="s">
        <v>735</v>
      </c>
      <c r="G170" s="61">
        <v>41047</v>
      </c>
      <c r="H170" s="24" t="s">
        <v>945</v>
      </c>
      <c r="I170" s="237">
        <v>42125</v>
      </c>
      <c r="J170" s="61" t="s">
        <v>719</v>
      </c>
      <c r="K170" s="284">
        <v>18892.5</v>
      </c>
      <c r="L170" s="24" t="s">
        <v>714</v>
      </c>
      <c r="M170" s="632"/>
      <c r="N170" s="632"/>
      <c r="O170" s="632"/>
      <c r="P170" s="632"/>
      <c r="Q170" s="632"/>
      <c r="R170" s="24" t="s">
        <v>697</v>
      </c>
      <c r="S170" s="365">
        <v>749999.25</v>
      </c>
      <c r="T170" s="603" t="s">
        <v>732</v>
      </c>
      <c r="U170" s="644">
        <v>17140000404</v>
      </c>
      <c r="V170" s="700">
        <v>41773</v>
      </c>
    </row>
    <row r="171" spans="1:243" s="494" customFormat="1" ht="32.25" customHeight="1" x14ac:dyDescent="0.2">
      <c r="A171" s="111">
        <v>170</v>
      </c>
      <c r="B171" s="487" t="s">
        <v>690</v>
      </c>
      <c r="C171" s="489" t="s">
        <v>706</v>
      </c>
      <c r="D171" s="25" t="s">
        <v>1244</v>
      </c>
      <c r="E171" s="502" t="s">
        <v>1229</v>
      </c>
      <c r="F171" s="585" t="s">
        <v>1231</v>
      </c>
      <c r="G171" s="513">
        <v>42615</v>
      </c>
      <c r="H171" s="502" t="s">
        <v>1248</v>
      </c>
      <c r="I171" s="514">
        <v>42615</v>
      </c>
      <c r="J171" s="513">
        <v>44440</v>
      </c>
      <c r="K171" s="133"/>
      <c r="L171" s="502" t="s">
        <v>714</v>
      </c>
      <c r="M171" s="645"/>
      <c r="N171" s="645"/>
      <c r="O171" s="645"/>
      <c r="P171" s="645"/>
      <c r="Q171" s="645"/>
      <c r="R171" s="502" t="s">
        <v>697</v>
      </c>
      <c r="S171" s="504">
        <v>520000</v>
      </c>
      <c r="T171" s="603" t="s">
        <v>707</v>
      </c>
      <c r="U171" s="632">
        <v>85110004633</v>
      </c>
      <c r="V171" s="697">
        <v>41039</v>
      </c>
      <c r="W171" s="498"/>
      <c r="X171" s="498"/>
      <c r="Y171" s="498"/>
      <c r="Z171" s="498"/>
      <c r="AA171" s="498"/>
      <c r="AB171" s="498"/>
      <c r="AC171" s="498"/>
      <c r="AD171" s="498"/>
      <c r="AE171" s="498"/>
      <c r="AF171" s="498"/>
      <c r="AG171" s="498"/>
      <c r="AH171" s="498"/>
      <c r="AI171" s="498"/>
      <c r="AJ171" s="498"/>
      <c r="AK171" s="498"/>
      <c r="AL171" s="498"/>
      <c r="AM171" s="498"/>
      <c r="AN171" s="498"/>
      <c r="AO171" s="498"/>
      <c r="AP171" s="498"/>
      <c r="AQ171" s="498"/>
      <c r="AR171" s="498"/>
      <c r="AS171" s="498"/>
      <c r="AT171" s="498"/>
      <c r="AU171" s="498"/>
      <c r="AV171" s="498"/>
      <c r="AW171" s="498"/>
      <c r="AX171" s="498"/>
      <c r="AY171" s="498"/>
      <c r="AZ171" s="498"/>
      <c r="BA171" s="498"/>
      <c r="BB171" s="498"/>
      <c r="BC171" s="498"/>
      <c r="BD171" s="498"/>
      <c r="BE171" s="498"/>
      <c r="BF171" s="498"/>
      <c r="BG171" s="498"/>
      <c r="BH171" s="498"/>
      <c r="BI171" s="498"/>
      <c r="BJ171" s="498"/>
      <c r="BK171" s="498"/>
      <c r="BL171" s="498"/>
      <c r="BM171" s="498"/>
      <c r="BN171" s="498"/>
      <c r="BO171" s="498"/>
      <c r="BP171" s="498"/>
      <c r="BQ171" s="498"/>
      <c r="BR171" s="498"/>
      <c r="BS171" s="498"/>
      <c r="BT171" s="498"/>
      <c r="BU171" s="498"/>
      <c r="BV171" s="498"/>
      <c r="BW171" s="498"/>
      <c r="BX171" s="498"/>
      <c r="BY171" s="498"/>
      <c r="BZ171" s="498"/>
      <c r="CA171" s="498"/>
      <c r="CB171" s="498"/>
      <c r="CC171" s="498"/>
      <c r="CD171" s="498"/>
      <c r="CE171" s="498"/>
      <c r="CF171" s="498"/>
      <c r="CG171" s="498"/>
      <c r="CH171" s="498"/>
      <c r="CI171" s="498"/>
      <c r="CJ171" s="498"/>
      <c r="CK171" s="498"/>
      <c r="CL171" s="498"/>
      <c r="CM171" s="498"/>
      <c r="CN171" s="498"/>
      <c r="CO171" s="498"/>
      <c r="CP171" s="498"/>
      <c r="CQ171" s="498"/>
      <c r="CR171" s="498"/>
      <c r="CS171" s="498"/>
      <c r="CT171" s="498"/>
      <c r="CU171" s="498"/>
      <c r="CV171" s="498"/>
      <c r="CW171" s="498"/>
      <c r="CX171" s="498"/>
      <c r="CY171" s="498"/>
      <c r="CZ171" s="498"/>
      <c r="DA171" s="498"/>
      <c r="DB171" s="498"/>
      <c r="DC171" s="498"/>
      <c r="DD171" s="498"/>
      <c r="DE171" s="498"/>
      <c r="DF171" s="498"/>
      <c r="DG171" s="498"/>
      <c r="DH171" s="498"/>
      <c r="DI171" s="498"/>
      <c r="DJ171" s="498"/>
      <c r="DK171" s="498"/>
      <c r="DL171" s="498"/>
      <c r="DM171" s="498"/>
      <c r="DN171" s="498"/>
      <c r="DO171" s="498"/>
      <c r="DP171" s="498"/>
      <c r="DQ171" s="498"/>
      <c r="DR171" s="498"/>
      <c r="DS171" s="498"/>
      <c r="DT171" s="498"/>
      <c r="DU171" s="498"/>
      <c r="DV171" s="498"/>
      <c r="DW171" s="498"/>
      <c r="DX171" s="498"/>
      <c r="DY171" s="498"/>
      <c r="DZ171" s="498"/>
      <c r="EA171" s="498"/>
      <c r="EB171" s="498"/>
      <c r="EC171" s="498"/>
      <c r="ED171" s="498"/>
      <c r="EE171" s="498"/>
      <c r="EF171" s="498"/>
      <c r="EG171" s="498"/>
      <c r="EH171" s="498"/>
      <c r="EI171" s="498"/>
      <c r="EJ171" s="498"/>
      <c r="EK171" s="498"/>
      <c r="EL171" s="498"/>
      <c r="EM171" s="498"/>
      <c r="EN171" s="498"/>
      <c r="EO171" s="498"/>
      <c r="EP171" s="498"/>
      <c r="EQ171" s="498"/>
      <c r="ER171" s="498"/>
      <c r="ES171" s="498"/>
      <c r="ET171" s="498"/>
      <c r="EU171" s="498"/>
      <c r="EV171" s="498"/>
      <c r="EW171" s="498"/>
      <c r="EX171" s="498"/>
      <c r="EY171" s="498"/>
      <c r="EZ171" s="498"/>
      <c r="FA171" s="498"/>
      <c r="FB171" s="498"/>
      <c r="FC171" s="498"/>
      <c r="FD171" s="498"/>
      <c r="FE171" s="498"/>
      <c r="FF171" s="498"/>
      <c r="FG171" s="498"/>
      <c r="FH171" s="498"/>
      <c r="FI171" s="498"/>
      <c r="FJ171" s="498"/>
      <c r="FK171" s="498"/>
      <c r="FL171" s="498"/>
      <c r="FM171" s="498"/>
      <c r="FN171" s="498"/>
      <c r="FO171" s="498"/>
      <c r="FP171" s="498"/>
      <c r="FQ171" s="498"/>
      <c r="FR171" s="498"/>
      <c r="FS171" s="498"/>
      <c r="FT171" s="498"/>
      <c r="FU171" s="498"/>
      <c r="FV171" s="498"/>
      <c r="FW171" s="498"/>
      <c r="FX171" s="498"/>
      <c r="FY171" s="498"/>
      <c r="FZ171" s="498"/>
      <c r="GA171" s="498"/>
      <c r="GB171" s="498"/>
      <c r="GC171" s="498"/>
      <c r="GD171" s="498"/>
      <c r="GE171" s="498"/>
      <c r="GF171" s="498"/>
      <c r="GG171" s="498"/>
      <c r="GH171" s="498"/>
      <c r="GI171" s="498"/>
      <c r="GJ171" s="498"/>
      <c r="GK171" s="498"/>
      <c r="GL171" s="498"/>
      <c r="GM171" s="498"/>
      <c r="GN171" s="498"/>
      <c r="GO171" s="498"/>
      <c r="GP171" s="498"/>
      <c r="GQ171" s="498"/>
      <c r="GR171" s="498"/>
      <c r="GS171" s="498"/>
      <c r="GT171" s="498"/>
      <c r="GU171" s="498"/>
      <c r="GV171" s="498"/>
      <c r="GW171" s="498"/>
      <c r="GX171" s="498"/>
      <c r="GY171" s="498"/>
      <c r="GZ171" s="498"/>
      <c r="HA171" s="498"/>
      <c r="HB171" s="498"/>
      <c r="HC171" s="498"/>
      <c r="HD171" s="498"/>
      <c r="HE171" s="498"/>
      <c r="HF171" s="498"/>
      <c r="HG171" s="498"/>
      <c r="HH171" s="498"/>
      <c r="HI171" s="498"/>
      <c r="HJ171" s="498"/>
      <c r="HK171" s="498"/>
      <c r="HL171" s="498"/>
      <c r="HM171" s="498"/>
      <c r="HN171" s="498"/>
      <c r="HO171" s="498"/>
      <c r="HP171" s="498"/>
      <c r="HQ171" s="498"/>
      <c r="HR171" s="498"/>
      <c r="HS171" s="498"/>
      <c r="HT171" s="498"/>
      <c r="HU171" s="498"/>
      <c r="HV171" s="498"/>
      <c r="HW171" s="498"/>
      <c r="HX171" s="498"/>
      <c r="HY171" s="498"/>
      <c r="HZ171" s="498"/>
      <c r="IA171" s="498"/>
      <c r="IB171" s="498"/>
      <c r="IC171" s="498"/>
      <c r="ID171" s="498"/>
      <c r="IE171" s="498"/>
      <c r="IF171" s="498"/>
      <c r="IG171" s="498"/>
      <c r="IH171" s="498"/>
      <c r="II171" s="498"/>
    </row>
    <row r="172" spans="1:243" s="494" customFormat="1" ht="32.25" customHeight="1" x14ac:dyDescent="0.2">
      <c r="A172" s="111">
        <v>171</v>
      </c>
      <c r="B172" s="578" t="s">
        <v>690</v>
      </c>
      <c r="C172" s="577" t="s">
        <v>706</v>
      </c>
      <c r="D172" s="321" t="s">
        <v>1245</v>
      </c>
      <c r="E172" s="579" t="s">
        <v>1229</v>
      </c>
      <c r="F172" s="580" t="s">
        <v>1230</v>
      </c>
      <c r="G172" s="581">
        <v>42615</v>
      </c>
      <c r="H172" s="579" t="s">
        <v>1248</v>
      </c>
      <c r="I172" s="583">
        <v>42615</v>
      </c>
      <c r="J172" s="581">
        <v>44440</v>
      </c>
      <c r="K172" s="584"/>
      <c r="L172" s="579" t="s">
        <v>1228</v>
      </c>
      <c r="M172" s="646"/>
      <c r="N172" s="646"/>
      <c r="O172" s="646"/>
      <c r="P172" s="646"/>
      <c r="Q172" s="646"/>
      <c r="R172" s="579" t="s">
        <v>1473</v>
      </c>
      <c r="S172" s="582">
        <v>520000</v>
      </c>
      <c r="T172" s="603" t="s">
        <v>707</v>
      </c>
      <c r="U172" s="686">
        <v>217170001959</v>
      </c>
      <c r="V172" s="715">
        <v>42594</v>
      </c>
      <c r="W172" s="498"/>
      <c r="X172" s="498"/>
      <c r="Y172" s="498"/>
      <c r="Z172" s="498"/>
      <c r="AA172" s="498"/>
      <c r="AB172" s="498"/>
      <c r="AC172" s="498"/>
      <c r="AD172" s="498"/>
      <c r="AE172" s="498"/>
      <c r="AF172" s="498"/>
      <c r="AG172" s="498"/>
      <c r="AH172" s="498"/>
      <c r="AI172" s="498"/>
      <c r="AJ172" s="498"/>
      <c r="AK172" s="498"/>
      <c r="AL172" s="498"/>
      <c r="AM172" s="498"/>
      <c r="AN172" s="498"/>
      <c r="AO172" s="498"/>
      <c r="AP172" s="498"/>
      <c r="AQ172" s="498"/>
      <c r="AR172" s="498"/>
      <c r="AS172" s="498"/>
      <c r="AT172" s="498"/>
      <c r="AU172" s="498"/>
      <c r="AV172" s="498"/>
      <c r="AW172" s="498"/>
      <c r="AX172" s="498"/>
      <c r="AY172" s="498"/>
      <c r="AZ172" s="498"/>
      <c r="BA172" s="498"/>
      <c r="BB172" s="498"/>
      <c r="BC172" s="498"/>
      <c r="BD172" s="498"/>
      <c r="BE172" s="498"/>
      <c r="BF172" s="498"/>
      <c r="BG172" s="498"/>
      <c r="BH172" s="498"/>
      <c r="BI172" s="498"/>
      <c r="BJ172" s="498"/>
      <c r="BK172" s="498"/>
      <c r="BL172" s="498"/>
      <c r="BM172" s="498"/>
      <c r="BN172" s="498"/>
      <c r="BO172" s="498"/>
      <c r="BP172" s="498"/>
      <c r="BQ172" s="498"/>
      <c r="BR172" s="498"/>
      <c r="BS172" s="498"/>
      <c r="BT172" s="498"/>
      <c r="BU172" s="498"/>
      <c r="BV172" s="498"/>
      <c r="BW172" s="498"/>
      <c r="BX172" s="498"/>
      <c r="BY172" s="498"/>
      <c r="BZ172" s="498"/>
      <c r="CA172" s="498"/>
      <c r="CB172" s="498"/>
      <c r="CC172" s="498"/>
      <c r="CD172" s="498"/>
      <c r="CE172" s="498"/>
      <c r="CF172" s="498"/>
      <c r="CG172" s="498"/>
      <c r="CH172" s="498"/>
      <c r="CI172" s="498"/>
      <c r="CJ172" s="498"/>
      <c r="CK172" s="498"/>
      <c r="CL172" s="498"/>
      <c r="CM172" s="498"/>
      <c r="CN172" s="498"/>
      <c r="CO172" s="498"/>
      <c r="CP172" s="498"/>
      <c r="CQ172" s="498"/>
      <c r="CR172" s="498"/>
      <c r="CS172" s="498"/>
      <c r="CT172" s="498"/>
      <c r="CU172" s="498"/>
      <c r="CV172" s="498"/>
      <c r="CW172" s="498"/>
      <c r="CX172" s="498"/>
      <c r="CY172" s="498"/>
      <c r="CZ172" s="498"/>
      <c r="DA172" s="498"/>
      <c r="DB172" s="498"/>
      <c r="DC172" s="498"/>
      <c r="DD172" s="498"/>
      <c r="DE172" s="498"/>
      <c r="DF172" s="498"/>
      <c r="DG172" s="498"/>
      <c r="DH172" s="498"/>
      <c r="DI172" s="498"/>
      <c r="DJ172" s="498"/>
      <c r="DK172" s="498"/>
      <c r="DL172" s="498"/>
      <c r="DM172" s="498"/>
      <c r="DN172" s="498"/>
      <c r="DO172" s="498"/>
      <c r="DP172" s="498"/>
      <c r="DQ172" s="498"/>
      <c r="DR172" s="498"/>
      <c r="DS172" s="498"/>
      <c r="DT172" s="498"/>
      <c r="DU172" s="498"/>
      <c r="DV172" s="498"/>
      <c r="DW172" s="498"/>
      <c r="DX172" s="498"/>
      <c r="DY172" s="498"/>
      <c r="DZ172" s="498"/>
      <c r="EA172" s="498"/>
      <c r="EB172" s="498"/>
      <c r="EC172" s="498"/>
      <c r="ED172" s="498"/>
      <c r="EE172" s="498"/>
      <c r="EF172" s="498"/>
      <c r="EG172" s="498"/>
      <c r="EH172" s="498"/>
      <c r="EI172" s="498"/>
      <c r="EJ172" s="498"/>
      <c r="EK172" s="498"/>
      <c r="EL172" s="498"/>
      <c r="EM172" s="498"/>
      <c r="EN172" s="498"/>
      <c r="EO172" s="498"/>
      <c r="EP172" s="498"/>
      <c r="EQ172" s="498"/>
      <c r="ER172" s="498"/>
      <c r="ES172" s="498"/>
      <c r="ET172" s="498"/>
      <c r="EU172" s="498"/>
      <c r="EV172" s="498"/>
      <c r="EW172" s="498"/>
      <c r="EX172" s="498"/>
      <c r="EY172" s="498"/>
      <c r="EZ172" s="498"/>
      <c r="FA172" s="498"/>
      <c r="FB172" s="498"/>
      <c r="FC172" s="498"/>
      <c r="FD172" s="498"/>
      <c r="FE172" s="498"/>
      <c r="FF172" s="498"/>
      <c r="FG172" s="498"/>
      <c r="FH172" s="498"/>
      <c r="FI172" s="498"/>
      <c r="FJ172" s="498"/>
      <c r="FK172" s="498"/>
      <c r="FL172" s="498"/>
      <c r="FM172" s="498"/>
      <c r="FN172" s="498"/>
      <c r="FO172" s="498"/>
      <c r="FP172" s="498"/>
      <c r="FQ172" s="498"/>
      <c r="FR172" s="498"/>
      <c r="FS172" s="498"/>
      <c r="FT172" s="498"/>
      <c r="FU172" s="498"/>
      <c r="FV172" s="498"/>
      <c r="FW172" s="498"/>
      <c r="FX172" s="498"/>
      <c r="FY172" s="498"/>
      <c r="FZ172" s="498"/>
      <c r="GA172" s="498"/>
      <c r="GB172" s="498"/>
      <c r="GC172" s="498"/>
      <c r="GD172" s="498"/>
      <c r="GE172" s="498"/>
      <c r="GF172" s="498"/>
      <c r="GG172" s="498"/>
      <c r="GH172" s="498"/>
      <c r="GI172" s="498"/>
      <c r="GJ172" s="498"/>
      <c r="GK172" s="498"/>
      <c r="GL172" s="498"/>
      <c r="GM172" s="498"/>
      <c r="GN172" s="498"/>
      <c r="GO172" s="498"/>
      <c r="GP172" s="498"/>
      <c r="GQ172" s="498"/>
      <c r="GR172" s="498"/>
      <c r="GS172" s="498"/>
      <c r="GT172" s="498"/>
      <c r="GU172" s="498"/>
      <c r="GV172" s="498"/>
      <c r="GW172" s="498"/>
      <c r="GX172" s="498"/>
      <c r="GY172" s="498"/>
      <c r="GZ172" s="498"/>
      <c r="HA172" s="498"/>
      <c r="HB172" s="498"/>
      <c r="HC172" s="498"/>
      <c r="HD172" s="498"/>
      <c r="HE172" s="498"/>
      <c r="HF172" s="498"/>
      <c r="HG172" s="498"/>
      <c r="HH172" s="498"/>
      <c r="HI172" s="498"/>
      <c r="HJ172" s="498"/>
      <c r="HK172" s="498"/>
      <c r="HL172" s="498"/>
      <c r="HM172" s="498"/>
      <c r="HN172" s="498"/>
      <c r="HO172" s="498"/>
      <c r="HP172" s="498"/>
      <c r="HQ172" s="498"/>
      <c r="HR172" s="498"/>
      <c r="HS172" s="498"/>
      <c r="HT172" s="498"/>
      <c r="HU172" s="498"/>
      <c r="HV172" s="498"/>
      <c r="HW172" s="498"/>
      <c r="HX172" s="498"/>
      <c r="HY172" s="498"/>
      <c r="HZ172" s="498"/>
      <c r="IA172" s="498"/>
      <c r="IB172" s="498"/>
      <c r="IC172" s="498"/>
      <c r="ID172" s="498"/>
      <c r="IE172" s="498"/>
      <c r="IF172" s="498"/>
      <c r="IG172" s="498"/>
      <c r="IH172" s="498"/>
      <c r="II172" s="498"/>
    </row>
    <row r="173" spans="1:243" ht="25.5" x14ac:dyDescent="0.2">
      <c r="A173" s="111">
        <v>172</v>
      </c>
      <c r="B173" s="456" t="s">
        <v>1490</v>
      </c>
      <c r="C173" s="380" t="s">
        <v>33</v>
      </c>
      <c r="D173" s="388" t="s">
        <v>307</v>
      </c>
      <c r="E173" s="387" t="s">
        <v>37</v>
      </c>
      <c r="F173" s="352" t="s">
        <v>308</v>
      </c>
      <c r="G173" s="389">
        <v>39162</v>
      </c>
      <c r="H173" s="387" t="s">
        <v>1504</v>
      </c>
      <c r="I173" s="389"/>
      <c r="J173" s="389"/>
      <c r="K173" s="383"/>
      <c r="L173" s="387" t="s">
        <v>36</v>
      </c>
      <c r="M173" s="633"/>
      <c r="N173" s="633"/>
      <c r="O173" s="633"/>
      <c r="P173" s="633"/>
      <c r="Q173" s="633"/>
      <c r="R173" s="387" t="s">
        <v>309</v>
      </c>
      <c r="S173" s="390">
        <v>91950</v>
      </c>
      <c r="T173" s="607" t="s">
        <v>34</v>
      </c>
      <c r="U173" s="687">
        <v>217170001959</v>
      </c>
      <c r="V173" s="716">
        <v>42594</v>
      </c>
    </row>
    <row r="174" spans="1:243" ht="22.5" x14ac:dyDescent="0.2">
      <c r="A174" s="111">
        <v>173</v>
      </c>
      <c r="B174" s="456" t="s">
        <v>1490</v>
      </c>
      <c r="C174" s="23" t="s">
        <v>756</v>
      </c>
      <c r="D174" s="28" t="s">
        <v>758</v>
      </c>
      <c r="E174" s="27" t="s">
        <v>760</v>
      </c>
      <c r="F174" s="352" t="s">
        <v>761</v>
      </c>
      <c r="G174" s="65">
        <v>39448</v>
      </c>
      <c r="H174" s="27" t="s">
        <v>1504</v>
      </c>
      <c r="I174" s="65"/>
      <c r="J174" s="65"/>
      <c r="K174" s="66"/>
      <c r="L174" s="27" t="s">
        <v>759</v>
      </c>
      <c r="M174" s="631"/>
      <c r="N174" s="631"/>
      <c r="O174" s="631"/>
      <c r="P174" s="631"/>
      <c r="Q174" s="631"/>
      <c r="R174" s="27" t="s">
        <v>763</v>
      </c>
      <c r="S174" s="361">
        <v>178000</v>
      </c>
      <c r="T174" s="603" t="s">
        <v>757</v>
      </c>
      <c r="U174" s="633" t="s">
        <v>40</v>
      </c>
      <c r="V174" s="698">
        <v>39038</v>
      </c>
    </row>
    <row r="175" spans="1:243" s="494" customFormat="1" ht="30" customHeight="1" x14ac:dyDescent="0.2">
      <c r="A175" s="111">
        <v>174</v>
      </c>
      <c r="B175" s="456" t="s">
        <v>1490</v>
      </c>
      <c r="C175" s="499" t="s">
        <v>1409</v>
      </c>
      <c r="D175" s="28" t="s">
        <v>1441</v>
      </c>
      <c r="E175" s="490" t="s">
        <v>1411</v>
      </c>
      <c r="F175" s="529">
        <v>7759000</v>
      </c>
      <c r="G175" s="491">
        <v>42816</v>
      </c>
      <c r="H175" s="490" t="s">
        <v>1248</v>
      </c>
      <c r="I175" s="491">
        <v>42816</v>
      </c>
      <c r="J175" s="491">
        <v>43180</v>
      </c>
      <c r="K175" s="511"/>
      <c r="L175" s="490" t="s">
        <v>1410</v>
      </c>
      <c r="M175" s="630"/>
      <c r="N175" s="630"/>
      <c r="O175" s="630"/>
      <c r="P175" s="630"/>
      <c r="Q175" s="630"/>
      <c r="R175" s="490" t="s">
        <v>1428</v>
      </c>
      <c r="S175" s="509">
        <v>2689514</v>
      </c>
      <c r="T175" s="618" t="s">
        <v>1427</v>
      </c>
      <c r="U175" s="631" t="s">
        <v>762</v>
      </c>
      <c r="V175" s="696">
        <v>39801</v>
      </c>
      <c r="W175" s="498"/>
      <c r="X175" s="498"/>
      <c r="Y175" s="498"/>
      <c r="Z175" s="498"/>
      <c r="AA175" s="498"/>
      <c r="AB175" s="498"/>
      <c r="AC175" s="498"/>
      <c r="AD175" s="498"/>
      <c r="AE175" s="498"/>
      <c r="AF175" s="498"/>
      <c r="AG175" s="498"/>
      <c r="AH175" s="498"/>
      <c r="AI175" s="498"/>
      <c r="AJ175" s="498"/>
      <c r="AK175" s="498"/>
      <c r="AL175" s="498"/>
      <c r="AM175" s="498"/>
      <c r="AN175" s="498"/>
      <c r="AO175" s="498"/>
      <c r="AP175" s="498"/>
      <c r="AQ175" s="498"/>
      <c r="AR175" s="498"/>
      <c r="AS175" s="498"/>
      <c r="AT175" s="498"/>
      <c r="AU175" s="498"/>
      <c r="AV175" s="498"/>
      <c r="AW175" s="498"/>
      <c r="AX175" s="498"/>
      <c r="AY175" s="498"/>
      <c r="AZ175" s="498"/>
      <c r="BA175" s="498"/>
      <c r="BB175" s="498"/>
      <c r="BC175" s="498"/>
      <c r="BD175" s="498"/>
      <c r="BE175" s="498"/>
      <c r="BF175" s="498"/>
      <c r="BG175" s="498"/>
      <c r="BH175" s="498"/>
      <c r="BI175" s="498"/>
      <c r="BJ175" s="498"/>
      <c r="BK175" s="498"/>
      <c r="BL175" s="498"/>
      <c r="BM175" s="498"/>
      <c r="BN175" s="498"/>
      <c r="BO175" s="498"/>
      <c r="BP175" s="498"/>
      <c r="BQ175" s="498"/>
      <c r="BR175" s="498"/>
      <c r="BS175" s="498"/>
      <c r="BT175" s="498"/>
      <c r="BU175" s="498"/>
      <c r="BV175" s="498"/>
      <c r="BW175" s="498"/>
      <c r="BX175" s="498"/>
      <c r="BY175" s="498"/>
      <c r="BZ175" s="498"/>
      <c r="CA175" s="498"/>
      <c r="CB175" s="498"/>
      <c r="CC175" s="498"/>
      <c r="CD175" s="498"/>
      <c r="CE175" s="498"/>
      <c r="CF175" s="498"/>
      <c r="CG175" s="498"/>
      <c r="CH175" s="498"/>
      <c r="CI175" s="498"/>
      <c r="CJ175" s="498"/>
      <c r="CK175" s="498"/>
      <c r="CL175" s="498"/>
      <c r="CM175" s="498"/>
      <c r="CN175" s="498"/>
      <c r="CO175" s="498"/>
      <c r="CP175" s="498"/>
      <c r="CQ175" s="498"/>
      <c r="CR175" s="498"/>
      <c r="CS175" s="498"/>
      <c r="CT175" s="498"/>
      <c r="CU175" s="498"/>
      <c r="CV175" s="498"/>
      <c r="CW175" s="498"/>
      <c r="CX175" s="498"/>
      <c r="CY175" s="498"/>
      <c r="CZ175" s="498"/>
      <c r="DA175" s="498"/>
      <c r="DB175" s="498"/>
      <c r="DC175" s="498"/>
      <c r="DD175" s="498"/>
      <c r="DE175" s="498"/>
      <c r="DF175" s="498"/>
      <c r="DG175" s="498"/>
      <c r="DH175" s="498"/>
      <c r="DI175" s="498"/>
      <c r="DJ175" s="498"/>
      <c r="DK175" s="498"/>
      <c r="DL175" s="498"/>
      <c r="DM175" s="498"/>
      <c r="DN175" s="498"/>
      <c r="DO175" s="498"/>
      <c r="DP175" s="498"/>
      <c r="DQ175" s="498"/>
      <c r="DR175" s="498"/>
      <c r="DS175" s="498"/>
      <c r="DT175" s="498"/>
      <c r="DU175" s="498"/>
      <c r="DV175" s="498"/>
      <c r="DW175" s="498"/>
      <c r="DX175" s="498"/>
      <c r="DY175" s="498"/>
      <c r="DZ175" s="498"/>
      <c r="EA175" s="498"/>
      <c r="EB175" s="498"/>
      <c r="EC175" s="498"/>
      <c r="ED175" s="498"/>
      <c r="EE175" s="498"/>
      <c r="EF175" s="498"/>
      <c r="EG175" s="498"/>
      <c r="EH175" s="498"/>
      <c r="EI175" s="498"/>
      <c r="EJ175" s="498"/>
      <c r="EK175" s="498"/>
      <c r="EL175" s="498"/>
      <c r="EM175" s="498"/>
      <c r="EN175" s="498"/>
      <c r="EO175" s="498"/>
      <c r="EP175" s="498"/>
      <c r="EQ175" s="498"/>
      <c r="ER175" s="498"/>
      <c r="ES175" s="498"/>
      <c r="ET175" s="498"/>
      <c r="EU175" s="498"/>
      <c r="EV175" s="498"/>
      <c r="EW175" s="498"/>
      <c r="EX175" s="498"/>
      <c r="EY175" s="498"/>
      <c r="EZ175" s="498"/>
      <c r="FA175" s="498"/>
      <c r="FB175" s="498"/>
      <c r="FC175" s="498"/>
      <c r="FD175" s="498"/>
      <c r="FE175" s="498"/>
      <c r="FF175" s="498"/>
      <c r="FG175" s="498"/>
      <c r="FH175" s="498"/>
      <c r="FI175" s="498"/>
      <c r="FJ175" s="498"/>
      <c r="FK175" s="498"/>
      <c r="FL175" s="498"/>
      <c r="FM175" s="498"/>
      <c r="FN175" s="498"/>
      <c r="FO175" s="498"/>
      <c r="FP175" s="498"/>
      <c r="FQ175" s="498"/>
      <c r="FR175" s="498"/>
      <c r="FS175" s="498"/>
      <c r="FT175" s="498"/>
      <c r="FU175" s="498"/>
      <c r="FV175" s="498"/>
      <c r="FW175" s="498"/>
      <c r="FX175" s="498"/>
      <c r="FY175" s="498"/>
      <c r="FZ175" s="498"/>
      <c r="GA175" s="498"/>
      <c r="GB175" s="498"/>
      <c r="GC175" s="498"/>
      <c r="GD175" s="498"/>
      <c r="GE175" s="498"/>
      <c r="GF175" s="498"/>
      <c r="GG175" s="498"/>
      <c r="GH175" s="498"/>
      <c r="GI175" s="498"/>
      <c r="GJ175" s="498"/>
      <c r="GK175" s="498"/>
      <c r="GL175" s="498"/>
      <c r="GM175" s="498"/>
      <c r="GN175" s="498"/>
      <c r="GO175" s="498"/>
      <c r="GP175" s="498"/>
      <c r="GQ175" s="498"/>
      <c r="GR175" s="498"/>
      <c r="GS175" s="498"/>
      <c r="GT175" s="498"/>
      <c r="GU175" s="498"/>
      <c r="GV175" s="498"/>
      <c r="GW175" s="498"/>
      <c r="GX175" s="498"/>
      <c r="GY175" s="498"/>
      <c r="GZ175" s="498"/>
      <c r="HA175" s="498"/>
      <c r="HB175" s="498"/>
      <c r="HC175" s="498"/>
      <c r="HD175" s="498"/>
      <c r="HE175" s="498"/>
      <c r="HF175" s="498"/>
      <c r="HG175" s="498"/>
      <c r="HH175" s="498"/>
      <c r="HI175" s="498"/>
      <c r="HJ175" s="498"/>
      <c r="HK175" s="498"/>
      <c r="HL175" s="498"/>
      <c r="HM175" s="498"/>
      <c r="HN175" s="498"/>
      <c r="HO175" s="498"/>
      <c r="HP175" s="498"/>
      <c r="HQ175" s="498"/>
      <c r="HR175" s="498"/>
      <c r="HS175" s="498"/>
      <c r="HT175" s="498"/>
      <c r="HU175" s="498"/>
      <c r="HV175" s="498"/>
      <c r="HW175" s="498"/>
      <c r="HX175" s="498"/>
      <c r="HY175" s="498"/>
      <c r="HZ175" s="498"/>
      <c r="IA175" s="498"/>
      <c r="IB175" s="498"/>
      <c r="IC175" s="498"/>
      <c r="ID175" s="498"/>
      <c r="IE175" s="498"/>
      <c r="IF175" s="498"/>
      <c r="IG175" s="498"/>
      <c r="IH175" s="498"/>
      <c r="II175" s="498"/>
    </row>
    <row r="176" spans="1:243" x14ac:dyDescent="0.2">
      <c r="A176" s="111">
        <v>175</v>
      </c>
      <c r="B176" s="456" t="s">
        <v>764</v>
      </c>
      <c r="C176" s="380" t="s">
        <v>765</v>
      </c>
      <c r="D176" s="388" t="s">
        <v>766</v>
      </c>
      <c r="E176" s="387" t="s">
        <v>82</v>
      </c>
      <c r="F176" s="352" t="s">
        <v>768</v>
      </c>
      <c r="G176" s="389">
        <v>40116</v>
      </c>
      <c r="H176" s="381" t="s">
        <v>29</v>
      </c>
      <c r="I176" s="382">
        <v>42461</v>
      </c>
      <c r="J176" s="382">
        <v>42825</v>
      </c>
      <c r="K176" s="392">
        <v>15438</v>
      </c>
      <c r="L176" s="387" t="s">
        <v>767</v>
      </c>
      <c r="M176" s="633"/>
      <c r="N176" s="633"/>
      <c r="O176" s="633"/>
      <c r="P176" s="633"/>
      <c r="Q176" s="633"/>
      <c r="R176" s="387" t="s">
        <v>45</v>
      </c>
      <c r="S176" s="390">
        <v>250000</v>
      </c>
      <c r="T176" s="607" t="s">
        <v>79</v>
      </c>
      <c r="U176" s="630"/>
      <c r="V176" s="717"/>
    </row>
    <row r="177" spans="1:22" ht="32.25" customHeight="1" x14ac:dyDescent="0.2">
      <c r="A177" s="111">
        <v>176</v>
      </c>
      <c r="B177" s="454" t="s">
        <v>764</v>
      </c>
      <c r="C177" s="23" t="s">
        <v>72</v>
      </c>
      <c r="D177" s="28" t="s">
        <v>771</v>
      </c>
      <c r="E177" s="27" t="s">
        <v>773</v>
      </c>
      <c r="F177" s="352" t="s">
        <v>774</v>
      </c>
      <c r="G177" s="65">
        <v>39234</v>
      </c>
      <c r="H177" s="27" t="s">
        <v>1504</v>
      </c>
      <c r="I177" s="65"/>
      <c r="J177" s="314"/>
      <c r="K177" s="99"/>
      <c r="L177" s="27" t="s">
        <v>772</v>
      </c>
      <c r="M177" s="631"/>
      <c r="N177" s="631"/>
      <c r="O177" s="631"/>
      <c r="P177" s="631"/>
      <c r="Q177" s="631"/>
      <c r="R177" s="27" t="s">
        <v>775</v>
      </c>
      <c r="S177" s="361">
        <v>44000</v>
      </c>
      <c r="T177" s="603" t="s">
        <v>125</v>
      </c>
      <c r="U177" s="632" t="s">
        <v>770</v>
      </c>
      <c r="V177" s="698">
        <v>40116</v>
      </c>
    </row>
    <row r="178" spans="1:22" x14ac:dyDescent="0.2">
      <c r="A178" s="111">
        <v>177</v>
      </c>
      <c r="B178" s="454" t="s">
        <v>764</v>
      </c>
      <c r="C178" s="23" t="s">
        <v>51</v>
      </c>
      <c r="D178" s="28" t="s">
        <v>776</v>
      </c>
      <c r="E178" s="27" t="s">
        <v>55</v>
      </c>
      <c r="F178" s="352" t="s">
        <v>777</v>
      </c>
      <c r="G178" s="65">
        <v>39172</v>
      </c>
      <c r="H178" s="27" t="s">
        <v>1504</v>
      </c>
      <c r="I178" s="65"/>
      <c r="J178" s="65"/>
      <c r="K178" s="99"/>
      <c r="L178" s="27" t="s">
        <v>54</v>
      </c>
      <c r="M178" s="631"/>
      <c r="N178" s="631"/>
      <c r="O178" s="631"/>
      <c r="P178" s="631"/>
      <c r="Q178" s="631"/>
      <c r="R178" s="27" t="s">
        <v>778</v>
      </c>
      <c r="S178" s="361">
        <v>22755</v>
      </c>
      <c r="T178" s="603" t="s">
        <v>125</v>
      </c>
      <c r="U178" s="631" t="s">
        <v>161</v>
      </c>
      <c r="V178" s="696" t="s">
        <v>161</v>
      </c>
    </row>
    <row r="179" spans="1:22" ht="60.75" customHeight="1" x14ac:dyDescent="0.2">
      <c r="A179" s="111">
        <v>178</v>
      </c>
      <c r="B179" s="454" t="s">
        <v>764</v>
      </c>
      <c r="C179" s="23" t="s">
        <v>51</v>
      </c>
      <c r="D179" s="28" t="s">
        <v>1100</v>
      </c>
      <c r="E179" s="27" t="s">
        <v>55</v>
      </c>
      <c r="F179" s="352" t="s">
        <v>1101</v>
      </c>
      <c r="G179" s="65">
        <v>39172</v>
      </c>
      <c r="H179" s="27" t="s">
        <v>1504</v>
      </c>
      <c r="I179" s="65"/>
      <c r="J179" s="65"/>
      <c r="K179" s="99"/>
      <c r="L179" s="27" t="s">
        <v>54</v>
      </c>
      <c r="M179" s="631"/>
      <c r="N179" s="631"/>
      <c r="O179" s="631"/>
      <c r="P179" s="631"/>
      <c r="Q179" s="631"/>
      <c r="R179" s="27" t="s">
        <v>1475</v>
      </c>
      <c r="S179" s="361">
        <v>22755</v>
      </c>
      <c r="T179" s="603" t="s">
        <v>52</v>
      </c>
      <c r="U179" s="631" t="s">
        <v>219</v>
      </c>
      <c r="V179" s="696">
        <v>39058</v>
      </c>
    </row>
    <row r="180" spans="1:22" x14ac:dyDescent="0.2">
      <c r="A180" s="111">
        <v>179</v>
      </c>
      <c r="B180" s="454" t="s">
        <v>764</v>
      </c>
      <c r="C180" s="23" t="s">
        <v>51</v>
      </c>
      <c r="D180" s="28" t="s">
        <v>782</v>
      </c>
      <c r="E180" s="27" t="s">
        <v>55</v>
      </c>
      <c r="F180" s="352" t="s">
        <v>783</v>
      </c>
      <c r="G180" s="65">
        <v>39172</v>
      </c>
      <c r="H180" s="27" t="s">
        <v>1504</v>
      </c>
      <c r="I180" s="65"/>
      <c r="J180" s="65"/>
      <c r="K180" s="99"/>
      <c r="L180" s="27" t="s">
        <v>54</v>
      </c>
      <c r="M180" s="631"/>
      <c r="N180" s="631"/>
      <c r="O180" s="631"/>
      <c r="P180" s="631"/>
      <c r="Q180" s="631"/>
      <c r="R180" s="27" t="s">
        <v>778</v>
      </c>
      <c r="S180" s="361">
        <v>22755</v>
      </c>
      <c r="T180" s="603" t="s">
        <v>125</v>
      </c>
      <c r="U180" s="631" t="s">
        <v>219</v>
      </c>
      <c r="V180" s="696">
        <v>39058</v>
      </c>
    </row>
    <row r="181" spans="1:22" x14ac:dyDescent="0.2">
      <c r="A181" s="111">
        <v>180</v>
      </c>
      <c r="B181" s="454" t="s">
        <v>764</v>
      </c>
      <c r="C181" s="23" t="s">
        <v>51</v>
      </c>
      <c r="D181" s="28" t="s">
        <v>784</v>
      </c>
      <c r="E181" s="27" t="s">
        <v>55</v>
      </c>
      <c r="F181" s="352" t="s">
        <v>785</v>
      </c>
      <c r="G181" s="65">
        <v>39172</v>
      </c>
      <c r="H181" s="27" t="s">
        <v>1504</v>
      </c>
      <c r="I181" s="65"/>
      <c r="J181" s="65"/>
      <c r="K181" s="99"/>
      <c r="L181" s="27" t="s">
        <v>54</v>
      </c>
      <c r="M181" s="631"/>
      <c r="N181" s="631"/>
      <c r="O181" s="631"/>
      <c r="P181" s="631"/>
      <c r="Q181" s="631"/>
      <c r="R181" s="27" t="s">
        <v>778</v>
      </c>
      <c r="S181" s="361">
        <v>22755</v>
      </c>
      <c r="T181" s="603" t="s">
        <v>125</v>
      </c>
      <c r="U181" s="631" t="s">
        <v>219</v>
      </c>
      <c r="V181" s="696">
        <v>39058</v>
      </c>
    </row>
    <row r="182" spans="1:22" ht="25.5" x14ac:dyDescent="0.2">
      <c r="A182" s="111">
        <v>181</v>
      </c>
      <c r="B182" s="454" t="s">
        <v>764</v>
      </c>
      <c r="C182" s="23" t="s">
        <v>364</v>
      </c>
      <c r="D182" s="28" t="s">
        <v>787</v>
      </c>
      <c r="E182" s="27" t="s">
        <v>368</v>
      </c>
      <c r="F182" s="352" t="s">
        <v>789</v>
      </c>
      <c r="G182" s="65">
        <v>39176</v>
      </c>
      <c r="H182" s="27" t="s">
        <v>1504</v>
      </c>
      <c r="I182" s="65"/>
      <c r="J182" s="65"/>
      <c r="K182" s="99"/>
      <c r="L182" s="27" t="s">
        <v>788</v>
      </c>
      <c r="M182" s="631"/>
      <c r="N182" s="631"/>
      <c r="O182" s="631"/>
      <c r="P182" s="631"/>
      <c r="Q182" s="631"/>
      <c r="R182" s="27" t="s">
        <v>790</v>
      </c>
      <c r="S182" s="361">
        <v>68000</v>
      </c>
      <c r="T182" s="603" t="s">
        <v>786</v>
      </c>
      <c r="U182" s="631" t="s">
        <v>219</v>
      </c>
      <c r="V182" s="696">
        <v>39058</v>
      </c>
    </row>
    <row r="183" spans="1:22" ht="25.5" x14ac:dyDescent="0.2">
      <c r="A183" s="111">
        <v>182</v>
      </c>
      <c r="B183" s="454" t="s">
        <v>764</v>
      </c>
      <c r="C183" s="23" t="s">
        <v>364</v>
      </c>
      <c r="D183" s="28" t="s">
        <v>366</v>
      </c>
      <c r="E183" s="27" t="s">
        <v>368</v>
      </c>
      <c r="F183" s="352" t="s">
        <v>792</v>
      </c>
      <c r="G183" s="65">
        <v>39176</v>
      </c>
      <c r="H183" s="27" t="s">
        <v>1504</v>
      </c>
      <c r="I183" s="65"/>
      <c r="J183" s="65"/>
      <c r="K183" s="99"/>
      <c r="L183" s="27" t="s">
        <v>788</v>
      </c>
      <c r="M183" s="631"/>
      <c r="N183" s="631"/>
      <c r="O183" s="631"/>
      <c r="P183" s="631"/>
      <c r="Q183" s="631"/>
      <c r="R183" s="27" t="s">
        <v>790</v>
      </c>
      <c r="S183" s="361">
        <v>68000</v>
      </c>
      <c r="T183" s="603" t="s">
        <v>791</v>
      </c>
      <c r="U183" s="631" t="s">
        <v>371</v>
      </c>
      <c r="V183" s="696">
        <v>39038</v>
      </c>
    </row>
    <row r="184" spans="1:22" s="1" customFormat="1" x14ac:dyDescent="0.2">
      <c r="A184" s="111">
        <v>183</v>
      </c>
      <c r="B184" s="454" t="s">
        <v>764</v>
      </c>
      <c r="C184" s="465" t="s">
        <v>794</v>
      </c>
      <c r="D184" s="28" t="s">
        <v>796</v>
      </c>
      <c r="E184" s="27" t="s">
        <v>797</v>
      </c>
      <c r="F184" s="352" t="s">
        <v>798</v>
      </c>
      <c r="G184" s="65">
        <v>40053</v>
      </c>
      <c r="H184" s="189" t="s">
        <v>29</v>
      </c>
      <c r="I184" s="94">
        <v>42461</v>
      </c>
      <c r="J184" s="94">
        <v>42825</v>
      </c>
      <c r="K184" s="74">
        <v>17185</v>
      </c>
      <c r="L184" s="27" t="s">
        <v>333</v>
      </c>
      <c r="M184" s="631"/>
      <c r="N184" s="631"/>
      <c r="O184" s="631"/>
      <c r="P184" s="631"/>
      <c r="Q184" s="631"/>
      <c r="R184" s="301" t="s">
        <v>1219</v>
      </c>
      <c r="S184" s="374">
        <v>575000</v>
      </c>
      <c r="T184" s="620" t="s">
        <v>795</v>
      </c>
      <c r="U184" s="631" t="s">
        <v>371</v>
      </c>
      <c r="V184" s="696">
        <v>39038</v>
      </c>
    </row>
    <row r="185" spans="1:22" x14ac:dyDescent="0.2">
      <c r="A185" s="111">
        <v>184</v>
      </c>
      <c r="B185" s="454" t="s">
        <v>764</v>
      </c>
      <c r="C185" s="465" t="s">
        <v>800</v>
      </c>
      <c r="D185" s="28" t="s">
        <v>802</v>
      </c>
      <c r="E185" s="301" t="s">
        <v>804</v>
      </c>
      <c r="F185" s="587">
        <v>640730407</v>
      </c>
      <c r="G185" s="190">
        <v>39479</v>
      </c>
      <c r="H185" s="189" t="s">
        <v>1504</v>
      </c>
      <c r="I185" s="190"/>
      <c r="J185" s="190"/>
      <c r="K185" s="310"/>
      <c r="L185" s="301" t="s">
        <v>803</v>
      </c>
      <c r="M185" s="647"/>
      <c r="N185" s="647"/>
      <c r="O185" s="647"/>
      <c r="P185" s="647"/>
      <c r="Q185" s="647"/>
      <c r="R185" s="189" t="s">
        <v>45</v>
      </c>
      <c r="S185" s="362">
        <v>250000</v>
      </c>
      <c r="T185" s="621" t="s">
        <v>801</v>
      </c>
      <c r="U185" s="631" t="s">
        <v>337</v>
      </c>
      <c r="V185" s="696">
        <v>39724</v>
      </c>
    </row>
    <row r="186" spans="1:22" x14ac:dyDescent="0.2">
      <c r="A186" s="111">
        <v>185</v>
      </c>
      <c r="B186" s="454" t="s">
        <v>764</v>
      </c>
      <c r="C186" s="23" t="s">
        <v>806</v>
      </c>
      <c r="D186" s="164" t="s">
        <v>808</v>
      </c>
      <c r="E186" s="179" t="s">
        <v>810</v>
      </c>
      <c r="F186" s="588">
        <v>83016844488913</v>
      </c>
      <c r="G186" s="267">
        <v>41666</v>
      </c>
      <c r="H186" s="179" t="s">
        <v>29</v>
      </c>
      <c r="I186" s="267">
        <v>42033</v>
      </c>
      <c r="J186" s="267">
        <v>42397</v>
      </c>
      <c r="K186" s="133">
        <v>2264850</v>
      </c>
      <c r="L186" s="179" t="s">
        <v>809</v>
      </c>
      <c r="M186" s="644"/>
      <c r="N186" s="644"/>
      <c r="O186" s="644"/>
      <c r="P186" s="644"/>
      <c r="Q186" s="644"/>
      <c r="R186" s="343" t="s">
        <v>355</v>
      </c>
      <c r="S186" s="362">
        <v>23500000</v>
      </c>
      <c r="T186" s="603" t="s">
        <v>807</v>
      </c>
      <c r="U186" s="688" t="s">
        <v>805</v>
      </c>
      <c r="V186" s="718" t="s">
        <v>161</v>
      </c>
    </row>
    <row r="187" spans="1:22" x14ac:dyDescent="0.2">
      <c r="A187" s="111">
        <v>186</v>
      </c>
      <c r="B187" s="324"/>
      <c r="C187" s="324"/>
      <c r="D187" s="33"/>
      <c r="E187" s="31"/>
      <c r="F187" s="324"/>
      <c r="G187" s="31"/>
      <c r="H187" s="31"/>
      <c r="I187" s="31"/>
      <c r="J187" s="31"/>
      <c r="K187" s="31"/>
      <c r="L187" s="31"/>
      <c r="M187" s="528"/>
      <c r="N187" s="528"/>
      <c r="O187" s="528"/>
      <c r="P187" s="528"/>
      <c r="Q187" s="528"/>
      <c r="R187" s="31"/>
      <c r="S187" s="364"/>
      <c r="T187" s="614"/>
      <c r="U187" s="644">
        <v>85140001374</v>
      </c>
      <c r="V187" s="700">
        <v>41564</v>
      </c>
    </row>
    <row r="188" spans="1:22" s="2" customFormat="1" ht="22.5" x14ac:dyDescent="0.2">
      <c r="A188" s="111">
        <v>187</v>
      </c>
      <c r="B188" s="454" t="s">
        <v>812</v>
      </c>
      <c r="C188" s="23" t="s">
        <v>813</v>
      </c>
      <c r="D188" s="28" t="s">
        <v>815</v>
      </c>
      <c r="E188" s="27" t="s">
        <v>817</v>
      </c>
      <c r="F188" s="352" t="s">
        <v>818</v>
      </c>
      <c r="G188" s="65">
        <v>39454</v>
      </c>
      <c r="H188" s="27" t="s">
        <v>1504</v>
      </c>
      <c r="I188" s="65"/>
      <c r="J188" s="65"/>
      <c r="K188" s="66"/>
      <c r="L188" s="27" t="s">
        <v>816</v>
      </c>
      <c r="M188" s="631"/>
      <c r="N188" s="631"/>
      <c r="O188" s="631"/>
      <c r="P188" s="631"/>
      <c r="Q188" s="631"/>
      <c r="R188" s="27" t="s">
        <v>697</v>
      </c>
      <c r="S188" s="361">
        <v>19064.2</v>
      </c>
      <c r="T188" s="603" t="s">
        <v>814</v>
      </c>
      <c r="U188" s="631" t="s">
        <v>820</v>
      </c>
      <c r="V188" s="696" t="s">
        <v>821</v>
      </c>
    </row>
    <row r="189" spans="1:22" ht="50.25" customHeight="1" x14ac:dyDescent="0.2">
      <c r="A189" s="111">
        <v>188</v>
      </c>
      <c r="B189" s="454" t="s">
        <v>812</v>
      </c>
      <c r="C189" s="26" t="s">
        <v>822</v>
      </c>
      <c r="D189" s="25" t="s">
        <v>824</v>
      </c>
      <c r="E189" s="24" t="s">
        <v>826</v>
      </c>
      <c r="F189" s="352" t="s">
        <v>827</v>
      </c>
      <c r="G189" s="61">
        <v>40772</v>
      </c>
      <c r="H189" s="24" t="s">
        <v>1504</v>
      </c>
      <c r="I189" s="61"/>
      <c r="J189" s="61"/>
      <c r="K189" s="62"/>
      <c r="L189" s="24" t="s">
        <v>825</v>
      </c>
      <c r="M189" s="632"/>
      <c r="N189" s="632"/>
      <c r="O189" s="632"/>
      <c r="P189" s="632"/>
      <c r="Q189" s="632"/>
      <c r="R189" s="24" t="s">
        <v>828</v>
      </c>
      <c r="S189" s="365">
        <v>25000</v>
      </c>
      <c r="T189" s="622" t="s">
        <v>823</v>
      </c>
      <c r="U189" s="632">
        <v>85110001308</v>
      </c>
      <c r="V189" s="697">
        <v>40772</v>
      </c>
    </row>
    <row r="190" spans="1:22" ht="22.5" x14ac:dyDescent="0.2">
      <c r="A190" s="111">
        <v>189</v>
      </c>
      <c r="B190" s="454" t="s">
        <v>812</v>
      </c>
      <c r="C190" s="23" t="s">
        <v>829</v>
      </c>
      <c r="D190" s="28" t="s">
        <v>831</v>
      </c>
      <c r="E190" s="27"/>
      <c r="F190" s="352" t="s">
        <v>832</v>
      </c>
      <c r="G190" s="65">
        <v>39454</v>
      </c>
      <c r="H190" s="27" t="s">
        <v>1504</v>
      </c>
      <c r="I190" s="65"/>
      <c r="J190" s="65"/>
      <c r="K190" s="66"/>
      <c r="L190" s="27" t="s">
        <v>816</v>
      </c>
      <c r="M190" s="631"/>
      <c r="N190" s="631"/>
      <c r="O190" s="631"/>
      <c r="P190" s="631"/>
      <c r="Q190" s="631"/>
      <c r="R190" s="27" t="s">
        <v>697</v>
      </c>
      <c r="S190" s="361">
        <v>44563</v>
      </c>
      <c r="T190" s="603" t="s">
        <v>830</v>
      </c>
      <c r="U190" s="631" t="s">
        <v>820</v>
      </c>
      <c r="V190" s="696" t="s">
        <v>821</v>
      </c>
    </row>
    <row r="191" spans="1:22" ht="22.5" x14ac:dyDescent="0.2">
      <c r="A191" s="111">
        <v>190</v>
      </c>
      <c r="B191" s="454" t="s">
        <v>812</v>
      </c>
      <c r="C191" s="23" t="s">
        <v>833</v>
      </c>
      <c r="D191" s="28" t="s">
        <v>834</v>
      </c>
      <c r="E191" s="27" t="s">
        <v>835</v>
      </c>
      <c r="F191" s="352">
        <v>2268</v>
      </c>
      <c r="G191" s="65">
        <v>39454</v>
      </c>
      <c r="H191" s="27" t="s">
        <v>1504</v>
      </c>
      <c r="I191" s="65"/>
      <c r="J191" s="65"/>
      <c r="K191" s="66"/>
      <c r="L191" s="27" t="s">
        <v>816</v>
      </c>
      <c r="M191" s="631"/>
      <c r="N191" s="631"/>
      <c r="O191" s="631"/>
      <c r="P191" s="631"/>
      <c r="Q191" s="631"/>
      <c r="R191" s="27" t="s">
        <v>697</v>
      </c>
      <c r="S191" s="361">
        <v>26064</v>
      </c>
      <c r="T191" s="603" t="s">
        <v>823</v>
      </c>
      <c r="U191" s="631" t="s">
        <v>820</v>
      </c>
      <c r="V191" s="696">
        <v>39428</v>
      </c>
    </row>
    <row r="192" spans="1:22" s="1" customFormat="1" ht="38.25" x14ac:dyDescent="0.2">
      <c r="A192" s="111">
        <v>191</v>
      </c>
      <c r="B192" s="500" t="s">
        <v>1491</v>
      </c>
      <c r="C192" s="380" t="s">
        <v>837</v>
      </c>
      <c r="D192" s="388" t="s">
        <v>839</v>
      </c>
      <c r="E192" s="387" t="s">
        <v>841</v>
      </c>
      <c r="F192" s="352" t="s">
        <v>842</v>
      </c>
      <c r="G192" s="389">
        <v>39169</v>
      </c>
      <c r="H192" s="387" t="s">
        <v>29</v>
      </c>
      <c r="I192" s="419">
        <v>42491</v>
      </c>
      <c r="J192" s="419">
        <v>42855</v>
      </c>
      <c r="K192" s="415">
        <v>51989</v>
      </c>
      <c r="L192" s="387" t="s">
        <v>840</v>
      </c>
      <c r="M192" s="633"/>
      <c r="N192" s="633"/>
      <c r="O192" s="633"/>
      <c r="P192" s="633"/>
      <c r="Q192" s="633"/>
      <c r="R192" s="387" t="s">
        <v>1223</v>
      </c>
      <c r="S192" s="390">
        <v>375000</v>
      </c>
      <c r="T192" s="607" t="s">
        <v>838</v>
      </c>
      <c r="U192" s="640" t="s">
        <v>844</v>
      </c>
      <c r="V192" s="698">
        <v>39081</v>
      </c>
    </row>
    <row r="193" spans="1:243" ht="14.25" x14ac:dyDescent="0.2">
      <c r="A193" s="111">
        <v>192</v>
      </c>
      <c r="B193" s="500" t="s">
        <v>1491</v>
      </c>
      <c r="C193" s="23" t="s">
        <v>847</v>
      </c>
      <c r="D193" s="28" t="s">
        <v>849</v>
      </c>
      <c r="E193" s="27" t="s">
        <v>851</v>
      </c>
      <c r="F193" s="352" t="s">
        <v>852</v>
      </c>
      <c r="G193" s="65">
        <v>39183</v>
      </c>
      <c r="H193" s="27" t="s">
        <v>1504</v>
      </c>
      <c r="I193" s="419"/>
      <c r="J193" s="419"/>
      <c r="K193" s="74"/>
      <c r="L193" s="27" t="s">
        <v>850</v>
      </c>
      <c r="M193" s="631"/>
      <c r="N193" s="631"/>
      <c r="O193" s="631"/>
      <c r="P193" s="631"/>
      <c r="Q193" s="631"/>
      <c r="R193" s="27" t="s">
        <v>1476</v>
      </c>
      <c r="S193" s="365">
        <v>14845</v>
      </c>
      <c r="T193" s="603" t="s">
        <v>848</v>
      </c>
      <c r="U193" s="631" t="s">
        <v>855</v>
      </c>
      <c r="V193" s="696">
        <v>39143</v>
      </c>
    </row>
    <row r="194" spans="1:243" ht="25.5" x14ac:dyDescent="0.2">
      <c r="A194" s="111">
        <v>193</v>
      </c>
      <c r="B194" s="500" t="s">
        <v>1491</v>
      </c>
      <c r="C194" s="23" t="s">
        <v>856</v>
      </c>
      <c r="D194" s="28" t="s">
        <v>858</v>
      </c>
      <c r="E194" s="27" t="s">
        <v>860</v>
      </c>
      <c r="F194" s="352">
        <v>944684</v>
      </c>
      <c r="G194" s="65">
        <v>39169</v>
      </c>
      <c r="H194" s="27" t="s">
        <v>1504</v>
      </c>
      <c r="I194" s="65"/>
      <c r="J194" s="65"/>
      <c r="K194" s="99"/>
      <c r="L194" s="27" t="s">
        <v>859</v>
      </c>
      <c r="M194" s="631"/>
      <c r="N194" s="631"/>
      <c r="O194" s="631"/>
      <c r="P194" s="631"/>
      <c r="Q194" s="631"/>
      <c r="R194" s="27" t="s">
        <v>45</v>
      </c>
      <c r="S194" s="365">
        <v>100000</v>
      </c>
      <c r="T194" s="603" t="s">
        <v>857</v>
      </c>
      <c r="U194" s="631" t="s">
        <v>863</v>
      </c>
      <c r="V194" s="696">
        <v>39062</v>
      </c>
    </row>
    <row r="195" spans="1:243" ht="22.5" x14ac:dyDescent="0.2">
      <c r="A195" s="111">
        <v>194</v>
      </c>
      <c r="B195" s="500" t="s">
        <v>1491</v>
      </c>
      <c r="C195" s="23" t="s">
        <v>864</v>
      </c>
      <c r="D195" s="28" t="s">
        <v>866</v>
      </c>
      <c r="E195" s="27"/>
      <c r="F195" s="352" t="s">
        <v>867</v>
      </c>
      <c r="G195" s="65">
        <v>39363</v>
      </c>
      <c r="H195" s="27" t="s">
        <v>1504</v>
      </c>
      <c r="I195" s="47"/>
      <c r="J195" s="65"/>
      <c r="K195" s="74"/>
      <c r="L195" s="27" t="s">
        <v>850</v>
      </c>
      <c r="M195" s="631"/>
      <c r="N195" s="631"/>
      <c r="O195" s="631"/>
      <c r="P195" s="631"/>
      <c r="Q195" s="631"/>
      <c r="R195" s="27" t="s">
        <v>45</v>
      </c>
      <c r="S195" s="365">
        <v>101475</v>
      </c>
      <c r="T195" s="603" t="s">
        <v>865</v>
      </c>
      <c r="U195" s="631" t="s">
        <v>868</v>
      </c>
      <c r="V195" s="696">
        <v>39267</v>
      </c>
    </row>
    <row r="196" spans="1:243" ht="78" customHeight="1" x14ac:dyDescent="0.2">
      <c r="A196" s="111">
        <v>195</v>
      </c>
      <c r="B196" s="500" t="s">
        <v>1491</v>
      </c>
      <c r="C196" s="23" t="s">
        <v>856</v>
      </c>
      <c r="D196" s="28" t="s">
        <v>869</v>
      </c>
      <c r="E196" s="27" t="s">
        <v>870</v>
      </c>
      <c r="F196" s="352">
        <v>100732348</v>
      </c>
      <c r="G196" s="65">
        <v>40544</v>
      </c>
      <c r="H196" s="27" t="s">
        <v>1504</v>
      </c>
      <c r="I196" s="65"/>
      <c r="J196" s="65"/>
      <c r="K196" s="99"/>
      <c r="L196" s="27" t="s">
        <v>1439</v>
      </c>
      <c r="M196" s="631"/>
      <c r="N196" s="631"/>
      <c r="O196" s="631"/>
      <c r="P196" s="631"/>
      <c r="Q196" s="631"/>
      <c r="R196" s="27" t="s">
        <v>45</v>
      </c>
      <c r="S196" s="375">
        <v>15000</v>
      </c>
      <c r="T196" s="603" t="s">
        <v>857</v>
      </c>
      <c r="U196" s="631" t="s">
        <v>161</v>
      </c>
      <c r="V196" s="696" t="s">
        <v>161</v>
      </c>
    </row>
    <row r="197" spans="1:243" ht="78" customHeight="1" x14ac:dyDescent="0.2">
      <c r="A197" s="111">
        <v>196</v>
      </c>
      <c r="B197" s="500" t="s">
        <v>1491</v>
      </c>
      <c r="C197" s="380" t="s">
        <v>936</v>
      </c>
      <c r="D197" s="388" t="s">
        <v>938</v>
      </c>
      <c r="E197" s="387" t="s">
        <v>940</v>
      </c>
      <c r="F197" s="352" t="s">
        <v>941</v>
      </c>
      <c r="G197" s="389">
        <v>39172</v>
      </c>
      <c r="H197" s="387" t="s">
        <v>945</v>
      </c>
      <c r="I197" s="419">
        <v>42175</v>
      </c>
      <c r="J197" s="419">
        <v>42540</v>
      </c>
      <c r="K197" s="415">
        <v>8550</v>
      </c>
      <c r="L197" s="387" t="s">
        <v>939</v>
      </c>
      <c r="M197" s="633"/>
      <c r="N197" s="633"/>
      <c r="O197" s="633"/>
      <c r="P197" s="633"/>
      <c r="Q197" s="633"/>
      <c r="R197" s="381" t="s">
        <v>946</v>
      </c>
      <c r="S197" s="390">
        <v>63250</v>
      </c>
      <c r="T197" s="607" t="s">
        <v>937</v>
      </c>
      <c r="U197" s="632" t="s">
        <v>944</v>
      </c>
      <c r="V197" s="698">
        <v>39062</v>
      </c>
    </row>
    <row r="198" spans="1:243" s="494" customFormat="1" ht="78" customHeight="1" x14ac:dyDescent="0.2">
      <c r="A198" s="111">
        <v>197</v>
      </c>
      <c r="B198" s="500" t="s">
        <v>1491</v>
      </c>
      <c r="C198" s="499" t="s">
        <v>936</v>
      </c>
      <c r="D198" s="388" t="s">
        <v>1440</v>
      </c>
      <c r="E198" s="490" t="s">
        <v>1430</v>
      </c>
      <c r="F198" s="529" t="s">
        <v>1431</v>
      </c>
      <c r="G198" s="491">
        <v>42804</v>
      </c>
      <c r="H198" s="490" t="s">
        <v>1248</v>
      </c>
      <c r="I198" s="491">
        <v>42804</v>
      </c>
      <c r="J198" s="491">
        <v>43169</v>
      </c>
      <c r="K198" s="492"/>
      <c r="L198" s="490" t="s">
        <v>939</v>
      </c>
      <c r="M198" s="630"/>
      <c r="N198" s="630"/>
      <c r="O198" s="630"/>
      <c r="P198" s="630"/>
      <c r="Q198" s="630"/>
      <c r="R198" s="490"/>
      <c r="S198" s="507">
        <v>95000</v>
      </c>
      <c r="T198" s="618" t="s">
        <v>1429</v>
      </c>
      <c r="U198" s="689">
        <v>217170004923</v>
      </c>
      <c r="V198" s="717">
        <v>42801</v>
      </c>
      <c r="W198" s="498"/>
      <c r="X198" s="498"/>
      <c r="Y198" s="498"/>
      <c r="Z198" s="498"/>
      <c r="AA198" s="498"/>
      <c r="AB198" s="498"/>
      <c r="AC198" s="498"/>
      <c r="AD198" s="498"/>
      <c r="AE198" s="498"/>
      <c r="AF198" s="498"/>
      <c r="AG198" s="498"/>
      <c r="AH198" s="498"/>
      <c r="AI198" s="498"/>
      <c r="AJ198" s="498"/>
      <c r="AK198" s="498"/>
      <c r="AL198" s="498"/>
      <c r="AM198" s="498"/>
      <c r="AN198" s="498"/>
      <c r="AO198" s="498"/>
      <c r="AP198" s="498"/>
      <c r="AQ198" s="498"/>
      <c r="AR198" s="498"/>
      <c r="AS198" s="498"/>
      <c r="AT198" s="498"/>
      <c r="AU198" s="498"/>
      <c r="AV198" s="498"/>
      <c r="AW198" s="498"/>
      <c r="AX198" s="498"/>
      <c r="AY198" s="498"/>
      <c r="AZ198" s="498"/>
      <c r="BA198" s="498"/>
      <c r="BB198" s="498"/>
      <c r="BC198" s="498"/>
      <c r="BD198" s="498"/>
      <c r="BE198" s="498"/>
      <c r="BF198" s="498"/>
      <c r="BG198" s="498"/>
      <c r="BH198" s="498"/>
      <c r="BI198" s="498"/>
      <c r="BJ198" s="498"/>
      <c r="BK198" s="498"/>
      <c r="BL198" s="498"/>
      <c r="BM198" s="498"/>
      <c r="BN198" s="498"/>
      <c r="BO198" s="498"/>
      <c r="BP198" s="498"/>
      <c r="BQ198" s="498"/>
      <c r="BR198" s="498"/>
      <c r="BS198" s="498"/>
      <c r="BT198" s="498"/>
      <c r="BU198" s="498"/>
      <c r="BV198" s="498"/>
      <c r="BW198" s="498"/>
      <c r="BX198" s="498"/>
      <c r="BY198" s="498"/>
      <c r="BZ198" s="498"/>
      <c r="CA198" s="498"/>
      <c r="CB198" s="498"/>
      <c r="CC198" s="498"/>
      <c r="CD198" s="498"/>
      <c r="CE198" s="498"/>
      <c r="CF198" s="498"/>
      <c r="CG198" s="498"/>
      <c r="CH198" s="498"/>
      <c r="CI198" s="498"/>
      <c r="CJ198" s="498"/>
      <c r="CK198" s="498"/>
      <c r="CL198" s="498"/>
      <c r="CM198" s="498"/>
      <c r="CN198" s="498"/>
      <c r="CO198" s="498"/>
      <c r="CP198" s="498"/>
      <c r="CQ198" s="498"/>
      <c r="CR198" s="498"/>
      <c r="CS198" s="498"/>
      <c r="CT198" s="498"/>
      <c r="CU198" s="498"/>
      <c r="CV198" s="498"/>
      <c r="CW198" s="498"/>
      <c r="CX198" s="498"/>
      <c r="CY198" s="498"/>
      <c r="CZ198" s="498"/>
      <c r="DA198" s="498"/>
      <c r="DB198" s="498"/>
      <c r="DC198" s="498"/>
      <c r="DD198" s="498"/>
      <c r="DE198" s="498"/>
      <c r="DF198" s="498"/>
      <c r="DG198" s="498"/>
      <c r="DH198" s="498"/>
      <c r="DI198" s="498"/>
      <c r="DJ198" s="498"/>
      <c r="DK198" s="498"/>
      <c r="DL198" s="498"/>
      <c r="DM198" s="498"/>
      <c r="DN198" s="498"/>
      <c r="DO198" s="498"/>
      <c r="DP198" s="498"/>
      <c r="DQ198" s="498"/>
      <c r="DR198" s="498"/>
      <c r="DS198" s="498"/>
      <c r="DT198" s="498"/>
      <c r="DU198" s="498"/>
      <c r="DV198" s="498"/>
      <c r="DW198" s="498"/>
      <c r="DX198" s="498"/>
      <c r="DY198" s="498"/>
      <c r="DZ198" s="498"/>
      <c r="EA198" s="498"/>
      <c r="EB198" s="498"/>
      <c r="EC198" s="498"/>
      <c r="ED198" s="498"/>
      <c r="EE198" s="498"/>
      <c r="EF198" s="498"/>
      <c r="EG198" s="498"/>
      <c r="EH198" s="498"/>
      <c r="EI198" s="498"/>
      <c r="EJ198" s="498"/>
      <c r="EK198" s="498"/>
      <c r="EL198" s="498"/>
      <c r="EM198" s="498"/>
      <c r="EN198" s="498"/>
      <c r="EO198" s="498"/>
      <c r="EP198" s="498"/>
      <c r="EQ198" s="498"/>
      <c r="ER198" s="498"/>
      <c r="ES198" s="498"/>
      <c r="ET198" s="498"/>
      <c r="EU198" s="498"/>
      <c r="EV198" s="498"/>
      <c r="EW198" s="498"/>
      <c r="EX198" s="498"/>
      <c r="EY198" s="498"/>
      <c r="EZ198" s="498"/>
      <c r="FA198" s="498"/>
      <c r="FB198" s="498"/>
      <c r="FC198" s="498"/>
      <c r="FD198" s="498"/>
      <c r="FE198" s="498"/>
      <c r="FF198" s="498"/>
      <c r="FG198" s="498"/>
      <c r="FH198" s="498"/>
      <c r="FI198" s="498"/>
      <c r="FJ198" s="498"/>
      <c r="FK198" s="498"/>
      <c r="FL198" s="498"/>
      <c r="FM198" s="498"/>
      <c r="FN198" s="498"/>
      <c r="FO198" s="498"/>
      <c r="FP198" s="498"/>
      <c r="FQ198" s="498"/>
      <c r="FR198" s="498"/>
      <c r="FS198" s="498"/>
      <c r="FT198" s="498"/>
      <c r="FU198" s="498"/>
      <c r="FV198" s="498"/>
      <c r="FW198" s="498"/>
      <c r="FX198" s="498"/>
      <c r="FY198" s="498"/>
      <c r="FZ198" s="498"/>
      <c r="GA198" s="498"/>
      <c r="GB198" s="498"/>
      <c r="GC198" s="498"/>
      <c r="GD198" s="498"/>
      <c r="GE198" s="498"/>
      <c r="GF198" s="498"/>
      <c r="GG198" s="498"/>
      <c r="GH198" s="498"/>
      <c r="GI198" s="498"/>
      <c r="GJ198" s="498"/>
      <c r="GK198" s="498"/>
      <c r="GL198" s="498"/>
      <c r="GM198" s="498"/>
      <c r="GN198" s="498"/>
      <c r="GO198" s="498"/>
      <c r="GP198" s="498"/>
      <c r="GQ198" s="498"/>
      <c r="GR198" s="498"/>
      <c r="GS198" s="498"/>
      <c r="GT198" s="498"/>
      <c r="GU198" s="498"/>
      <c r="GV198" s="498"/>
      <c r="GW198" s="498"/>
      <c r="GX198" s="498"/>
      <c r="GY198" s="498"/>
      <c r="GZ198" s="498"/>
      <c r="HA198" s="498"/>
      <c r="HB198" s="498"/>
      <c r="HC198" s="498"/>
      <c r="HD198" s="498"/>
      <c r="HE198" s="498"/>
      <c r="HF198" s="498"/>
      <c r="HG198" s="498"/>
      <c r="HH198" s="498"/>
      <c r="HI198" s="498"/>
      <c r="HJ198" s="498"/>
      <c r="HK198" s="498"/>
      <c r="HL198" s="498"/>
      <c r="HM198" s="498"/>
      <c r="HN198" s="498"/>
      <c r="HO198" s="498"/>
      <c r="HP198" s="498"/>
      <c r="HQ198" s="498"/>
      <c r="HR198" s="498"/>
      <c r="HS198" s="498"/>
      <c r="HT198" s="498"/>
      <c r="HU198" s="498"/>
      <c r="HV198" s="498"/>
      <c r="HW198" s="498"/>
      <c r="HX198" s="498"/>
      <c r="HY198" s="498"/>
      <c r="HZ198" s="498"/>
      <c r="IA198" s="498"/>
      <c r="IB198" s="498"/>
      <c r="IC198" s="498"/>
      <c r="ID198" s="498"/>
      <c r="IE198" s="498"/>
      <c r="IF198" s="498"/>
      <c r="IG198" s="498"/>
      <c r="IH198" s="498"/>
      <c r="II198" s="498"/>
    </row>
    <row r="199" spans="1:243" s="2" customFormat="1" x14ac:dyDescent="0.2">
      <c r="A199" s="111">
        <v>198</v>
      </c>
      <c r="B199" s="500" t="s">
        <v>1491</v>
      </c>
      <c r="C199" s="23" t="s">
        <v>872</v>
      </c>
      <c r="D199" s="28" t="s">
        <v>873</v>
      </c>
      <c r="E199" s="27" t="s">
        <v>851</v>
      </c>
      <c r="F199" s="23" t="s">
        <v>875</v>
      </c>
      <c r="G199" s="65">
        <v>39258</v>
      </c>
      <c r="H199" s="27" t="s">
        <v>1504</v>
      </c>
      <c r="I199" s="47"/>
      <c r="J199" s="65"/>
      <c r="K199" s="315"/>
      <c r="L199" s="27" t="s">
        <v>874</v>
      </c>
      <c r="M199" s="631"/>
      <c r="N199" s="631"/>
      <c r="O199" s="631"/>
      <c r="P199" s="631"/>
      <c r="Q199" s="631"/>
      <c r="R199" s="27" t="s">
        <v>45</v>
      </c>
      <c r="S199" s="365">
        <v>14875</v>
      </c>
      <c r="T199" s="603" t="s">
        <v>848</v>
      </c>
      <c r="U199" s="631" t="s">
        <v>876</v>
      </c>
      <c r="V199" s="696">
        <v>39232</v>
      </c>
    </row>
    <row r="200" spans="1:243" x14ac:dyDescent="0.2">
      <c r="A200" s="111">
        <v>199</v>
      </c>
      <c r="B200" s="500" t="s">
        <v>1491</v>
      </c>
      <c r="C200" s="23" t="s">
        <v>877</v>
      </c>
      <c r="D200" s="28" t="s">
        <v>1477</v>
      </c>
      <c r="E200" s="27" t="s">
        <v>879</v>
      </c>
      <c r="F200" s="23"/>
      <c r="G200" s="65"/>
      <c r="H200" s="27" t="s">
        <v>1248</v>
      </c>
      <c r="I200" s="47"/>
      <c r="J200" s="65"/>
      <c r="K200" s="315"/>
      <c r="L200" s="27"/>
      <c r="M200" s="631"/>
      <c r="N200" s="631"/>
      <c r="O200" s="631"/>
      <c r="P200" s="631"/>
      <c r="Q200" s="631"/>
      <c r="R200" s="27" t="s">
        <v>45</v>
      </c>
      <c r="S200" s="365"/>
      <c r="T200" s="603" t="s">
        <v>264</v>
      </c>
      <c r="U200" s="631"/>
      <c r="V200" s="696"/>
    </row>
    <row r="201" spans="1:243" ht="22.5" x14ac:dyDescent="0.2">
      <c r="A201" s="111">
        <v>200</v>
      </c>
      <c r="B201" s="500" t="s">
        <v>1491</v>
      </c>
      <c r="C201" s="23" t="s">
        <v>883</v>
      </c>
      <c r="D201" s="28" t="s">
        <v>884</v>
      </c>
      <c r="E201" s="27" t="s">
        <v>885</v>
      </c>
      <c r="F201" s="23">
        <v>714</v>
      </c>
      <c r="G201" s="65">
        <v>39358</v>
      </c>
      <c r="H201" s="27" t="s">
        <v>1504</v>
      </c>
      <c r="I201" s="47"/>
      <c r="J201" s="65"/>
      <c r="K201" s="315"/>
      <c r="L201" s="27" t="s">
        <v>874</v>
      </c>
      <c r="M201" s="631"/>
      <c r="N201" s="631"/>
      <c r="O201" s="631"/>
      <c r="P201" s="631"/>
      <c r="Q201" s="631"/>
      <c r="R201" s="27" t="s">
        <v>45</v>
      </c>
      <c r="S201" s="365">
        <v>30352</v>
      </c>
      <c r="T201" s="603" t="s">
        <v>264</v>
      </c>
      <c r="U201" s="631" t="s">
        <v>882</v>
      </c>
      <c r="V201" s="696">
        <v>39267</v>
      </c>
    </row>
    <row r="202" spans="1:243" ht="22.5" x14ac:dyDescent="0.2">
      <c r="A202" s="111">
        <v>201</v>
      </c>
      <c r="B202" s="500" t="s">
        <v>1491</v>
      </c>
      <c r="C202" s="23" t="s">
        <v>887</v>
      </c>
      <c r="D202" s="28" t="s">
        <v>888</v>
      </c>
      <c r="E202" s="27" t="s">
        <v>889</v>
      </c>
      <c r="F202" s="23" t="s">
        <v>890</v>
      </c>
      <c r="G202" s="65">
        <v>39363</v>
      </c>
      <c r="H202" s="27" t="s">
        <v>1504</v>
      </c>
      <c r="I202" s="47"/>
      <c r="J202" s="65"/>
      <c r="K202" s="315"/>
      <c r="L202" s="27" t="s">
        <v>874</v>
      </c>
      <c r="M202" s="631"/>
      <c r="N202" s="631"/>
      <c r="O202" s="631"/>
      <c r="P202" s="631"/>
      <c r="Q202" s="631"/>
      <c r="R202" s="27" t="s">
        <v>45</v>
      </c>
      <c r="S202" s="365">
        <v>7351</v>
      </c>
      <c r="T202" s="603" t="s">
        <v>264</v>
      </c>
      <c r="U202" s="631" t="s">
        <v>882</v>
      </c>
      <c r="V202" s="696">
        <v>39267</v>
      </c>
    </row>
    <row r="203" spans="1:243" ht="14.25" x14ac:dyDescent="0.2">
      <c r="A203" s="111">
        <v>202</v>
      </c>
      <c r="B203" s="500" t="s">
        <v>1491</v>
      </c>
      <c r="C203" s="26" t="s">
        <v>892</v>
      </c>
      <c r="D203" s="25" t="s">
        <v>893</v>
      </c>
      <c r="E203" s="24" t="s">
        <v>895</v>
      </c>
      <c r="F203" s="26" t="s">
        <v>896</v>
      </c>
      <c r="G203" s="61">
        <v>39378</v>
      </c>
      <c r="H203" s="27" t="s">
        <v>945</v>
      </c>
      <c r="I203" s="55">
        <v>42736</v>
      </c>
      <c r="J203" s="55">
        <v>43100</v>
      </c>
      <c r="K203" s="317">
        <v>12650</v>
      </c>
      <c r="L203" s="24" t="s">
        <v>894</v>
      </c>
      <c r="M203" s="632"/>
      <c r="N203" s="632"/>
      <c r="O203" s="632"/>
      <c r="P203" s="632"/>
      <c r="Q203" s="632"/>
      <c r="R203" s="27"/>
      <c r="S203" s="365">
        <v>102500</v>
      </c>
      <c r="T203" s="603" t="s">
        <v>264</v>
      </c>
      <c r="U203" s="632" t="s">
        <v>899</v>
      </c>
      <c r="V203" s="697">
        <v>39267</v>
      </c>
    </row>
    <row r="204" spans="1:243" ht="22.5" x14ac:dyDescent="0.2">
      <c r="A204" s="111">
        <v>203</v>
      </c>
      <c r="B204" s="500" t="s">
        <v>1491</v>
      </c>
      <c r="C204" s="23" t="s">
        <v>901</v>
      </c>
      <c r="D204" s="28" t="s">
        <v>902</v>
      </c>
      <c r="E204" s="27" t="s">
        <v>879</v>
      </c>
      <c r="F204" s="23">
        <v>701</v>
      </c>
      <c r="G204" s="65">
        <v>39366</v>
      </c>
      <c r="H204" s="27" t="s">
        <v>1504</v>
      </c>
      <c r="I204" s="47"/>
      <c r="J204" s="65"/>
      <c r="K204" s="315"/>
      <c r="L204" s="27" t="s">
        <v>903</v>
      </c>
      <c r="M204" s="631"/>
      <c r="N204" s="631"/>
      <c r="O204" s="631"/>
      <c r="P204" s="631"/>
      <c r="Q204" s="631"/>
      <c r="R204" s="27" t="s">
        <v>45</v>
      </c>
      <c r="S204" s="365">
        <v>141525</v>
      </c>
      <c r="T204" s="603" t="s">
        <v>264</v>
      </c>
      <c r="U204" s="631" t="s">
        <v>904</v>
      </c>
      <c r="V204" s="696">
        <v>39280</v>
      </c>
    </row>
    <row r="205" spans="1:243" ht="22.5" x14ac:dyDescent="0.2">
      <c r="A205" s="111">
        <v>204</v>
      </c>
      <c r="B205" s="500" t="s">
        <v>1491</v>
      </c>
      <c r="C205" s="23" t="s">
        <v>905</v>
      </c>
      <c r="D205" s="28" t="s">
        <v>907</v>
      </c>
      <c r="E205" s="27" t="s">
        <v>908</v>
      </c>
      <c r="F205" s="23">
        <v>668</v>
      </c>
      <c r="G205" s="65">
        <v>39175</v>
      </c>
      <c r="H205" s="27" t="s">
        <v>1504</v>
      </c>
      <c r="I205" s="47"/>
      <c r="J205" s="65"/>
      <c r="K205" s="315"/>
      <c r="L205" s="27" t="s">
        <v>850</v>
      </c>
      <c r="M205" s="631"/>
      <c r="N205" s="631"/>
      <c r="O205" s="631"/>
      <c r="P205" s="631"/>
      <c r="Q205" s="631"/>
      <c r="R205" s="27" t="s">
        <v>45</v>
      </c>
      <c r="S205" s="365">
        <v>7345</v>
      </c>
      <c r="T205" s="603" t="s">
        <v>906</v>
      </c>
      <c r="U205" s="631" t="s">
        <v>909</v>
      </c>
      <c r="V205" s="696">
        <v>39143</v>
      </c>
    </row>
    <row r="206" spans="1:243" x14ac:dyDescent="0.2">
      <c r="A206" s="111">
        <v>205</v>
      </c>
      <c r="B206" s="500" t="s">
        <v>1491</v>
      </c>
      <c r="C206" s="23" t="s">
        <v>910</v>
      </c>
      <c r="D206" s="28" t="s">
        <v>911</v>
      </c>
      <c r="E206" s="27" t="s">
        <v>908</v>
      </c>
      <c r="F206" s="23">
        <v>707</v>
      </c>
      <c r="G206" s="65">
        <v>39188</v>
      </c>
      <c r="H206" s="27" t="s">
        <v>1504</v>
      </c>
      <c r="I206" s="47"/>
      <c r="J206" s="65"/>
      <c r="K206" s="315"/>
      <c r="L206" s="27" t="s">
        <v>850</v>
      </c>
      <c r="M206" s="631"/>
      <c r="N206" s="631"/>
      <c r="O206" s="631"/>
      <c r="P206" s="631"/>
      <c r="Q206" s="631"/>
      <c r="R206" s="27" t="s">
        <v>45</v>
      </c>
      <c r="S206" s="365">
        <v>30345</v>
      </c>
      <c r="T206" s="603" t="s">
        <v>264</v>
      </c>
      <c r="U206" s="631" t="s">
        <v>855</v>
      </c>
      <c r="V206" s="696">
        <v>39143</v>
      </c>
    </row>
    <row r="207" spans="1:243" s="494" customFormat="1" ht="35.25" customHeight="1" x14ac:dyDescent="0.2">
      <c r="A207" s="111">
        <v>206</v>
      </c>
      <c r="B207" s="500" t="s">
        <v>1491</v>
      </c>
      <c r="C207" s="486" t="s">
        <v>856</v>
      </c>
      <c r="D207" s="490" t="s">
        <v>1320</v>
      </c>
      <c r="E207" s="490" t="s">
        <v>860</v>
      </c>
      <c r="F207" s="486">
        <v>616649</v>
      </c>
      <c r="G207" s="491">
        <v>42810</v>
      </c>
      <c r="H207" s="490" t="s">
        <v>1248</v>
      </c>
      <c r="I207" s="505">
        <v>42810</v>
      </c>
      <c r="J207" s="491">
        <v>43174</v>
      </c>
      <c r="K207" s="506"/>
      <c r="L207" s="490" t="s">
        <v>1434</v>
      </c>
      <c r="M207" s="630"/>
      <c r="N207" s="630"/>
      <c r="O207" s="630"/>
      <c r="P207" s="630"/>
      <c r="Q207" s="630"/>
      <c r="R207" s="490" t="s">
        <v>45</v>
      </c>
      <c r="S207" s="315">
        <v>151875</v>
      </c>
      <c r="T207" s="623" t="s">
        <v>857</v>
      </c>
      <c r="U207" s="689">
        <v>217170004950</v>
      </c>
      <c r="V207" s="717">
        <v>42803</v>
      </c>
      <c r="W207" s="498"/>
      <c r="X207" s="498"/>
      <c r="Y207" s="498"/>
      <c r="Z207" s="498"/>
      <c r="AA207" s="498"/>
      <c r="AB207" s="498"/>
      <c r="AC207" s="498"/>
      <c r="AD207" s="498"/>
      <c r="AE207" s="498"/>
      <c r="AF207" s="498"/>
      <c r="AG207" s="498"/>
      <c r="AH207" s="498"/>
      <c r="AI207" s="498"/>
      <c r="AJ207" s="498"/>
      <c r="AK207" s="498"/>
      <c r="AL207" s="498"/>
      <c r="AM207" s="498"/>
      <c r="AN207" s="498"/>
      <c r="AO207" s="498"/>
      <c r="AP207" s="498"/>
      <c r="AQ207" s="498"/>
      <c r="AR207" s="498"/>
      <c r="AS207" s="498"/>
      <c r="AT207" s="498"/>
      <c r="AU207" s="498"/>
      <c r="AV207" s="498"/>
      <c r="AW207" s="498"/>
      <c r="AX207" s="498"/>
      <c r="AY207" s="498"/>
      <c r="AZ207" s="498"/>
      <c r="BA207" s="498"/>
      <c r="BB207" s="498"/>
      <c r="BC207" s="498"/>
      <c r="BD207" s="498"/>
      <c r="BE207" s="498"/>
      <c r="BF207" s="498"/>
      <c r="BG207" s="498"/>
      <c r="BH207" s="498"/>
      <c r="BI207" s="498"/>
      <c r="BJ207" s="498"/>
      <c r="BK207" s="498"/>
      <c r="BL207" s="498"/>
      <c r="BM207" s="498"/>
      <c r="BN207" s="498"/>
      <c r="BO207" s="498"/>
      <c r="BP207" s="498"/>
      <c r="BQ207" s="498"/>
      <c r="BR207" s="498"/>
      <c r="BS207" s="498"/>
      <c r="BT207" s="498"/>
      <c r="BU207" s="498"/>
      <c r="BV207" s="498"/>
      <c r="BW207" s="498"/>
      <c r="BX207" s="498"/>
      <c r="BY207" s="498"/>
      <c r="BZ207" s="498"/>
      <c r="CA207" s="498"/>
      <c r="CB207" s="498"/>
      <c r="CC207" s="498"/>
      <c r="CD207" s="498"/>
      <c r="CE207" s="498"/>
      <c r="CF207" s="498"/>
      <c r="CG207" s="498"/>
      <c r="CH207" s="498"/>
      <c r="CI207" s="498"/>
      <c r="CJ207" s="498"/>
      <c r="CK207" s="498"/>
      <c r="CL207" s="498"/>
      <c r="CM207" s="498"/>
      <c r="CN207" s="498"/>
      <c r="CO207" s="498"/>
      <c r="CP207" s="498"/>
      <c r="CQ207" s="498"/>
      <c r="CR207" s="498"/>
      <c r="CS207" s="498"/>
      <c r="CT207" s="498"/>
      <c r="CU207" s="498"/>
      <c r="CV207" s="498"/>
      <c r="CW207" s="498"/>
      <c r="CX207" s="498"/>
      <c r="CY207" s="498"/>
      <c r="CZ207" s="498"/>
      <c r="DA207" s="498"/>
      <c r="DB207" s="498"/>
      <c r="DC207" s="498"/>
      <c r="DD207" s="498"/>
      <c r="DE207" s="498"/>
      <c r="DF207" s="498"/>
      <c r="DG207" s="498"/>
      <c r="DH207" s="498"/>
      <c r="DI207" s="498"/>
      <c r="DJ207" s="498"/>
      <c r="DK207" s="498"/>
      <c r="DL207" s="498"/>
      <c r="DM207" s="498"/>
      <c r="DN207" s="498"/>
      <c r="DO207" s="498"/>
      <c r="DP207" s="498"/>
      <c r="DQ207" s="498"/>
      <c r="DR207" s="498"/>
      <c r="DS207" s="498"/>
      <c r="DT207" s="498"/>
      <c r="DU207" s="498"/>
      <c r="DV207" s="498"/>
      <c r="DW207" s="498"/>
      <c r="DX207" s="498"/>
      <c r="DY207" s="498"/>
      <c r="DZ207" s="498"/>
      <c r="EA207" s="498"/>
      <c r="EB207" s="498"/>
      <c r="EC207" s="498"/>
      <c r="ED207" s="498"/>
      <c r="EE207" s="498"/>
      <c r="EF207" s="498"/>
      <c r="EG207" s="498"/>
      <c r="EH207" s="498"/>
      <c r="EI207" s="498"/>
      <c r="EJ207" s="498"/>
      <c r="EK207" s="498"/>
      <c r="EL207" s="498"/>
      <c r="EM207" s="498"/>
      <c r="EN207" s="498"/>
      <c r="EO207" s="498"/>
      <c r="EP207" s="498"/>
      <c r="EQ207" s="498"/>
      <c r="ER207" s="498"/>
      <c r="ES207" s="498"/>
      <c r="ET207" s="498"/>
      <c r="EU207" s="498"/>
      <c r="EV207" s="498"/>
      <c r="EW207" s="498"/>
      <c r="EX207" s="498"/>
      <c r="EY207" s="498"/>
      <c r="EZ207" s="498"/>
      <c r="FA207" s="498"/>
      <c r="FB207" s="498"/>
      <c r="FC207" s="498"/>
      <c r="FD207" s="498"/>
      <c r="FE207" s="498"/>
      <c r="FF207" s="498"/>
      <c r="FG207" s="498"/>
      <c r="FH207" s="498"/>
      <c r="FI207" s="498"/>
      <c r="FJ207" s="498"/>
      <c r="FK207" s="498"/>
      <c r="FL207" s="498"/>
      <c r="FM207" s="498"/>
      <c r="FN207" s="498"/>
      <c r="FO207" s="498"/>
      <c r="FP207" s="498"/>
      <c r="FQ207" s="498"/>
      <c r="FR207" s="498"/>
      <c r="FS207" s="498"/>
      <c r="FT207" s="498"/>
      <c r="FU207" s="498"/>
      <c r="FV207" s="498"/>
      <c r="FW207" s="498"/>
      <c r="FX207" s="498"/>
      <c r="FY207" s="498"/>
      <c r="FZ207" s="498"/>
      <c r="GA207" s="498"/>
      <c r="GB207" s="498"/>
      <c r="GC207" s="498"/>
      <c r="GD207" s="498"/>
      <c r="GE207" s="498"/>
      <c r="GF207" s="498"/>
      <c r="GG207" s="498"/>
      <c r="GH207" s="498"/>
      <c r="GI207" s="498"/>
      <c r="GJ207" s="498"/>
      <c r="GK207" s="498"/>
      <c r="GL207" s="498"/>
      <c r="GM207" s="498"/>
      <c r="GN207" s="498"/>
      <c r="GO207" s="498"/>
      <c r="GP207" s="498"/>
      <c r="GQ207" s="498"/>
      <c r="GR207" s="498"/>
      <c r="GS207" s="498"/>
      <c r="GT207" s="498"/>
      <c r="GU207" s="498"/>
      <c r="GV207" s="498"/>
      <c r="GW207" s="498"/>
      <c r="GX207" s="498"/>
      <c r="GY207" s="498"/>
      <c r="GZ207" s="498"/>
      <c r="HA207" s="498"/>
      <c r="HB207" s="498"/>
      <c r="HC207" s="498"/>
      <c r="HD207" s="498"/>
      <c r="HE207" s="498"/>
      <c r="HF207" s="498"/>
      <c r="HG207" s="498"/>
      <c r="HH207" s="498"/>
      <c r="HI207" s="498"/>
      <c r="HJ207" s="498"/>
      <c r="HK207" s="498"/>
      <c r="HL207" s="498"/>
      <c r="HM207" s="498"/>
      <c r="HN207" s="498"/>
      <c r="HO207" s="498"/>
      <c r="HP207" s="498"/>
      <c r="HQ207" s="498"/>
      <c r="HR207" s="498"/>
      <c r="HS207" s="498"/>
      <c r="HT207" s="498"/>
      <c r="HU207" s="498"/>
      <c r="HV207" s="498"/>
      <c r="HW207" s="498"/>
      <c r="HX207" s="498"/>
      <c r="HY207" s="498"/>
      <c r="HZ207" s="498"/>
      <c r="IA207" s="498"/>
      <c r="IB207" s="498"/>
      <c r="IC207" s="498"/>
      <c r="ID207" s="498"/>
      <c r="IE207" s="498"/>
      <c r="IF207" s="498"/>
      <c r="IG207" s="498"/>
      <c r="IH207" s="498"/>
      <c r="II207" s="498"/>
    </row>
    <row r="208" spans="1:243" s="1" customFormat="1" ht="51" x14ac:dyDescent="0.2">
      <c r="A208" s="111">
        <v>207</v>
      </c>
      <c r="B208" s="500" t="s">
        <v>1491</v>
      </c>
      <c r="C208" s="380" t="s">
        <v>913</v>
      </c>
      <c r="D208" s="388" t="s">
        <v>915</v>
      </c>
      <c r="E208" s="387" t="s">
        <v>916</v>
      </c>
      <c r="F208" s="380">
        <v>61233</v>
      </c>
      <c r="G208" s="389">
        <v>39169</v>
      </c>
      <c r="H208" s="387" t="s">
        <v>920</v>
      </c>
      <c r="I208" s="419">
        <v>42491</v>
      </c>
      <c r="J208" s="419">
        <v>42855</v>
      </c>
      <c r="K208" s="415">
        <v>18044</v>
      </c>
      <c r="L208" s="387" t="s">
        <v>840</v>
      </c>
      <c r="M208" s="633"/>
      <c r="N208" s="633"/>
      <c r="O208" s="633"/>
      <c r="P208" s="633"/>
      <c r="Q208" s="633"/>
      <c r="R208" s="387" t="s">
        <v>195</v>
      </c>
      <c r="S208" s="390">
        <v>150000</v>
      </c>
      <c r="T208" s="607" t="s">
        <v>914</v>
      </c>
      <c r="U208" s="640" t="s">
        <v>919</v>
      </c>
      <c r="V208" s="698">
        <v>39062</v>
      </c>
    </row>
    <row r="209" spans="1:243" x14ac:dyDescent="0.2">
      <c r="A209" s="111">
        <v>208</v>
      </c>
      <c r="B209" s="500" t="s">
        <v>1491</v>
      </c>
      <c r="C209" s="23" t="s">
        <v>847</v>
      </c>
      <c r="D209" s="28" t="s">
        <v>921</v>
      </c>
      <c r="E209" s="27" t="s">
        <v>851</v>
      </c>
      <c r="F209" s="23" t="s">
        <v>922</v>
      </c>
      <c r="G209" s="65">
        <v>39197</v>
      </c>
      <c r="H209" s="27" t="s">
        <v>1504</v>
      </c>
      <c r="I209" s="47"/>
      <c r="J209" s="65"/>
      <c r="K209" s="74"/>
      <c r="L209" s="27" t="s">
        <v>850</v>
      </c>
      <c r="M209" s="631"/>
      <c r="N209" s="631"/>
      <c r="O209" s="631"/>
      <c r="P209" s="631"/>
      <c r="Q209" s="631"/>
      <c r="R209" s="27" t="s">
        <v>195</v>
      </c>
      <c r="S209" s="361">
        <v>14845</v>
      </c>
      <c r="T209" s="605" t="s">
        <v>848</v>
      </c>
      <c r="U209" s="631" t="s">
        <v>855</v>
      </c>
      <c r="V209" s="696">
        <v>39143</v>
      </c>
    </row>
    <row r="210" spans="1:243" x14ac:dyDescent="0.2">
      <c r="A210" s="111">
        <v>209</v>
      </c>
      <c r="B210" s="500" t="s">
        <v>1491</v>
      </c>
      <c r="C210" s="23" t="s">
        <v>847</v>
      </c>
      <c r="D210" s="28" t="s">
        <v>923</v>
      </c>
      <c r="E210" s="27" t="s">
        <v>851</v>
      </c>
      <c r="F210" s="23" t="s">
        <v>924</v>
      </c>
      <c r="G210" s="65">
        <v>39258</v>
      </c>
      <c r="H210" s="27" t="s">
        <v>1504</v>
      </c>
      <c r="I210" s="47"/>
      <c r="J210" s="65"/>
      <c r="K210" s="74"/>
      <c r="L210" s="27" t="s">
        <v>850</v>
      </c>
      <c r="M210" s="631"/>
      <c r="N210" s="631"/>
      <c r="O210" s="631"/>
      <c r="P210" s="631"/>
      <c r="Q210" s="631"/>
      <c r="R210" s="27" t="s">
        <v>195</v>
      </c>
      <c r="S210" s="361">
        <v>14845</v>
      </c>
      <c r="T210" s="605" t="s">
        <v>848</v>
      </c>
      <c r="U210" s="631" t="s">
        <v>876</v>
      </c>
      <c r="V210" s="696">
        <v>39232</v>
      </c>
    </row>
    <row r="211" spans="1:243" ht="22.5" x14ac:dyDescent="0.2">
      <c r="A211" s="111">
        <v>210</v>
      </c>
      <c r="B211" s="500" t="s">
        <v>1491</v>
      </c>
      <c r="C211" s="23" t="s">
        <v>925</v>
      </c>
      <c r="D211" s="28" t="s">
        <v>926</v>
      </c>
      <c r="E211" s="27" t="s">
        <v>927</v>
      </c>
      <c r="F211" s="23" t="s">
        <v>928</v>
      </c>
      <c r="G211" s="65">
        <v>39197</v>
      </c>
      <c r="H211" s="27" t="s">
        <v>1504</v>
      </c>
      <c r="I211" s="47"/>
      <c r="J211" s="65"/>
      <c r="K211" s="74"/>
      <c r="L211" s="27" t="s">
        <v>850</v>
      </c>
      <c r="M211" s="631"/>
      <c r="N211" s="631"/>
      <c r="O211" s="631"/>
      <c r="P211" s="631"/>
      <c r="Q211" s="631"/>
      <c r="R211" s="27" t="s">
        <v>195</v>
      </c>
      <c r="S211" s="361">
        <v>9345</v>
      </c>
      <c r="T211" s="605" t="s">
        <v>505</v>
      </c>
      <c r="U211" s="631" t="s">
        <v>855</v>
      </c>
      <c r="V211" s="696">
        <v>39143</v>
      </c>
    </row>
    <row r="212" spans="1:243" ht="25.5" x14ac:dyDescent="0.2">
      <c r="A212" s="111">
        <v>211</v>
      </c>
      <c r="B212" s="500" t="s">
        <v>1491</v>
      </c>
      <c r="C212" s="380" t="s">
        <v>929</v>
      </c>
      <c r="D212" s="388" t="s">
        <v>931</v>
      </c>
      <c r="E212" s="387" t="s">
        <v>933</v>
      </c>
      <c r="F212" s="380">
        <v>14403</v>
      </c>
      <c r="G212" s="389">
        <v>39174</v>
      </c>
      <c r="H212" s="387" t="s">
        <v>945</v>
      </c>
      <c r="I212" s="382">
        <v>42461</v>
      </c>
      <c r="J212" s="382">
        <v>42825</v>
      </c>
      <c r="K212" s="415">
        <v>22000</v>
      </c>
      <c r="L212" s="387" t="s">
        <v>932</v>
      </c>
      <c r="M212" s="633"/>
      <c r="N212" s="633"/>
      <c r="O212" s="633"/>
      <c r="P212" s="633"/>
      <c r="Q212" s="633"/>
      <c r="R212" s="387" t="s">
        <v>195</v>
      </c>
      <c r="S212" s="390">
        <v>200000</v>
      </c>
      <c r="T212" s="607" t="s">
        <v>930</v>
      </c>
      <c r="U212" s="633" t="s">
        <v>935</v>
      </c>
      <c r="V212" s="698">
        <v>39062</v>
      </c>
    </row>
    <row r="213" spans="1:243" ht="22.5" x14ac:dyDescent="0.2">
      <c r="A213" s="111">
        <v>212</v>
      </c>
      <c r="B213" s="500" t="s">
        <v>1491</v>
      </c>
      <c r="C213" s="23" t="s">
        <v>947</v>
      </c>
      <c r="D213" s="28" t="s">
        <v>949</v>
      </c>
      <c r="E213" s="27" t="s">
        <v>908</v>
      </c>
      <c r="F213" s="23">
        <v>7161</v>
      </c>
      <c r="G213" s="65">
        <v>39258</v>
      </c>
      <c r="H213" s="27" t="s">
        <v>1504</v>
      </c>
      <c r="I213" s="47"/>
      <c r="J213" s="65"/>
      <c r="K213" s="74"/>
      <c r="L213" s="27" t="s">
        <v>874</v>
      </c>
      <c r="M213" s="631"/>
      <c r="N213" s="631"/>
      <c r="O213" s="631"/>
      <c r="P213" s="631"/>
      <c r="Q213" s="631"/>
      <c r="R213" s="27" t="s">
        <v>195</v>
      </c>
      <c r="S213" s="361">
        <v>7375</v>
      </c>
      <c r="T213" s="605" t="s">
        <v>948</v>
      </c>
      <c r="U213" s="631" t="s">
        <v>876</v>
      </c>
      <c r="V213" s="696">
        <v>39232</v>
      </c>
    </row>
    <row r="214" spans="1:243" x14ac:dyDescent="0.2">
      <c r="A214" s="111">
        <v>213</v>
      </c>
      <c r="B214" s="500" t="s">
        <v>1491</v>
      </c>
      <c r="C214" s="23" t="s">
        <v>847</v>
      </c>
      <c r="D214" s="28" t="s">
        <v>950</v>
      </c>
      <c r="E214" s="27" t="s">
        <v>952</v>
      </c>
      <c r="F214" s="23" t="s">
        <v>953</v>
      </c>
      <c r="G214" s="65">
        <v>40502</v>
      </c>
      <c r="H214" s="27" t="s">
        <v>1504</v>
      </c>
      <c r="I214" s="65"/>
      <c r="J214" s="65"/>
      <c r="K214" s="99"/>
      <c r="L214" s="27" t="s">
        <v>951</v>
      </c>
      <c r="M214" s="631"/>
      <c r="N214" s="631"/>
      <c r="O214" s="631"/>
      <c r="P214" s="631"/>
      <c r="Q214" s="631"/>
      <c r="R214" s="27" t="s">
        <v>195</v>
      </c>
      <c r="S214" s="361">
        <v>15000</v>
      </c>
      <c r="T214" s="605" t="s">
        <v>848</v>
      </c>
      <c r="U214" s="631" t="s">
        <v>955</v>
      </c>
      <c r="V214" s="696">
        <v>40470</v>
      </c>
    </row>
    <row r="215" spans="1:243" s="510" customFormat="1" x14ac:dyDescent="0.2">
      <c r="A215" s="111">
        <v>214</v>
      </c>
      <c r="B215" s="500" t="s">
        <v>1491</v>
      </c>
      <c r="C215" s="486" t="s">
        <v>847</v>
      </c>
      <c r="D215" s="28" t="s">
        <v>1478</v>
      </c>
      <c r="E215" s="490" t="s">
        <v>1246</v>
      </c>
      <c r="F215" s="486" t="s">
        <v>1247</v>
      </c>
      <c r="G215" s="491">
        <v>42602</v>
      </c>
      <c r="H215" s="490" t="s">
        <v>1248</v>
      </c>
      <c r="I215" s="491">
        <v>42602</v>
      </c>
      <c r="J215" s="491">
        <v>42998</v>
      </c>
      <c r="K215" s="99"/>
      <c r="L215" s="490" t="s">
        <v>951</v>
      </c>
      <c r="M215" s="630"/>
      <c r="N215" s="630"/>
      <c r="O215" s="630"/>
      <c r="P215" s="630"/>
      <c r="Q215" s="630"/>
      <c r="R215" s="490" t="s">
        <v>195</v>
      </c>
      <c r="S215" s="99">
        <v>56173</v>
      </c>
      <c r="T215" s="606" t="s">
        <v>1249</v>
      </c>
      <c r="U215" s="690">
        <v>217170001329</v>
      </c>
      <c r="V215" s="717">
        <v>42551</v>
      </c>
      <c r="W215" s="508"/>
      <c r="X215" s="508"/>
      <c r="Y215" s="508"/>
      <c r="Z215" s="508"/>
      <c r="AA215" s="508"/>
      <c r="AB215" s="508"/>
      <c r="AC215" s="508"/>
      <c r="AD215" s="508"/>
      <c r="AE215" s="508"/>
      <c r="AF215" s="508"/>
      <c r="AG215" s="508"/>
      <c r="AH215" s="508"/>
      <c r="AI215" s="508"/>
      <c r="AJ215" s="508"/>
      <c r="AK215" s="508"/>
      <c r="AL215" s="508"/>
      <c r="AM215" s="508"/>
      <c r="AN215" s="508"/>
      <c r="AO215" s="508"/>
      <c r="AP215" s="508"/>
      <c r="AQ215" s="508"/>
      <c r="AR215" s="508"/>
      <c r="AS215" s="508"/>
      <c r="AT215" s="508"/>
      <c r="AU215" s="508"/>
      <c r="AV215" s="508"/>
      <c r="AW215" s="508"/>
      <c r="AX215" s="508"/>
      <c r="AY215" s="508"/>
      <c r="AZ215" s="508"/>
      <c r="BA215" s="508"/>
      <c r="BB215" s="508"/>
      <c r="BC215" s="508"/>
      <c r="BD215" s="508"/>
      <c r="BE215" s="508"/>
      <c r="BF215" s="508"/>
      <c r="BG215" s="508"/>
      <c r="BH215" s="508"/>
      <c r="BI215" s="508"/>
      <c r="BJ215" s="508"/>
      <c r="BK215" s="508"/>
      <c r="BL215" s="508"/>
      <c r="BM215" s="508"/>
      <c r="BN215" s="508"/>
      <c r="BO215" s="508"/>
      <c r="BP215" s="508"/>
      <c r="BQ215" s="508"/>
      <c r="BR215" s="508"/>
      <c r="BS215" s="508"/>
      <c r="BT215" s="508"/>
      <c r="BU215" s="508"/>
      <c r="BV215" s="508"/>
      <c r="BW215" s="508"/>
      <c r="BX215" s="508"/>
      <c r="BY215" s="508"/>
      <c r="BZ215" s="508"/>
      <c r="CA215" s="508"/>
      <c r="CB215" s="508"/>
      <c r="CC215" s="508"/>
      <c r="CD215" s="508"/>
      <c r="CE215" s="508"/>
      <c r="CF215" s="508"/>
      <c r="CG215" s="508"/>
      <c r="CH215" s="508"/>
      <c r="CI215" s="508"/>
      <c r="CJ215" s="508"/>
      <c r="CK215" s="508"/>
      <c r="CL215" s="508"/>
      <c r="CM215" s="508"/>
      <c r="CN215" s="508"/>
      <c r="CO215" s="508"/>
      <c r="CP215" s="508"/>
      <c r="CQ215" s="508"/>
      <c r="CR215" s="508"/>
      <c r="CS215" s="508"/>
      <c r="CT215" s="508"/>
      <c r="CU215" s="508"/>
      <c r="CV215" s="508"/>
      <c r="CW215" s="508"/>
      <c r="CX215" s="508"/>
      <c r="CY215" s="508"/>
      <c r="CZ215" s="508"/>
      <c r="DA215" s="508"/>
      <c r="DB215" s="508"/>
      <c r="DC215" s="508"/>
      <c r="DD215" s="508"/>
      <c r="DE215" s="508"/>
      <c r="DF215" s="508"/>
      <c r="DG215" s="508"/>
      <c r="DH215" s="508"/>
      <c r="DI215" s="508"/>
      <c r="DJ215" s="508"/>
      <c r="DK215" s="508"/>
      <c r="DL215" s="508"/>
      <c r="DM215" s="508"/>
      <c r="DN215" s="508"/>
      <c r="DO215" s="508"/>
      <c r="DP215" s="508"/>
      <c r="DQ215" s="508"/>
      <c r="DR215" s="508"/>
      <c r="DS215" s="508"/>
      <c r="DT215" s="508"/>
      <c r="DU215" s="508"/>
      <c r="DV215" s="508"/>
      <c r="DW215" s="508"/>
      <c r="DX215" s="508"/>
      <c r="DY215" s="508"/>
      <c r="DZ215" s="508"/>
      <c r="EA215" s="508"/>
      <c r="EB215" s="508"/>
      <c r="EC215" s="508"/>
      <c r="ED215" s="508"/>
      <c r="EE215" s="508"/>
      <c r="EF215" s="508"/>
      <c r="EG215" s="508"/>
      <c r="EH215" s="508"/>
      <c r="EI215" s="508"/>
      <c r="EJ215" s="508"/>
      <c r="EK215" s="508"/>
      <c r="EL215" s="508"/>
      <c r="EM215" s="508"/>
      <c r="EN215" s="508"/>
      <c r="EO215" s="508"/>
      <c r="EP215" s="508"/>
      <c r="EQ215" s="508"/>
      <c r="ER215" s="508"/>
      <c r="ES215" s="508"/>
      <c r="ET215" s="508"/>
      <c r="EU215" s="508"/>
      <c r="EV215" s="508"/>
      <c r="EW215" s="508"/>
      <c r="EX215" s="508"/>
      <c r="EY215" s="508"/>
      <c r="EZ215" s="508"/>
      <c r="FA215" s="508"/>
      <c r="FB215" s="508"/>
      <c r="FC215" s="508"/>
      <c r="FD215" s="508"/>
      <c r="FE215" s="508"/>
      <c r="FF215" s="508"/>
      <c r="FG215" s="508"/>
      <c r="FH215" s="508"/>
      <c r="FI215" s="508"/>
      <c r="FJ215" s="508"/>
      <c r="FK215" s="508"/>
      <c r="FL215" s="508"/>
      <c r="FM215" s="508"/>
      <c r="FN215" s="508"/>
      <c r="FO215" s="508"/>
      <c r="FP215" s="508"/>
      <c r="FQ215" s="508"/>
      <c r="FR215" s="508"/>
      <c r="FS215" s="508"/>
      <c r="FT215" s="508"/>
      <c r="FU215" s="508"/>
      <c r="FV215" s="508"/>
      <c r="FW215" s="508"/>
      <c r="FX215" s="508"/>
      <c r="FY215" s="508"/>
      <c r="FZ215" s="508"/>
      <c r="GA215" s="508"/>
      <c r="GB215" s="508"/>
      <c r="GC215" s="508"/>
      <c r="GD215" s="508"/>
      <c r="GE215" s="508"/>
      <c r="GF215" s="508"/>
      <c r="GG215" s="508"/>
      <c r="GH215" s="508"/>
      <c r="GI215" s="508"/>
      <c r="GJ215" s="508"/>
      <c r="GK215" s="508"/>
      <c r="GL215" s="508"/>
      <c r="GM215" s="508"/>
      <c r="GN215" s="508"/>
      <c r="GO215" s="508"/>
      <c r="GP215" s="508"/>
      <c r="GQ215" s="508"/>
      <c r="GR215" s="508"/>
      <c r="GS215" s="508"/>
      <c r="GT215" s="508"/>
      <c r="GU215" s="508"/>
      <c r="GV215" s="508"/>
      <c r="GW215" s="508"/>
      <c r="GX215" s="508"/>
      <c r="GY215" s="508"/>
      <c r="GZ215" s="508"/>
      <c r="HA215" s="508"/>
      <c r="HB215" s="508"/>
      <c r="HC215" s="508"/>
      <c r="HD215" s="508"/>
      <c r="HE215" s="508"/>
      <c r="HF215" s="508"/>
      <c r="HG215" s="508"/>
      <c r="HH215" s="508"/>
      <c r="HI215" s="508"/>
      <c r="HJ215" s="508"/>
      <c r="HK215" s="508"/>
      <c r="HL215" s="508"/>
      <c r="HM215" s="508"/>
      <c r="HN215" s="508"/>
      <c r="HO215" s="508"/>
      <c r="HP215" s="508"/>
      <c r="HQ215" s="508"/>
      <c r="HR215" s="508"/>
      <c r="HS215" s="508"/>
      <c r="HT215" s="508"/>
      <c r="HU215" s="508"/>
      <c r="HV215" s="508"/>
      <c r="HW215" s="508"/>
      <c r="HX215" s="508"/>
      <c r="HY215" s="508"/>
      <c r="HZ215" s="508"/>
      <c r="IA215" s="508"/>
      <c r="IB215" s="508"/>
      <c r="IC215" s="508"/>
      <c r="ID215" s="508"/>
      <c r="IE215" s="508"/>
      <c r="IF215" s="508"/>
      <c r="IG215" s="508"/>
      <c r="IH215" s="508"/>
      <c r="II215" s="508"/>
    </row>
    <row r="216" spans="1:243" s="2" customFormat="1" ht="25.5" x14ac:dyDescent="0.2">
      <c r="A216" s="111">
        <v>215</v>
      </c>
      <c r="B216" s="476" t="s">
        <v>956</v>
      </c>
      <c r="C216" s="352" t="s">
        <v>957</v>
      </c>
      <c r="D216" s="475" t="s">
        <v>959</v>
      </c>
      <c r="E216" s="351" t="s">
        <v>960</v>
      </c>
      <c r="F216" s="352">
        <v>3118</v>
      </c>
      <c r="G216" s="389">
        <v>39169</v>
      </c>
      <c r="H216" s="387" t="s">
        <v>29</v>
      </c>
      <c r="I216" s="382">
        <v>42461</v>
      </c>
      <c r="J216" s="382">
        <v>42825</v>
      </c>
      <c r="K216" s="383">
        <v>79095</v>
      </c>
      <c r="L216" s="351" t="s">
        <v>477</v>
      </c>
      <c r="M216" s="635"/>
      <c r="N216" s="635"/>
      <c r="O216" s="635"/>
      <c r="P216" s="635"/>
      <c r="Q216" s="635"/>
      <c r="R216" s="387" t="s">
        <v>1223</v>
      </c>
      <c r="S216" s="390">
        <v>650000</v>
      </c>
      <c r="T216" s="604" t="s">
        <v>958</v>
      </c>
      <c r="U216" s="640" t="s">
        <v>961</v>
      </c>
      <c r="V216" s="698">
        <v>39073</v>
      </c>
    </row>
    <row r="217" spans="1:243" x14ac:dyDescent="0.2">
      <c r="A217" s="111">
        <v>216</v>
      </c>
      <c r="B217" s="476" t="s">
        <v>956</v>
      </c>
      <c r="C217" s="352" t="s">
        <v>957</v>
      </c>
      <c r="D217" s="475" t="s">
        <v>963</v>
      </c>
      <c r="E217" s="351" t="s">
        <v>964</v>
      </c>
      <c r="F217" s="352">
        <v>32111</v>
      </c>
      <c r="G217" s="389">
        <v>39169</v>
      </c>
      <c r="H217" s="387" t="s">
        <v>29</v>
      </c>
      <c r="I217" s="382">
        <v>42461</v>
      </c>
      <c r="J217" s="382">
        <v>42825</v>
      </c>
      <c r="K217" s="383">
        <v>52730</v>
      </c>
      <c r="L217" s="351" t="s">
        <v>477</v>
      </c>
      <c r="M217" s="635"/>
      <c r="N217" s="635"/>
      <c r="O217" s="635"/>
      <c r="P217" s="635"/>
      <c r="Q217" s="635"/>
      <c r="R217" s="387" t="s">
        <v>1223</v>
      </c>
      <c r="S217" s="390">
        <v>200000</v>
      </c>
      <c r="T217" s="604" t="s">
        <v>962</v>
      </c>
      <c r="U217" s="640" t="s">
        <v>965</v>
      </c>
      <c r="V217" s="698">
        <v>39073</v>
      </c>
    </row>
    <row r="218" spans="1:243" ht="25.5" x14ac:dyDescent="0.2">
      <c r="A218" s="111">
        <v>217</v>
      </c>
      <c r="B218" s="476" t="s">
        <v>956</v>
      </c>
      <c r="C218" s="352" t="s">
        <v>966</v>
      </c>
      <c r="D218" s="475" t="s">
        <v>968</v>
      </c>
      <c r="E218" s="351" t="s">
        <v>969</v>
      </c>
      <c r="F218" s="352" t="s">
        <v>970</v>
      </c>
      <c r="G218" s="389">
        <v>39233</v>
      </c>
      <c r="H218" s="381" t="s">
        <v>29</v>
      </c>
      <c r="I218" s="382">
        <v>42461</v>
      </c>
      <c r="J218" s="382">
        <v>42825</v>
      </c>
      <c r="K218" s="383">
        <v>122303</v>
      </c>
      <c r="L218" s="351" t="s">
        <v>81</v>
      </c>
      <c r="M218" s="635"/>
      <c r="N218" s="635"/>
      <c r="O218" s="635"/>
      <c r="P218" s="635"/>
      <c r="Q218" s="635"/>
      <c r="R218" s="387" t="s">
        <v>45</v>
      </c>
      <c r="S218" s="390">
        <v>1400000</v>
      </c>
      <c r="T218" s="604" t="s">
        <v>967</v>
      </c>
      <c r="U218" s="640" t="s">
        <v>973</v>
      </c>
      <c r="V218" s="698">
        <v>39073</v>
      </c>
    </row>
    <row r="219" spans="1:243" x14ac:dyDescent="0.2">
      <c r="A219" s="111">
        <v>218</v>
      </c>
      <c r="B219" s="476" t="s">
        <v>956</v>
      </c>
      <c r="C219" s="352" t="s">
        <v>974</v>
      </c>
      <c r="D219" s="475" t="s">
        <v>976</v>
      </c>
      <c r="E219" s="351" t="s">
        <v>977</v>
      </c>
      <c r="F219" s="352">
        <v>44046</v>
      </c>
      <c r="G219" s="389">
        <v>38733</v>
      </c>
      <c r="H219" s="387" t="s">
        <v>29</v>
      </c>
      <c r="I219" s="382">
        <v>42461</v>
      </c>
      <c r="J219" s="382">
        <v>42825</v>
      </c>
      <c r="K219" s="383">
        <v>2109190</v>
      </c>
      <c r="L219" s="351" t="s">
        <v>477</v>
      </c>
      <c r="M219" s="635"/>
      <c r="N219" s="635"/>
      <c r="O219" s="635"/>
      <c r="P219" s="635"/>
      <c r="Q219" s="635"/>
      <c r="R219" s="387" t="s">
        <v>1223</v>
      </c>
      <c r="S219" s="390">
        <v>9785000</v>
      </c>
      <c r="T219" s="604" t="s">
        <v>975</v>
      </c>
      <c r="U219" s="640" t="s">
        <v>979</v>
      </c>
      <c r="V219" s="698">
        <v>38898</v>
      </c>
    </row>
    <row r="220" spans="1:243" ht="33.75" x14ac:dyDescent="0.2">
      <c r="A220" s="111">
        <v>219</v>
      </c>
      <c r="B220" s="476" t="s">
        <v>956</v>
      </c>
      <c r="C220" s="352" t="s">
        <v>980</v>
      </c>
      <c r="D220" s="472" t="s">
        <v>982</v>
      </c>
      <c r="E220" s="478" t="s">
        <v>984</v>
      </c>
      <c r="F220" s="352" t="s">
        <v>985</v>
      </c>
      <c r="G220" s="267">
        <v>41954</v>
      </c>
      <c r="H220" s="179" t="s">
        <v>1248</v>
      </c>
      <c r="I220" s="267">
        <v>41954</v>
      </c>
      <c r="J220" s="267">
        <v>43050</v>
      </c>
      <c r="K220" s="133"/>
      <c r="L220" s="478" t="s">
        <v>983</v>
      </c>
      <c r="M220" s="648"/>
      <c r="N220" s="648"/>
      <c r="O220" s="648"/>
      <c r="P220" s="648"/>
      <c r="Q220" s="648"/>
      <c r="R220" s="287" t="s">
        <v>697</v>
      </c>
      <c r="S220" s="362">
        <v>1000000</v>
      </c>
      <c r="T220" s="604" t="s">
        <v>981</v>
      </c>
      <c r="U220" s="632">
        <v>17140002016</v>
      </c>
      <c r="V220" s="700">
        <v>41921</v>
      </c>
    </row>
    <row r="221" spans="1:243" s="494" customFormat="1" ht="35.25" customHeight="1" x14ac:dyDescent="0.2">
      <c r="A221" s="111">
        <v>220</v>
      </c>
      <c r="B221" s="487" t="s">
        <v>956</v>
      </c>
      <c r="C221" s="486" t="s">
        <v>1232</v>
      </c>
      <c r="D221" s="472" t="s">
        <v>1243</v>
      </c>
      <c r="E221" s="470" t="s">
        <v>1233</v>
      </c>
      <c r="F221" s="486" t="s">
        <v>1235</v>
      </c>
      <c r="G221" s="515">
        <v>42676</v>
      </c>
      <c r="H221" s="470" t="s">
        <v>1248</v>
      </c>
      <c r="I221" s="515">
        <v>42677</v>
      </c>
      <c r="J221" s="515">
        <v>43041</v>
      </c>
      <c r="K221" s="493"/>
      <c r="L221" s="470" t="s">
        <v>1234</v>
      </c>
      <c r="M221" s="638"/>
      <c r="N221" s="638"/>
      <c r="O221" s="638"/>
      <c r="P221" s="638"/>
      <c r="Q221" s="638"/>
      <c r="R221" s="490" t="s">
        <v>1237</v>
      </c>
      <c r="S221" s="516">
        <v>2120000</v>
      </c>
      <c r="T221" s="624" t="s">
        <v>1236</v>
      </c>
      <c r="U221" s="691">
        <v>217150002924</v>
      </c>
      <c r="V221" s="704">
        <v>42348</v>
      </c>
      <c r="W221" s="498"/>
      <c r="X221" s="498"/>
      <c r="Y221" s="498"/>
      <c r="Z221" s="498"/>
      <c r="AA221" s="498"/>
      <c r="AB221" s="498"/>
      <c r="AC221" s="498"/>
      <c r="AD221" s="498"/>
      <c r="AE221" s="498"/>
      <c r="AF221" s="498"/>
      <c r="AG221" s="498"/>
      <c r="AH221" s="498"/>
      <c r="AI221" s="498"/>
      <c r="AJ221" s="498"/>
      <c r="AK221" s="498"/>
      <c r="AL221" s="498"/>
      <c r="AM221" s="498"/>
      <c r="AN221" s="498"/>
      <c r="AO221" s="498"/>
      <c r="AP221" s="498"/>
      <c r="AQ221" s="498"/>
      <c r="AR221" s="498"/>
      <c r="AS221" s="498"/>
      <c r="AT221" s="498"/>
      <c r="AU221" s="498"/>
      <c r="AV221" s="498"/>
      <c r="AW221" s="498"/>
      <c r="AX221" s="498"/>
      <c r="AY221" s="498"/>
      <c r="AZ221" s="498"/>
      <c r="BA221" s="498"/>
      <c r="BB221" s="498"/>
      <c r="BC221" s="498"/>
      <c r="BD221" s="498"/>
      <c r="BE221" s="498"/>
      <c r="BF221" s="498"/>
      <c r="BG221" s="498"/>
      <c r="BH221" s="498"/>
      <c r="BI221" s="498"/>
      <c r="BJ221" s="498"/>
      <c r="BK221" s="498"/>
      <c r="BL221" s="498"/>
      <c r="BM221" s="498"/>
      <c r="BN221" s="498"/>
      <c r="BO221" s="498"/>
      <c r="BP221" s="498"/>
      <c r="BQ221" s="498"/>
      <c r="BR221" s="498"/>
      <c r="BS221" s="498"/>
      <c r="BT221" s="498"/>
      <c r="BU221" s="498"/>
      <c r="BV221" s="498"/>
      <c r="BW221" s="498"/>
      <c r="BX221" s="498"/>
      <c r="BY221" s="498"/>
      <c r="BZ221" s="498"/>
      <c r="CA221" s="498"/>
      <c r="CB221" s="498"/>
      <c r="CC221" s="498"/>
      <c r="CD221" s="498"/>
      <c r="CE221" s="498"/>
      <c r="CF221" s="498"/>
      <c r="CG221" s="498"/>
      <c r="CH221" s="498"/>
      <c r="CI221" s="498"/>
      <c r="CJ221" s="498"/>
      <c r="CK221" s="498"/>
      <c r="CL221" s="498"/>
      <c r="CM221" s="498"/>
      <c r="CN221" s="498"/>
      <c r="CO221" s="498"/>
      <c r="CP221" s="498"/>
      <c r="CQ221" s="498"/>
      <c r="CR221" s="498"/>
      <c r="CS221" s="498"/>
      <c r="CT221" s="498"/>
      <c r="CU221" s="498"/>
      <c r="CV221" s="498"/>
      <c r="CW221" s="498"/>
      <c r="CX221" s="498"/>
      <c r="CY221" s="498"/>
      <c r="CZ221" s="498"/>
      <c r="DA221" s="498"/>
      <c r="DB221" s="498"/>
      <c r="DC221" s="498"/>
      <c r="DD221" s="498"/>
      <c r="DE221" s="498"/>
      <c r="DF221" s="498"/>
      <c r="DG221" s="498"/>
      <c r="DH221" s="498"/>
      <c r="DI221" s="498"/>
      <c r="DJ221" s="498"/>
      <c r="DK221" s="498"/>
      <c r="DL221" s="498"/>
      <c r="DM221" s="498"/>
      <c r="DN221" s="498"/>
      <c r="DO221" s="498"/>
      <c r="DP221" s="498"/>
      <c r="DQ221" s="498"/>
      <c r="DR221" s="498"/>
      <c r="DS221" s="498"/>
      <c r="DT221" s="498"/>
      <c r="DU221" s="498"/>
      <c r="DV221" s="498"/>
      <c r="DW221" s="498"/>
      <c r="DX221" s="498"/>
      <c r="DY221" s="498"/>
      <c r="DZ221" s="498"/>
      <c r="EA221" s="498"/>
      <c r="EB221" s="498"/>
      <c r="EC221" s="498"/>
      <c r="ED221" s="498"/>
      <c r="EE221" s="498"/>
      <c r="EF221" s="498"/>
      <c r="EG221" s="498"/>
      <c r="EH221" s="498"/>
      <c r="EI221" s="498"/>
      <c r="EJ221" s="498"/>
      <c r="EK221" s="498"/>
      <c r="EL221" s="498"/>
      <c r="EM221" s="498"/>
      <c r="EN221" s="498"/>
      <c r="EO221" s="498"/>
      <c r="EP221" s="498"/>
      <c r="EQ221" s="498"/>
      <c r="ER221" s="498"/>
      <c r="ES221" s="498"/>
      <c r="ET221" s="498"/>
      <c r="EU221" s="498"/>
      <c r="EV221" s="498"/>
      <c r="EW221" s="498"/>
      <c r="EX221" s="498"/>
      <c r="EY221" s="498"/>
      <c r="EZ221" s="498"/>
      <c r="FA221" s="498"/>
      <c r="FB221" s="498"/>
      <c r="FC221" s="498"/>
      <c r="FD221" s="498"/>
      <c r="FE221" s="498"/>
      <c r="FF221" s="498"/>
      <c r="FG221" s="498"/>
      <c r="FH221" s="498"/>
      <c r="FI221" s="498"/>
      <c r="FJ221" s="498"/>
      <c r="FK221" s="498"/>
      <c r="FL221" s="498"/>
      <c r="FM221" s="498"/>
      <c r="FN221" s="498"/>
      <c r="FO221" s="498"/>
      <c r="FP221" s="498"/>
      <c r="FQ221" s="498"/>
      <c r="FR221" s="498"/>
      <c r="FS221" s="498"/>
      <c r="FT221" s="498"/>
      <c r="FU221" s="498"/>
      <c r="FV221" s="498"/>
      <c r="FW221" s="498"/>
      <c r="FX221" s="498"/>
      <c r="FY221" s="498"/>
      <c r="FZ221" s="498"/>
      <c r="GA221" s="498"/>
      <c r="GB221" s="498"/>
      <c r="GC221" s="498"/>
      <c r="GD221" s="498"/>
      <c r="GE221" s="498"/>
      <c r="GF221" s="498"/>
      <c r="GG221" s="498"/>
      <c r="GH221" s="498"/>
      <c r="GI221" s="498"/>
      <c r="GJ221" s="498"/>
      <c r="GK221" s="498"/>
      <c r="GL221" s="498"/>
      <c r="GM221" s="498"/>
      <c r="GN221" s="498"/>
      <c r="GO221" s="498"/>
      <c r="GP221" s="498"/>
      <c r="GQ221" s="498"/>
      <c r="GR221" s="498"/>
      <c r="GS221" s="498"/>
      <c r="GT221" s="498"/>
      <c r="GU221" s="498"/>
      <c r="GV221" s="498"/>
      <c r="GW221" s="498"/>
      <c r="GX221" s="498"/>
      <c r="GY221" s="498"/>
      <c r="GZ221" s="498"/>
      <c r="HA221" s="498"/>
      <c r="HB221" s="498"/>
      <c r="HC221" s="498"/>
      <c r="HD221" s="498"/>
      <c r="HE221" s="498"/>
      <c r="HF221" s="498"/>
      <c r="HG221" s="498"/>
      <c r="HH221" s="498"/>
      <c r="HI221" s="498"/>
      <c r="HJ221" s="498"/>
      <c r="HK221" s="498"/>
      <c r="HL221" s="498"/>
      <c r="HM221" s="498"/>
      <c r="HN221" s="498"/>
      <c r="HO221" s="498"/>
      <c r="HP221" s="498"/>
      <c r="HQ221" s="498"/>
      <c r="HR221" s="498"/>
      <c r="HS221" s="498"/>
      <c r="HT221" s="498"/>
      <c r="HU221" s="498"/>
      <c r="HV221" s="498"/>
      <c r="HW221" s="498"/>
      <c r="HX221" s="498"/>
      <c r="HY221" s="498"/>
      <c r="HZ221" s="498"/>
      <c r="IA221" s="498"/>
      <c r="IB221" s="498"/>
      <c r="IC221" s="498"/>
      <c r="ID221" s="498"/>
      <c r="IE221" s="498"/>
      <c r="IF221" s="498"/>
      <c r="IG221" s="498"/>
      <c r="IH221" s="498"/>
      <c r="II221" s="498"/>
    </row>
    <row r="222" spans="1:243" s="2" customFormat="1" ht="25.5" x14ac:dyDescent="0.2">
      <c r="A222" s="111">
        <v>221</v>
      </c>
      <c r="B222" s="476" t="s">
        <v>1492</v>
      </c>
      <c r="C222" s="352" t="s">
        <v>988</v>
      </c>
      <c r="D222" s="475" t="s">
        <v>990</v>
      </c>
      <c r="E222" s="351" t="s">
        <v>992</v>
      </c>
      <c r="F222" s="352" t="s">
        <v>993</v>
      </c>
      <c r="G222" s="65">
        <v>39183</v>
      </c>
      <c r="H222" s="27" t="s">
        <v>1504</v>
      </c>
      <c r="I222" s="65"/>
      <c r="J222" s="65"/>
      <c r="K222" s="99"/>
      <c r="L222" s="351" t="s">
        <v>991</v>
      </c>
      <c r="M222" s="635"/>
      <c r="N222" s="635"/>
      <c r="O222" s="635"/>
      <c r="P222" s="635"/>
      <c r="Q222" s="635"/>
      <c r="R222" s="27" t="s">
        <v>697</v>
      </c>
      <c r="S222" s="361">
        <v>200000</v>
      </c>
      <c r="T222" s="604" t="s">
        <v>989</v>
      </c>
      <c r="U222" s="631" t="s">
        <v>996</v>
      </c>
      <c r="V222" s="696">
        <v>39038</v>
      </c>
    </row>
    <row r="223" spans="1:243" ht="25.5" x14ac:dyDescent="0.2">
      <c r="A223" s="111">
        <v>222</v>
      </c>
      <c r="B223" s="476" t="s">
        <v>1492</v>
      </c>
      <c r="C223" s="352" t="s">
        <v>997</v>
      </c>
      <c r="D223" s="475" t="s">
        <v>999</v>
      </c>
      <c r="E223" s="351" t="s">
        <v>969</v>
      </c>
      <c r="F223" s="352" t="s">
        <v>1000</v>
      </c>
      <c r="G223" s="389">
        <v>39233</v>
      </c>
      <c r="H223" s="381" t="s">
        <v>29</v>
      </c>
      <c r="I223" s="382">
        <v>42461</v>
      </c>
      <c r="J223" s="382">
        <v>42825</v>
      </c>
      <c r="K223" s="383">
        <v>174479</v>
      </c>
      <c r="L223" s="351" t="s">
        <v>110</v>
      </c>
      <c r="M223" s="635"/>
      <c r="N223" s="635"/>
      <c r="O223" s="635"/>
      <c r="P223" s="635"/>
      <c r="Q223" s="635"/>
      <c r="R223" s="413" t="s">
        <v>1218</v>
      </c>
      <c r="S223" s="390">
        <v>2000000</v>
      </c>
      <c r="T223" s="604" t="s">
        <v>998</v>
      </c>
      <c r="U223" s="640" t="s">
        <v>1002</v>
      </c>
      <c r="V223" s="698">
        <v>39073</v>
      </c>
    </row>
    <row r="224" spans="1:243" ht="51" x14ac:dyDescent="0.2">
      <c r="A224" s="111">
        <v>223</v>
      </c>
      <c r="B224" s="476" t="s">
        <v>1492</v>
      </c>
      <c r="C224" s="352" t="s">
        <v>1004</v>
      </c>
      <c r="D224" s="475" t="s">
        <v>1006</v>
      </c>
      <c r="E224" s="351" t="s">
        <v>1007</v>
      </c>
      <c r="F224" s="352" t="s">
        <v>1008</v>
      </c>
      <c r="G224" s="61">
        <v>39323</v>
      </c>
      <c r="H224" s="27" t="s">
        <v>1504</v>
      </c>
      <c r="I224" s="65"/>
      <c r="J224" s="65"/>
      <c r="K224" s="99"/>
      <c r="L224" s="351" t="s">
        <v>991</v>
      </c>
      <c r="M224" s="635"/>
      <c r="N224" s="635"/>
      <c r="O224" s="635"/>
      <c r="P224" s="635"/>
      <c r="Q224" s="635"/>
      <c r="R224" s="27" t="s">
        <v>1010</v>
      </c>
      <c r="S224" s="361">
        <v>900000</v>
      </c>
      <c r="T224" s="604" t="s">
        <v>1005</v>
      </c>
      <c r="U224" s="631" t="s">
        <v>1009</v>
      </c>
      <c r="V224" s="696">
        <v>38897</v>
      </c>
    </row>
    <row r="225" spans="1:243" ht="51" x14ac:dyDescent="0.2">
      <c r="A225" s="111">
        <v>224</v>
      </c>
      <c r="B225" s="476" t="s">
        <v>1492</v>
      </c>
      <c r="C225" s="352" t="s">
        <v>1011</v>
      </c>
      <c r="D225" s="475" t="s">
        <v>1013</v>
      </c>
      <c r="E225" s="351" t="s">
        <v>1007</v>
      </c>
      <c r="F225" s="352" t="s">
        <v>1014</v>
      </c>
      <c r="G225" s="65">
        <v>39323</v>
      </c>
      <c r="H225" s="27" t="s">
        <v>1504</v>
      </c>
      <c r="I225" s="65"/>
      <c r="J225" s="65"/>
      <c r="K225" s="99"/>
      <c r="L225" s="351" t="s">
        <v>991</v>
      </c>
      <c r="M225" s="635"/>
      <c r="N225" s="635"/>
      <c r="O225" s="635"/>
      <c r="P225" s="635"/>
      <c r="Q225" s="635"/>
      <c r="R225" s="27" t="s">
        <v>1010</v>
      </c>
      <c r="S225" s="361">
        <v>900000</v>
      </c>
      <c r="T225" s="604" t="s">
        <v>1012</v>
      </c>
      <c r="U225" s="631" t="s">
        <v>1009</v>
      </c>
      <c r="V225" s="696">
        <v>38897</v>
      </c>
    </row>
    <row r="226" spans="1:243" x14ac:dyDescent="0.2">
      <c r="A226" s="111">
        <v>225</v>
      </c>
      <c r="B226" s="476" t="s">
        <v>1492</v>
      </c>
      <c r="C226" s="352" t="s">
        <v>1015</v>
      </c>
      <c r="D226" s="475" t="s">
        <v>1017</v>
      </c>
      <c r="E226" s="351" t="s">
        <v>1018</v>
      </c>
      <c r="F226" s="352" t="s">
        <v>1019</v>
      </c>
      <c r="G226" s="65">
        <v>39183</v>
      </c>
      <c r="H226" s="27" t="s">
        <v>1504</v>
      </c>
      <c r="I226" s="65"/>
      <c r="J226" s="65"/>
      <c r="K226" s="99"/>
      <c r="L226" s="351" t="s">
        <v>991</v>
      </c>
      <c r="M226" s="635"/>
      <c r="N226" s="635"/>
      <c r="O226" s="635"/>
      <c r="P226" s="635"/>
      <c r="Q226" s="635"/>
      <c r="R226" s="27" t="s">
        <v>1020</v>
      </c>
      <c r="S226" s="361">
        <v>64000</v>
      </c>
      <c r="T226" s="604" t="s">
        <v>1016</v>
      </c>
      <c r="U226" s="631" t="s">
        <v>996</v>
      </c>
      <c r="V226" s="696">
        <v>39038</v>
      </c>
    </row>
    <row r="227" spans="1:243" x14ac:dyDescent="0.2">
      <c r="A227" s="111">
        <v>226</v>
      </c>
      <c r="B227" s="476" t="s">
        <v>1492</v>
      </c>
      <c r="C227" s="352" t="s">
        <v>72</v>
      </c>
      <c r="D227" s="475" t="s">
        <v>1021</v>
      </c>
      <c r="E227" s="351" t="s">
        <v>75</v>
      </c>
      <c r="F227" s="352">
        <v>32121</v>
      </c>
      <c r="G227" s="61">
        <v>39087</v>
      </c>
      <c r="H227" s="24" t="s">
        <v>1504</v>
      </c>
      <c r="I227" s="61"/>
      <c r="J227" s="61"/>
      <c r="K227" s="284"/>
      <c r="L227" s="351" t="s">
        <v>74</v>
      </c>
      <c r="M227" s="635"/>
      <c r="N227" s="635"/>
      <c r="O227" s="635"/>
      <c r="P227" s="635"/>
      <c r="Q227" s="635"/>
      <c r="R227" s="27" t="s">
        <v>697</v>
      </c>
      <c r="S227" s="365">
        <v>44000</v>
      </c>
      <c r="T227" s="604" t="s">
        <v>52</v>
      </c>
      <c r="U227" s="632" t="s">
        <v>142</v>
      </c>
      <c r="V227" s="697">
        <v>39045</v>
      </c>
    </row>
    <row r="228" spans="1:243" x14ac:dyDescent="0.2">
      <c r="A228" s="111">
        <v>227</v>
      </c>
      <c r="B228" s="476" t="s">
        <v>1492</v>
      </c>
      <c r="C228" s="352" t="s">
        <v>78</v>
      </c>
      <c r="D228" s="475" t="s">
        <v>1022</v>
      </c>
      <c r="E228" s="351" t="s">
        <v>1023</v>
      </c>
      <c r="F228" s="352" t="s">
        <v>1024</v>
      </c>
      <c r="G228" s="389">
        <v>36892</v>
      </c>
      <c r="H228" s="381" t="s">
        <v>29</v>
      </c>
      <c r="I228" s="382">
        <v>42461</v>
      </c>
      <c r="J228" s="382">
        <v>42825</v>
      </c>
      <c r="K228" s="383">
        <v>17886</v>
      </c>
      <c r="L228" s="351" t="s">
        <v>110</v>
      </c>
      <c r="M228" s="635"/>
      <c r="N228" s="635"/>
      <c r="O228" s="635"/>
      <c r="P228" s="635"/>
      <c r="Q228" s="635"/>
      <c r="R228" s="387" t="s">
        <v>45</v>
      </c>
      <c r="S228" s="390">
        <v>175000</v>
      </c>
      <c r="T228" s="604" t="s">
        <v>79</v>
      </c>
      <c r="U228" s="640"/>
      <c r="V228" s="698">
        <v>36526</v>
      </c>
    </row>
    <row r="229" spans="1:243" s="567" customFormat="1" ht="25.5" x14ac:dyDescent="0.2">
      <c r="A229" s="111">
        <v>228</v>
      </c>
      <c r="B229" s="476" t="s">
        <v>1492</v>
      </c>
      <c r="C229" s="391" t="s">
        <v>107</v>
      </c>
      <c r="D229" s="388" t="s">
        <v>1034</v>
      </c>
      <c r="E229" s="381" t="s">
        <v>393</v>
      </c>
      <c r="F229" s="477" t="s">
        <v>1035</v>
      </c>
      <c r="G229" s="382">
        <v>39174</v>
      </c>
      <c r="H229" s="381" t="s">
        <v>29</v>
      </c>
      <c r="I229" s="382">
        <v>42461</v>
      </c>
      <c r="J229" s="382">
        <v>42825</v>
      </c>
      <c r="K229" s="392">
        <v>11684</v>
      </c>
      <c r="L229" s="381" t="s">
        <v>110</v>
      </c>
      <c r="M229" s="649"/>
      <c r="N229" s="649"/>
      <c r="O229" s="649"/>
      <c r="P229" s="649"/>
      <c r="Q229" s="649"/>
      <c r="R229" s="387" t="s">
        <v>45</v>
      </c>
      <c r="S229" s="390">
        <v>50000</v>
      </c>
      <c r="T229" s="609" t="s">
        <v>108</v>
      </c>
      <c r="U229" s="649" t="s">
        <v>1036</v>
      </c>
      <c r="V229" s="719">
        <v>39045</v>
      </c>
      <c r="W229" s="358"/>
      <c r="X229" s="358"/>
      <c r="Y229" s="358"/>
      <c r="Z229" s="358"/>
      <c r="AA229" s="358"/>
      <c r="AB229" s="358"/>
      <c r="AC229" s="358"/>
      <c r="AD229" s="358"/>
      <c r="AE229" s="358"/>
      <c r="AF229" s="358"/>
      <c r="AG229" s="358"/>
      <c r="AH229" s="358"/>
      <c r="AI229" s="358"/>
      <c r="AJ229" s="358"/>
      <c r="AK229" s="358"/>
      <c r="AL229" s="358"/>
      <c r="AM229" s="358"/>
      <c r="AN229" s="358"/>
      <c r="AO229" s="358"/>
      <c r="AP229" s="358"/>
      <c r="AQ229" s="358"/>
      <c r="AR229" s="358"/>
      <c r="AS229" s="358"/>
      <c r="AT229" s="358"/>
      <c r="AU229" s="358"/>
      <c r="AV229" s="358"/>
      <c r="AW229" s="358"/>
      <c r="AX229" s="358"/>
      <c r="AY229" s="358"/>
      <c r="AZ229" s="358"/>
      <c r="BA229" s="358"/>
      <c r="BB229" s="358"/>
      <c r="BC229" s="358"/>
      <c r="BD229" s="358"/>
      <c r="BE229" s="358"/>
      <c r="BF229" s="358"/>
      <c r="BG229" s="358"/>
      <c r="BH229" s="358"/>
      <c r="BI229" s="358"/>
      <c r="BJ229" s="358"/>
      <c r="BK229" s="358"/>
      <c r="BL229" s="358"/>
      <c r="BM229" s="358"/>
      <c r="BN229" s="358"/>
      <c r="BO229" s="358"/>
      <c r="BP229" s="358"/>
      <c r="BQ229" s="358"/>
      <c r="BR229" s="358"/>
      <c r="BS229" s="358"/>
      <c r="BT229" s="358"/>
      <c r="BU229" s="358"/>
      <c r="BV229" s="358"/>
      <c r="BW229" s="358"/>
      <c r="BX229" s="358"/>
      <c r="BY229" s="358"/>
      <c r="BZ229" s="358"/>
      <c r="CA229" s="358"/>
      <c r="CB229" s="358"/>
      <c r="CC229" s="358"/>
      <c r="CD229" s="358"/>
      <c r="CE229" s="358"/>
      <c r="CF229" s="358"/>
      <c r="CG229" s="358"/>
      <c r="CH229" s="358"/>
      <c r="CI229" s="358"/>
      <c r="CJ229" s="358"/>
      <c r="CK229" s="358"/>
      <c r="CL229" s="358"/>
      <c r="CM229" s="358"/>
      <c r="CN229" s="358"/>
      <c r="CO229" s="358"/>
      <c r="CP229" s="358"/>
      <c r="CQ229" s="358"/>
      <c r="CR229" s="358"/>
      <c r="CS229" s="358"/>
      <c r="CT229" s="358"/>
      <c r="CU229" s="358"/>
      <c r="CV229" s="358"/>
      <c r="CW229" s="358"/>
      <c r="CX229" s="358"/>
      <c r="CY229" s="358"/>
      <c r="CZ229" s="358"/>
      <c r="DA229" s="358"/>
      <c r="DB229" s="358"/>
      <c r="DC229" s="358"/>
      <c r="DD229" s="358"/>
      <c r="DE229" s="358"/>
      <c r="DF229" s="358"/>
      <c r="DG229" s="358"/>
      <c r="DH229" s="358"/>
      <c r="DI229" s="358"/>
      <c r="DJ229" s="358"/>
      <c r="DK229" s="358"/>
      <c r="DL229" s="358"/>
      <c r="DM229" s="358"/>
      <c r="DN229" s="358"/>
      <c r="DO229" s="358"/>
      <c r="DP229" s="358"/>
      <c r="DQ229" s="358"/>
      <c r="DR229" s="358"/>
      <c r="DS229" s="358"/>
      <c r="DT229" s="358"/>
      <c r="DU229" s="358"/>
      <c r="DV229" s="358"/>
      <c r="DW229" s="358"/>
      <c r="DX229" s="358"/>
      <c r="DY229" s="358"/>
      <c r="DZ229" s="358"/>
      <c r="EA229" s="358"/>
      <c r="EB229" s="358"/>
      <c r="EC229" s="358"/>
      <c r="ED229" s="358"/>
      <c r="EE229" s="358"/>
      <c r="EF229" s="358"/>
      <c r="EG229" s="358"/>
      <c r="EH229" s="358"/>
      <c r="EI229" s="358"/>
      <c r="EJ229" s="358"/>
      <c r="EK229" s="358"/>
      <c r="EL229" s="358"/>
      <c r="EM229" s="358"/>
      <c r="EN229" s="358"/>
      <c r="EO229" s="358"/>
      <c r="EP229" s="358"/>
      <c r="EQ229" s="358"/>
      <c r="ER229" s="358"/>
      <c r="ES229" s="358"/>
      <c r="ET229" s="358"/>
      <c r="EU229" s="358"/>
      <c r="EV229" s="358"/>
      <c r="EW229" s="358"/>
      <c r="EX229" s="358"/>
      <c r="EY229" s="358"/>
      <c r="EZ229" s="358"/>
      <c r="FA229" s="358"/>
      <c r="FB229" s="358"/>
      <c r="FC229" s="358"/>
      <c r="FD229" s="358"/>
      <c r="FE229" s="358"/>
      <c r="FF229" s="358"/>
      <c r="FG229" s="358"/>
      <c r="FH229" s="358"/>
      <c r="FI229" s="358"/>
      <c r="FJ229" s="358"/>
      <c r="FK229" s="358"/>
      <c r="FL229" s="358"/>
      <c r="FM229" s="358"/>
      <c r="FN229" s="358"/>
      <c r="FO229" s="358"/>
      <c r="FP229" s="358"/>
      <c r="FQ229" s="358"/>
      <c r="FR229" s="358"/>
      <c r="FS229" s="358"/>
      <c r="FT229" s="358"/>
      <c r="FU229" s="358"/>
      <c r="FV229" s="358"/>
      <c r="FW229" s="358"/>
      <c r="FX229" s="358"/>
      <c r="FY229" s="358"/>
      <c r="FZ229" s="358"/>
      <c r="GA229" s="358"/>
      <c r="GB229" s="358"/>
      <c r="GC229" s="358"/>
      <c r="GD229" s="358"/>
      <c r="GE229" s="358"/>
      <c r="GF229" s="358"/>
      <c r="GG229" s="358"/>
      <c r="GH229" s="358"/>
      <c r="GI229" s="358"/>
      <c r="GJ229" s="358"/>
      <c r="GK229" s="358"/>
      <c r="GL229" s="358"/>
      <c r="GM229" s="358"/>
      <c r="GN229" s="358"/>
      <c r="GO229" s="358"/>
      <c r="GP229" s="358"/>
      <c r="GQ229" s="358"/>
      <c r="GR229" s="358"/>
      <c r="GS229" s="358"/>
      <c r="GT229" s="358"/>
      <c r="GU229" s="358"/>
      <c r="GV229" s="358"/>
      <c r="GW229" s="358"/>
      <c r="GX229" s="358"/>
      <c r="GY229" s="358"/>
      <c r="GZ229" s="358"/>
      <c r="HA229" s="358"/>
      <c r="HB229" s="358"/>
      <c r="HC229" s="358"/>
      <c r="HD229" s="358"/>
      <c r="HE229" s="358"/>
      <c r="HF229" s="358"/>
      <c r="HG229" s="358"/>
      <c r="HH229" s="358"/>
      <c r="HI229" s="358"/>
      <c r="HJ229" s="358"/>
      <c r="HK229" s="358"/>
      <c r="HL229" s="358"/>
      <c r="HM229" s="358"/>
      <c r="HN229" s="358"/>
      <c r="HO229" s="358"/>
      <c r="HP229" s="358"/>
      <c r="HQ229" s="358"/>
      <c r="HR229" s="358"/>
      <c r="HS229" s="358"/>
      <c r="HT229" s="358"/>
      <c r="HU229" s="358"/>
      <c r="HV229" s="358"/>
      <c r="HW229" s="358"/>
      <c r="HX229" s="358"/>
      <c r="HY229" s="358"/>
      <c r="HZ229" s="358"/>
      <c r="IA229" s="358"/>
      <c r="IB229" s="358"/>
      <c r="IC229" s="358"/>
      <c r="ID229" s="358"/>
      <c r="IE229" s="358"/>
      <c r="IF229" s="358"/>
      <c r="IG229" s="358"/>
      <c r="IH229" s="358"/>
      <c r="II229" s="358"/>
    </row>
    <row r="230" spans="1:243" ht="25.5" x14ac:dyDescent="0.2">
      <c r="A230" s="111">
        <v>229</v>
      </c>
      <c r="B230" s="476" t="s">
        <v>1492</v>
      </c>
      <c r="C230" s="23" t="s">
        <v>289</v>
      </c>
      <c r="D230" s="28" t="s">
        <v>1038</v>
      </c>
      <c r="E230" s="27" t="s">
        <v>1039</v>
      </c>
      <c r="F230" s="352" t="s">
        <v>1040</v>
      </c>
      <c r="G230" s="65">
        <v>39162</v>
      </c>
      <c r="H230" s="27" t="s">
        <v>1504</v>
      </c>
      <c r="I230" s="65"/>
      <c r="J230" s="65"/>
      <c r="K230" s="99"/>
      <c r="L230" s="27" t="s">
        <v>36</v>
      </c>
      <c r="M230" s="631"/>
      <c r="N230" s="631"/>
      <c r="O230" s="631"/>
      <c r="P230" s="631"/>
      <c r="Q230" s="631"/>
      <c r="R230" s="27" t="s">
        <v>1041</v>
      </c>
      <c r="S230" s="361">
        <v>162500</v>
      </c>
      <c r="T230" s="603" t="s">
        <v>34</v>
      </c>
      <c r="U230" s="631" t="s">
        <v>40</v>
      </c>
      <c r="V230" s="696">
        <v>39038</v>
      </c>
    </row>
    <row r="231" spans="1:243" ht="40.5" customHeight="1" x14ac:dyDescent="0.2">
      <c r="A231" s="111">
        <v>230</v>
      </c>
      <c r="B231" s="476" t="s">
        <v>1492</v>
      </c>
      <c r="C231" s="480" t="s">
        <v>1201</v>
      </c>
      <c r="D231" s="475" t="s">
        <v>1202</v>
      </c>
      <c r="E231" s="351" t="s">
        <v>1204</v>
      </c>
      <c r="F231" s="352" t="s">
        <v>1208</v>
      </c>
      <c r="G231" s="65">
        <v>42476</v>
      </c>
      <c r="H231" s="319" t="s">
        <v>193</v>
      </c>
      <c r="I231" s="65">
        <v>42476</v>
      </c>
      <c r="J231" s="65">
        <v>42840</v>
      </c>
      <c r="K231" s="99"/>
      <c r="L231" s="351" t="s">
        <v>1200</v>
      </c>
      <c r="M231" s="635"/>
      <c r="N231" s="635"/>
      <c r="O231" s="635"/>
      <c r="P231" s="635"/>
      <c r="Q231" s="635"/>
      <c r="R231" s="319" t="s">
        <v>1209</v>
      </c>
      <c r="S231" s="361">
        <v>157500</v>
      </c>
      <c r="T231" s="604" t="s">
        <v>1206</v>
      </c>
      <c r="U231" s="684">
        <v>217150003949</v>
      </c>
      <c r="V231" s="696">
        <v>42445</v>
      </c>
    </row>
    <row r="232" spans="1:243" ht="42" customHeight="1" x14ac:dyDescent="0.2">
      <c r="A232" s="111">
        <v>231</v>
      </c>
      <c r="B232" s="476" t="s">
        <v>1492</v>
      </c>
      <c r="C232" s="480" t="s">
        <v>1201</v>
      </c>
      <c r="D232" s="475" t="s">
        <v>1203</v>
      </c>
      <c r="E232" s="351" t="s">
        <v>1204</v>
      </c>
      <c r="F232" s="352" t="s">
        <v>1207</v>
      </c>
      <c r="G232" s="65">
        <v>42476</v>
      </c>
      <c r="H232" s="319" t="s">
        <v>193</v>
      </c>
      <c r="I232" s="65">
        <v>42476</v>
      </c>
      <c r="J232" s="65">
        <v>42840</v>
      </c>
      <c r="K232" s="99"/>
      <c r="L232" s="351" t="s">
        <v>1200</v>
      </c>
      <c r="M232" s="635"/>
      <c r="N232" s="635"/>
      <c r="O232" s="635"/>
      <c r="P232" s="635"/>
      <c r="Q232" s="635"/>
      <c r="R232" s="319" t="s">
        <v>1209</v>
      </c>
      <c r="S232" s="361">
        <v>157500</v>
      </c>
      <c r="T232" s="604" t="s">
        <v>1205</v>
      </c>
      <c r="U232" s="684">
        <v>217150003949</v>
      </c>
      <c r="V232" s="696">
        <v>42445</v>
      </c>
    </row>
    <row r="233" spans="1:243" s="2" customFormat="1" ht="48" customHeight="1" x14ac:dyDescent="0.2">
      <c r="A233" s="111">
        <v>232</v>
      </c>
      <c r="B233" s="454" t="s">
        <v>1042</v>
      </c>
      <c r="C233" s="23" t="s">
        <v>289</v>
      </c>
      <c r="D233" s="28" t="s">
        <v>1043</v>
      </c>
      <c r="E233" s="27" t="s">
        <v>1044</v>
      </c>
      <c r="F233" s="23" t="s">
        <v>1045</v>
      </c>
      <c r="G233" s="65">
        <v>39162</v>
      </c>
      <c r="H233" s="27" t="s">
        <v>1504</v>
      </c>
      <c r="I233" s="65"/>
      <c r="J233" s="65"/>
      <c r="K233" s="99"/>
      <c r="L233" s="27" t="s">
        <v>36</v>
      </c>
      <c r="M233" s="631"/>
      <c r="N233" s="631"/>
      <c r="O233" s="631"/>
      <c r="P233" s="631"/>
      <c r="Q233" s="631"/>
      <c r="R233" s="27" t="s">
        <v>697</v>
      </c>
      <c r="S233" s="361">
        <v>91950</v>
      </c>
      <c r="T233" s="603" t="s">
        <v>34</v>
      </c>
      <c r="U233" s="631" t="s">
        <v>40</v>
      </c>
      <c r="V233" s="696">
        <v>39038</v>
      </c>
    </row>
    <row r="234" spans="1:243" x14ac:dyDescent="0.2">
      <c r="A234" s="111">
        <v>233</v>
      </c>
      <c r="B234" s="454" t="s">
        <v>1042</v>
      </c>
      <c r="C234" s="23" t="s">
        <v>51</v>
      </c>
      <c r="D234" s="28" t="s">
        <v>1046</v>
      </c>
      <c r="E234" s="27" t="s">
        <v>55</v>
      </c>
      <c r="F234" s="352" t="s">
        <v>1047</v>
      </c>
      <c r="G234" s="65">
        <v>39172</v>
      </c>
      <c r="H234" s="27" t="s">
        <v>1504</v>
      </c>
      <c r="I234" s="65"/>
      <c r="J234" s="65"/>
      <c r="K234" s="99"/>
      <c r="L234" s="27" t="s">
        <v>54</v>
      </c>
      <c r="M234" s="631"/>
      <c r="N234" s="631"/>
      <c r="O234" s="631"/>
      <c r="P234" s="631"/>
      <c r="Q234" s="631"/>
      <c r="R234" s="27" t="s">
        <v>1048</v>
      </c>
      <c r="S234" s="361">
        <v>22755</v>
      </c>
      <c r="T234" s="603" t="s">
        <v>52</v>
      </c>
      <c r="U234" s="631" t="s">
        <v>219</v>
      </c>
      <c r="V234" s="696">
        <v>39058</v>
      </c>
    </row>
    <row r="235" spans="1:243" x14ac:dyDescent="0.2">
      <c r="A235" s="111">
        <v>234</v>
      </c>
      <c r="B235" s="454" t="s">
        <v>1042</v>
      </c>
      <c r="C235" s="23" t="s">
        <v>51</v>
      </c>
      <c r="D235" s="28" t="s">
        <v>1049</v>
      </c>
      <c r="E235" s="27" t="s">
        <v>55</v>
      </c>
      <c r="F235" s="352" t="s">
        <v>1050</v>
      </c>
      <c r="G235" s="65">
        <v>39172</v>
      </c>
      <c r="H235" s="27" t="s">
        <v>1504</v>
      </c>
      <c r="I235" s="65"/>
      <c r="J235" s="65"/>
      <c r="K235" s="99"/>
      <c r="L235" s="27" t="s">
        <v>54</v>
      </c>
      <c r="M235" s="631"/>
      <c r="N235" s="631"/>
      <c r="O235" s="631"/>
      <c r="P235" s="631"/>
      <c r="Q235" s="631"/>
      <c r="R235" s="27" t="s">
        <v>1048</v>
      </c>
      <c r="S235" s="361">
        <v>22755</v>
      </c>
      <c r="T235" s="603" t="s">
        <v>52</v>
      </c>
      <c r="U235" s="631" t="s">
        <v>219</v>
      </c>
      <c r="V235" s="696">
        <v>39058</v>
      </c>
    </row>
    <row r="236" spans="1:243" s="572" customFormat="1" ht="22.5" x14ac:dyDescent="0.2">
      <c r="A236" s="111">
        <v>235</v>
      </c>
      <c r="B236" s="544" t="s">
        <v>1042</v>
      </c>
      <c r="C236" s="531" t="s">
        <v>51</v>
      </c>
      <c r="D236" s="554" t="s">
        <v>1479</v>
      </c>
      <c r="E236" s="549" t="s">
        <v>55</v>
      </c>
      <c r="F236" s="531"/>
      <c r="G236" s="550"/>
      <c r="H236" s="549" t="s">
        <v>1504</v>
      </c>
      <c r="I236" s="550"/>
      <c r="J236" s="550"/>
      <c r="K236" s="558"/>
      <c r="L236" s="549" t="s">
        <v>54</v>
      </c>
      <c r="M236" s="556"/>
      <c r="N236" s="556"/>
      <c r="O236" s="556"/>
      <c r="P236" s="556"/>
      <c r="Q236" s="556"/>
      <c r="R236" s="549" t="s">
        <v>1480</v>
      </c>
      <c r="S236" s="551">
        <v>22755</v>
      </c>
      <c r="T236" s="610" t="s">
        <v>52</v>
      </c>
      <c r="U236" s="556"/>
      <c r="V236" s="557"/>
      <c r="W236" s="571"/>
      <c r="X236" s="571"/>
      <c r="Y236" s="571"/>
      <c r="Z236" s="571"/>
      <c r="AA236" s="571"/>
      <c r="AB236" s="571"/>
      <c r="AC236" s="571"/>
      <c r="AD236" s="571"/>
      <c r="AE236" s="571"/>
      <c r="AF236" s="571"/>
      <c r="AG236" s="571"/>
      <c r="AH236" s="571"/>
      <c r="AI236" s="571"/>
      <c r="AJ236" s="571"/>
      <c r="AK236" s="571"/>
      <c r="AL236" s="571"/>
      <c r="AM236" s="571"/>
      <c r="AN236" s="571"/>
      <c r="AO236" s="571"/>
      <c r="AP236" s="571"/>
      <c r="AQ236" s="571"/>
      <c r="AR236" s="571"/>
      <c r="AS236" s="571"/>
      <c r="AT236" s="571"/>
      <c r="AU236" s="571"/>
      <c r="AV236" s="571"/>
      <c r="AW236" s="571"/>
      <c r="AX236" s="571"/>
      <c r="AY236" s="571"/>
      <c r="AZ236" s="571"/>
      <c r="BA236" s="571"/>
      <c r="BB236" s="571"/>
      <c r="BC236" s="571"/>
      <c r="BD236" s="571"/>
      <c r="BE236" s="571"/>
      <c r="BF236" s="571"/>
      <c r="BG236" s="571"/>
      <c r="BH236" s="571"/>
      <c r="BI236" s="571"/>
      <c r="BJ236" s="571"/>
      <c r="BK236" s="571"/>
      <c r="BL236" s="571"/>
      <c r="BM236" s="571"/>
      <c r="BN236" s="571"/>
      <c r="BO236" s="571"/>
      <c r="BP236" s="571"/>
      <c r="BQ236" s="571"/>
      <c r="BR236" s="571"/>
      <c r="BS236" s="571"/>
      <c r="BT236" s="571"/>
      <c r="BU236" s="571"/>
      <c r="BV236" s="571"/>
      <c r="BW236" s="571"/>
      <c r="BX236" s="571"/>
      <c r="BY236" s="571"/>
      <c r="BZ236" s="571"/>
      <c r="CA236" s="571"/>
      <c r="CB236" s="571"/>
      <c r="CC236" s="571"/>
      <c r="CD236" s="571"/>
      <c r="CE236" s="571"/>
      <c r="CF236" s="571"/>
      <c r="CG236" s="571"/>
      <c r="CH236" s="571"/>
      <c r="CI236" s="571"/>
      <c r="CJ236" s="571"/>
      <c r="CK236" s="571"/>
      <c r="CL236" s="571"/>
      <c r="CM236" s="571"/>
      <c r="CN236" s="571"/>
      <c r="CO236" s="571"/>
      <c r="CP236" s="571"/>
      <c r="CQ236" s="571"/>
      <c r="CR236" s="571"/>
      <c r="CS236" s="571"/>
      <c r="CT236" s="571"/>
      <c r="CU236" s="571"/>
      <c r="CV236" s="571"/>
      <c r="CW236" s="571"/>
      <c r="CX236" s="571"/>
      <c r="CY236" s="571"/>
      <c r="CZ236" s="571"/>
      <c r="DA236" s="571"/>
      <c r="DB236" s="571"/>
      <c r="DC236" s="571"/>
      <c r="DD236" s="571"/>
      <c r="DE236" s="571"/>
      <c r="DF236" s="571"/>
      <c r="DG236" s="571"/>
      <c r="DH236" s="571"/>
      <c r="DI236" s="571"/>
      <c r="DJ236" s="571"/>
      <c r="DK236" s="571"/>
      <c r="DL236" s="571"/>
      <c r="DM236" s="571"/>
      <c r="DN236" s="571"/>
      <c r="DO236" s="571"/>
      <c r="DP236" s="571"/>
      <c r="DQ236" s="571"/>
      <c r="DR236" s="571"/>
      <c r="DS236" s="571"/>
      <c r="DT236" s="571"/>
      <c r="DU236" s="571"/>
      <c r="DV236" s="571"/>
      <c r="DW236" s="571"/>
      <c r="DX236" s="571"/>
      <c r="DY236" s="571"/>
      <c r="DZ236" s="571"/>
      <c r="EA236" s="571"/>
      <c r="EB236" s="571"/>
      <c r="EC236" s="571"/>
      <c r="ED236" s="571"/>
      <c r="EE236" s="571"/>
      <c r="EF236" s="571"/>
      <c r="EG236" s="571"/>
      <c r="EH236" s="571"/>
      <c r="EI236" s="571"/>
      <c r="EJ236" s="571"/>
      <c r="EK236" s="571"/>
      <c r="EL236" s="571"/>
      <c r="EM236" s="571"/>
      <c r="EN236" s="571"/>
      <c r="EO236" s="571"/>
      <c r="EP236" s="571"/>
      <c r="EQ236" s="571"/>
      <c r="ER236" s="571"/>
      <c r="ES236" s="571"/>
      <c r="ET236" s="571"/>
      <c r="EU236" s="571"/>
      <c r="EV236" s="571"/>
      <c r="EW236" s="571"/>
      <c r="EX236" s="571"/>
      <c r="EY236" s="571"/>
      <c r="EZ236" s="571"/>
      <c r="FA236" s="571"/>
      <c r="FB236" s="571"/>
      <c r="FC236" s="571"/>
      <c r="FD236" s="571"/>
      <c r="FE236" s="571"/>
      <c r="FF236" s="571"/>
      <c r="FG236" s="571"/>
      <c r="FH236" s="571"/>
      <c r="FI236" s="571"/>
      <c r="FJ236" s="571"/>
      <c r="FK236" s="571"/>
      <c r="FL236" s="571"/>
      <c r="FM236" s="571"/>
      <c r="FN236" s="571"/>
      <c r="FO236" s="571"/>
      <c r="FP236" s="571"/>
      <c r="FQ236" s="571"/>
      <c r="FR236" s="571"/>
      <c r="FS236" s="571"/>
      <c r="FT236" s="571"/>
      <c r="FU236" s="571"/>
      <c r="FV236" s="571"/>
      <c r="FW236" s="571"/>
      <c r="FX236" s="571"/>
      <c r="FY236" s="571"/>
      <c r="FZ236" s="571"/>
      <c r="GA236" s="571"/>
      <c r="GB236" s="571"/>
      <c r="GC236" s="571"/>
      <c r="GD236" s="571"/>
      <c r="GE236" s="571"/>
      <c r="GF236" s="571"/>
      <c r="GG236" s="571"/>
      <c r="GH236" s="571"/>
      <c r="GI236" s="571"/>
      <c r="GJ236" s="571"/>
      <c r="GK236" s="571"/>
      <c r="GL236" s="571"/>
      <c r="GM236" s="571"/>
      <c r="GN236" s="571"/>
      <c r="GO236" s="571"/>
      <c r="GP236" s="571"/>
      <c r="GQ236" s="571"/>
      <c r="GR236" s="571"/>
      <c r="GS236" s="571"/>
      <c r="GT236" s="571"/>
      <c r="GU236" s="571"/>
      <c r="GV236" s="571"/>
      <c r="GW236" s="571"/>
      <c r="GX236" s="571"/>
      <c r="GY236" s="571"/>
      <c r="GZ236" s="571"/>
      <c r="HA236" s="571"/>
      <c r="HB236" s="571"/>
      <c r="HC236" s="571"/>
      <c r="HD236" s="571"/>
      <c r="HE236" s="571"/>
      <c r="HF236" s="571"/>
      <c r="HG236" s="571"/>
      <c r="HH236" s="571"/>
      <c r="HI236" s="571"/>
      <c r="HJ236" s="571"/>
      <c r="HK236" s="571"/>
      <c r="HL236" s="571"/>
      <c r="HM236" s="571"/>
      <c r="HN236" s="571"/>
      <c r="HO236" s="571"/>
      <c r="HP236" s="571"/>
      <c r="HQ236" s="571"/>
      <c r="HR236" s="571"/>
      <c r="HS236" s="571"/>
      <c r="HT236" s="571"/>
      <c r="HU236" s="571"/>
      <c r="HV236" s="571"/>
      <c r="HW236" s="571"/>
      <c r="HX236" s="571"/>
      <c r="HY236" s="571"/>
      <c r="HZ236" s="571"/>
      <c r="IA236" s="571"/>
      <c r="IB236" s="571"/>
      <c r="IC236" s="571"/>
      <c r="ID236" s="571"/>
      <c r="IE236" s="571"/>
      <c r="IF236" s="571"/>
      <c r="IG236" s="571"/>
      <c r="IH236" s="571"/>
      <c r="II236" s="571"/>
    </row>
    <row r="237" spans="1:243" x14ac:dyDescent="0.2">
      <c r="A237" s="111">
        <v>236</v>
      </c>
      <c r="B237" s="454" t="s">
        <v>1042</v>
      </c>
      <c r="C237" s="23" t="s">
        <v>51</v>
      </c>
      <c r="D237" s="28" t="s">
        <v>1053</v>
      </c>
      <c r="E237" s="27" t="s">
        <v>55</v>
      </c>
      <c r="F237" s="352" t="s">
        <v>1054</v>
      </c>
      <c r="G237" s="65">
        <v>39172</v>
      </c>
      <c r="H237" s="27" t="s">
        <v>1504</v>
      </c>
      <c r="I237" s="65"/>
      <c r="J237" s="65"/>
      <c r="K237" s="99"/>
      <c r="L237" s="27" t="s">
        <v>54</v>
      </c>
      <c r="M237" s="631"/>
      <c r="N237" s="631"/>
      <c r="O237" s="631"/>
      <c r="P237" s="631"/>
      <c r="Q237" s="631"/>
      <c r="R237" s="27" t="s">
        <v>1048</v>
      </c>
      <c r="S237" s="361">
        <v>22755</v>
      </c>
      <c r="T237" s="603" t="s">
        <v>52</v>
      </c>
      <c r="U237" s="631" t="s">
        <v>219</v>
      </c>
      <c r="V237" s="696">
        <v>39058</v>
      </c>
    </row>
    <row r="238" spans="1:243" x14ac:dyDescent="0.2">
      <c r="A238" s="111">
        <v>237</v>
      </c>
      <c r="B238" s="456" t="s">
        <v>1042</v>
      </c>
      <c r="C238" s="380" t="s">
        <v>78</v>
      </c>
      <c r="D238" s="388" t="s">
        <v>1055</v>
      </c>
      <c r="E238" s="387" t="s">
        <v>82</v>
      </c>
      <c r="F238" s="531" t="s">
        <v>1056</v>
      </c>
      <c r="G238" s="389">
        <v>39920</v>
      </c>
      <c r="H238" s="381" t="s">
        <v>29</v>
      </c>
      <c r="I238" s="382">
        <v>42461</v>
      </c>
      <c r="J238" s="382">
        <v>42825</v>
      </c>
      <c r="K238" s="383">
        <v>18553</v>
      </c>
      <c r="L238" s="387" t="s">
        <v>81</v>
      </c>
      <c r="M238" s="633"/>
      <c r="N238" s="633"/>
      <c r="O238" s="633"/>
      <c r="P238" s="633"/>
      <c r="Q238" s="633"/>
      <c r="R238" s="387" t="s">
        <v>45</v>
      </c>
      <c r="S238" s="390">
        <v>250000</v>
      </c>
      <c r="T238" s="607" t="s">
        <v>79</v>
      </c>
      <c r="U238" s="640" t="s">
        <v>1057</v>
      </c>
      <c r="V238" s="698">
        <v>39724</v>
      </c>
    </row>
    <row r="239" spans="1:243" ht="25.5" x14ac:dyDescent="0.2">
      <c r="A239" s="111">
        <v>238</v>
      </c>
      <c r="B239" s="454" t="s">
        <v>1042</v>
      </c>
      <c r="C239" s="23" t="s">
        <v>86</v>
      </c>
      <c r="D239" s="28" t="s">
        <v>1058</v>
      </c>
      <c r="E239" s="27" t="s">
        <v>90</v>
      </c>
      <c r="F239" s="531">
        <v>808220</v>
      </c>
      <c r="G239" s="65">
        <v>39083</v>
      </c>
      <c r="H239" s="24" t="s">
        <v>1504</v>
      </c>
      <c r="I239" s="65"/>
      <c r="J239" s="65"/>
      <c r="K239" s="99"/>
      <c r="L239" s="27" t="s">
        <v>89</v>
      </c>
      <c r="M239" s="631"/>
      <c r="N239" s="631"/>
      <c r="O239" s="631"/>
      <c r="P239" s="631"/>
      <c r="Q239" s="631"/>
      <c r="R239" s="27" t="s">
        <v>1059</v>
      </c>
      <c r="S239" s="361">
        <v>320625</v>
      </c>
      <c r="T239" s="603" t="s">
        <v>87</v>
      </c>
      <c r="U239" s="631" t="s">
        <v>161</v>
      </c>
      <c r="V239" s="696" t="s">
        <v>161</v>
      </c>
    </row>
    <row r="240" spans="1:243" s="107" customFormat="1" x14ac:dyDescent="0.2">
      <c r="A240" s="111">
        <v>239</v>
      </c>
      <c r="B240" s="454" t="s">
        <v>1060</v>
      </c>
      <c r="C240" s="23" t="s">
        <v>51</v>
      </c>
      <c r="D240" s="28" t="s">
        <v>1067</v>
      </c>
      <c r="E240" s="27" t="s">
        <v>55</v>
      </c>
      <c r="F240" s="352" t="s">
        <v>1068</v>
      </c>
      <c r="G240" s="65">
        <v>39172</v>
      </c>
      <c r="H240" s="27" t="s">
        <v>1504</v>
      </c>
      <c r="I240" s="65"/>
      <c r="J240" s="65"/>
      <c r="K240" s="99"/>
      <c r="L240" s="27" t="s">
        <v>54</v>
      </c>
      <c r="M240" s="631"/>
      <c r="N240" s="631"/>
      <c r="O240" s="631"/>
      <c r="P240" s="631"/>
      <c r="Q240" s="631"/>
      <c r="R240" s="27" t="s">
        <v>1069</v>
      </c>
      <c r="S240" s="361">
        <v>22755</v>
      </c>
      <c r="T240" s="603" t="s">
        <v>52</v>
      </c>
      <c r="U240" s="631" t="s">
        <v>219</v>
      </c>
      <c r="V240" s="696">
        <v>39058</v>
      </c>
    </row>
    <row r="241" spans="1:243" s="567" customFormat="1" ht="38.25" customHeight="1" x14ac:dyDescent="0.2">
      <c r="A241" s="111">
        <v>240</v>
      </c>
      <c r="B241" s="456" t="s">
        <v>1214</v>
      </c>
      <c r="C241" s="380" t="s">
        <v>51</v>
      </c>
      <c r="D241" s="388" t="s">
        <v>133</v>
      </c>
      <c r="E241" s="387" t="s">
        <v>55</v>
      </c>
      <c r="F241" s="352" t="s">
        <v>1481</v>
      </c>
      <c r="G241" s="389">
        <v>39172</v>
      </c>
      <c r="H241" s="387" t="s">
        <v>1504</v>
      </c>
      <c r="I241" s="389"/>
      <c r="J241" s="389"/>
      <c r="K241" s="383"/>
      <c r="L241" s="387" t="s">
        <v>54</v>
      </c>
      <c r="M241" s="633"/>
      <c r="N241" s="633"/>
      <c r="O241" s="633"/>
      <c r="P241" s="633"/>
      <c r="Q241" s="633"/>
      <c r="R241" s="387" t="s">
        <v>1459</v>
      </c>
      <c r="S241" s="390">
        <v>22755</v>
      </c>
      <c r="T241" s="607" t="s">
        <v>125</v>
      </c>
      <c r="U241" s="633" t="s">
        <v>58</v>
      </c>
      <c r="V241" s="698">
        <v>39058</v>
      </c>
      <c r="W241" s="358"/>
      <c r="X241" s="358"/>
      <c r="Y241" s="358"/>
      <c r="Z241" s="358"/>
      <c r="AA241" s="358"/>
      <c r="AB241" s="358"/>
      <c r="AC241" s="358"/>
      <c r="AD241" s="358"/>
      <c r="AE241" s="358"/>
      <c r="AF241" s="358"/>
      <c r="AG241" s="358"/>
      <c r="AH241" s="358"/>
      <c r="AI241" s="358"/>
      <c r="AJ241" s="358"/>
      <c r="AK241" s="358"/>
      <c r="AL241" s="358"/>
      <c r="AM241" s="358"/>
      <c r="AN241" s="358"/>
      <c r="AO241" s="358"/>
      <c r="AP241" s="358"/>
      <c r="AQ241" s="358"/>
      <c r="AR241" s="358"/>
      <c r="AS241" s="358"/>
      <c r="AT241" s="358"/>
      <c r="AU241" s="358"/>
      <c r="AV241" s="358"/>
      <c r="AW241" s="358"/>
      <c r="AX241" s="358"/>
      <c r="AY241" s="358"/>
      <c r="AZ241" s="358"/>
      <c r="BA241" s="358"/>
      <c r="BB241" s="358"/>
      <c r="BC241" s="358"/>
      <c r="BD241" s="358"/>
      <c r="BE241" s="358"/>
      <c r="BF241" s="358"/>
      <c r="BG241" s="358"/>
      <c r="BH241" s="358"/>
      <c r="BI241" s="358"/>
      <c r="BJ241" s="358"/>
      <c r="BK241" s="358"/>
      <c r="BL241" s="358"/>
      <c r="BM241" s="358"/>
      <c r="BN241" s="358"/>
      <c r="BO241" s="358"/>
      <c r="BP241" s="358"/>
      <c r="BQ241" s="358"/>
      <c r="BR241" s="358"/>
      <c r="BS241" s="358"/>
      <c r="BT241" s="358"/>
      <c r="BU241" s="358"/>
      <c r="BV241" s="358"/>
      <c r="BW241" s="358"/>
      <c r="BX241" s="358"/>
      <c r="BY241" s="358"/>
      <c r="BZ241" s="358"/>
      <c r="CA241" s="358"/>
      <c r="CB241" s="358"/>
      <c r="CC241" s="358"/>
      <c r="CD241" s="358"/>
      <c r="CE241" s="358"/>
      <c r="CF241" s="358"/>
      <c r="CG241" s="358"/>
      <c r="CH241" s="358"/>
      <c r="CI241" s="358"/>
      <c r="CJ241" s="358"/>
      <c r="CK241" s="358"/>
      <c r="CL241" s="358"/>
      <c r="CM241" s="358"/>
      <c r="CN241" s="358"/>
      <c r="CO241" s="358"/>
      <c r="CP241" s="358"/>
      <c r="CQ241" s="358"/>
      <c r="CR241" s="358"/>
      <c r="CS241" s="358"/>
      <c r="CT241" s="358"/>
      <c r="CU241" s="358"/>
      <c r="CV241" s="358"/>
      <c r="CW241" s="358"/>
      <c r="CX241" s="358"/>
      <c r="CY241" s="358"/>
      <c r="CZ241" s="358"/>
      <c r="DA241" s="358"/>
      <c r="DB241" s="358"/>
      <c r="DC241" s="358"/>
      <c r="DD241" s="358"/>
      <c r="DE241" s="358"/>
      <c r="DF241" s="358"/>
      <c r="DG241" s="358"/>
      <c r="DH241" s="358"/>
      <c r="DI241" s="358"/>
      <c r="DJ241" s="358"/>
      <c r="DK241" s="358"/>
      <c r="DL241" s="358"/>
      <c r="DM241" s="358"/>
      <c r="DN241" s="358"/>
      <c r="DO241" s="358"/>
      <c r="DP241" s="358"/>
      <c r="DQ241" s="358"/>
      <c r="DR241" s="358"/>
      <c r="DS241" s="358"/>
      <c r="DT241" s="358"/>
      <c r="DU241" s="358"/>
      <c r="DV241" s="358"/>
      <c r="DW241" s="358"/>
      <c r="DX241" s="358"/>
      <c r="DY241" s="358"/>
      <c r="DZ241" s="358"/>
      <c r="EA241" s="358"/>
      <c r="EB241" s="358"/>
      <c r="EC241" s="358"/>
      <c r="ED241" s="358"/>
      <c r="EE241" s="358"/>
      <c r="EF241" s="358"/>
      <c r="EG241" s="358"/>
      <c r="EH241" s="358"/>
      <c r="EI241" s="358"/>
      <c r="EJ241" s="358"/>
      <c r="EK241" s="358"/>
      <c r="EL241" s="358"/>
      <c r="EM241" s="358"/>
      <c r="EN241" s="358"/>
      <c r="EO241" s="358"/>
      <c r="EP241" s="358"/>
      <c r="EQ241" s="358"/>
      <c r="ER241" s="358"/>
      <c r="ES241" s="358"/>
      <c r="ET241" s="358"/>
      <c r="EU241" s="358"/>
      <c r="EV241" s="358"/>
      <c r="EW241" s="358"/>
      <c r="EX241" s="358"/>
      <c r="EY241" s="358"/>
      <c r="EZ241" s="358"/>
      <c r="FA241" s="358"/>
      <c r="FB241" s="358"/>
      <c r="FC241" s="358"/>
      <c r="FD241" s="358"/>
      <c r="FE241" s="358"/>
      <c r="FF241" s="358"/>
      <c r="FG241" s="358"/>
      <c r="FH241" s="358"/>
      <c r="FI241" s="358"/>
      <c r="FJ241" s="358"/>
      <c r="FK241" s="358"/>
      <c r="FL241" s="358"/>
      <c r="FM241" s="358"/>
      <c r="FN241" s="358"/>
      <c r="FO241" s="358"/>
      <c r="FP241" s="358"/>
      <c r="FQ241" s="358"/>
      <c r="FR241" s="358"/>
      <c r="FS241" s="358"/>
      <c r="FT241" s="358"/>
      <c r="FU241" s="358"/>
      <c r="FV241" s="358"/>
      <c r="FW241" s="358"/>
      <c r="FX241" s="358"/>
      <c r="FY241" s="358"/>
      <c r="FZ241" s="358"/>
      <c r="GA241" s="358"/>
      <c r="GB241" s="358"/>
      <c r="GC241" s="358"/>
      <c r="GD241" s="358"/>
      <c r="GE241" s="358"/>
      <c r="GF241" s="358"/>
      <c r="GG241" s="358"/>
      <c r="GH241" s="358"/>
      <c r="GI241" s="358"/>
      <c r="GJ241" s="358"/>
      <c r="GK241" s="358"/>
      <c r="GL241" s="358"/>
      <c r="GM241" s="358"/>
      <c r="GN241" s="358"/>
      <c r="GO241" s="358"/>
      <c r="GP241" s="358"/>
      <c r="GQ241" s="358"/>
      <c r="GR241" s="358"/>
      <c r="GS241" s="358"/>
      <c r="GT241" s="358"/>
      <c r="GU241" s="358"/>
      <c r="GV241" s="358"/>
      <c r="GW241" s="358"/>
      <c r="GX241" s="358"/>
      <c r="GY241" s="358"/>
      <c r="GZ241" s="358"/>
      <c r="HA241" s="358"/>
      <c r="HB241" s="358"/>
      <c r="HC241" s="358"/>
      <c r="HD241" s="358"/>
      <c r="HE241" s="358"/>
      <c r="HF241" s="358"/>
      <c r="HG241" s="358"/>
      <c r="HH241" s="358"/>
      <c r="HI241" s="358"/>
      <c r="HJ241" s="358"/>
      <c r="HK241" s="358"/>
      <c r="HL241" s="358"/>
      <c r="HM241" s="358"/>
      <c r="HN241" s="358"/>
      <c r="HO241" s="358"/>
      <c r="HP241" s="358"/>
      <c r="HQ241" s="358"/>
      <c r="HR241" s="358"/>
      <c r="HS241" s="358"/>
      <c r="HT241" s="358"/>
      <c r="HU241" s="358"/>
      <c r="HV241" s="358"/>
      <c r="HW241" s="358"/>
      <c r="HX241" s="358"/>
      <c r="HY241" s="358"/>
      <c r="HZ241" s="358"/>
      <c r="IA241" s="358"/>
      <c r="IB241" s="358"/>
      <c r="IC241" s="358"/>
      <c r="ID241" s="358"/>
      <c r="IE241" s="358"/>
      <c r="IF241" s="358"/>
      <c r="IG241" s="358"/>
      <c r="IH241" s="358"/>
      <c r="II241" s="358"/>
    </row>
    <row r="242" spans="1:243" s="107" customFormat="1" ht="42.75" customHeight="1" x14ac:dyDescent="0.2">
      <c r="A242" s="111">
        <v>241</v>
      </c>
      <c r="B242" s="454" t="s">
        <v>1060</v>
      </c>
      <c r="C242" s="23" t="s">
        <v>51</v>
      </c>
      <c r="D242" s="28" t="s">
        <v>1061</v>
      </c>
      <c r="E242" s="27" t="s">
        <v>55</v>
      </c>
      <c r="F242" s="352" t="s">
        <v>1181</v>
      </c>
      <c r="G242" s="65">
        <v>39172</v>
      </c>
      <c r="H242" s="27" t="s">
        <v>1504</v>
      </c>
      <c r="I242" s="65"/>
      <c r="J242" s="65"/>
      <c r="K242" s="99"/>
      <c r="L242" s="27" t="s">
        <v>54</v>
      </c>
      <c r="M242" s="631"/>
      <c r="N242" s="631"/>
      <c r="O242" s="631"/>
      <c r="P242" s="631"/>
      <c r="Q242" s="631"/>
      <c r="R242" s="319" t="s">
        <v>1191</v>
      </c>
      <c r="S242" s="361">
        <v>22755</v>
      </c>
      <c r="T242" s="603" t="s">
        <v>52</v>
      </c>
      <c r="U242" s="631" t="s">
        <v>219</v>
      </c>
      <c r="V242" s="696">
        <v>39058</v>
      </c>
    </row>
    <row r="243" spans="1:243" s="2" customFormat="1" ht="51" customHeight="1" x14ac:dyDescent="0.2">
      <c r="A243" s="111">
        <v>242</v>
      </c>
      <c r="B243" s="454" t="s">
        <v>1493</v>
      </c>
      <c r="C243" s="23" t="s">
        <v>33</v>
      </c>
      <c r="D243" s="28" t="s">
        <v>1087</v>
      </c>
      <c r="E243" s="27" t="s">
        <v>1044</v>
      </c>
      <c r="F243" s="352" t="s">
        <v>1089</v>
      </c>
      <c r="G243" s="65">
        <v>39162</v>
      </c>
      <c r="H243" s="27" t="s">
        <v>1504</v>
      </c>
      <c r="I243" s="65"/>
      <c r="J243" s="65"/>
      <c r="K243" s="99"/>
      <c r="L243" s="27" t="s">
        <v>1088</v>
      </c>
      <c r="M243" s="631"/>
      <c r="N243" s="631"/>
      <c r="O243" s="631"/>
      <c r="P243" s="631"/>
      <c r="Q243" s="631"/>
      <c r="R243" s="27" t="s">
        <v>697</v>
      </c>
      <c r="S243" s="361">
        <v>91950</v>
      </c>
      <c r="T243" s="603" t="s">
        <v>1086</v>
      </c>
      <c r="U243" s="631" t="s">
        <v>1090</v>
      </c>
      <c r="V243" s="696">
        <v>39267</v>
      </c>
    </row>
    <row r="244" spans="1:243" s="107" customFormat="1" x14ac:dyDescent="0.2">
      <c r="A244" s="111">
        <v>243</v>
      </c>
      <c r="B244" s="454" t="s">
        <v>1060</v>
      </c>
      <c r="C244" s="26" t="s">
        <v>78</v>
      </c>
      <c r="D244" s="25" t="s">
        <v>1080</v>
      </c>
      <c r="E244" s="24" t="s">
        <v>237</v>
      </c>
      <c r="F244" s="352">
        <v>39208839</v>
      </c>
      <c r="G244" s="61">
        <v>40511</v>
      </c>
      <c r="H244" s="24" t="s">
        <v>1504</v>
      </c>
      <c r="I244" s="61"/>
      <c r="J244" s="61"/>
      <c r="K244" s="284"/>
      <c r="L244" s="24" t="s">
        <v>236</v>
      </c>
      <c r="M244" s="632"/>
      <c r="N244" s="632"/>
      <c r="O244" s="632"/>
      <c r="P244" s="632"/>
      <c r="Q244" s="632"/>
      <c r="R244" s="24" t="s">
        <v>697</v>
      </c>
      <c r="S244" s="365">
        <v>220000</v>
      </c>
      <c r="T244" s="603" t="s">
        <v>234</v>
      </c>
      <c r="U244" s="692">
        <v>5010001673</v>
      </c>
      <c r="V244" s="697">
        <v>40445</v>
      </c>
    </row>
    <row r="245" spans="1:243" ht="22.5" x14ac:dyDescent="0.2">
      <c r="A245" s="111">
        <v>244</v>
      </c>
      <c r="B245" s="454" t="s">
        <v>1494</v>
      </c>
      <c r="C245" s="23" t="s">
        <v>51</v>
      </c>
      <c r="D245" s="28" t="s">
        <v>1115</v>
      </c>
      <c r="E245" s="27" t="s">
        <v>55</v>
      </c>
      <c r="F245" s="352" t="s">
        <v>1116</v>
      </c>
      <c r="G245" s="65">
        <v>39172</v>
      </c>
      <c r="H245" s="27" t="s">
        <v>1504</v>
      </c>
      <c r="I245" s="65"/>
      <c r="J245" s="65"/>
      <c r="K245" s="99"/>
      <c r="L245" s="27" t="s">
        <v>54</v>
      </c>
      <c r="M245" s="631"/>
      <c r="N245" s="631"/>
      <c r="O245" s="631"/>
      <c r="P245" s="631"/>
      <c r="Q245" s="631"/>
      <c r="R245" s="319" t="s">
        <v>1175</v>
      </c>
      <c r="S245" s="361">
        <v>22755</v>
      </c>
      <c r="T245" s="603" t="s">
        <v>52</v>
      </c>
      <c r="U245" s="631" t="s">
        <v>1117</v>
      </c>
      <c r="V245" s="696">
        <v>39058</v>
      </c>
    </row>
    <row r="246" spans="1:243" x14ac:dyDescent="0.2">
      <c r="A246" s="111">
        <v>245</v>
      </c>
      <c r="B246" s="454" t="s">
        <v>1494</v>
      </c>
      <c r="C246" s="23" t="s">
        <v>51</v>
      </c>
      <c r="D246" s="28" t="s">
        <v>1091</v>
      </c>
      <c r="E246" s="27" t="s">
        <v>55</v>
      </c>
      <c r="F246" s="352" t="s">
        <v>1092</v>
      </c>
      <c r="G246" s="65">
        <v>39172</v>
      </c>
      <c r="H246" s="27" t="s">
        <v>1504</v>
      </c>
      <c r="I246" s="65"/>
      <c r="J246" s="65"/>
      <c r="K246" s="99"/>
      <c r="L246" s="27" t="s">
        <v>54</v>
      </c>
      <c r="M246" s="631"/>
      <c r="N246" s="631"/>
      <c r="O246" s="631"/>
      <c r="P246" s="631"/>
      <c r="Q246" s="631"/>
      <c r="R246" s="27" t="s">
        <v>1048</v>
      </c>
      <c r="S246" s="361">
        <v>22755</v>
      </c>
      <c r="T246" s="603" t="s">
        <v>52</v>
      </c>
      <c r="U246" s="631" t="s">
        <v>219</v>
      </c>
      <c r="V246" s="696">
        <v>39058</v>
      </c>
    </row>
    <row r="247" spans="1:243" ht="42.75" customHeight="1" x14ac:dyDescent="0.2">
      <c r="A247" s="111">
        <v>246</v>
      </c>
      <c r="B247" s="454" t="s">
        <v>1494</v>
      </c>
      <c r="C247" s="23" t="s">
        <v>51</v>
      </c>
      <c r="D247" s="28" t="s">
        <v>1093</v>
      </c>
      <c r="E247" s="27" t="s">
        <v>55</v>
      </c>
      <c r="F247" s="352" t="s">
        <v>1094</v>
      </c>
      <c r="G247" s="65">
        <v>39172</v>
      </c>
      <c r="H247" s="27" t="s">
        <v>1504</v>
      </c>
      <c r="I247" s="65"/>
      <c r="J247" s="65"/>
      <c r="K247" s="99"/>
      <c r="L247" s="27" t="s">
        <v>54</v>
      </c>
      <c r="M247" s="631"/>
      <c r="N247" s="631"/>
      <c r="O247" s="631"/>
      <c r="P247" s="631"/>
      <c r="Q247" s="631"/>
      <c r="R247" s="27" t="s">
        <v>1095</v>
      </c>
      <c r="S247" s="361">
        <v>22755</v>
      </c>
      <c r="T247" s="603" t="s">
        <v>52</v>
      </c>
      <c r="U247" s="631" t="s">
        <v>219</v>
      </c>
      <c r="V247" s="696">
        <v>39058</v>
      </c>
    </row>
    <row r="248" spans="1:243" x14ac:dyDescent="0.2">
      <c r="A248" s="111">
        <v>247</v>
      </c>
      <c r="B248" s="454" t="s">
        <v>1494</v>
      </c>
      <c r="C248" s="23" t="s">
        <v>51</v>
      </c>
      <c r="D248" s="28" t="s">
        <v>1096</v>
      </c>
      <c r="E248" s="27" t="s">
        <v>55</v>
      </c>
      <c r="F248" s="352" t="s">
        <v>1097</v>
      </c>
      <c r="G248" s="65">
        <v>39172</v>
      </c>
      <c r="H248" s="27" t="s">
        <v>1504</v>
      </c>
      <c r="I248" s="65"/>
      <c r="J248" s="65"/>
      <c r="K248" s="99"/>
      <c r="L248" s="27" t="s">
        <v>54</v>
      </c>
      <c r="M248" s="631"/>
      <c r="N248" s="631"/>
      <c r="O248" s="631"/>
      <c r="P248" s="631"/>
      <c r="Q248" s="631"/>
      <c r="R248" s="27" t="s">
        <v>1048</v>
      </c>
      <c r="S248" s="361">
        <v>22755</v>
      </c>
      <c r="T248" s="603" t="s">
        <v>52</v>
      </c>
      <c r="U248" s="631" t="s">
        <v>219</v>
      </c>
      <c r="V248" s="696">
        <v>39058</v>
      </c>
    </row>
    <row r="249" spans="1:243" x14ac:dyDescent="0.2">
      <c r="A249" s="111">
        <v>248</v>
      </c>
      <c r="B249" s="454" t="s">
        <v>1494</v>
      </c>
      <c r="C249" s="23" t="s">
        <v>51</v>
      </c>
      <c r="D249" s="28" t="s">
        <v>1098</v>
      </c>
      <c r="E249" s="27" t="s">
        <v>55</v>
      </c>
      <c r="F249" s="352" t="s">
        <v>1176</v>
      </c>
      <c r="G249" s="65">
        <v>39172</v>
      </c>
      <c r="H249" s="27" t="s">
        <v>1504</v>
      </c>
      <c r="I249" s="65"/>
      <c r="J249" s="65"/>
      <c r="K249" s="99"/>
      <c r="L249" s="27" t="s">
        <v>54</v>
      </c>
      <c r="M249" s="631"/>
      <c r="N249" s="631"/>
      <c r="O249" s="631"/>
      <c r="P249" s="631"/>
      <c r="Q249" s="631"/>
      <c r="R249" s="319" t="s">
        <v>1192</v>
      </c>
      <c r="S249" s="361">
        <v>22755</v>
      </c>
      <c r="T249" s="603" t="s">
        <v>52</v>
      </c>
      <c r="U249" s="631" t="s">
        <v>219</v>
      </c>
      <c r="V249" s="696">
        <v>39058</v>
      </c>
    </row>
    <row r="250" spans="1:243" s="107" customFormat="1" x14ac:dyDescent="0.2">
      <c r="A250" s="111">
        <v>249</v>
      </c>
      <c r="B250" s="454" t="s">
        <v>1494</v>
      </c>
      <c r="C250" s="23" t="s">
        <v>72</v>
      </c>
      <c r="D250" s="28" t="s">
        <v>1066</v>
      </c>
      <c r="E250" s="27" t="s">
        <v>75</v>
      </c>
      <c r="F250" s="352">
        <v>32197</v>
      </c>
      <c r="G250" s="65">
        <v>39087</v>
      </c>
      <c r="H250" s="27" t="s">
        <v>1504</v>
      </c>
      <c r="I250" s="65"/>
      <c r="J250" s="65"/>
      <c r="K250" s="99"/>
      <c r="L250" s="27" t="s">
        <v>74</v>
      </c>
      <c r="M250" s="631"/>
      <c r="N250" s="631"/>
      <c r="O250" s="631"/>
      <c r="P250" s="631"/>
      <c r="Q250" s="631"/>
      <c r="R250" s="27" t="s">
        <v>1458</v>
      </c>
      <c r="S250" s="365">
        <v>44000</v>
      </c>
      <c r="T250" s="603" t="s">
        <v>52</v>
      </c>
      <c r="U250" s="631" t="s">
        <v>142</v>
      </c>
      <c r="V250" s="696">
        <v>39045</v>
      </c>
    </row>
    <row r="251" spans="1:243" ht="46.5" customHeight="1" x14ac:dyDescent="0.2">
      <c r="A251" s="111">
        <v>250</v>
      </c>
      <c r="B251" s="454" t="s">
        <v>1494</v>
      </c>
      <c r="C251" s="380" t="s">
        <v>289</v>
      </c>
      <c r="D251" s="388" t="s">
        <v>691</v>
      </c>
      <c r="E251" s="387" t="s">
        <v>37</v>
      </c>
      <c r="F251" s="352" t="s">
        <v>692</v>
      </c>
      <c r="G251" s="389">
        <v>39162</v>
      </c>
      <c r="H251" s="387" t="s">
        <v>1504</v>
      </c>
      <c r="I251" s="389"/>
      <c r="J251" s="389"/>
      <c r="K251" s="383"/>
      <c r="L251" s="387" t="s">
        <v>36</v>
      </c>
      <c r="M251" s="633"/>
      <c r="N251" s="633"/>
      <c r="O251" s="633"/>
      <c r="P251" s="633"/>
      <c r="Q251" s="633"/>
      <c r="R251" s="387" t="s">
        <v>1471</v>
      </c>
      <c r="S251" s="390">
        <v>91950</v>
      </c>
      <c r="T251" s="607" t="s">
        <v>34</v>
      </c>
      <c r="U251" s="633" t="s">
        <v>120</v>
      </c>
      <c r="V251" s="698">
        <v>39038</v>
      </c>
    </row>
    <row r="252" spans="1:243" ht="25.5" x14ac:dyDescent="0.2">
      <c r="A252" s="111">
        <v>251</v>
      </c>
      <c r="B252" s="454" t="s">
        <v>1494</v>
      </c>
      <c r="C252" s="380" t="s">
        <v>33</v>
      </c>
      <c r="D252" s="388" t="s">
        <v>1103</v>
      </c>
      <c r="E252" s="387" t="s">
        <v>159</v>
      </c>
      <c r="F252" s="352" t="s">
        <v>1104</v>
      </c>
      <c r="G252" s="389">
        <v>38549</v>
      </c>
      <c r="H252" s="381" t="s">
        <v>29</v>
      </c>
      <c r="I252" s="382">
        <v>42461</v>
      </c>
      <c r="J252" s="382">
        <v>42825</v>
      </c>
      <c r="K252" s="383">
        <v>15881.1</v>
      </c>
      <c r="L252" s="387" t="s">
        <v>81</v>
      </c>
      <c r="M252" s="633"/>
      <c r="N252" s="633"/>
      <c r="O252" s="633"/>
      <c r="P252" s="633"/>
      <c r="Q252" s="633"/>
      <c r="R252" s="398" t="s">
        <v>45</v>
      </c>
      <c r="S252" s="390">
        <v>250000</v>
      </c>
      <c r="T252" s="607" t="s">
        <v>1086</v>
      </c>
      <c r="U252" s="640" t="s">
        <v>161</v>
      </c>
      <c r="V252" s="698" t="s">
        <v>161</v>
      </c>
    </row>
    <row r="253" spans="1:243" ht="90" customHeight="1" x14ac:dyDescent="0.2">
      <c r="A253" s="111">
        <v>252</v>
      </c>
      <c r="B253" s="454" t="s">
        <v>1494</v>
      </c>
      <c r="C253" s="23" t="s">
        <v>33</v>
      </c>
      <c r="D253" s="28" t="s">
        <v>1105</v>
      </c>
      <c r="E253" s="27" t="s">
        <v>1044</v>
      </c>
      <c r="F253" s="352" t="s">
        <v>1106</v>
      </c>
      <c r="G253" s="65">
        <v>39162</v>
      </c>
      <c r="H253" s="27" t="s">
        <v>1504</v>
      </c>
      <c r="I253" s="65"/>
      <c r="J253" s="65"/>
      <c r="K253" s="99"/>
      <c r="L253" s="27" t="s">
        <v>36</v>
      </c>
      <c r="M253" s="631"/>
      <c r="N253" s="631"/>
      <c r="O253" s="631"/>
      <c r="P253" s="631"/>
      <c r="Q253" s="631"/>
      <c r="R253" s="27" t="s">
        <v>1107</v>
      </c>
      <c r="S253" s="361">
        <v>91950</v>
      </c>
      <c r="T253" s="603" t="s">
        <v>204</v>
      </c>
      <c r="U253" s="631" t="s">
        <v>40</v>
      </c>
      <c r="V253" s="696">
        <v>39038</v>
      </c>
    </row>
    <row r="254" spans="1:243" ht="43.5" customHeight="1" x14ac:dyDescent="0.2">
      <c r="A254" s="111">
        <v>253</v>
      </c>
      <c r="B254" s="454" t="s">
        <v>1494</v>
      </c>
      <c r="C254" s="23" t="s">
        <v>33</v>
      </c>
      <c r="D254" s="28" t="s">
        <v>1108</v>
      </c>
      <c r="E254" s="27" t="s">
        <v>37</v>
      </c>
      <c r="F254" s="352" t="s">
        <v>1109</v>
      </c>
      <c r="G254" s="65">
        <v>39162</v>
      </c>
      <c r="H254" s="27" t="s">
        <v>1504</v>
      </c>
      <c r="I254" s="65"/>
      <c r="J254" s="65"/>
      <c r="K254" s="99"/>
      <c r="L254" s="27" t="s">
        <v>36</v>
      </c>
      <c r="M254" s="631"/>
      <c r="N254" s="631"/>
      <c r="O254" s="631"/>
      <c r="P254" s="631"/>
      <c r="Q254" s="631"/>
      <c r="R254" s="27" t="s">
        <v>1110</v>
      </c>
      <c r="S254" s="361">
        <v>91950</v>
      </c>
      <c r="T254" s="605" t="s">
        <v>34</v>
      </c>
      <c r="U254" s="631" t="s">
        <v>40</v>
      </c>
      <c r="V254" s="696">
        <v>39038</v>
      </c>
    </row>
    <row r="255" spans="1:243" ht="51" x14ac:dyDescent="0.2">
      <c r="A255" s="111">
        <v>254</v>
      </c>
      <c r="B255" s="454" t="s">
        <v>1494</v>
      </c>
      <c r="C255" s="23" t="s">
        <v>33</v>
      </c>
      <c r="D255" s="28" t="s">
        <v>1111</v>
      </c>
      <c r="E255" s="27" t="s">
        <v>206</v>
      </c>
      <c r="F255" s="352" t="s">
        <v>1112</v>
      </c>
      <c r="G255" s="65">
        <v>39162</v>
      </c>
      <c r="H255" s="27" t="s">
        <v>1504</v>
      </c>
      <c r="I255" s="65"/>
      <c r="J255" s="65"/>
      <c r="K255" s="99"/>
      <c r="L255" s="27" t="s">
        <v>36</v>
      </c>
      <c r="M255" s="631"/>
      <c r="N255" s="631"/>
      <c r="O255" s="631"/>
      <c r="P255" s="631"/>
      <c r="Q255" s="631"/>
      <c r="R255" s="27" t="s">
        <v>239</v>
      </c>
      <c r="S255" s="361">
        <v>221950</v>
      </c>
      <c r="T255" s="605" t="s">
        <v>204</v>
      </c>
      <c r="U255" s="631" t="s">
        <v>120</v>
      </c>
      <c r="V255" s="696">
        <v>39038</v>
      </c>
    </row>
    <row r="256" spans="1:243" ht="25.5" x14ac:dyDescent="0.2">
      <c r="A256" s="111">
        <v>255</v>
      </c>
      <c r="B256" s="454" t="s">
        <v>1494</v>
      </c>
      <c r="C256" s="23" t="s">
        <v>33</v>
      </c>
      <c r="D256" s="28" t="s">
        <v>1113</v>
      </c>
      <c r="E256" s="27" t="s">
        <v>37</v>
      </c>
      <c r="F256" s="352" t="s">
        <v>1114</v>
      </c>
      <c r="G256" s="65">
        <v>39162</v>
      </c>
      <c r="H256" s="27" t="s">
        <v>1504</v>
      </c>
      <c r="I256" s="65"/>
      <c r="J256" s="65"/>
      <c r="K256" s="66"/>
      <c r="L256" s="27" t="s">
        <v>36</v>
      </c>
      <c r="M256" s="631"/>
      <c r="N256" s="631"/>
      <c r="O256" s="631"/>
      <c r="P256" s="631"/>
      <c r="Q256" s="631"/>
      <c r="R256" s="27" t="s">
        <v>239</v>
      </c>
      <c r="S256" s="361">
        <v>91950</v>
      </c>
      <c r="T256" s="603" t="s">
        <v>34</v>
      </c>
      <c r="U256" s="631" t="s">
        <v>120</v>
      </c>
      <c r="V256" s="696">
        <v>39038</v>
      </c>
    </row>
    <row r="257" spans="1:22" ht="85.5" customHeight="1" x14ac:dyDescent="0.2">
      <c r="A257" s="111">
        <v>256</v>
      </c>
      <c r="B257" s="454" t="s">
        <v>1494</v>
      </c>
      <c r="C257" s="380" t="s">
        <v>33</v>
      </c>
      <c r="D257" s="388" t="s">
        <v>282</v>
      </c>
      <c r="E257" s="387" t="s">
        <v>37</v>
      </c>
      <c r="F257" s="352" t="s">
        <v>283</v>
      </c>
      <c r="G257" s="389">
        <v>39162</v>
      </c>
      <c r="H257" s="387" t="s">
        <v>1504</v>
      </c>
      <c r="I257" s="389"/>
      <c r="J257" s="389"/>
      <c r="K257" s="383"/>
      <c r="L257" s="387" t="s">
        <v>36</v>
      </c>
      <c r="M257" s="633"/>
      <c r="N257" s="633"/>
      <c r="O257" s="633"/>
      <c r="P257" s="633"/>
      <c r="Q257" s="633"/>
      <c r="R257" s="387" t="s">
        <v>1464</v>
      </c>
      <c r="S257" s="390">
        <v>91950</v>
      </c>
      <c r="T257" s="607" t="s">
        <v>34</v>
      </c>
      <c r="U257" s="633" t="s">
        <v>40</v>
      </c>
      <c r="V257" s="698">
        <v>39038</v>
      </c>
    </row>
    <row r="258" spans="1:22" ht="51" x14ac:dyDescent="0.2">
      <c r="A258" s="111">
        <v>257</v>
      </c>
      <c r="B258" s="454" t="s">
        <v>1494</v>
      </c>
      <c r="C258" s="352" t="s">
        <v>33</v>
      </c>
      <c r="D258" s="28" t="s">
        <v>332</v>
      </c>
      <c r="E258" s="27" t="s">
        <v>334</v>
      </c>
      <c r="F258" s="380" t="s">
        <v>335</v>
      </c>
      <c r="G258" s="65">
        <v>39843</v>
      </c>
      <c r="H258" s="27" t="s">
        <v>1504</v>
      </c>
      <c r="I258" s="65"/>
      <c r="J258" s="65"/>
      <c r="K258" s="99"/>
      <c r="L258" s="27" t="s">
        <v>333</v>
      </c>
      <c r="M258" s="631"/>
      <c r="N258" s="631"/>
      <c r="O258" s="631"/>
      <c r="P258" s="631"/>
      <c r="Q258" s="631"/>
      <c r="R258" s="27" t="s">
        <v>45</v>
      </c>
      <c r="S258" s="361">
        <v>85000</v>
      </c>
      <c r="T258" s="603" t="s">
        <v>204</v>
      </c>
      <c r="U258" s="631" t="s">
        <v>337</v>
      </c>
      <c r="V258" s="696">
        <v>39724</v>
      </c>
    </row>
    <row r="259" spans="1:22" ht="54" customHeight="1" x14ac:dyDescent="0.2">
      <c r="A259" s="111">
        <v>258</v>
      </c>
      <c r="B259" s="454" t="s">
        <v>1494</v>
      </c>
      <c r="C259" s="380" t="s">
        <v>78</v>
      </c>
      <c r="D259" s="388" t="s">
        <v>1198</v>
      </c>
      <c r="E259" s="398" t="s">
        <v>1197</v>
      </c>
      <c r="F259" s="463" t="s">
        <v>1195</v>
      </c>
      <c r="G259" s="401">
        <v>42503</v>
      </c>
      <c r="H259" s="398" t="s">
        <v>1248</v>
      </c>
      <c r="I259" s="401">
        <v>42503</v>
      </c>
      <c r="J259" s="401">
        <v>42868</v>
      </c>
      <c r="K259" s="403"/>
      <c r="L259" s="398" t="s">
        <v>81</v>
      </c>
      <c r="M259" s="628"/>
      <c r="N259" s="628"/>
      <c r="O259" s="628"/>
      <c r="P259" s="628"/>
      <c r="Q259" s="628"/>
      <c r="R259" s="398" t="s">
        <v>1211</v>
      </c>
      <c r="S259" s="402">
        <v>184974</v>
      </c>
      <c r="T259" s="607" t="s">
        <v>234</v>
      </c>
      <c r="U259" s="669">
        <v>217150003008</v>
      </c>
      <c r="V259" s="702">
        <v>42361</v>
      </c>
    </row>
    <row r="260" spans="1:22" ht="45" customHeight="1" x14ac:dyDescent="0.2">
      <c r="A260" s="111">
        <v>259</v>
      </c>
      <c r="B260" s="454" t="s">
        <v>1214</v>
      </c>
      <c r="C260" s="26" t="s">
        <v>107</v>
      </c>
      <c r="D260" s="25" t="s">
        <v>163</v>
      </c>
      <c r="E260" s="24" t="s">
        <v>165</v>
      </c>
      <c r="F260" s="26">
        <v>20.121549999999999</v>
      </c>
      <c r="G260" s="61">
        <v>40501</v>
      </c>
      <c r="H260" s="24" t="s">
        <v>1504</v>
      </c>
      <c r="I260" s="61"/>
      <c r="J260" s="61"/>
      <c r="K260" s="284"/>
      <c r="L260" s="24" t="s">
        <v>164</v>
      </c>
      <c r="M260" s="632"/>
      <c r="N260" s="632"/>
      <c r="O260" s="632"/>
      <c r="P260" s="632"/>
      <c r="Q260" s="632"/>
      <c r="R260" s="24" t="s">
        <v>169</v>
      </c>
      <c r="S260" s="365">
        <v>71400</v>
      </c>
      <c r="T260" s="603" t="s">
        <v>162</v>
      </c>
      <c r="U260" s="632" t="s">
        <v>167</v>
      </c>
      <c r="V260" s="697">
        <v>40491</v>
      </c>
    </row>
    <row r="261" spans="1:22" s="2" customFormat="1" ht="25.5" x14ac:dyDescent="0.2">
      <c r="A261" s="111">
        <v>260</v>
      </c>
      <c r="B261" s="454" t="s">
        <v>1495</v>
      </c>
      <c r="C261" s="23" t="s">
        <v>1123</v>
      </c>
      <c r="D261" s="28" t="s">
        <v>1125</v>
      </c>
      <c r="E261" s="27"/>
      <c r="F261" s="23"/>
      <c r="G261" s="65">
        <v>41930</v>
      </c>
      <c r="H261" s="27"/>
      <c r="I261" s="65"/>
      <c r="J261" s="65"/>
      <c r="K261" s="99"/>
      <c r="L261" s="27" t="s">
        <v>1126</v>
      </c>
      <c r="M261" s="631"/>
      <c r="N261" s="631"/>
      <c r="O261" s="631"/>
      <c r="P261" s="631"/>
      <c r="Q261" s="631"/>
      <c r="R261" s="27" t="s">
        <v>45</v>
      </c>
      <c r="S261" s="361">
        <v>58800</v>
      </c>
      <c r="T261" s="603" t="s">
        <v>1124</v>
      </c>
      <c r="U261" s="631">
        <v>17140002052</v>
      </c>
      <c r="V261" s="696">
        <v>41926</v>
      </c>
    </row>
    <row r="262" spans="1:22" s="2" customFormat="1" ht="33.75" x14ac:dyDescent="0.2">
      <c r="A262" s="111">
        <v>261</v>
      </c>
      <c r="B262" s="454" t="s">
        <v>1495</v>
      </c>
      <c r="C262" s="23" t="s">
        <v>1128</v>
      </c>
      <c r="D262" s="28" t="s">
        <v>1130</v>
      </c>
      <c r="E262" s="27" t="s">
        <v>1132</v>
      </c>
      <c r="F262" s="23" t="s">
        <v>1133</v>
      </c>
      <c r="G262" s="65">
        <v>42373</v>
      </c>
      <c r="H262" s="179" t="s">
        <v>1248</v>
      </c>
      <c r="I262" s="65">
        <v>42373</v>
      </c>
      <c r="J262" s="65">
        <v>42739</v>
      </c>
      <c r="K262" s="99"/>
      <c r="L262" s="27" t="s">
        <v>1131</v>
      </c>
      <c r="M262" s="631"/>
      <c r="N262" s="631"/>
      <c r="O262" s="631"/>
      <c r="P262" s="631"/>
      <c r="Q262" s="631"/>
      <c r="R262" s="27" t="s">
        <v>1135</v>
      </c>
      <c r="S262" s="361">
        <v>134673</v>
      </c>
      <c r="T262" s="603" t="s">
        <v>1129</v>
      </c>
      <c r="U262" s="693">
        <v>217150002693</v>
      </c>
      <c r="V262" s="696">
        <v>42329</v>
      </c>
    </row>
    <row r="263" spans="1:22" s="2" customFormat="1" ht="20.100000000000001" customHeight="1" x14ac:dyDescent="0.2">
      <c r="A263" s="111">
        <v>262</v>
      </c>
      <c r="B263" s="324" t="s">
        <v>1486</v>
      </c>
      <c r="C263" s="481" t="s">
        <v>1321</v>
      </c>
      <c r="D263" s="28" t="s">
        <v>1374</v>
      </c>
      <c r="E263" s="481" t="s">
        <v>1334</v>
      </c>
      <c r="F263" s="481" t="s">
        <v>1341</v>
      </c>
      <c r="G263" s="485">
        <v>39554</v>
      </c>
      <c r="H263" s="27" t="s">
        <v>1504</v>
      </c>
      <c r="I263" s="495"/>
      <c r="J263" s="30"/>
      <c r="K263" s="68"/>
      <c r="L263" s="481" t="s">
        <v>1330</v>
      </c>
      <c r="M263" s="650"/>
      <c r="N263" s="650"/>
      <c r="O263" s="650"/>
      <c r="P263" s="650"/>
      <c r="Q263" s="650"/>
      <c r="R263" s="393" t="s">
        <v>1418</v>
      </c>
      <c r="S263" s="361">
        <v>22755</v>
      </c>
      <c r="T263" s="481" t="s">
        <v>1322</v>
      </c>
      <c r="U263" s="650" t="s">
        <v>1505</v>
      </c>
      <c r="V263" s="720" t="s">
        <v>161</v>
      </c>
    </row>
    <row r="264" spans="1:22" s="2" customFormat="1" ht="20.100000000000001" customHeight="1" x14ac:dyDescent="0.2">
      <c r="A264" s="111">
        <v>263</v>
      </c>
      <c r="B264" s="324" t="s">
        <v>1486</v>
      </c>
      <c r="C264" s="481" t="s">
        <v>1321</v>
      </c>
      <c r="D264" s="28" t="s">
        <v>1375</v>
      </c>
      <c r="E264" s="481" t="s">
        <v>1334</v>
      </c>
      <c r="F264" s="481" t="s">
        <v>1342</v>
      </c>
      <c r="G264" s="485">
        <v>39554</v>
      </c>
      <c r="H264" s="27" t="s">
        <v>1504</v>
      </c>
      <c r="I264" s="495"/>
      <c r="J264" s="30"/>
      <c r="K264" s="68"/>
      <c r="L264" s="481" t="s">
        <v>1330</v>
      </c>
      <c r="M264" s="650"/>
      <c r="N264" s="650"/>
      <c r="O264" s="650"/>
      <c r="P264" s="650"/>
      <c r="Q264" s="650"/>
      <c r="R264" s="393" t="s">
        <v>1418</v>
      </c>
      <c r="S264" s="361">
        <v>22755</v>
      </c>
      <c r="T264" s="481" t="s">
        <v>1322</v>
      </c>
      <c r="U264" s="650" t="s">
        <v>161</v>
      </c>
      <c r="V264" s="720" t="s">
        <v>161</v>
      </c>
    </row>
    <row r="265" spans="1:22" s="2" customFormat="1" ht="20.100000000000001" customHeight="1" x14ac:dyDescent="0.2">
      <c r="A265" s="111">
        <v>264</v>
      </c>
      <c r="B265" s="324" t="s">
        <v>1486</v>
      </c>
      <c r="C265" s="481" t="s">
        <v>1321</v>
      </c>
      <c r="D265" s="28" t="s">
        <v>1376</v>
      </c>
      <c r="E265" s="481" t="s">
        <v>1334</v>
      </c>
      <c r="F265" s="481" t="s">
        <v>1343</v>
      </c>
      <c r="G265" s="485">
        <v>39554</v>
      </c>
      <c r="H265" s="27" t="s">
        <v>1504</v>
      </c>
      <c r="I265" s="495"/>
      <c r="J265" s="30"/>
      <c r="K265" s="68"/>
      <c r="L265" s="481" t="s">
        <v>1330</v>
      </c>
      <c r="M265" s="650"/>
      <c r="N265" s="650"/>
      <c r="O265" s="650"/>
      <c r="P265" s="650"/>
      <c r="Q265" s="650"/>
      <c r="R265" s="393" t="s">
        <v>1418</v>
      </c>
      <c r="S265" s="361">
        <v>22755</v>
      </c>
      <c r="T265" s="481" t="s">
        <v>1322</v>
      </c>
      <c r="U265" s="650" t="s">
        <v>161</v>
      </c>
      <c r="V265" s="720" t="s">
        <v>161</v>
      </c>
    </row>
    <row r="266" spans="1:22" s="2" customFormat="1" ht="20.100000000000001" customHeight="1" x14ac:dyDescent="0.2">
      <c r="A266" s="111">
        <v>265</v>
      </c>
      <c r="B266" s="324" t="s">
        <v>1486</v>
      </c>
      <c r="C266" s="481" t="s">
        <v>1321</v>
      </c>
      <c r="D266" s="28" t="s">
        <v>1377</v>
      </c>
      <c r="E266" s="481" t="s">
        <v>1334</v>
      </c>
      <c r="F266" s="481" t="s">
        <v>1344</v>
      </c>
      <c r="G266" s="485">
        <v>39554</v>
      </c>
      <c r="H266" s="27" t="s">
        <v>1504</v>
      </c>
      <c r="I266" s="495"/>
      <c r="J266" s="30"/>
      <c r="K266" s="68"/>
      <c r="L266" s="481" t="s">
        <v>1330</v>
      </c>
      <c r="M266" s="650"/>
      <c r="N266" s="650"/>
      <c r="O266" s="650"/>
      <c r="P266" s="650"/>
      <c r="Q266" s="650"/>
      <c r="R266" s="393" t="s">
        <v>1418</v>
      </c>
      <c r="S266" s="361">
        <v>22755</v>
      </c>
      <c r="T266" s="481" t="s">
        <v>1322</v>
      </c>
      <c r="U266" s="650" t="s">
        <v>161</v>
      </c>
      <c r="V266" s="720" t="s">
        <v>161</v>
      </c>
    </row>
    <row r="267" spans="1:22" s="2" customFormat="1" ht="20.100000000000001" customHeight="1" x14ac:dyDescent="0.2">
      <c r="A267" s="111">
        <v>266</v>
      </c>
      <c r="B267" s="324" t="s">
        <v>1486</v>
      </c>
      <c r="C267" s="481" t="s">
        <v>1321</v>
      </c>
      <c r="D267" s="28" t="s">
        <v>1378</v>
      </c>
      <c r="E267" s="481" t="s">
        <v>1334</v>
      </c>
      <c r="F267" s="481" t="s">
        <v>1345</v>
      </c>
      <c r="G267" s="485">
        <v>39554</v>
      </c>
      <c r="H267" s="27" t="s">
        <v>1504</v>
      </c>
      <c r="I267" s="495"/>
      <c r="J267" s="30"/>
      <c r="K267" s="68"/>
      <c r="L267" s="481" t="s">
        <v>1330</v>
      </c>
      <c r="M267" s="650"/>
      <c r="N267" s="650"/>
      <c r="O267" s="650"/>
      <c r="P267" s="650"/>
      <c r="Q267" s="650"/>
      <c r="R267" s="393" t="s">
        <v>1418</v>
      </c>
      <c r="S267" s="361">
        <v>22755</v>
      </c>
      <c r="T267" s="481" t="s">
        <v>1322</v>
      </c>
      <c r="U267" s="650" t="s">
        <v>161</v>
      </c>
      <c r="V267" s="720" t="s">
        <v>161</v>
      </c>
    </row>
    <row r="268" spans="1:22" s="2" customFormat="1" ht="20.100000000000001" customHeight="1" x14ac:dyDescent="0.2">
      <c r="A268" s="111">
        <v>267</v>
      </c>
      <c r="B268" s="324" t="s">
        <v>1486</v>
      </c>
      <c r="C268" s="481" t="s">
        <v>1321</v>
      </c>
      <c r="D268" s="28" t="s">
        <v>1379</v>
      </c>
      <c r="E268" s="481" t="s">
        <v>1334</v>
      </c>
      <c r="F268" s="481" t="s">
        <v>1346</v>
      </c>
      <c r="G268" s="485">
        <v>39554</v>
      </c>
      <c r="H268" s="27" t="s">
        <v>1504</v>
      </c>
      <c r="I268" s="495"/>
      <c r="J268" s="30"/>
      <c r="K268" s="68"/>
      <c r="L268" s="481" t="s">
        <v>1330</v>
      </c>
      <c r="M268" s="650"/>
      <c r="N268" s="650"/>
      <c r="O268" s="650"/>
      <c r="P268" s="650"/>
      <c r="Q268" s="650"/>
      <c r="R268" s="393" t="s">
        <v>1418</v>
      </c>
      <c r="S268" s="361">
        <v>22755</v>
      </c>
      <c r="T268" s="481" t="s">
        <v>1322</v>
      </c>
      <c r="U268" s="650" t="s">
        <v>161</v>
      </c>
      <c r="V268" s="720" t="s">
        <v>161</v>
      </c>
    </row>
    <row r="269" spans="1:22" s="2" customFormat="1" ht="20.100000000000001" customHeight="1" x14ac:dyDescent="0.2">
      <c r="A269" s="111">
        <v>268</v>
      </c>
      <c r="B269" s="324" t="s">
        <v>1486</v>
      </c>
      <c r="C269" s="481" t="s">
        <v>1321</v>
      </c>
      <c r="D269" s="28" t="s">
        <v>1380</v>
      </c>
      <c r="E269" s="483" t="s">
        <v>1334</v>
      </c>
      <c r="F269" s="481" t="s">
        <v>1347</v>
      </c>
      <c r="G269" s="485">
        <v>39554</v>
      </c>
      <c r="H269" s="27" t="s">
        <v>1504</v>
      </c>
      <c r="I269" s="495"/>
      <c r="J269" s="30"/>
      <c r="K269" s="68"/>
      <c r="L269" s="481" t="s">
        <v>1330</v>
      </c>
      <c r="M269" s="650"/>
      <c r="N269" s="650"/>
      <c r="O269" s="650"/>
      <c r="P269" s="650"/>
      <c r="Q269" s="650"/>
      <c r="R269" s="393" t="s">
        <v>1418</v>
      </c>
      <c r="S269" s="361">
        <v>22755</v>
      </c>
      <c r="T269" s="481" t="s">
        <v>1322</v>
      </c>
      <c r="U269" s="650" t="s">
        <v>161</v>
      </c>
      <c r="V269" s="720" t="s">
        <v>161</v>
      </c>
    </row>
    <row r="270" spans="1:22" s="2" customFormat="1" ht="20.100000000000001" customHeight="1" x14ac:dyDescent="0.2">
      <c r="A270" s="111">
        <v>269</v>
      </c>
      <c r="B270" s="324" t="s">
        <v>1486</v>
      </c>
      <c r="C270" s="481" t="s">
        <v>1321</v>
      </c>
      <c r="D270" s="28" t="s">
        <v>1381</v>
      </c>
      <c r="E270" s="481" t="s">
        <v>1334</v>
      </c>
      <c r="F270" s="481" t="s">
        <v>1348</v>
      </c>
      <c r="G270" s="485">
        <v>39554</v>
      </c>
      <c r="H270" s="27" t="s">
        <v>1504</v>
      </c>
      <c r="I270" s="495"/>
      <c r="J270" s="30"/>
      <c r="K270" s="68"/>
      <c r="L270" s="481" t="s">
        <v>1330</v>
      </c>
      <c r="M270" s="650"/>
      <c r="N270" s="650"/>
      <c r="O270" s="650"/>
      <c r="P270" s="650"/>
      <c r="Q270" s="650"/>
      <c r="R270" s="393" t="s">
        <v>1418</v>
      </c>
      <c r="S270" s="361">
        <v>22755</v>
      </c>
      <c r="T270" s="481" t="s">
        <v>1322</v>
      </c>
      <c r="U270" s="650" t="s">
        <v>161</v>
      </c>
      <c r="V270" s="720" t="s">
        <v>161</v>
      </c>
    </row>
    <row r="271" spans="1:22" s="2" customFormat="1" ht="20.100000000000001" customHeight="1" x14ac:dyDescent="0.2">
      <c r="A271" s="111">
        <v>270</v>
      </c>
      <c r="B271" s="324" t="s">
        <v>1486</v>
      </c>
      <c r="C271" s="481" t="s">
        <v>1321</v>
      </c>
      <c r="D271" s="28" t="s">
        <v>1382</v>
      </c>
      <c r="E271" s="481" t="s">
        <v>1334</v>
      </c>
      <c r="F271" s="481" t="s">
        <v>1349</v>
      </c>
      <c r="G271" s="485">
        <v>39554</v>
      </c>
      <c r="H271" s="27" t="s">
        <v>1504</v>
      </c>
      <c r="I271" s="495"/>
      <c r="J271" s="30"/>
      <c r="K271" s="68"/>
      <c r="L271" s="481" t="s">
        <v>1330</v>
      </c>
      <c r="M271" s="650"/>
      <c r="N271" s="650"/>
      <c r="O271" s="650"/>
      <c r="P271" s="650"/>
      <c r="Q271" s="650"/>
      <c r="R271" s="393" t="s">
        <v>1418</v>
      </c>
      <c r="S271" s="361">
        <v>22755</v>
      </c>
      <c r="T271" s="481" t="s">
        <v>1322</v>
      </c>
      <c r="U271" s="650" t="s">
        <v>161</v>
      </c>
      <c r="V271" s="720" t="s">
        <v>161</v>
      </c>
    </row>
    <row r="272" spans="1:22" s="2" customFormat="1" ht="20.100000000000001" customHeight="1" x14ac:dyDescent="0.2">
      <c r="A272" s="111">
        <v>271</v>
      </c>
      <c r="B272" s="324" t="s">
        <v>1486</v>
      </c>
      <c r="C272" s="481" t="s">
        <v>1321</v>
      </c>
      <c r="D272" s="28" t="s">
        <v>1382</v>
      </c>
      <c r="E272" s="481" t="s">
        <v>1334</v>
      </c>
      <c r="F272" s="481" t="s">
        <v>1350</v>
      </c>
      <c r="G272" s="485">
        <v>39554</v>
      </c>
      <c r="H272" s="27" t="s">
        <v>1504</v>
      </c>
      <c r="I272" s="495"/>
      <c r="J272" s="30"/>
      <c r="K272" s="68"/>
      <c r="L272" s="481" t="s">
        <v>1330</v>
      </c>
      <c r="M272" s="650"/>
      <c r="N272" s="650"/>
      <c r="O272" s="650"/>
      <c r="P272" s="650"/>
      <c r="Q272" s="650"/>
      <c r="R272" s="393" t="s">
        <v>1418</v>
      </c>
      <c r="S272" s="361">
        <v>22755</v>
      </c>
      <c r="T272" s="481" t="s">
        <v>1322</v>
      </c>
      <c r="U272" s="650" t="s">
        <v>161</v>
      </c>
      <c r="V272" s="720" t="s">
        <v>161</v>
      </c>
    </row>
    <row r="273" spans="1:22" s="2" customFormat="1" ht="20.100000000000001" customHeight="1" x14ac:dyDescent="0.2">
      <c r="A273" s="111">
        <v>272</v>
      </c>
      <c r="B273" s="324" t="s">
        <v>1486</v>
      </c>
      <c r="C273" s="481" t="s">
        <v>1321</v>
      </c>
      <c r="D273" s="28" t="s">
        <v>1383</v>
      </c>
      <c r="E273" s="481" t="s">
        <v>1334</v>
      </c>
      <c r="F273" s="481" t="s">
        <v>1351</v>
      </c>
      <c r="G273" s="485">
        <v>39554</v>
      </c>
      <c r="H273" s="27" t="s">
        <v>1504</v>
      </c>
      <c r="I273" s="495"/>
      <c r="J273" s="30"/>
      <c r="K273" s="68"/>
      <c r="L273" s="481" t="s">
        <v>1330</v>
      </c>
      <c r="M273" s="650"/>
      <c r="N273" s="650"/>
      <c r="O273" s="650"/>
      <c r="P273" s="650"/>
      <c r="Q273" s="650"/>
      <c r="R273" s="393" t="s">
        <v>1418</v>
      </c>
      <c r="S273" s="361">
        <v>22755</v>
      </c>
      <c r="T273" s="481" t="s">
        <v>1322</v>
      </c>
      <c r="U273" s="650" t="s">
        <v>161</v>
      </c>
      <c r="V273" s="720" t="s">
        <v>161</v>
      </c>
    </row>
    <row r="274" spans="1:22" s="2" customFormat="1" ht="20.100000000000001" customHeight="1" x14ac:dyDescent="0.2">
      <c r="A274" s="111">
        <v>273</v>
      </c>
      <c r="B274" s="324" t="s">
        <v>1486</v>
      </c>
      <c r="C274" s="481" t="s">
        <v>1321</v>
      </c>
      <c r="D274" s="28" t="s">
        <v>1384</v>
      </c>
      <c r="E274" s="481" t="s">
        <v>1334</v>
      </c>
      <c r="F274" s="481" t="s">
        <v>1352</v>
      </c>
      <c r="G274" s="485">
        <v>39554</v>
      </c>
      <c r="H274" s="27" t="s">
        <v>1504</v>
      </c>
      <c r="I274" s="495"/>
      <c r="J274" s="30"/>
      <c r="K274" s="68"/>
      <c r="L274" s="481" t="s">
        <v>1330</v>
      </c>
      <c r="M274" s="650"/>
      <c r="N274" s="650"/>
      <c r="O274" s="650"/>
      <c r="P274" s="650"/>
      <c r="Q274" s="650"/>
      <c r="R274" s="393" t="s">
        <v>1418</v>
      </c>
      <c r="S274" s="361">
        <v>22755</v>
      </c>
      <c r="T274" s="481" t="s">
        <v>1322</v>
      </c>
      <c r="U274" s="650" t="s">
        <v>161</v>
      </c>
      <c r="V274" s="720" t="s">
        <v>161</v>
      </c>
    </row>
    <row r="275" spans="1:22" s="2" customFormat="1" ht="27.75" customHeight="1" x14ac:dyDescent="0.2">
      <c r="A275" s="111">
        <v>274</v>
      </c>
      <c r="B275" s="324" t="s">
        <v>1486</v>
      </c>
      <c r="C275" s="481" t="s">
        <v>33</v>
      </c>
      <c r="D275" s="28" t="s">
        <v>1385</v>
      </c>
      <c r="E275" s="481" t="s">
        <v>1335</v>
      </c>
      <c r="F275" s="481" t="s">
        <v>1353</v>
      </c>
      <c r="G275" s="485">
        <v>39561</v>
      </c>
      <c r="H275" s="27" t="s">
        <v>1504</v>
      </c>
      <c r="I275" s="495"/>
      <c r="J275" s="30"/>
      <c r="K275" s="68"/>
      <c r="L275" s="481" t="s">
        <v>1331</v>
      </c>
      <c r="M275" s="650"/>
      <c r="N275" s="650"/>
      <c r="O275" s="650"/>
      <c r="P275" s="650"/>
      <c r="Q275" s="650"/>
      <c r="R275" s="393" t="s">
        <v>1418</v>
      </c>
      <c r="S275" s="361">
        <v>91950</v>
      </c>
      <c r="T275" s="482" t="s">
        <v>1323</v>
      </c>
      <c r="U275" s="650" t="s">
        <v>1506</v>
      </c>
      <c r="V275" s="720" t="s">
        <v>161</v>
      </c>
    </row>
    <row r="276" spans="1:22" s="2" customFormat="1" ht="26.25" customHeight="1" x14ac:dyDescent="0.2">
      <c r="A276" s="111">
        <v>275</v>
      </c>
      <c r="B276" s="324" t="s">
        <v>1486</v>
      </c>
      <c r="C276" s="481" t="s">
        <v>33</v>
      </c>
      <c r="D276" s="28" t="s">
        <v>1385</v>
      </c>
      <c r="E276" s="481" t="s">
        <v>1335</v>
      </c>
      <c r="F276" s="481" t="s">
        <v>1354</v>
      </c>
      <c r="G276" s="485">
        <v>39561</v>
      </c>
      <c r="H276" s="27" t="s">
        <v>1504</v>
      </c>
      <c r="I276" s="495"/>
      <c r="J276" s="30"/>
      <c r="K276" s="68"/>
      <c r="L276" s="481" t="s">
        <v>1331</v>
      </c>
      <c r="M276" s="650"/>
      <c r="N276" s="650"/>
      <c r="O276" s="650"/>
      <c r="P276" s="650"/>
      <c r="Q276" s="650"/>
      <c r="R276" s="393" t="s">
        <v>1418</v>
      </c>
      <c r="S276" s="361">
        <v>91950</v>
      </c>
      <c r="T276" s="482" t="s">
        <v>1323</v>
      </c>
      <c r="U276" s="650" t="s">
        <v>1506</v>
      </c>
      <c r="V276" s="720" t="s">
        <v>161</v>
      </c>
    </row>
    <row r="277" spans="1:22" s="2" customFormat="1" ht="24" customHeight="1" x14ac:dyDescent="0.2">
      <c r="A277" s="111">
        <v>276</v>
      </c>
      <c r="B277" s="324" t="s">
        <v>1486</v>
      </c>
      <c r="C277" s="481" t="s">
        <v>33</v>
      </c>
      <c r="D277" s="28" t="s">
        <v>1386</v>
      </c>
      <c r="E277" s="481" t="s">
        <v>1335</v>
      </c>
      <c r="F277" s="481" t="s">
        <v>1355</v>
      </c>
      <c r="G277" s="485">
        <v>39561</v>
      </c>
      <c r="H277" s="27" t="s">
        <v>1504</v>
      </c>
      <c r="I277" s="495"/>
      <c r="J277" s="30"/>
      <c r="K277" s="68"/>
      <c r="L277" s="481" t="s">
        <v>1331</v>
      </c>
      <c r="M277" s="650"/>
      <c r="N277" s="650"/>
      <c r="O277" s="650"/>
      <c r="P277" s="650"/>
      <c r="Q277" s="650"/>
      <c r="R277" s="393" t="s">
        <v>1418</v>
      </c>
      <c r="S277" s="361">
        <v>91950</v>
      </c>
      <c r="T277" s="482" t="s">
        <v>1323</v>
      </c>
      <c r="U277" s="650" t="s">
        <v>1506</v>
      </c>
      <c r="V277" s="720" t="s">
        <v>161</v>
      </c>
    </row>
    <row r="278" spans="1:22" s="2" customFormat="1" ht="29.25" customHeight="1" x14ac:dyDescent="0.2">
      <c r="A278" s="111">
        <v>277</v>
      </c>
      <c r="B278" s="324" t="s">
        <v>1486</v>
      </c>
      <c r="C278" s="481" t="s">
        <v>33</v>
      </c>
      <c r="D278" s="28" t="s">
        <v>1387</v>
      </c>
      <c r="E278" s="481" t="s">
        <v>1335</v>
      </c>
      <c r="F278" s="481" t="s">
        <v>1356</v>
      </c>
      <c r="G278" s="485">
        <v>39561</v>
      </c>
      <c r="H278" s="27" t="s">
        <v>1504</v>
      </c>
      <c r="I278" s="495"/>
      <c r="J278" s="30"/>
      <c r="K278" s="68"/>
      <c r="L278" s="481" t="s">
        <v>1331</v>
      </c>
      <c r="M278" s="650"/>
      <c r="N278" s="650"/>
      <c r="O278" s="650"/>
      <c r="P278" s="650"/>
      <c r="Q278" s="650"/>
      <c r="R278" s="393" t="s">
        <v>1418</v>
      </c>
      <c r="S278" s="361">
        <v>91950</v>
      </c>
      <c r="T278" s="482" t="s">
        <v>1323</v>
      </c>
      <c r="U278" s="650" t="s">
        <v>1506</v>
      </c>
      <c r="V278" s="720" t="s">
        <v>161</v>
      </c>
    </row>
    <row r="279" spans="1:22" s="2" customFormat="1" ht="25.5" customHeight="1" x14ac:dyDescent="0.2">
      <c r="A279" s="111">
        <v>278</v>
      </c>
      <c r="B279" s="324" t="s">
        <v>1486</v>
      </c>
      <c r="C279" s="481" t="s">
        <v>33</v>
      </c>
      <c r="D279" s="28" t="s">
        <v>1388</v>
      </c>
      <c r="E279" s="481" t="s">
        <v>1335</v>
      </c>
      <c r="F279" s="481" t="s">
        <v>1357</v>
      </c>
      <c r="G279" s="485">
        <v>39561</v>
      </c>
      <c r="H279" s="27" t="s">
        <v>1504</v>
      </c>
      <c r="I279" s="495"/>
      <c r="J279" s="30"/>
      <c r="K279" s="68"/>
      <c r="L279" s="481" t="s">
        <v>1331</v>
      </c>
      <c r="M279" s="650"/>
      <c r="N279" s="650"/>
      <c r="O279" s="650"/>
      <c r="P279" s="650"/>
      <c r="Q279" s="650"/>
      <c r="R279" s="393" t="s">
        <v>1418</v>
      </c>
      <c r="S279" s="361">
        <v>91950</v>
      </c>
      <c r="T279" s="482" t="s">
        <v>1323</v>
      </c>
      <c r="U279" s="650" t="s">
        <v>1506</v>
      </c>
      <c r="V279" s="720" t="s">
        <v>161</v>
      </c>
    </row>
    <row r="280" spans="1:22" s="2" customFormat="1" ht="25.5" customHeight="1" x14ac:dyDescent="0.2">
      <c r="A280" s="111">
        <v>279</v>
      </c>
      <c r="B280" s="324" t="s">
        <v>1486</v>
      </c>
      <c r="C280" s="481" t="s">
        <v>33</v>
      </c>
      <c r="D280" s="28" t="s">
        <v>1389</v>
      </c>
      <c r="E280" s="481" t="s">
        <v>1335</v>
      </c>
      <c r="F280" s="481" t="s">
        <v>1358</v>
      </c>
      <c r="G280" s="485">
        <v>39561</v>
      </c>
      <c r="H280" s="27" t="s">
        <v>1504</v>
      </c>
      <c r="I280" s="495"/>
      <c r="J280" s="30"/>
      <c r="K280" s="68"/>
      <c r="L280" s="481" t="s">
        <v>1331</v>
      </c>
      <c r="M280" s="650"/>
      <c r="N280" s="650"/>
      <c r="O280" s="650"/>
      <c r="P280" s="650"/>
      <c r="Q280" s="650"/>
      <c r="R280" s="393" t="s">
        <v>1418</v>
      </c>
      <c r="S280" s="361">
        <v>91950</v>
      </c>
      <c r="T280" s="482" t="s">
        <v>1323</v>
      </c>
      <c r="U280" s="650" t="s">
        <v>1506</v>
      </c>
      <c r="V280" s="720" t="s">
        <v>161</v>
      </c>
    </row>
    <row r="281" spans="1:22" s="2" customFormat="1" ht="24" customHeight="1" x14ac:dyDescent="0.2">
      <c r="A281" s="111">
        <v>280</v>
      </c>
      <c r="B281" s="324" t="s">
        <v>1486</v>
      </c>
      <c r="C281" s="481" t="s">
        <v>33</v>
      </c>
      <c r="D281" s="28" t="s">
        <v>1390</v>
      </c>
      <c r="E281" s="481" t="s">
        <v>1335</v>
      </c>
      <c r="F281" s="481" t="s">
        <v>1359</v>
      </c>
      <c r="G281" s="485">
        <v>39561</v>
      </c>
      <c r="H281" s="27" t="s">
        <v>1504</v>
      </c>
      <c r="I281" s="495"/>
      <c r="J281" s="30"/>
      <c r="K281" s="68"/>
      <c r="L281" s="481" t="s">
        <v>1331</v>
      </c>
      <c r="M281" s="650"/>
      <c r="N281" s="650"/>
      <c r="O281" s="650"/>
      <c r="P281" s="650"/>
      <c r="Q281" s="650"/>
      <c r="R281" s="393" t="s">
        <v>1418</v>
      </c>
      <c r="S281" s="361">
        <v>91950</v>
      </c>
      <c r="T281" s="482" t="s">
        <v>1323</v>
      </c>
      <c r="U281" s="650" t="s">
        <v>1506</v>
      </c>
      <c r="V281" s="720" t="s">
        <v>161</v>
      </c>
    </row>
    <row r="282" spans="1:22" s="2" customFormat="1" ht="31.5" customHeight="1" x14ac:dyDescent="0.2">
      <c r="A282" s="111">
        <v>281</v>
      </c>
      <c r="B282" s="324" t="s">
        <v>1486</v>
      </c>
      <c r="C282" s="481" t="s">
        <v>33</v>
      </c>
      <c r="D282" s="28" t="s">
        <v>1391</v>
      </c>
      <c r="E282" s="481" t="s">
        <v>1335</v>
      </c>
      <c r="F282" s="481" t="s">
        <v>1360</v>
      </c>
      <c r="G282" s="485">
        <v>39561</v>
      </c>
      <c r="H282" s="27" t="s">
        <v>1504</v>
      </c>
      <c r="I282" s="495"/>
      <c r="J282" s="30"/>
      <c r="K282" s="68"/>
      <c r="L282" s="481" t="s">
        <v>1331</v>
      </c>
      <c r="M282" s="650"/>
      <c r="N282" s="650"/>
      <c r="O282" s="650"/>
      <c r="P282" s="650"/>
      <c r="Q282" s="650"/>
      <c r="R282" s="393" t="s">
        <v>1418</v>
      </c>
      <c r="S282" s="361">
        <v>91950</v>
      </c>
      <c r="T282" s="482" t="s">
        <v>1323</v>
      </c>
      <c r="U282" s="650" t="s">
        <v>1506</v>
      </c>
      <c r="V282" s="720" t="s">
        <v>161</v>
      </c>
    </row>
    <row r="283" spans="1:22" s="2" customFormat="1" ht="29.25" customHeight="1" x14ac:dyDescent="0.2">
      <c r="A283" s="111">
        <v>282</v>
      </c>
      <c r="B283" s="324" t="s">
        <v>1486</v>
      </c>
      <c r="C283" s="481" t="s">
        <v>33</v>
      </c>
      <c r="D283" s="28" t="s">
        <v>1392</v>
      </c>
      <c r="E283" s="481" t="s">
        <v>1335</v>
      </c>
      <c r="F283" s="481" t="s">
        <v>1361</v>
      </c>
      <c r="G283" s="485">
        <v>39561</v>
      </c>
      <c r="H283" s="27" t="s">
        <v>1504</v>
      </c>
      <c r="I283" s="495"/>
      <c r="J283" s="30"/>
      <c r="K283" s="68"/>
      <c r="L283" s="481" t="s">
        <v>1331</v>
      </c>
      <c r="M283" s="650"/>
      <c r="N283" s="650"/>
      <c r="O283" s="650"/>
      <c r="P283" s="650"/>
      <c r="Q283" s="650"/>
      <c r="R283" s="393" t="s">
        <v>1418</v>
      </c>
      <c r="S283" s="361">
        <v>91950</v>
      </c>
      <c r="T283" s="482" t="s">
        <v>1323</v>
      </c>
      <c r="U283" s="650" t="s">
        <v>1506</v>
      </c>
      <c r="V283" s="720" t="s">
        <v>161</v>
      </c>
    </row>
    <row r="284" spans="1:22" s="2" customFormat="1" ht="27.75" customHeight="1" x14ac:dyDescent="0.2">
      <c r="A284" s="111">
        <v>283</v>
      </c>
      <c r="B284" s="324" t="s">
        <v>1486</v>
      </c>
      <c r="C284" s="481" t="s">
        <v>33</v>
      </c>
      <c r="D284" s="28" t="s">
        <v>1393</v>
      </c>
      <c r="E284" s="481" t="s">
        <v>1335</v>
      </c>
      <c r="F284" s="481" t="s">
        <v>1362</v>
      </c>
      <c r="G284" s="485">
        <v>39561</v>
      </c>
      <c r="H284" s="27" t="s">
        <v>1504</v>
      </c>
      <c r="I284" s="495"/>
      <c r="J284" s="30"/>
      <c r="K284" s="68"/>
      <c r="L284" s="481" t="s">
        <v>1331</v>
      </c>
      <c r="M284" s="650"/>
      <c r="N284" s="650"/>
      <c r="O284" s="650"/>
      <c r="P284" s="650"/>
      <c r="Q284" s="650"/>
      <c r="R284" s="393" t="s">
        <v>1418</v>
      </c>
      <c r="S284" s="361">
        <v>91950</v>
      </c>
      <c r="T284" s="482" t="s">
        <v>1323</v>
      </c>
      <c r="U284" s="650" t="s">
        <v>1506</v>
      </c>
      <c r="V284" s="720" t="s">
        <v>161</v>
      </c>
    </row>
    <row r="285" spans="1:22" s="2" customFormat="1" ht="29.25" customHeight="1" x14ac:dyDescent="0.2">
      <c r="A285" s="111">
        <v>284</v>
      </c>
      <c r="B285" s="324" t="s">
        <v>1486</v>
      </c>
      <c r="C285" s="481" t="s">
        <v>33</v>
      </c>
      <c r="D285" s="28" t="s">
        <v>1414</v>
      </c>
      <c r="E285" s="481" t="s">
        <v>1335</v>
      </c>
      <c r="F285" s="481" t="s">
        <v>1363</v>
      </c>
      <c r="G285" s="481" t="s">
        <v>161</v>
      </c>
      <c r="H285" s="27" t="s">
        <v>1504</v>
      </c>
      <c r="I285" s="495"/>
      <c r="J285" s="30"/>
      <c r="K285" s="68"/>
      <c r="L285" s="481" t="s">
        <v>1331</v>
      </c>
      <c r="M285" s="650"/>
      <c r="N285" s="650"/>
      <c r="O285" s="650"/>
      <c r="P285" s="650"/>
      <c r="Q285" s="650"/>
      <c r="R285" s="393" t="s">
        <v>1418</v>
      </c>
      <c r="S285" s="361">
        <v>91950</v>
      </c>
      <c r="T285" s="482" t="s">
        <v>1323</v>
      </c>
      <c r="U285" s="650" t="s">
        <v>161</v>
      </c>
      <c r="V285" s="720" t="s">
        <v>161</v>
      </c>
    </row>
    <row r="286" spans="1:22" s="2" customFormat="1" ht="20.100000000000001" customHeight="1" x14ac:dyDescent="0.2">
      <c r="A286" s="111">
        <v>285</v>
      </c>
      <c r="B286" s="324" t="s">
        <v>1486</v>
      </c>
      <c r="C286" s="481" t="s">
        <v>1324</v>
      </c>
      <c r="D286" s="28" t="s">
        <v>1394</v>
      </c>
      <c r="E286" s="481" t="s">
        <v>1336</v>
      </c>
      <c r="F286" s="484" t="s">
        <v>1364</v>
      </c>
      <c r="G286" s="485">
        <v>39554</v>
      </c>
      <c r="H286" s="27" t="s">
        <v>1504</v>
      </c>
      <c r="I286" s="495"/>
      <c r="J286" s="30"/>
      <c r="K286" s="68"/>
      <c r="L286" s="481" t="s">
        <v>1332</v>
      </c>
      <c r="M286" s="650"/>
      <c r="N286" s="650"/>
      <c r="O286" s="650"/>
      <c r="P286" s="650"/>
      <c r="Q286" s="650"/>
      <c r="R286" s="393" t="s">
        <v>1418</v>
      </c>
      <c r="S286" s="369">
        <v>44000</v>
      </c>
      <c r="T286" s="482" t="s">
        <v>1325</v>
      </c>
      <c r="U286" s="650" t="s">
        <v>161</v>
      </c>
      <c r="V286" s="720" t="s">
        <v>161</v>
      </c>
    </row>
    <row r="287" spans="1:22" s="2" customFormat="1" ht="20.100000000000001" customHeight="1" x14ac:dyDescent="0.2">
      <c r="A287" s="111">
        <v>286</v>
      </c>
      <c r="B287" s="324" t="s">
        <v>1486</v>
      </c>
      <c r="C287" s="481" t="s">
        <v>1324</v>
      </c>
      <c r="D287" s="28" t="s">
        <v>1395</v>
      </c>
      <c r="E287" s="481" t="s">
        <v>1336</v>
      </c>
      <c r="F287" s="481" t="s">
        <v>1365</v>
      </c>
      <c r="G287" s="485">
        <v>39554</v>
      </c>
      <c r="H287" s="27" t="s">
        <v>1504</v>
      </c>
      <c r="I287" s="495"/>
      <c r="J287" s="30"/>
      <c r="K287" s="68"/>
      <c r="L287" s="481" t="s">
        <v>1332</v>
      </c>
      <c r="M287" s="650"/>
      <c r="N287" s="650"/>
      <c r="O287" s="650"/>
      <c r="P287" s="650"/>
      <c r="Q287" s="650"/>
      <c r="R287" s="393" t="s">
        <v>1418</v>
      </c>
      <c r="S287" s="369">
        <v>44000</v>
      </c>
      <c r="T287" s="482" t="s">
        <v>1325</v>
      </c>
      <c r="U287" s="650" t="s">
        <v>161</v>
      </c>
      <c r="V287" s="720" t="s">
        <v>161</v>
      </c>
    </row>
    <row r="288" spans="1:22" s="2" customFormat="1" ht="20.100000000000001" customHeight="1" x14ac:dyDescent="0.2">
      <c r="A288" s="111">
        <v>287</v>
      </c>
      <c r="B288" s="324" t="s">
        <v>1486</v>
      </c>
      <c r="C288" s="481" t="s">
        <v>1324</v>
      </c>
      <c r="D288" s="28" t="s">
        <v>1396</v>
      </c>
      <c r="E288" s="481" t="s">
        <v>1336</v>
      </c>
      <c r="F288" s="481" t="s">
        <v>1366</v>
      </c>
      <c r="G288" s="485">
        <v>39554</v>
      </c>
      <c r="H288" s="27" t="s">
        <v>1504</v>
      </c>
      <c r="I288" s="495"/>
      <c r="J288" s="30"/>
      <c r="K288" s="68"/>
      <c r="L288" s="481" t="s">
        <v>1332</v>
      </c>
      <c r="M288" s="650"/>
      <c r="N288" s="650"/>
      <c r="O288" s="650"/>
      <c r="P288" s="650"/>
      <c r="Q288" s="650"/>
      <c r="R288" s="393" t="s">
        <v>1418</v>
      </c>
      <c r="S288" s="369">
        <v>44000</v>
      </c>
      <c r="T288" s="482" t="s">
        <v>1325</v>
      </c>
      <c r="U288" s="650" t="s">
        <v>161</v>
      </c>
      <c r="V288" s="720" t="s">
        <v>161</v>
      </c>
    </row>
    <row r="289" spans="1:243" s="2" customFormat="1" ht="20.100000000000001" customHeight="1" x14ac:dyDescent="0.2">
      <c r="A289" s="111">
        <v>288</v>
      </c>
      <c r="B289" s="324" t="s">
        <v>1486</v>
      </c>
      <c r="C289" s="481" t="s">
        <v>1324</v>
      </c>
      <c r="D289" s="28" t="s">
        <v>1397</v>
      </c>
      <c r="E289" s="481" t="s">
        <v>1336</v>
      </c>
      <c r="F289" s="481" t="s">
        <v>1367</v>
      </c>
      <c r="G289" s="485">
        <v>39554</v>
      </c>
      <c r="H289" s="27" t="s">
        <v>1504</v>
      </c>
      <c r="I289" s="495"/>
      <c r="J289" s="30"/>
      <c r="K289" s="68"/>
      <c r="L289" s="481" t="s">
        <v>1332</v>
      </c>
      <c r="M289" s="650"/>
      <c r="N289" s="650"/>
      <c r="O289" s="650"/>
      <c r="P289" s="650"/>
      <c r="Q289" s="650"/>
      <c r="R289" s="393" t="s">
        <v>1418</v>
      </c>
      <c r="S289" s="369">
        <v>44000</v>
      </c>
      <c r="T289" s="482" t="s">
        <v>1325</v>
      </c>
      <c r="U289" s="650" t="s">
        <v>161</v>
      </c>
      <c r="V289" s="720" t="s">
        <v>161</v>
      </c>
    </row>
    <row r="290" spans="1:243" s="2" customFormat="1" ht="20.100000000000001" customHeight="1" x14ac:dyDescent="0.2">
      <c r="A290" s="111">
        <v>289</v>
      </c>
      <c r="B290" s="324" t="s">
        <v>1486</v>
      </c>
      <c r="C290" s="481" t="s">
        <v>1324</v>
      </c>
      <c r="D290" s="28" t="s">
        <v>1398</v>
      </c>
      <c r="E290" s="481" t="s">
        <v>1336</v>
      </c>
      <c r="F290" s="481" t="s">
        <v>1368</v>
      </c>
      <c r="G290" s="485">
        <v>39554</v>
      </c>
      <c r="H290" s="27" t="s">
        <v>1504</v>
      </c>
      <c r="I290" s="495"/>
      <c r="J290" s="30"/>
      <c r="K290" s="68"/>
      <c r="L290" s="481" t="s">
        <v>1332</v>
      </c>
      <c r="M290" s="650"/>
      <c r="N290" s="650"/>
      <c r="O290" s="650"/>
      <c r="P290" s="650"/>
      <c r="Q290" s="650"/>
      <c r="R290" s="393" t="s">
        <v>1418</v>
      </c>
      <c r="S290" s="369">
        <v>44000</v>
      </c>
      <c r="T290" s="482" t="s">
        <v>1325</v>
      </c>
      <c r="U290" s="650" t="s">
        <v>161</v>
      </c>
      <c r="V290" s="720" t="s">
        <v>161</v>
      </c>
    </row>
    <row r="291" spans="1:243" s="2" customFormat="1" ht="20.100000000000001" customHeight="1" x14ac:dyDescent="0.2">
      <c r="A291" s="111">
        <v>290</v>
      </c>
      <c r="B291" s="324" t="s">
        <v>1486</v>
      </c>
      <c r="C291" s="481" t="s">
        <v>1324</v>
      </c>
      <c r="D291" s="28" t="s">
        <v>1399</v>
      </c>
      <c r="E291" s="481" t="s">
        <v>1336</v>
      </c>
      <c r="F291" s="484" t="s">
        <v>1369</v>
      </c>
      <c r="G291" s="485">
        <v>39554</v>
      </c>
      <c r="H291" s="27" t="s">
        <v>1504</v>
      </c>
      <c r="I291" s="495"/>
      <c r="J291" s="30"/>
      <c r="K291" s="68"/>
      <c r="L291" s="481" t="s">
        <v>1332</v>
      </c>
      <c r="M291" s="650"/>
      <c r="N291" s="650"/>
      <c r="O291" s="650"/>
      <c r="P291" s="650"/>
      <c r="Q291" s="650"/>
      <c r="R291" s="393" t="s">
        <v>1418</v>
      </c>
      <c r="S291" s="369">
        <v>44000</v>
      </c>
      <c r="T291" s="482" t="s">
        <v>1325</v>
      </c>
      <c r="U291" s="650" t="s">
        <v>161</v>
      </c>
      <c r="V291" s="720" t="s">
        <v>161</v>
      </c>
    </row>
    <row r="292" spans="1:243" s="2" customFormat="1" ht="20.100000000000001" customHeight="1" x14ac:dyDescent="0.2">
      <c r="A292" s="111">
        <v>291</v>
      </c>
      <c r="B292" s="324" t="s">
        <v>1486</v>
      </c>
      <c r="C292" s="481" t="s">
        <v>22</v>
      </c>
      <c r="D292" s="28" t="s">
        <v>1400</v>
      </c>
      <c r="E292" s="481" t="s">
        <v>1337</v>
      </c>
      <c r="F292" s="481">
        <v>6469</v>
      </c>
      <c r="G292" s="485">
        <v>39550</v>
      </c>
      <c r="H292" s="27" t="s">
        <v>1504</v>
      </c>
      <c r="I292" s="495"/>
      <c r="J292" s="30"/>
      <c r="K292" s="68"/>
      <c r="L292" s="481" t="s">
        <v>25</v>
      </c>
      <c r="M292" s="650"/>
      <c r="N292" s="650"/>
      <c r="O292" s="650"/>
      <c r="P292" s="650"/>
      <c r="Q292" s="650"/>
      <c r="R292" s="393" t="s">
        <v>1418</v>
      </c>
      <c r="S292" s="361">
        <v>600000</v>
      </c>
      <c r="T292" s="482" t="s">
        <v>1326</v>
      </c>
      <c r="U292" s="650" t="s">
        <v>1507</v>
      </c>
      <c r="V292" s="720" t="s">
        <v>161</v>
      </c>
    </row>
    <row r="293" spans="1:243" s="2" customFormat="1" ht="20.100000000000001" customHeight="1" x14ac:dyDescent="0.2">
      <c r="A293" s="111">
        <v>292</v>
      </c>
      <c r="B293" s="324" t="s">
        <v>1486</v>
      </c>
      <c r="C293" s="481" t="s">
        <v>22</v>
      </c>
      <c r="D293" s="28" t="s">
        <v>1401</v>
      </c>
      <c r="E293" s="481" t="s">
        <v>1337</v>
      </c>
      <c r="F293" s="481">
        <v>6474</v>
      </c>
      <c r="G293" s="485">
        <v>39550</v>
      </c>
      <c r="H293" s="27" t="s">
        <v>1504</v>
      </c>
      <c r="I293" s="495"/>
      <c r="J293" s="30"/>
      <c r="K293" s="68"/>
      <c r="L293" s="481" t="s">
        <v>25</v>
      </c>
      <c r="M293" s="650"/>
      <c r="N293" s="650"/>
      <c r="O293" s="650"/>
      <c r="P293" s="650"/>
      <c r="Q293" s="650"/>
      <c r="R293" s="393" t="s">
        <v>1418</v>
      </c>
      <c r="S293" s="361">
        <v>600000</v>
      </c>
      <c r="T293" s="482" t="s">
        <v>1326</v>
      </c>
      <c r="U293" s="650" t="s">
        <v>1507</v>
      </c>
      <c r="V293" s="720" t="s">
        <v>161</v>
      </c>
    </row>
    <row r="294" spans="1:243" s="2" customFormat="1" ht="26.25" customHeight="1" x14ac:dyDescent="0.2">
      <c r="A294" s="111">
        <v>293</v>
      </c>
      <c r="B294" s="324" t="s">
        <v>1486</v>
      </c>
      <c r="C294" s="481" t="s">
        <v>22</v>
      </c>
      <c r="D294" s="28" t="s">
        <v>1414</v>
      </c>
      <c r="E294" s="481" t="s">
        <v>1337</v>
      </c>
      <c r="F294" s="481">
        <v>6302</v>
      </c>
      <c r="G294" s="481" t="s">
        <v>161</v>
      </c>
      <c r="H294" s="27" t="s">
        <v>1504</v>
      </c>
      <c r="I294" s="495"/>
      <c r="J294" s="30"/>
      <c r="K294" s="68"/>
      <c r="L294" s="481" t="s">
        <v>25</v>
      </c>
      <c r="M294" s="650"/>
      <c r="N294" s="650"/>
      <c r="O294" s="650"/>
      <c r="P294" s="650"/>
      <c r="Q294" s="650"/>
      <c r="R294" s="393" t="s">
        <v>1418</v>
      </c>
      <c r="S294" s="361">
        <v>600000</v>
      </c>
      <c r="T294" s="482" t="s">
        <v>1326</v>
      </c>
      <c r="U294" s="650" t="s">
        <v>161</v>
      </c>
      <c r="V294" s="720" t="s">
        <v>161</v>
      </c>
    </row>
    <row r="295" spans="1:243" s="2" customFormat="1" ht="27.75" customHeight="1" x14ac:dyDescent="0.2">
      <c r="A295" s="111">
        <v>294</v>
      </c>
      <c r="B295" s="324" t="s">
        <v>1486</v>
      </c>
      <c r="C295" s="481" t="s">
        <v>22</v>
      </c>
      <c r="D295" s="28" t="s">
        <v>1414</v>
      </c>
      <c r="E295" s="481" t="s">
        <v>1337</v>
      </c>
      <c r="F295" s="481">
        <v>10362</v>
      </c>
      <c r="G295" s="481" t="s">
        <v>161</v>
      </c>
      <c r="H295" s="27" t="s">
        <v>1504</v>
      </c>
      <c r="I295" s="495"/>
      <c r="J295" s="30"/>
      <c r="K295" s="68"/>
      <c r="L295" s="481" t="s">
        <v>25</v>
      </c>
      <c r="M295" s="650"/>
      <c r="N295" s="650"/>
      <c r="O295" s="650"/>
      <c r="P295" s="650"/>
      <c r="Q295" s="650"/>
      <c r="R295" s="393" t="s">
        <v>1418</v>
      </c>
      <c r="S295" s="361">
        <v>600000</v>
      </c>
      <c r="T295" s="482" t="s">
        <v>1326</v>
      </c>
      <c r="U295" s="650" t="s">
        <v>161</v>
      </c>
      <c r="V295" s="720" t="s">
        <v>161</v>
      </c>
    </row>
    <row r="296" spans="1:243" s="2" customFormat="1" ht="24" customHeight="1" x14ac:dyDescent="0.2">
      <c r="A296" s="111">
        <v>295</v>
      </c>
      <c r="B296" s="324" t="s">
        <v>1486</v>
      </c>
      <c r="C296" s="481" t="s">
        <v>78</v>
      </c>
      <c r="D296" s="28" t="s">
        <v>1414</v>
      </c>
      <c r="E296" s="481" t="s">
        <v>1338</v>
      </c>
      <c r="F296" s="481" t="s">
        <v>1370</v>
      </c>
      <c r="G296" s="481" t="s">
        <v>161</v>
      </c>
      <c r="H296" s="27" t="s">
        <v>1504</v>
      </c>
      <c r="I296" s="495"/>
      <c r="J296" s="30"/>
      <c r="K296" s="68"/>
      <c r="L296" s="481" t="s">
        <v>110</v>
      </c>
      <c r="M296" s="650"/>
      <c r="N296" s="650"/>
      <c r="O296" s="650"/>
      <c r="P296" s="650"/>
      <c r="Q296" s="650"/>
      <c r="R296" s="393" t="s">
        <v>1418</v>
      </c>
      <c r="S296" s="390">
        <v>250000</v>
      </c>
      <c r="T296" s="482" t="s">
        <v>1327</v>
      </c>
      <c r="U296" s="650" t="s">
        <v>161</v>
      </c>
      <c r="V296" s="720" t="s">
        <v>161</v>
      </c>
    </row>
    <row r="297" spans="1:243" s="2" customFormat="1" ht="27.75" customHeight="1" x14ac:dyDescent="0.2">
      <c r="A297" s="111">
        <v>296</v>
      </c>
      <c r="B297" s="324" t="s">
        <v>1486</v>
      </c>
      <c r="C297" s="481" t="s">
        <v>78</v>
      </c>
      <c r="D297" s="28" t="s">
        <v>1402</v>
      </c>
      <c r="E297" s="481" t="s">
        <v>1338</v>
      </c>
      <c r="F297" s="481" t="s">
        <v>1371</v>
      </c>
      <c r="G297" s="485">
        <v>39953</v>
      </c>
      <c r="H297" s="27" t="s">
        <v>1504</v>
      </c>
      <c r="I297" s="495"/>
      <c r="J297" s="30"/>
      <c r="K297" s="68"/>
      <c r="L297" s="481" t="s">
        <v>110</v>
      </c>
      <c r="M297" s="650"/>
      <c r="N297" s="650"/>
      <c r="O297" s="650"/>
      <c r="P297" s="650"/>
      <c r="Q297" s="650"/>
      <c r="R297" s="393" t="s">
        <v>1418</v>
      </c>
      <c r="S297" s="390">
        <v>250000</v>
      </c>
      <c r="T297" s="482" t="s">
        <v>1327</v>
      </c>
      <c r="U297" s="650" t="s">
        <v>161</v>
      </c>
      <c r="V297" s="720" t="s">
        <v>161</v>
      </c>
    </row>
    <row r="298" spans="1:243" s="2" customFormat="1" ht="28.5" customHeight="1" x14ac:dyDescent="0.2">
      <c r="A298" s="111">
        <v>297</v>
      </c>
      <c r="B298" s="324" t="s">
        <v>1486</v>
      </c>
      <c r="C298" s="481" t="s">
        <v>1328</v>
      </c>
      <c r="D298" s="28" t="s">
        <v>1403</v>
      </c>
      <c r="E298" s="481" t="s">
        <v>1339</v>
      </c>
      <c r="F298" s="481">
        <v>4698517</v>
      </c>
      <c r="G298" s="485">
        <v>39987</v>
      </c>
      <c r="H298" s="27" t="s">
        <v>1504</v>
      </c>
      <c r="I298" s="495"/>
      <c r="J298" s="30"/>
      <c r="K298" s="68"/>
      <c r="L298" s="481" t="s">
        <v>1333</v>
      </c>
      <c r="M298" s="650"/>
      <c r="N298" s="650"/>
      <c r="O298" s="650"/>
      <c r="P298" s="650"/>
      <c r="Q298" s="650"/>
      <c r="R298" s="393" t="s">
        <v>1418</v>
      </c>
      <c r="S298" s="361">
        <v>176800</v>
      </c>
      <c r="T298" s="482" t="s">
        <v>1329</v>
      </c>
      <c r="U298" s="650" t="s">
        <v>161</v>
      </c>
      <c r="V298" s="720" t="s">
        <v>161</v>
      </c>
    </row>
    <row r="299" spans="1:243" s="2" customFormat="1" ht="39" customHeight="1" x14ac:dyDescent="0.2">
      <c r="A299" s="111">
        <v>298</v>
      </c>
      <c r="B299" s="324" t="s">
        <v>1486</v>
      </c>
      <c r="C299" s="481" t="s">
        <v>33</v>
      </c>
      <c r="D299" s="28" t="s">
        <v>1404</v>
      </c>
      <c r="E299" s="481" t="s">
        <v>1340</v>
      </c>
      <c r="F299" s="481" t="s">
        <v>1372</v>
      </c>
      <c r="G299" s="485">
        <v>39561</v>
      </c>
      <c r="H299" s="27" t="s">
        <v>1504</v>
      </c>
      <c r="I299" s="495"/>
      <c r="J299" s="30"/>
      <c r="K299" s="68"/>
      <c r="L299" s="481" t="s">
        <v>110</v>
      </c>
      <c r="M299" s="650"/>
      <c r="N299" s="650"/>
      <c r="O299" s="650"/>
      <c r="P299" s="650"/>
      <c r="Q299" s="650"/>
      <c r="R299" s="393" t="s">
        <v>1418</v>
      </c>
      <c r="S299" s="390">
        <v>250000</v>
      </c>
      <c r="T299" s="482" t="s">
        <v>1323</v>
      </c>
      <c r="U299" s="650" t="s">
        <v>1508</v>
      </c>
      <c r="V299" s="720" t="s">
        <v>161</v>
      </c>
    </row>
    <row r="300" spans="1:243" s="2" customFormat="1" ht="41.25" customHeight="1" x14ac:dyDescent="0.2">
      <c r="A300" s="111">
        <v>299</v>
      </c>
      <c r="B300" s="324" t="s">
        <v>1486</v>
      </c>
      <c r="C300" s="481" t="s">
        <v>33</v>
      </c>
      <c r="D300" s="164" t="s">
        <v>161</v>
      </c>
      <c r="E300" s="481" t="s">
        <v>1340</v>
      </c>
      <c r="F300" s="484" t="s">
        <v>1373</v>
      </c>
      <c r="G300" s="485">
        <v>39561</v>
      </c>
      <c r="H300" s="27" t="s">
        <v>1504</v>
      </c>
      <c r="I300" s="495"/>
      <c r="J300" s="30"/>
      <c r="K300" s="68"/>
      <c r="L300" s="481" t="s">
        <v>110</v>
      </c>
      <c r="M300" s="650"/>
      <c r="N300" s="650"/>
      <c r="O300" s="650"/>
      <c r="P300" s="650"/>
      <c r="Q300" s="650"/>
      <c r="R300" s="393" t="s">
        <v>1418</v>
      </c>
      <c r="S300" s="390">
        <v>250000</v>
      </c>
      <c r="T300" s="482" t="s">
        <v>1323</v>
      </c>
      <c r="U300" s="650" t="s">
        <v>1508</v>
      </c>
      <c r="V300" s="720" t="s">
        <v>161</v>
      </c>
    </row>
    <row r="301" spans="1:243" s="571" customFormat="1" ht="20.100000000000001" customHeight="1" x14ac:dyDescent="0.2">
      <c r="A301" s="111">
        <v>300</v>
      </c>
      <c r="B301" s="324" t="s">
        <v>1486</v>
      </c>
      <c r="C301" s="589" t="s">
        <v>1415</v>
      </c>
      <c r="D301" s="590" t="s">
        <v>161</v>
      </c>
      <c r="E301" s="591" t="s">
        <v>1417</v>
      </c>
      <c r="F301" s="592"/>
      <c r="G301" s="589" t="s">
        <v>161</v>
      </c>
      <c r="H301" s="549" t="s">
        <v>1504</v>
      </c>
      <c r="I301" s="595"/>
      <c r="J301" s="593"/>
      <c r="K301" s="596"/>
      <c r="L301" s="591" t="s">
        <v>1416</v>
      </c>
      <c r="M301" s="651"/>
      <c r="N301" s="651"/>
      <c r="O301" s="651"/>
      <c r="P301" s="651"/>
      <c r="Q301" s="651"/>
      <c r="R301" s="597" t="s">
        <v>1418</v>
      </c>
      <c r="S301" s="594">
        <v>50000</v>
      </c>
      <c r="T301" s="544" t="s">
        <v>1074</v>
      </c>
      <c r="U301" s="694" t="s">
        <v>161</v>
      </c>
      <c r="V301" s="694" t="s">
        <v>161</v>
      </c>
    </row>
    <row r="302" spans="1:243" ht="38.25" customHeight="1" x14ac:dyDescent="0.2">
      <c r="A302" s="111">
        <v>301</v>
      </c>
      <c r="B302" s="454" t="s">
        <v>1496</v>
      </c>
      <c r="C302" s="23" t="s">
        <v>1264</v>
      </c>
      <c r="D302" s="28" t="s">
        <v>1265</v>
      </c>
      <c r="E302" s="27" t="s">
        <v>1262</v>
      </c>
      <c r="F302" s="23" t="s">
        <v>1263</v>
      </c>
      <c r="G302" s="65">
        <v>42349</v>
      </c>
      <c r="H302" s="27"/>
      <c r="I302" s="65"/>
      <c r="J302" s="65"/>
      <c r="K302" s="99"/>
      <c r="L302" s="27" t="s">
        <v>1261</v>
      </c>
      <c r="M302" s="631"/>
      <c r="N302" s="631"/>
      <c r="O302" s="631"/>
      <c r="P302" s="631"/>
      <c r="Q302" s="631"/>
      <c r="R302" s="27"/>
      <c r="S302" s="376" t="s">
        <v>1136</v>
      </c>
      <c r="T302" s="605"/>
      <c r="U302" s="631" t="s">
        <v>161</v>
      </c>
      <c r="V302" s="696" t="s">
        <v>161</v>
      </c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</row>
    <row r="303" spans="1:243" x14ac:dyDescent="0.2">
      <c r="A303" s="111">
        <v>302</v>
      </c>
      <c r="B303" s="454" t="s">
        <v>1496</v>
      </c>
      <c r="C303" s="23" t="s">
        <v>1142</v>
      </c>
      <c r="D303" s="28" t="s">
        <v>1143</v>
      </c>
      <c r="E303" s="27" t="s">
        <v>1145</v>
      </c>
      <c r="F303" s="23">
        <v>308481</v>
      </c>
      <c r="G303" s="65">
        <v>41598</v>
      </c>
      <c r="H303" s="27"/>
      <c r="I303" s="65"/>
      <c r="J303" s="65"/>
      <c r="K303" s="99"/>
      <c r="L303" s="27" t="s">
        <v>1144</v>
      </c>
      <c r="M303" s="631"/>
      <c r="N303" s="631"/>
      <c r="O303" s="631"/>
      <c r="P303" s="631"/>
      <c r="Q303" s="631"/>
      <c r="R303" s="27"/>
      <c r="S303" s="376" t="s">
        <v>1136</v>
      </c>
      <c r="T303" s="603" t="s">
        <v>505</v>
      </c>
      <c r="U303" s="631" t="s">
        <v>161</v>
      </c>
      <c r="V303" s="696" t="s">
        <v>161</v>
      </c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</row>
    <row r="304" spans="1:243" x14ac:dyDescent="0.2">
      <c r="A304" s="111">
        <v>303</v>
      </c>
      <c r="B304" s="454" t="s">
        <v>1496</v>
      </c>
      <c r="C304" s="26" t="s">
        <v>1147</v>
      </c>
      <c r="D304" s="25" t="s">
        <v>1148</v>
      </c>
      <c r="E304" s="27" t="s">
        <v>1149</v>
      </c>
      <c r="F304" s="23">
        <v>2014022997</v>
      </c>
      <c r="G304" s="65">
        <v>41932</v>
      </c>
      <c r="H304" s="27"/>
      <c r="I304" s="65"/>
      <c r="J304" s="65"/>
      <c r="K304" s="99"/>
      <c r="L304" s="27" t="s">
        <v>1254</v>
      </c>
      <c r="M304" s="631"/>
      <c r="N304" s="631"/>
      <c r="O304" s="631"/>
      <c r="P304" s="631"/>
      <c r="Q304" s="631"/>
      <c r="R304" s="27"/>
      <c r="S304" s="376" t="s">
        <v>1136</v>
      </c>
      <c r="T304" s="603" t="s">
        <v>505</v>
      </c>
      <c r="U304" s="631" t="s">
        <v>161</v>
      </c>
      <c r="V304" s="696" t="s">
        <v>161</v>
      </c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</row>
    <row r="305" spans="1:22" s="494" customFormat="1" ht="66.75" customHeight="1" x14ac:dyDescent="0.2">
      <c r="A305" s="111">
        <v>304</v>
      </c>
      <c r="B305" s="487" t="s">
        <v>1497</v>
      </c>
      <c r="C305" s="488" t="s">
        <v>1238</v>
      </c>
      <c r="D305" s="25" t="s">
        <v>1242</v>
      </c>
      <c r="E305" s="490" t="s">
        <v>1241</v>
      </c>
      <c r="F305" s="486">
        <v>30005044</v>
      </c>
      <c r="G305" s="491">
        <v>42626</v>
      </c>
      <c r="H305" s="490"/>
      <c r="I305" s="491"/>
      <c r="J305" s="491"/>
      <c r="K305" s="492"/>
      <c r="L305" s="490" t="s">
        <v>1240</v>
      </c>
      <c r="M305" s="630"/>
      <c r="N305" s="630"/>
      <c r="O305" s="630"/>
      <c r="P305" s="630"/>
      <c r="Q305" s="630"/>
      <c r="R305" s="490"/>
      <c r="S305" s="376" t="s">
        <v>1136</v>
      </c>
      <c r="T305" s="624" t="s">
        <v>1239</v>
      </c>
      <c r="U305" s="630" t="s">
        <v>161</v>
      </c>
      <c r="V305" s="717" t="s">
        <v>161</v>
      </c>
    </row>
    <row r="306" spans="1:22" s="494" customFormat="1" ht="66.75" customHeight="1" x14ac:dyDescent="0.2">
      <c r="A306" s="111">
        <v>305</v>
      </c>
      <c r="B306" s="500" t="s">
        <v>1498</v>
      </c>
      <c r="C306" s="501" t="s">
        <v>1413</v>
      </c>
      <c r="D306" s="25" t="s">
        <v>1438</v>
      </c>
      <c r="E306" s="490" t="s">
        <v>1436</v>
      </c>
      <c r="F306" s="486">
        <v>11276</v>
      </c>
      <c r="G306" s="491">
        <v>42808</v>
      </c>
      <c r="H306" s="490"/>
      <c r="I306" s="491"/>
      <c r="J306" s="491"/>
      <c r="K306" s="492"/>
      <c r="L306" s="490" t="s">
        <v>1435</v>
      </c>
      <c r="M306" s="630"/>
      <c r="N306" s="630"/>
      <c r="O306" s="630"/>
      <c r="P306" s="630"/>
      <c r="Q306" s="630"/>
      <c r="R306" s="490"/>
      <c r="S306" s="376" t="s">
        <v>1136</v>
      </c>
      <c r="T306" s="618" t="s">
        <v>1437</v>
      </c>
      <c r="U306" s="630" t="s">
        <v>161</v>
      </c>
      <c r="V306" s="717" t="s">
        <v>161</v>
      </c>
    </row>
    <row r="307" spans="1:22" ht="25.5" x14ac:dyDescent="0.2">
      <c r="A307" s="111">
        <v>306</v>
      </c>
      <c r="B307" s="460" t="s">
        <v>1483</v>
      </c>
      <c r="C307" s="344" t="s">
        <v>33</v>
      </c>
      <c r="D307" s="334" t="s">
        <v>213</v>
      </c>
      <c r="E307" s="333" t="s">
        <v>37</v>
      </c>
      <c r="F307" s="344" t="s">
        <v>214</v>
      </c>
      <c r="G307" s="65">
        <v>39162</v>
      </c>
      <c r="H307" s="27" t="s">
        <v>1504</v>
      </c>
      <c r="I307" s="65"/>
      <c r="J307" s="65"/>
      <c r="K307" s="66"/>
      <c r="L307" s="333" t="s">
        <v>36</v>
      </c>
      <c r="M307" s="640"/>
      <c r="N307" s="640"/>
      <c r="O307" s="640"/>
      <c r="P307" s="640"/>
      <c r="Q307" s="640"/>
      <c r="R307" s="287" t="s">
        <v>124</v>
      </c>
      <c r="S307" s="361">
        <v>91950</v>
      </c>
      <c r="T307" s="615" t="s">
        <v>34</v>
      </c>
      <c r="U307" s="631" t="s">
        <v>120</v>
      </c>
      <c r="V307" s="696">
        <v>39038</v>
      </c>
    </row>
    <row r="310" spans="1:22" x14ac:dyDescent="0.2">
      <c r="D310" s="4" t="s">
        <v>1221</v>
      </c>
    </row>
    <row r="311" spans="1:22" x14ac:dyDescent="0.2">
      <c r="V311" s="2" t="s">
        <v>1221</v>
      </c>
    </row>
    <row r="314" spans="1:22" x14ac:dyDescent="0.2">
      <c r="S314" s="379"/>
    </row>
  </sheetData>
  <sheetProtection selectLockedCells="1" selectUnlockedCells="1"/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J73"/>
  <sheetViews>
    <sheetView showZeros="0" topLeftCell="A40" zoomScale="85" workbookViewId="0">
      <selection activeCell="N62" sqref="N62:N65"/>
    </sheetView>
  </sheetViews>
  <sheetFormatPr defaultRowHeight="12.75" x14ac:dyDescent="0.2"/>
  <cols>
    <col min="1" max="1" width="2.42578125" style="2" customWidth="1"/>
    <col min="2" max="2" width="4" style="2" customWidth="1"/>
    <col min="3" max="3" width="12.140625" style="2" customWidth="1"/>
    <col min="4" max="4" width="14.14062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8.1406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 x14ac:dyDescent="0.2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 x14ac:dyDescent="0.2">
      <c r="A2" s="6"/>
      <c r="B2" s="656" t="s">
        <v>0</v>
      </c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</row>
    <row r="3" spans="1:21" x14ac:dyDescent="0.2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 x14ac:dyDescent="0.2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 s="105" customFormat="1" ht="22.5" x14ac:dyDescent="0.2">
      <c r="A5" s="108"/>
      <c r="B5" s="109" t="s">
        <v>21</v>
      </c>
      <c r="C5" s="109"/>
      <c r="D5" s="110"/>
      <c r="E5" s="109"/>
      <c r="F5" s="109"/>
      <c r="G5" s="109"/>
      <c r="H5" s="109"/>
      <c r="I5" s="109"/>
      <c r="J5" s="109"/>
      <c r="K5" s="109"/>
      <c r="L5" s="126"/>
      <c r="M5" s="126"/>
      <c r="N5" s="127"/>
      <c r="O5" s="109"/>
      <c r="P5" s="128"/>
      <c r="Q5" s="128"/>
      <c r="R5" s="127"/>
      <c r="S5" s="127"/>
      <c r="T5" s="109"/>
      <c r="U5" s="109"/>
    </row>
    <row r="6" spans="1:21" s="1" customFormat="1" ht="41.25" x14ac:dyDescent="0.2">
      <c r="A6" s="9"/>
      <c r="B6" s="111">
        <v>1</v>
      </c>
      <c r="C6" s="27" t="s">
        <v>22</v>
      </c>
      <c r="D6" s="260" t="s">
        <v>23</v>
      </c>
      <c r="E6" s="28" t="s">
        <v>24</v>
      </c>
      <c r="F6" s="27" t="s">
        <v>25</v>
      </c>
      <c r="G6" s="27" t="s">
        <v>26</v>
      </c>
      <c r="H6" s="27">
        <v>4871</v>
      </c>
      <c r="I6" s="27" t="s">
        <v>27</v>
      </c>
      <c r="J6" s="129">
        <v>9849230996</v>
      </c>
      <c r="K6" s="27" t="s">
        <v>28</v>
      </c>
      <c r="L6" s="65">
        <v>39058</v>
      </c>
      <c r="M6" s="65">
        <v>39164</v>
      </c>
      <c r="N6" s="66">
        <v>575000</v>
      </c>
      <c r="O6" s="27" t="s">
        <v>29</v>
      </c>
      <c r="P6" s="94">
        <v>42095</v>
      </c>
      <c r="Q6" s="94">
        <v>42460</v>
      </c>
      <c r="R6" s="99">
        <v>51205</v>
      </c>
      <c r="S6" s="104" t="s">
        <v>30</v>
      </c>
      <c r="T6" s="27" t="s">
        <v>31</v>
      </c>
      <c r="U6" s="27" t="s">
        <v>32</v>
      </c>
    </row>
    <row r="7" spans="1:21" ht="20.100000000000001" customHeight="1" x14ac:dyDescent="0.2">
      <c r="B7" s="654" t="s">
        <v>113</v>
      </c>
      <c r="C7" s="654"/>
      <c r="D7" s="655"/>
      <c r="E7" s="29">
        <f>COUNTA(E6:E6)</f>
        <v>1</v>
      </c>
      <c r="F7" s="30"/>
      <c r="G7" s="30"/>
      <c r="H7" s="30"/>
      <c r="I7" s="30"/>
      <c r="J7" s="67">
        <f>COUNTIF(N6:N6,"&gt;0")</f>
        <v>1</v>
      </c>
      <c r="K7" s="14"/>
      <c r="L7" s="68">
        <f>SUMIF(R6:R6,"&gt;0",N6:N6)</f>
        <v>575000</v>
      </c>
      <c r="M7" s="30"/>
      <c r="N7" s="68">
        <f>SUM(N6:N6)</f>
        <v>575000</v>
      </c>
      <c r="O7" s="30"/>
      <c r="P7" s="29">
        <f>COUNTA(R6:R6)</f>
        <v>1</v>
      </c>
      <c r="Q7" s="30"/>
      <c r="R7" s="68">
        <f>SUM(R6:R6)</f>
        <v>51205</v>
      </c>
      <c r="S7" s="100"/>
      <c r="T7" s="101"/>
      <c r="U7" s="102"/>
    </row>
    <row r="8" spans="1:21" x14ac:dyDescent="0.2">
      <c r="B8" s="2" t="s">
        <v>114</v>
      </c>
    </row>
    <row r="9" spans="1:21" s="1" customFormat="1" ht="78.75" x14ac:dyDescent="0.2">
      <c r="A9" s="9"/>
      <c r="B9" s="10">
        <v>1</v>
      </c>
      <c r="C9" s="11" t="s">
        <v>22</v>
      </c>
      <c r="D9" s="11" t="s">
        <v>23</v>
      </c>
      <c r="E9" s="12" t="s">
        <v>115</v>
      </c>
      <c r="F9" s="11" t="s">
        <v>25</v>
      </c>
      <c r="G9" s="11" t="s">
        <v>26</v>
      </c>
      <c r="H9" s="11">
        <v>4875</v>
      </c>
      <c r="I9" s="11" t="s">
        <v>27</v>
      </c>
      <c r="J9" s="144">
        <v>9849230996</v>
      </c>
      <c r="K9" s="11" t="s">
        <v>28</v>
      </c>
      <c r="L9" s="42">
        <v>39058</v>
      </c>
      <c r="M9" s="42">
        <v>39169</v>
      </c>
      <c r="N9" s="43">
        <v>575000</v>
      </c>
      <c r="O9" s="11" t="s">
        <v>29</v>
      </c>
      <c r="P9" s="94">
        <v>42095</v>
      </c>
      <c r="Q9" s="94">
        <v>42460</v>
      </c>
      <c r="R9" s="273">
        <v>51205</v>
      </c>
      <c r="S9" s="73" t="s">
        <v>116</v>
      </c>
      <c r="T9" s="11" t="s">
        <v>31</v>
      </c>
      <c r="U9" s="27" t="s">
        <v>45</v>
      </c>
    </row>
    <row r="10" spans="1:21" s="1" customFormat="1" ht="78.75" x14ac:dyDescent="0.2">
      <c r="A10" s="9"/>
      <c r="B10" s="10">
        <v>2</v>
      </c>
      <c r="C10" s="11" t="s">
        <v>22</v>
      </c>
      <c r="D10" s="11" t="s">
        <v>23</v>
      </c>
      <c r="E10" s="12" t="s">
        <v>117</v>
      </c>
      <c r="F10" s="11" t="s">
        <v>25</v>
      </c>
      <c r="G10" s="11" t="s">
        <v>26</v>
      </c>
      <c r="H10" s="11">
        <v>4873</v>
      </c>
      <c r="I10" s="11" t="s">
        <v>27</v>
      </c>
      <c r="J10" s="144">
        <v>9849230996</v>
      </c>
      <c r="K10" s="11" t="s">
        <v>28</v>
      </c>
      <c r="L10" s="42">
        <v>39058</v>
      </c>
      <c r="M10" s="42">
        <v>39169</v>
      </c>
      <c r="N10" s="43">
        <v>575000</v>
      </c>
      <c r="O10" s="11" t="s">
        <v>29</v>
      </c>
      <c r="P10" s="94">
        <v>42095</v>
      </c>
      <c r="Q10" s="94">
        <v>42460</v>
      </c>
      <c r="R10" s="273">
        <v>51205</v>
      </c>
      <c r="S10" s="73" t="s">
        <v>116</v>
      </c>
      <c r="T10" s="11" t="s">
        <v>31</v>
      </c>
      <c r="U10" s="27" t="s">
        <v>45</v>
      </c>
    </row>
    <row r="11" spans="1:21" s="1" customFormat="1" ht="36.75" customHeight="1" x14ac:dyDescent="0.2">
      <c r="B11" s="10">
        <v>3</v>
      </c>
      <c r="C11" s="11" t="s">
        <v>22</v>
      </c>
      <c r="D11" s="11" t="s">
        <v>170</v>
      </c>
      <c r="E11" s="12" t="s">
        <v>171</v>
      </c>
      <c r="F11" s="11" t="s">
        <v>25</v>
      </c>
      <c r="G11" s="11" t="s">
        <v>172</v>
      </c>
      <c r="H11" s="11">
        <v>27270</v>
      </c>
      <c r="I11" s="11" t="s">
        <v>27</v>
      </c>
      <c r="J11" s="144">
        <v>9849230996</v>
      </c>
      <c r="K11" s="11" t="s">
        <v>173</v>
      </c>
      <c r="L11" s="42">
        <v>39058</v>
      </c>
      <c r="M11" s="42">
        <v>39163</v>
      </c>
      <c r="N11" s="43">
        <v>875000</v>
      </c>
      <c r="O11" s="11" t="s">
        <v>29</v>
      </c>
      <c r="P11" s="94">
        <v>42095</v>
      </c>
      <c r="Q11" s="94">
        <v>42460</v>
      </c>
      <c r="R11" s="273">
        <v>51205</v>
      </c>
      <c r="S11" s="73" t="s">
        <v>116</v>
      </c>
      <c r="T11" s="11" t="s">
        <v>31</v>
      </c>
      <c r="U11" s="27" t="s">
        <v>45</v>
      </c>
    </row>
    <row r="12" spans="1:21" ht="180" x14ac:dyDescent="0.2">
      <c r="B12" s="10">
        <v>4</v>
      </c>
      <c r="C12" s="13" t="s">
        <v>179</v>
      </c>
      <c r="D12" s="13" t="s">
        <v>180</v>
      </c>
      <c r="E12" s="18" t="s">
        <v>181</v>
      </c>
      <c r="F12" s="13" t="s">
        <v>182</v>
      </c>
      <c r="G12" s="165" t="s">
        <v>183</v>
      </c>
      <c r="H12" s="166" t="s">
        <v>184</v>
      </c>
      <c r="I12" s="165" t="s">
        <v>185</v>
      </c>
      <c r="J12" s="165">
        <v>8121556473</v>
      </c>
      <c r="K12" s="266">
        <v>217150003349</v>
      </c>
      <c r="L12" s="267">
        <v>42394</v>
      </c>
      <c r="M12" s="267">
        <v>42404</v>
      </c>
      <c r="N12" s="188">
        <v>1620000</v>
      </c>
      <c r="O12" s="165" t="s">
        <v>178</v>
      </c>
      <c r="P12" s="267">
        <v>42404</v>
      </c>
      <c r="Q12" s="267">
        <v>44231</v>
      </c>
      <c r="R12" s="133"/>
      <c r="S12" s="104" t="s">
        <v>168</v>
      </c>
      <c r="T12" s="165" t="s">
        <v>31</v>
      </c>
      <c r="U12" s="165" t="s">
        <v>45</v>
      </c>
    </row>
    <row r="13" spans="1:21" s="2" customFormat="1" ht="20.100000000000001" customHeight="1" x14ac:dyDescent="0.2">
      <c r="B13" s="654" t="s">
        <v>113</v>
      </c>
      <c r="C13" s="654"/>
      <c r="D13" s="655"/>
      <c r="E13" s="123">
        <f>COUNTA(E9:E12)</f>
        <v>4</v>
      </c>
      <c r="F13" s="124"/>
      <c r="G13" s="124"/>
      <c r="H13" s="124"/>
      <c r="I13" s="124"/>
      <c r="J13" s="141">
        <f>COUNTIF(N9:N11,"&gt;0")</f>
        <v>3</v>
      </c>
      <c r="K13" s="142"/>
      <c r="L13" s="143">
        <f>SUMIF(R9:R11,"&gt;0",N9:N11)</f>
        <v>2025000</v>
      </c>
      <c r="M13" s="124"/>
      <c r="N13" s="68">
        <f>SUM(N9:N12)</f>
        <v>3645000</v>
      </c>
      <c r="O13" s="124"/>
      <c r="P13" s="123">
        <f>COUNTA(R9:R11)</f>
        <v>3</v>
      </c>
      <c r="Q13" s="124"/>
      <c r="R13" s="143">
        <f>SUM(R9:R11)</f>
        <v>153615</v>
      </c>
      <c r="S13" s="159"/>
      <c r="T13" s="160"/>
      <c r="U13" s="161"/>
    </row>
    <row r="14" spans="1:21" x14ac:dyDescent="0.2">
      <c r="B14" s="2" t="s">
        <v>202</v>
      </c>
    </row>
    <row r="15" spans="1:21" s="1" customFormat="1" ht="78.75" x14ac:dyDescent="0.2">
      <c r="A15" s="9"/>
      <c r="B15" s="10">
        <v>1</v>
      </c>
      <c r="C15" s="11" t="s">
        <v>22</v>
      </c>
      <c r="D15" s="11" t="s">
        <v>23</v>
      </c>
      <c r="E15" s="12" t="s">
        <v>203</v>
      </c>
      <c r="F15" s="11" t="s">
        <v>25</v>
      </c>
      <c r="G15" s="11" t="s">
        <v>26</v>
      </c>
      <c r="H15" s="11">
        <v>4874</v>
      </c>
      <c r="I15" s="11" t="s">
        <v>27</v>
      </c>
      <c r="J15" s="144">
        <v>9849230996</v>
      </c>
      <c r="K15" s="11" t="s">
        <v>173</v>
      </c>
      <c r="L15" s="42">
        <v>39058</v>
      </c>
      <c r="M15" s="42">
        <v>39168</v>
      </c>
      <c r="N15" s="43">
        <v>575000</v>
      </c>
      <c r="O15" s="11" t="s">
        <v>29</v>
      </c>
      <c r="P15" s="94">
        <v>42095</v>
      </c>
      <c r="Q15" s="94">
        <v>42460</v>
      </c>
      <c r="R15" s="273">
        <v>51205</v>
      </c>
      <c r="S15" s="73" t="s">
        <v>30</v>
      </c>
      <c r="T15" s="11" t="s">
        <v>31</v>
      </c>
      <c r="U15" s="27" t="s">
        <v>124</v>
      </c>
    </row>
    <row r="16" spans="1:21" s="2" customFormat="1" ht="20.100000000000001" customHeight="1" x14ac:dyDescent="0.2">
      <c r="B16" s="654" t="s">
        <v>113</v>
      </c>
      <c r="C16" s="654"/>
      <c r="D16" s="655"/>
      <c r="E16" s="15">
        <f>COUNTA(E15:E15)</f>
        <v>1</v>
      </c>
      <c r="F16" s="16"/>
      <c r="G16" s="16"/>
      <c r="H16" s="16"/>
      <c r="I16" s="16"/>
      <c r="J16" s="51">
        <f>COUNTIF(N15:N15,"&gt;0")</f>
        <v>1</v>
      </c>
      <c r="K16" s="52"/>
      <c r="L16" s="53">
        <f>SUMIF(R15:R15,"&gt;0",N15:N15)</f>
        <v>575000</v>
      </c>
      <c r="M16" s="16"/>
      <c r="N16" s="53">
        <f>SUM(N15:N15)</f>
        <v>575000</v>
      </c>
      <c r="O16" s="16"/>
      <c r="P16" s="15">
        <f>COUNTA(R15:R15)</f>
        <v>1</v>
      </c>
      <c r="Q16" s="16"/>
      <c r="R16" s="53">
        <f>SUM(R15:R15)</f>
        <v>51205</v>
      </c>
      <c r="S16" s="79"/>
      <c r="T16" s="80"/>
      <c r="U16" s="81"/>
    </row>
    <row r="17" spans="1:21" x14ac:dyDescent="0.2">
      <c r="B17" s="2" t="s">
        <v>240</v>
      </c>
    </row>
    <row r="18" spans="1:21" s="1" customFormat="1" ht="78.75" x14ac:dyDescent="0.2">
      <c r="A18" s="9"/>
      <c r="B18" s="10">
        <v>1</v>
      </c>
      <c r="C18" s="11" t="s">
        <v>22</v>
      </c>
      <c r="D18" s="11" t="s">
        <v>241</v>
      </c>
      <c r="E18" s="12" t="s">
        <v>242</v>
      </c>
      <c r="F18" s="11" t="s">
        <v>243</v>
      </c>
      <c r="G18" s="11" t="s">
        <v>244</v>
      </c>
      <c r="H18" s="11">
        <v>27269</v>
      </c>
      <c r="I18" s="11" t="s">
        <v>27</v>
      </c>
      <c r="J18" s="11" t="s">
        <v>245</v>
      </c>
      <c r="K18" s="11" t="s">
        <v>173</v>
      </c>
      <c r="L18" s="42">
        <v>39058</v>
      </c>
      <c r="M18" s="42">
        <v>39168</v>
      </c>
      <c r="N18" s="186">
        <v>875000</v>
      </c>
      <c r="O18" s="27" t="s">
        <v>29</v>
      </c>
      <c r="P18" s="94">
        <v>42095</v>
      </c>
      <c r="Q18" s="94">
        <v>42460</v>
      </c>
      <c r="R18" s="273">
        <v>51205</v>
      </c>
      <c r="S18" s="73" t="s">
        <v>30</v>
      </c>
      <c r="T18" s="11" t="s">
        <v>31</v>
      </c>
      <c r="U18" s="27" t="s">
        <v>208</v>
      </c>
    </row>
    <row r="19" spans="1:21" s="2" customFormat="1" ht="20.100000000000001" customHeight="1" x14ac:dyDescent="0.2">
      <c r="B19" s="654" t="s">
        <v>113</v>
      </c>
      <c r="C19" s="654"/>
      <c r="D19" s="655"/>
      <c r="E19" s="15">
        <f>COUNTA(E18:E18)</f>
        <v>1</v>
      </c>
      <c r="F19" s="16"/>
      <c r="G19" s="16"/>
      <c r="H19" s="16"/>
      <c r="I19" s="16"/>
      <c r="J19" s="51">
        <f>COUNTIF(N18:N18,"&gt;0")</f>
        <v>1</v>
      </c>
      <c r="K19" s="52"/>
      <c r="L19" s="53">
        <f>SUMIF(R18:R18,"&gt;0",N18:N18)</f>
        <v>875000</v>
      </c>
      <c r="M19" s="16"/>
      <c r="N19" s="53">
        <f>SUM(N18:N18)</f>
        <v>875000</v>
      </c>
      <c r="O19" s="16"/>
      <c r="P19" s="15">
        <f>COUNTA(R18:R18)</f>
        <v>1</v>
      </c>
      <c r="Q19" s="16"/>
      <c r="R19" s="53">
        <f>SUM(R18:R18)</f>
        <v>51205</v>
      </c>
      <c r="S19" s="79"/>
      <c r="T19" s="80"/>
      <c r="U19" s="81"/>
    </row>
    <row r="20" spans="1:21" x14ac:dyDescent="0.2">
      <c r="B20" s="2" t="s">
        <v>293</v>
      </c>
    </row>
    <row r="21" spans="1:21" s="1" customFormat="1" ht="46.5" customHeight="1" x14ac:dyDescent="0.2">
      <c r="A21" s="9"/>
      <c r="B21" s="10">
        <v>1</v>
      </c>
      <c r="C21" s="11" t="s">
        <v>22</v>
      </c>
      <c r="D21" s="11" t="s">
        <v>23</v>
      </c>
      <c r="E21" s="12" t="s">
        <v>294</v>
      </c>
      <c r="F21" s="11" t="s">
        <v>25</v>
      </c>
      <c r="G21" s="11" t="s">
        <v>26</v>
      </c>
      <c r="H21" s="11">
        <v>4872</v>
      </c>
      <c r="I21" s="11" t="s">
        <v>27</v>
      </c>
      <c r="J21" s="144">
        <v>9849230996</v>
      </c>
      <c r="K21" s="11" t="s">
        <v>28</v>
      </c>
      <c r="L21" s="42">
        <v>39058</v>
      </c>
      <c r="M21" s="42">
        <v>39165</v>
      </c>
      <c r="N21" s="43">
        <v>575000</v>
      </c>
      <c r="O21" s="11" t="s">
        <v>29</v>
      </c>
      <c r="P21" s="94">
        <v>42095</v>
      </c>
      <c r="Q21" s="94">
        <v>42460</v>
      </c>
      <c r="R21" s="273">
        <v>51205</v>
      </c>
      <c r="S21" s="73" t="s">
        <v>30</v>
      </c>
      <c r="T21" s="11" t="s">
        <v>31</v>
      </c>
      <c r="U21" s="27" t="s">
        <v>45</v>
      </c>
    </row>
    <row r="22" spans="1:21" s="2" customFormat="1" ht="26.25" customHeight="1" x14ac:dyDescent="0.2">
      <c r="B22" s="654" t="s">
        <v>113</v>
      </c>
      <c r="C22" s="654"/>
      <c r="D22" s="655"/>
      <c r="E22" s="15">
        <f>COUNTA(E21:E21)</f>
        <v>1</v>
      </c>
      <c r="F22" s="16"/>
      <c r="G22" s="16"/>
      <c r="H22" s="16"/>
      <c r="I22" s="16"/>
      <c r="J22" s="51">
        <f>COUNTIF(N21:N21,"&gt;0")</f>
        <v>1</v>
      </c>
      <c r="K22" s="52"/>
      <c r="L22" s="53">
        <f>SUMIF(R21:R21,"&gt;0",N21:N21)</f>
        <v>575000</v>
      </c>
      <c r="M22" s="16"/>
      <c r="N22" s="53">
        <f>SUM(N21:N21)</f>
        <v>575000</v>
      </c>
      <c r="O22" s="16"/>
      <c r="P22" s="15">
        <f>COUNTA(R21:R21)</f>
        <v>1</v>
      </c>
      <c r="Q22" s="16"/>
      <c r="R22" s="53">
        <f>SUM(R21:R21)</f>
        <v>51205</v>
      </c>
      <c r="S22" s="79"/>
      <c r="T22" s="80"/>
      <c r="U22" s="81"/>
    </row>
    <row r="23" spans="1:21" x14ac:dyDescent="0.2">
      <c r="B23" s="2" t="s">
        <v>342</v>
      </c>
    </row>
    <row r="24" spans="1:21" s="1" customFormat="1" ht="53.25" customHeight="1" x14ac:dyDescent="0.2">
      <c r="A24" s="9"/>
      <c r="B24" s="173">
        <v>1</v>
      </c>
      <c r="C24" s="169" t="s">
        <v>22</v>
      </c>
      <c r="D24" s="169" t="s">
        <v>360</v>
      </c>
      <c r="E24" s="171" t="s">
        <v>361</v>
      </c>
      <c r="F24" s="169" t="s">
        <v>243</v>
      </c>
      <c r="G24" s="169" t="s">
        <v>362</v>
      </c>
      <c r="H24" s="169">
        <v>8577</v>
      </c>
      <c r="I24" s="169" t="s">
        <v>27</v>
      </c>
      <c r="J24" s="169" t="s">
        <v>245</v>
      </c>
      <c r="K24" s="197" t="s">
        <v>161</v>
      </c>
      <c r="L24" s="198" t="s">
        <v>161</v>
      </c>
      <c r="M24" s="198">
        <v>39264</v>
      </c>
      <c r="N24" s="192">
        <v>575000</v>
      </c>
      <c r="O24" s="268" t="s">
        <v>29</v>
      </c>
      <c r="P24" s="94">
        <v>42095</v>
      </c>
      <c r="Q24" s="94">
        <v>42460</v>
      </c>
      <c r="R24" s="273">
        <v>51205</v>
      </c>
      <c r="S24" s="216" t="s">
        <v>30</v>
      </c>
      <c r="T24" s="197" t="s">
        <v>345</v>
      </c>
      <c r="U24" s="155" t="s">
        <v>45</v>
      </c>
    </row>
    <row r="25" spans="1:21" s="1" customFormat="1" ht="49.5" customHeight="1" x14ac:dyDescent="0.2">
      <c r="A25" s="9"/>
      <c r="B25" s="173">
        <v>2</v>
      </c>
      <c r="C25" s="169" t="s">
        <v>22</v>
      </c>
      <c r="D25" s="169" t="s">
        <v>360</v>
      </c>
      <c r="E25" s="171" t="s">
        <v>363</v>
      </c>
      <c r="F25" s="169" t="s">
        <v>243</v>
      </c>
      <c r="G25" s="169" t="s">
        <v>362</v>
      </c>
      <c r="H25" s="169">
        <v>8576</v>
      </c>
      <c r="I25" s="169" t="s">
        <v>27</v>
      </c>
      <c r="J25" s="169" t="s">
        <v>245</v>
      </c>
      <c r="K25" s="197" t="s">
        <v>161</v>
      </c>
      <c r="L25" s="198" t="s">
        <v>161</v>
      </c>
      <c r="M25" s="198">
        <v>39264</v>
      </c>
      <c r="N25" s="192">
        <v>575000</v>
      </c>
      <c r="O25" s="268" t="s">
        <v>29</v>
      </c>
      <c r="P25" s="94">
        <v>42095</v>
      </c>
      <c r="Q25" s="94">
        <v>42460</v>
      </c>
      <c r="R25" s="273">
        <v>51205</v>
      </c>
      <c r="S25" s="216" t="s">
        <v>30</v>
      </c>
      <c r="T25" s="197" t="s">
        <v>345</v>
      </c>
      <c r="U25" s="155" t="s">
        <v>45</v>
      </c>
    </row>
    <row r="26" spans="1:21" s="2" customFormat="1" ht="20.100000000000001" customHeight="1" x14ac:dyDescent="0.2">
      <c r="B26" s="654" t="s">
        <v>113</v>
      </c>
      <c r="C26" s="654"/>
      <c r="D26" s="655"/>
      <c r="E26" s="182">
        <f>COUNTA(E24:E25)</f>
        <v>2</v>
      </c>
      <c r="F26" s="183"/>
      <c r="G26" s="183"/>
      <c r="H26" s="183"/>
      <c r="I26" s="183"/>
      <c r="J26" s="209">
        <f>COUNTIF(N24:N25,"&gt;0")</f>
        <v>2</v>
      </c>
      <c r="K26" s="210"/>
      <c r="L26" s="211">
        <f>SUMIF(R24:R25,"&gt;0",N24:N25)</f>
        <v>1150000</v>
      </c>
      <c r="M26" s="183"/>
      <c r="N26" s="211">
        <f>SUM(N24:N25)</f>
        <v>1150000</v>
      </c>
      <c r="O26" s="183"/>
      <c r="P26" s="182">
        <f>COUNTA(R24:R25)</f>
        <v>2</v>
      </c>
      <c r="Q26" s="183"/>
      <c r="R26" s="211">
        <f>SUM(R24:R25)</f>
        <v>102410</v>
      </c>
      <c r="S26" s="223"/>
      <c r="T26" s="224"/>
      <c r="U26" s="225"/>
    </row>
    <row r="27" spans="1:21" x14ac:dyDescent="0.2">
      <c r="B27" s="2" t="s">
        <v>416</v>
      </c>
    </row>
    <row r="28" spans="1:21" ht="56.25" x14ac:dyDescent="0.2">
      <c r="A28" s="6"/>
      <c r="B28" s="10">
        <v>2</v>
      </c>
      <c r="C28" s="13" t="s">
        <v>425</v>
      </c>
      <c r="D28" s="13" t="s">
        <v>426</v>
      </c>
      <c r="E28" s="18" t="s">
        <v>427</v>
      </c>
      <c r="F28" s="13" t="s">
        <v>420</v>
      </c>
      <c r="G28" s="13" t="s">
        <v>428</v>
      </c>
      <c r="H28" s="13" t="s">
        <v>161</v>
      </c>
      <c r="I28" s="13" t="s">
        <v>422</v>
      </c>
      <c r="J28" s="13">
        <v>9246825173</v>
      </c>
      <c r="K28" s="13" t="s">
        <v>429</v>
      </c>
      <c r="L28" s="54">
        <v>39177</v>
      </c>
      <c r="M28" s="54">
        <v>39192</v>
      </c>
      <c r="N28" s="45">
        <v>544960</v>
      </c>
      <c r="O28" s="13" t="s">
        <v>430</v>
      </c>
      <c r="P28" s="63">
        <v>42095</v>
      </c>
      <c r="Q28" s="94">
        <v>42460</v>
      </c>
      <c r="R28" s="45">
        <v>14000</v>
      </c>
      <c r="S28" s="152" t="s">
        <v>30</v>
      </c>
      <c r="T28" s="13" t="s">
        <v>345</v>
      </c>
      <c r="U28" s="11" t="s">
        <v>431</v>
      </c>
    </row>
    <row r="29" spans="1:21" s="2" customFormat="1" ht="20.100000000000001" customHeight="1" x14ac:dyDescent="0.2">
      <c r="B29" s="654" t="s">
        <v>113</v>
      </c>
      <c r="C29" s="654"/>
      <c r="D29" s="655"/>
      <c r="E29" s="15">
        <f>COUNTA(E28:E28)</f>
        <v>1</v>
      </c>
      <c r="F29" s="16"/>
      <c r="G29" s="16"/>
      <c r="H29" s="16"/>
      <c r="I29" s="16"/>
      <c r="J29" s="51">
        <f>COUNTIF(N28:N28,"&gt;0")</f>
        <v>1</v>
      </c>
      <c r="K29" s="52"/>
      <c r="L29" s="53">
        <f>SUMIF(R28:R28,"&gt;0",N28:N28)</f>
        <v>544960</v>
      </c>
      <c r="M29" s="16"/>
      <c r="N29" s="53">
        <f>SUM(N28:N28)</f>
        <v>544960</v>
      </c>
      <c r="O29" s="16"/>
      <c r="P29" s="15">
        <f>COUNTA(R28:R28)</f>
        <v>1</v>
      </c>
      <c r="Q29" s="16"/>
      <c r="R29" s="53">
        <f>SUM(R28:R28)</f>
        <v>14000</v>
      </c>
      <c r="S29" s="79"/>
      <c r="T29" s="80"/>
      <c r="U29" s="81"/>
    </row>
    <row r="30" spans="1:21" x14ac:dyDescent="0.2">
      <c r="B30" s="2" t="s">
        <v>434</v>
      </c>
    </row>
    <row r="31" spans="1:21" ht="93.75" customHeight="1" x14ac:dyDescent="0.2">
      <c r="A31" s="6"/>
      <c r="B31" s="10">
        <v>1</v>
      </c>
      <c r="C31" s="13" t="s">
        <v>439</v>
      </c>
      <c r="D31" s="13" t="s">
        <v>440</v>
      </c>
      <c r="E31" s="18" t="s">
        <v>441</v>
      </c>
      <c r="F31" s="13" t="s">
        <v>103</v>
      </c>
      <c r="G31" s="13" t="s">
        <v>442</v>
      </c>
      <c r="H31" s="13" t="s">
        <v>443</v>
      </c>
      <c r="I31" s="13" t="s">
        <v>444</v>
      </c>
      <c r="J31" s="13" t="s">
        <v>445</v>
      </c>
      <c r="K31" s="13" t="s">
        <v>446</v>
      </c>
      <c r="L31" s="54">
        <v>39038</v>
      </c>
      <c r="M31" s="54">
        <v>39170</v>
      </c>
      <c r="N31" s="45">
        <v>725000</v>
      </c>
      <c r="O31" s="13" t="s">
        <v>29</v>
      </c>
      <c r="P31" s="63">
        <v>42095</v>
      </c>
      <c r="Q31" s="94">
        <v>42460</v>
      </c>
      <c r="R31" s="153">
        <v>41559</v>
      </c>
      <c r="S31" s="152" t="s">
        <v>30</v>
      </c>
      <c r="T31" s="13" t="s">
        <v>31</v>
      </c>
      <c r="U31" s="13" t="s">
        <v>45</v>
      </c>
    </row>
    <row r="32" spans="1:21" ht="72" customHeight="1" x14ac:dyDescent="0.2">
      <c r="A32" s="6"/>
      <c r="B32" s="10">
        <v>2</v>
      </c>
      <c r="C32" s="13" t="s">
        <v>474</v>
      </c>
      <c r="D32" s="13" t="s">
        <v>475</v>
      </c>
      <c r="E32" s="18" t="s">
        <v>476</v>
      </c>
      <c r="F32" s="13" t="s">
        <v>477</v>
      </c>
      <c r="G32" s="13" t="s">
        <v>478</v>
      </c>
      <c r="H32" s="13">
        <v>3298</v>
      </c>
      <c r="I32" s="13" t="s">
        <v>479</v>
      </c>
      <c r="J32" s="13" t="s">
        <v>480</v>
      </c>
      <c r="K32" s="13" t="s">
        <v>481</v>
      </c>
      <c r="L32" s="54">
        <v>39062</v>
      </c>
      <c r="M32" s="54">
        <v>39211</v>
      </c>
      <c r="N32" s="45">
        <v>1100000</v>
      </c>
      <c r="O32" s="13" t="s">
        <v>29</v>
      </c>
      <c r="P32" s="94">
        <v>42095</v>
      </c>
      <c r="Q32" s="94">
        <v>42460</v>
      </c>
      <c r="R32" s="252">
        <v>153307</v>
      </c>
      <c r="S32" s="152" t="s">
        <v>30</v>
      </c>
      <c r="T32" s="13" t="s">
        <v>31</v>
      </c>
      <c r="U32" s="13" t="s">
        <v>45</v>
      </c>
    </row>
    <row r="33" spans="1:21" s="1" customFormat="1" ht="146.25" x14ac:dyDescent="0.2">
      <c r="A33" s="9"/>
      <c r="B33" s="10">
        <v>3</v>
      </c>
      <c r="C33" s="11" t="s">
        <v>494</v>
      </c>
      <c r="D33" s="13" t="s">
        <v>495</v>
      </c>
      <c r="E33" s="12" t="s">
        <v>496</v>
      </c>
      <c r="F33" s="11" t="s">
        <v>497</v>
      </c>
      <c r="G33" s="11" t="s">
        <v>498</v>
      </c>
      <c r="H33" s="11" t="s">
        <v>499</v>
      </c>
      <c r="I33" s="11" t="s">
        <v>500</v>
      </c>
      <c r="J33" s="11" t="s">
        <v>501</v>
      </c>
      <c r="K33" s="11" t="s">
        <v>502</v>
      </c>
      <c r="L33" s="42">
        <v>39226</v>
      </c>
      <c r="M33" s="42">
        <v>39302</v>
      </c>
      <c r="N33" s="43">
        <v>1750750</v>
      </c>
      <c r="O33" s="11" t="s">
        <v>41</v>
      </c>
      <c r="P33" s="42"/>
      <c r="Q33" s="42"/>
      <c r="R33" s="78"/>
      <c r="S33" s="152" t="s">
        <v>30</v>
      </c>
      <c r="T33" s="11" t="s">
        <v>31</v>
      </c>
      <c r="U33" s="11" t="s">
        <v>503</v>
      </c>
    </row>
    <row r="34" spans="1:21" s="1" customFormat="1" ht="67.5" x14ac:dyDescent="0.2">
      <c r="A34" s="9"/>
      <c r="B34" s="10">
        <v>4</v>
      </c>
      <c r="C34" s="11" t="s">
        <v>540</v>
      </c>
      <c r="D34" s="13" t="s">
        <v>541</v>
      </c>
      <c r="E34" s="12" t="s">
        <v>542</v>
      </c>
      <c r="F34" s="11" t="s">
        <v>543</v>
      </c>
      <c r="G34" s="11" t="s">
        <v>544</v>
      </c>
      <c r="H34" s="11">
        <v>247</v>
      </c>
      <c r="I34" s="11" t="s">
        <v>545</v>
      </c>
      <c r="J34" s="11">
        <v>9395578983</v>
      </c>
      <c r="K34" s="229">
        <v>85110006941</v>
      </c>
      <c r="L34" s="42">
        <v>41298</v>
      </c>
      <c r="M34" s="42">
        <v>41332</v>
      </c>
      <c r="N34" s="43">
        <v>1917884.5</v>
      </c>
      <c r="O34" s="208" t="s">
        <v>29</v>
      </c>
      <c r="P34" s="63">
        <v>42095</v>
      </c>
      <c r="Q34" s="94">
        <v>42460</v>
      </c>
      <c r="R34" s="78">
        <v>112360</v>
      </c>
      <c r="S34" s="152" t="s">
        <v>30</v>
      </c>
      <c r="T34" s="11" t="s">
        <v>31</v>
      </c>
      <c r="U34" s="11" t="s">
        <v>546</v>
      </c>
    </row>
    <row r="35" spans="1:21" ht="146.25" x14ac:dyDescent="0.2">
      <c r="B35" s="10">
        <v>5</v>
      </c>
      <c r="C35" s="229" t="s">
        <v>554</v>
      </c>
      <c r="D35" s="230" t="s">
        <v>555</v>
      </c>
      <c r="E35" s="117" t="s">
        <v>556</v>
      </c>
      <c r="F35" s="229" t="s">
        <v>557</v>
      </c>
      <c r="G35" s="229" t="s">
        <v>558</v>
      </c>
      <c r="H35" s="11"/>
      <c r="I35" s="229" t="s">
        <v>559</v>
      </c>
      <c r="J35" s="229"/>
      <c r="K35" s="229">
        <v>17140001379</v>
      </c>
      <c r="L35" s="137">
        <v>41858</v>
      </c>
      <c r="M35" s="137">
        <v>41874</v>
      </c>
      <c r="N35" s="154">
        <v>1150044</v>
      </c>
      <c r="O35" s="229" t="s">
        <v>560</v>
      </c>
      <c r="P35" s="137">
        <v>41874</v>
      </c>
      <c r="Q35" s="137">
        <v>42970</v>
      </c>
      <c r="R35" s="154"/>
      <c r="S35" s="73" t="s">
        <v>30</v>
      </c>
      <c r="T35" s="229" t="s">
        <v>31</v>
      </c>
      <c r="U35" s="229" t="s">
        <v>45</v>
      </c>
    </row>
    <row r="36" spans="1:21" s="2" customFormat="1" ht="20.100000000000001" customHeight="1" x14ac:dyDescent="0.2">
      <c r="B36" s="654" t="s">
        <v>113</v>
      </c>
      <c r="C36" s="654"/>
      <c r="D36" s="655"/>
      <c r="E36" s="15">
        <f>COUNTA(E31:E35)</f>
        <v>5</v>
      </c>
      <c r="F36" s="16"/>
      <c r="G36" s="16"/>
      <c r="H36" s="16"/>
      <c r="I36" s="16"/>
      <c r="J36" s="51">
        <f>COUNTIF(N31:N35,"&gt;0")</f>
        <v>5</v>
      </c>
      <c r="K36" s="52"/>
      <c r="L36" s="53">
        <f>SUMIF(R31:R35,"&gt;0",N31:N35)</f>
        <v>3742884.5</v>
      </c>
      <c r="M36" s="16"/>
      <c r="N36" s="53">
        <f>SUM(N31:N35)</f>
        <v>6643678.5</v>
      </c>
      <c r="O36" s="16"/>
      <c r="P36" s="15">
        <f>COUNTA(R31:R35)</f>
        <v>3</v>
      </c>
      <c r="Q36" s="16"/>
      <c r="R36" s="53">
        <f>SUM(R31:R35)</f>
        <v>307226</v>
      </c>
      <c r="S36" s="79"/>
      <c r="T36" s="80"/>
      <c r="U36" s="81"/>
    </row>
    <row r="37" spans="1:21" x14ac:dyDescent="0.2">
      <c r="B37" s="2" t="s">
        <v>561</v>
      </c>
    </row>
    <row r="38" spans="1:21" ht="135" x14ac:dyDescent="0.2">
      <c r="A38" s="6"/>
      <c r="B38" s="10">
        <v>1</v>
      </c>
      <c r="C38" s="13" t="s">
        <v>439</v>
      </c>
      <c r="D38" s="13" t="s">
        <v>565</v>
      </c>
      <c r="E38" s="18" t="s">
        <v>566</v>
      </c>
      <c r="F38" s="13" t="s">
        <v>103</v>
      </c>
      <c r="G38" s="13" t="s">
        <v>442</v>
      </c>
      <c r="H38" s="13" t="s">
        <v>567</v>
      </c>
      <c r="I38" s="13" t="s">
        <v>444</v>
      </c>
      <c r="J38" s="13" t="s">
        <v>445</v>
      </c>
      <c r="K38" s="13" t="s">
        <v>446</v>
      </c>
      <c r="L38" s="54">
        <v>39038</v>
      </c>
      <c r="M38" s="54">
        <v>39170</v>
      </c>
      <c r="N38" s="45">
        <v>725000</v>
      </c>
      <c r="O38" s="13" t="s">
        <v>29</v>
      </c>
      <c r="P38" s="63">
        <v>42095</v>
      </c>
      <c r="Q38" s="94">
        <v>42460</v>
      </c>
      <c r="R38" s="153">
        <v>41559</v>
      </c>
      <c r="S38" s="152" t="s">
        <v>168</v>
      </c>
      <c r="T38" s="13" t="s">
        <v>31</v>
      </c>
      <c r="U38" s="13" t="s">
        <v>45</v>
      </c>
    </row>
    <row r="39" spans="1:21" ht="90" x14ac:dyDescent="0.2">
      <c r="A39" s="6"/>
      <c r="B39" s="10">
        <v>2</v>
      </c>
      <c r="C39" s="11" t="s">
        <v>525</v>
      </c>
      <c r="D39" s="13" t="s">
        <v>526</v>
      </c>
      <c r="E39" s="12" t="s">
        <v>595</v>
      </c>
      <c r="F39" s="11" t="s">
        <v>596</v>
      </c>
      <c r="G39" s="11" t="s">
        <v>597</v>
      </c>
      <c r="H39" s="11">
        <v>662912160</v>
      </c>
      <c r="I39" s="11" t="s">
        <v>598</v>
      </c>
      <c r="J39" s="11">
        <v>9397150987</v>
      </c>
      <c r="K39" s="11" t="s">
        <v>599</v>
      </c>
      <c r="L39" s="42">
        <v>40011</v>
      </c>
      <c r="M39" s="42">
        <v>40091</v>
      </c>
      <c r="N39" s="43">
        <v>3015000</v>
      </c>
      <c r="O39" s="46" t="s">
        <v>41</v>
      </c>
      <c r="P39" s="237"/>
      <c r="Q39" s="65"/>
      <c r="R39" s="274"/>
      <c r="S39" s="152" t="s">
        <v>168</v>
      </c>
      <c r="T39" s="11" t="s">
        <v>31</v>
      </c>
      <c r="U39" s="275" t="s">
        <v>600</v>
      </c>
    </row>
    <row r="40" spans="1:21" s="2" customFormat="1" ht="20.100000000000001" customHeight="1" x14ac:dyDescent="0.2">
      <c r="B40" s="654" t="s">
        <v>113</v>
      </c>
      <c r="C40" s="654"/>
      <c r="D40" s="655"/>
      <c r="E40" s="15">
        <f>COUNTA(E38:E39)</f>
        <v>2</v>
      </c>
      <c r="F40" s="16"/>
      <c r="G40" s="16"/>
      <c r="H40" s="16"/>
      <c r="I40" s="16"/>
      <c r="J40" s="51">
        <f>COUNTIF(N38:N39,"&gt;0")</f>
        <v>2</v>
      </c>
      <c r="K40" s="52"/>
      <c r="L40" s="53">
        <f>SUMIF(R38:R39,"&gt;0",N38:N39)</f>
        <v>725000</v>
      </c>
      <c r="M40" s="16"/>
      <c r="N40" s="53">
        <f>SUM(N38:N39)</f>
        <v>3740000</v>
      </c>
      <c r="O40" s="16"/>
      <c r="P40" s="15">
        <f>COUNTA(R38:R39)</f>
        <v>1</v>
      </c>
      <c r="Q40" s="16"/>
      <c r="R40" s="53">
        <f>SUM(R38:R39)</f>
        <v>41559</v>
      </c>
      <c r="S40" s="79"/>
      <c r="T40" s="80"/>
      <c r="U40" s="81"/>
    </row>
    <row r="41" spans="1:21" x14ac:dyDescent="0.2">
      <c r="B41" s="2" t="s">
        <v>613</v>
      </c>
    </row>
    <row r="42" spans="1:21" ht="69.75" customHeight="1" x14ac:dyDescent="0.2">
      <c r="A42" s="6"/>
      <c r="B42" s="10">
        <v>1</v>
      </c>
      <c r="C42" s="13" t="s">
        <v>439</v>
      </c>
      <c r="D42" s="13" t="s">
        <v>625</v>
      </c>
      <c r="E42" s="18" t="s">
        <v>626</v>
      </c>
      <c r="F42" s="13" t="s">
        <v>103</v>
      </c>
      <c r="G42" s="13" t="s">
        <v>442</v>
      </c>
      <c r="H42" s="13" t="s">
        <v>627</v>
      </c>
      <c r="I42" s="13" t="s">
        <v>444</v>
      </c>
      <c r="J42" s="13" t="s">
        <v>445</v>
      </c>
      <c r="K42" s="13" t="s">
        <v>446</v>
      </c>
      <c r="L42" s="54">
        <v>39038</v>
      </c>
      <c r="M42" s="54">
        <v>39170</v>
      </c>
      <c r="N42" s="45">
        <v>725000</v>
      </c>
      <c r="O42" s="13" t="s">
        <v>29</v>
      </c>
      <c r="P42" s="94">
        <v>42095</v>
      </c>
      <c r="Q42" s="94">
        <v>42460</v>
      </c>
      <c r="R42" s="153">
        <v>41559</v>
      </c>
      <c r="S42" s="152" t="s">
        <v>30</v>
      </c>
      <c r="T42" s="13" t="s">
        <v>31</v>
      </c>
      <c r="U42" s="13" t="s">
        <v>45</v>
      </c>
    </row>
    <row r="43" spans="1:21" s="1" customFormat="1" ht="47.25" customHeight="1" x14ac:dyDescent="0.2">
      <c r="A43" s="9"/>
      <c r="B43" s="10">
        <v>2</v>
      </c>
      <c r="C43" s="11" t="s">
        <v>659</v>
      </c>
      <c r="D43" s="11" t="s">
        <v>660</v>
      </c>
      <c r="E43" s="12" t="s">
        <v>661</v>
      </c>
      <c r="F43" s="11" t="s">
        <v>662</v>
      </c>
      <c r="G43" s="11" t="s">
        <v>663</v>
      </c>
      <c r="H43" s="11" t="s">
        <v>664</v>
      </c>
      <c r="I43" s="11" t="s">
        <v>646</v>
      </c>
      <c r="J43" s="11">
        <v>9394833644</v>
      </c>
      <c r="K43" s="11" t="s">
        <v>665</v>
      </c>
      <c r="L43" s="42" t="s">
        <v>161</v>
      </c>
      <c r="M43" s="42">
        <v>36526</v>
      </c>
      <c r="N43" s="43">
        <v>2300000</v>
      </c>
      <c r="O43" s="208" t="s">
        <v>41</v>
      </c>
      <c r="P43" s="238"/>
      <c r="Q43" s="246"/>
      <c r="R43" s="77"/>
      <c r="S43" s="152" t="s">
        <v>30</v>
      </c>
      <c r="T43" s="11" t="s">
        <v>31</v>
      </c>
      <c r="U43" s="11" t="s">
        <v>666</v>
      </c>
    </row>
    <row r="44" spans="1:21" ht="213.75" x14ac:dyDescent="0.2">
      <c r="A44" s="6"/>
      <c r="B44" s="10">
        <v>3</v>
      </c>
      <c r="C44" s="11" t="s">
        <v>659</v>
      </c>
      <c r="D44" s="230" t="s">
        <v>675</v>
      </c>
      <c r="E44" s="117" t="s">
        <v>676</v>
      </c>
      <c r="F44" s="229" t="s">
        <v>677</v>
      </c>
      <c r="G44" s="229" t="s">
        <v>678</v>
      </c>
      <c r="H44" s="261" t="s">
        <v>679</v>
      </c>
      <c r="I44" s="229" t="s">
        <v>680</v>
      </c>
      <c r="J44" s="229" t="s">
        <v>681</v>
      </c>
      <c r="K44" s="229">
        <v>21715001650</v>
      </c>
      <c r="L44" s="137">
        <v>42235</v>
      </c>
      <c r="M44" s="137">
        <v>42353</v>
      </c>
      <c r="N44" s="154">
        <v>4947051.2</v>
      </c>
      <c r="O44" s="229" t="s">
        <v>682</v>
      </c>
      <c r="P44" s="137">
        <v>42353</v>
      </c>
      <c r="Q44" s="137">
        <v>43448</v>
      </c>
      <c r="R44" s="154"/>
      <c r="S44" s="73" t="s">
        <v>30</v>
      </c>
      <c r="T44" s="229" t="s">
        <v>31</v>
      </c>
      <c r="U44" s="27" t="s">
        <v>683</v>
      </c>
    </row>
    <row r="45" spans="1:21" s="2" customFormat="1" ht="20.100000000000001" customHeight="1" x14ac:dyDescent="0.2">
      <c r="B45" s="654" t="s">
        <v>113</v>
      </c>
      <c r="C45" s="654"/>
      <c r="D45" s="655"/>
      <c r="E45" s="15">
        <f>COUNTA(E42:E44)</f>
        <v>3</v>
      </c>
      <c r="F45" s="16"/>
      <c r="G45" s="16"/>
      <c r="H45" s="16"/>
      <c r="I45" s="16"/>
      <c r="J45" s="51">
        <f>COUNTIF(N42:N44,"&gt;0")</f>
        <v>3</v>
      </c>
      <c r="K45" s="52"/>
      <c r="L45" s="53">
        <f>SUMIF(R42:R44,"&gt;0",N42:N44)</f>
        <v>725000</v>
      </c>
      <c r="M45" s="16"/>
      <c r="N45" s="53">
        <f>SUM(N42:N44)</f>
        <v>7972051.2000000002</v>
      </c>
      <c r="O45" s="16"/>
      <c r="P45" s="15">
        <f>COUNTA(R42:R44)</f>
        <v>1</v>
      </c>
      <c r="Q45" s="16"/>
      <c r="R45" s="53">
        <f>SUM(R42:R44)</f>
        <v>41559</v>
      </c>
      <c r="S45" s="79"/>
      <c r="T45" s="80"/>
      <c r="U45" s="81"/>
    </row>
    <row r="46" spans="1:21" x14ac:dyDescent="0.2">
      <c r="B46" s="2" t="s">
        <v>690</v>
      </c>
    </row>
    <row r="47" spans="1:21" ht="22.5" x14ac:dyDescent="0.2">
      <c r="A47" s="6"/>
      <c r="B47" s="10">
        <v>1</v>
      </c>
      <c r="C47" s="13" t="s">
        <v>706</v>
      </c>
      <c r="D47" s="13" t="s">
        <v>707</v>
      </c>
      <c r="E47" s="18" t="s">
        <v>713</v>
      </c>
      <c r="F47" s="13" t="s">
        <v>714</v>
      </c>
      <c r="G47" s="13" t="s">
        <v>715</v>
      </c>
      <c r="H47" s="13" t="s">
        <v>716</v>
      </c>
      <c r="I47" s="13" t="s">
        <v>717</v>
      </c>
      <c r="J47" s="13">
        <v>958115001</v>
      </c>
      <c r="K47" s="136" t="s">
        <v>718</v>
      </c>
      <c r="L47" s="242">
        <v>39763</v>
      </c>
      <c r="M47" s="54">
        <v>39792</v>
      </c>
      <c r="N47" s="45">
        <v>566875</v>
      </c>
      <c r="O47" s="13" t="s">
        <v>430</v>
      </c>
      <c r="P47" s="269">
        <v>42125</v>
      </c>
      <c r="Q47" s="54" t="s">
        <v>719</v>
      </c>
      <c r="R47" s="252">
        <v>18810</v>
      </c>
      <c r="S47" s="152" t="s">
        <v>30</v>
      </c>
      <c r="T47" s="13" t="s">
        <v>31</v>
      </c>
      <c r="U47" s="13" t="s">
        <v>697</v>
      </c>
    </row>
    <row r="48" spans="1:21" ht="30" customHeight="1" x14ac:dyDescent="0.2">
      <c r="A48" s="6"/>
      <c r="B48" s="10">
        <v>2</v>
      </c>
      <c r="C48" s="13" t="s">
        <v>706</v>
      </c>
      <c r="D48" s="13" t="s">
        <v>707</v>
      </c>
      <c r="E48" s="18" t="s">
        <v>720</v>
      </c>
      <c r="F48" s="13" t="s">
        <v>714</v>
      </c>
      <c r="G48" s="13" t="s">
        <v>715</v>
      </c>
      <c r="H48" s="13" t="s">
        <v>721</v>
      </c>
      <c r="I48" s="13" t="s">
        <v>717</v>
      </c>
      <c r="J48" s="13">
        <v>958115001</v>
      </c>
      <c r="K48" s="136" t="s">
        <v>718</v>
      </c>
      <c r="L48" s="242">
        <v>39763</v>
      </c>
      <c r="M48" s="54">
        <v>39792</v>
      </c>
      <c r="N48" s="45">
        <v>566875</v>
      </c>
      <c r="O48" s="13" t="s">
        <v>430</v>
      </c>
      <c r="P48" s="269">
        <v>42125</v>
      </c>
      <c r="Q48" s="54" t="s">
        <v>719</v>
      </c>
      <c r="R48" s="252">
        <v>18810</v>
      </c>
      <c r="S48" s="152" t="s">
        <v>30</v>
      </c>
      <c r="T48" s="13" t="s">
        <v>31</v>
      </c>
      <c r="U48" s="13" t="s">
        <v>697</v>
      </c>
    </row>
    <row r="49" spans="1:21" ht="11.25" customHeight="1" x14ac:dyDescent="0.2">
      <c r="A49" s="6"/>
      <c r="B49" s="10">
        <v>3</v>
      </c>
      <c r="C49" s="13" t="s">
        <v>706</v>
      </c>
      <c r="D49" s="13" t="s">
        <v>707</v>
      </c>
      <c r="E49" s="18" t="s">
        <v>722</v>
      </c>
      <c r="F49" s="13" t="s">
        <v>714</v>
      </c>
      <c r="G49" s="13" t="s">
        <v>715</v>
      </c>
      <c r="H49" s="13" t="s">
        <v>723</v>
      </c>
      <c r="I49" s="13" t="s">
        <v>717</v>
      </c>
      <c r="J49" s="13">
        <v>958115001</v>
      </c>
      <c r="K49" s="136" t="s">
        <v>724</v>
      </c>
      <c r="L49" s="242" t="s">
        <v>161</v>
      </c>
      <c r="M49" s="54">
        <v>36526</v>
      </c>
      <c r="N49" s="45">
        <v>566875</v>
      </c>
      <c r="O49" s="13" t="s">
        <v>430</v>
      </c>
      <c r="P49" s="269">
        <v>42125</v>
      </c>
      <c r="Q49" s="54" t="s">
        <v>719</v>
      </c>
      <c r="R49" s="252">
        <v>18810</v>
      </c>
      <c r="S49" s="152" t="s">
        <v>30</v>
      </c>
      <c r="T49" s="13" t="s">
        <v>31</v>
      </c>
      <c r="U49" s="13" t="s">
        <v>725</v>
      </c>
    </row>
    <row r="50" spans="1:21" ht="12.75" customHeight="1" x14ac:dyDescent="0.2">
      <c r="A50" s="6"/>
      <c r="B50" s="10">
        <v>4</v>
      </c>
      <c r="C50" s="13" t="s">
        <v>706</v>
      </c>
      <c r="D50" s="13" t="s">
        <v>707</v>
      </c>
      <c r="E50" s="18" t="s">
        <v>726</v>
      </c>
      <c r="F50" s="13" t="s">
        <v>714</v>
      </c>
      <c r="G50" s="13" t="s">
        <v>727</v>
      </c>
      <c r="H50" s="13" t="s">
        <v>728</v>
      </c>
      <c r="I50" s="13" t="s">
        <v>717</v>
      </c>
      <c r="J50" s="13">
        <v>958115001</v>
      </c>
      <c r="K50" s="229">
        <v>17140000404</v>
      </c>
      <c r="L50" s="137">
        <v>41773</v>
      </c>
      <c r="M50" s="137">
        <v>41790</v>
      </c>
      <c r="N50" s="154">
        <v>546000</v>
      </c>
      <c r="O50" s="229" t="s">
        <v>729</v>
      </c>
      <c r="P50" s="270">
        <v>41790</v>
      </c>
      <c r="Q50" s="270">
        <v>42886</v>
      </c>
      <c r="R50" s="154"/>
      <c r="S50" s="152" t="s">
        <v>30</v>
      </c>
      <c r="T50" s="13" t="s">
        <v>31</v>
      </c>
      <c r="U50" s="11" t="s">
        <v>697</v>
      </c>
    </row>
    <row r="51" spans="1:21" ht="12.75" customHeight="1" x14ac:dyDescent="0.2">
      <c r="A51" s="6"/>
      <c r="B51" s="10">
        <v>5</v>
      </c>
      <c r="C51" s="13" t="s">
        <v>706</v>
      </c>
      <c r="D51" s="13" t="s">
        <v>707</v>
      </c>
      <c r="E51" s="18" t="s">
        <v>730</v>
      </c>
      <c r="F51" s="13" t="s">
        <v>714</v>
      </c>
      <c r="G51" s="250" t="s">
        <v>727</v>
      </c>
      <c r="H51" s="250" t="s">
        <v>731</v>
      </c>
      <c r="I51" s="250" t="s">
        <v>717</v>
      </c>
      <c r="J51" s="250">
        <v>958115001</v>
      </c>
      <c r="K51" s="229">
        <v>17140000404</v>
      </c>
      <c r="L51" s="137">
        <v>41773</v>
      </c>
      <c r="M51" s="137">
        <v>41790</v>
      </c>
      <c r="N51" s="154">
        <v>546000</v>
      </c>
      <c r="O51" s="229" t="s">
        <v>729</v>
      </c>
      <c r="P51" s="270">
        <v>41790</v>
      </c>
      <c r="Q51" s="270">
        <v>42886</v>
      </c>
      <c r="R51" s="154"/>
      <c r="S51" s="152" t="s">
        <v>30</v>
      </c>
      <c r="T51" s="13" t="s">
        <v>31</v>
      </c>
      <c r="U51" s="11" t="s">
        <v>697</v>
      </c>
    </row>
    <row r="52" spans="1:21" ht="39" customHeight="1" x14ac:dyDescent="0.2">
      <c r="A52" s="6"/>
      <c r="B52" s="10">
        <v>6</v>
      </c>
      <c r="C52" s="13" t="s">
        <v>706</v>
      </c>
      <c r="D52" s="13" t="s">
        <v>732</v>
      </c>
      <c r="E52" s="18" t="s">
        <v>733</v>
      </c>
      <c r="F52" s="262" t="s">
        <v>714</v>
      </c>
      <c r="G52" s="263" t="s">
        <v>734</v>
      </c>
      <c r="H52" s="264" t="s">
        <v>735</v>
      </c>
      <c r="I52" s="24" t="s">
        <v>717</v>
      </c>
      <c r="J52" s="24">
        <v>958115001</v>
      </c>
      <c r="K52" s="271">
        <v>85110004633</v>
      </c>
      <c r="L52" s="54">
        <v>41039</v>
      </c>
      <c r="M52" s="54">
        <v>41047</v>
      </c>
      <c r="N52" s="45">
        <v>749999.25</v>
      </c>
      <c r="O52" s="13" t="s">
        <v>736</v>
      </c>
      <c r="P52" s="269">
        <v>42125</v>
      </c>
      <c r="Q52" s="54" t="s">
        <v>719</v>
      </c>
      <c r="R52" s="252">
        <v>18810</v>
      </c>
      <c r="S52" s="152" t="s">
        <v>116</v>
      </c>
      <c r="T52" s="13" t="s">
        <v>31</v>
      </c>
      <c r="U52" s="13" t="s">
        <v>697</v>
      </c>
    </row>
    <row r="53" spans="1:21" s="2" customFormat="1" ht="20.100000000000001" customHeight="1" x14ac:dyDescent="0.2">
      <c r="B53" s="654" t="s">
        <v>113</v>
      </c>
      <c r="C53" s="654"/>
      <c r="D53" s="655"/>
      <c r="E53" s="15">
        <f>COUNTA(E47:E52)</f>
        <v>6</v>
      </c>
      <c r="F53" s="16"/>
      <c r="G53" s="16"/>
      <c r="H53" s="16"/>
      <c r="I53" s="16"/>
      <c r="J53" s="51">
        <f>COUNTIF(N47:N52,"&gt;0")</f>
        <v>6</v>
      </c>
      <c r="K53" s="52"/>
      <c r="L53" s="53">
        <f>SUMIF(R47:R52,"&gt;0",N47:N52)</f>
        <v>2450624.25</v>
      </c>
      <c r="M53" s="16"/>
      <c r="N53" s="53">
        <f>SUM(N47:N52)</f>
        <v>3542624.25</v>
      </c>
      <c r="O53" s="16"/>
      <c r="P53" s="15">
        <f>COUNTA(R47:R52)</f>
        <v>4</v>
      </c>
      <c r="Q53" s="16"/>
      <c r="R53" s="53">
        <f>SUM(R47:R52)</f>
        <v>75240</v>
      </c>
      <c r="S53" s="79"/>
      <c r="T53" s="80"/>
      <c r="U53" s="81"/>
    </row>
    <row r="54" spans="1:21" x14ac:dyDescent="0.2">
      <c r="B54" s="2" t="s">
        <v>737</v>
      </c>
    </row>
    <row r="55" spans="1:21" ht="90" x14ac:dyDescent="0.2">
      <c r="A55" s="6"/>
      <c r="B55" s="10">
        <v>1</v>
      </c>
      <c r="C55" s="11" t="s">
        <v>741</v>
      </c>
      <c r="D55" s="13" t="s">
        <v>742</v>
      </c>
      <c r="E55" s="12" t="s">
        <v>743</v>
      </c>
      <c r="F55" s="11" t="s">
        <v>744</v>
      </c>
      <c r="G55" s="11" t="s">
        <v>745</v>
      </c>
      <c r="H55" s="11" t="s">
        <v>746</v>
      </c>
      <c r="I55" s="11" t="s">
        <v>747</v>
      </c>
      <c r="J55" s="11">
        <v>9849302498</v>
      </c>
      <c r="K55" s="11" t="s">
        <v>748</v>
      </c>
      <c r="L55" s="42">
        <v>39300</v>
      </c>
      <c r="M55" s="42">
        <v>39375</v>
      </c>
      <c r="N55" s="43">
        <v>1600000</v>
      </c>
      <c r="O55" s="11" t="s">
        <v>41</v>
      </c>
      <c r="P55" s="42"/>
      <c r="Q55" s="42"/>
      <c r="R55" s="43"/>
      <c r="S55" s="73" t="s">
        <v>168</v>
      </c>
      <c r="T55" s="11" t="s">
        <v>31</v>
      </c>
      <c r="U55" s="11" t="s">
        <v>697</v>
      </c>
    </row>
    <row r="56" spans="1:21" s="2" customFormat="1" ht="20.100000000000001" customHeight="1" x14ac:dyDescent="0.2">
      <c r="B56" s="654" t="s">
        <v>113</v>
      </c>
      <c r="C56" s="654"/>
      <c r="D56" s="655"/>
      <c r="E56" s="15">
        <f>COUNTA(E55:E55)</f>
        <v>1</v>
      </c>
      <c r="F56" s="16"/>
      <c r="G56" s="16"/>
      <c r="H56" s="16"/>
      <c r="I56" s="16"/>
      <c r="J56" s="51">
        <f>COUNTIF(N55:N55,"&gt;0")</f>
        <v>1</v>
      </c>
      <c r="K56" s="52"/>
      <c r="L56" s="53">
        <f>SUMIF(R55:R55,"&gt;0",N55:N55)</f>
        <v>0</v>
      </c>
      <c r="M56" s="16"/>
      <c r="N56" s="53">
        <f>SUM(N55:N55)</f>
        <v>1600000</v>
      </c>
      <c r="O56" s="16"/>
      <c r="P56" s="15">
        <f>COUNTA(R55:R55)</f>
        <v>0</v>
      </c>
      <c r="Q56" s="16"/>
      <c r="R56" s="53">
        <f>SUM(R55:R55)</f>
        <v>0</v>
      </c>
      <c r="S56" s="79"/>
      <c r="T56" s="80"/>
      <c r="U56" s="81"/>
    </row>
    <row r="57" spans="1:21" x14ac:dyDescent="0.2">
      <c r="B57" s="2" t="s">
        <v>764</v>
      </c>
    </row>
    <row r="58" spans="1:21" s="1" customFormat="1" ht="56.25" x14ac:dyDescent="0.2">
      <c r="A58" s="9"/>
      <c r="B58" s="10">
        <v>1</v>
      </c>
      <c r="C58" s="227" t="s">
        <v>794</v>
      </c>
      <c r="D58" s="185" t="s">
        <v>795</v>
      </c>
      <c r="E58" s="12" t="s">
        <v>796</v>
      </c>
      <c r="F58" s="11" t="s">
        <v>333</v>
      </c>
      <c r="G58" s="11" t="s">
        <v>797</v>
      </c>
      <c r="H58" s="11" t="s">
        <v>798</v>
      </c>
      <c r="I58" s="11" t="s">
        <v>336</v>
      </c>
      <c r="J58" s="11">
        <v>9849042409</v>
      </c>
      <c r="K58" s="11" t="s">
        <v>337</v>
      </c>
      <c r="L58" s="42">
        <v>39724</v>
      </c>
      <c r="M58" s="42">
        <v>40053</v>
      </c>
      <c r="N58" s="272">
        <v>575000</v>
      </c>
      <c r="O58" s="227" t="s">
        <v>29</v>
      </c>
      <c r="P58" s="94">
        <v>42095</v>
      </c>
      <c r="Q58" s="94">
        <v>42460</v>
      </c>
      <c r="R58" s="276">
        <v>16061</v>
      </c>
      <c r="S58" s="73" t="s">
        <v>30</v>
      </c>
      <c r="T58" s="227" t="s">
        <v>31</v>
      </c>
      <c r="U58" s="185" t="s">
        <v>799</v>
      </c>
    </row>
    <row r="59" spans="1:21" ht="22.5" x14ac:dyDescent="0.2">
      <c r="A59" s="6"/>
      <c r="B59" s="10">
        <v>2</v>
      </c>
      <c r="C59" s="229" t="s">
        <v>806</v>
      </c>
      <c r="D59" s="230" t="s">
        <v>807</v>
      </c>
      <c r="E59" s="117" t="s">
        <v>808</v>
      </c>
      <c r="F59" s="229" t="s">
        <v>809</v>
      </c>
      <c r="G59" s="229" t="s">
        <v>810</v>
      </c>
      <c r="H59" s="265">
        <v>83016844488913</v>
      </c>
      <c r="I59" s="229" t="s">
        <v>811</v>
      </c>
      <c r="J59" s="229">
        <v>9618627272</v>
      </c>
      <c r="K59" s="229">
        <v>85140001374</v>
      </c>
      <c r="L59" s="137">
        <v>41564</v>
      </c>
      <c r="M59" s="137">
        <v>41666</v>
      </c>
      <c r="N59" s="154">
        <v>23500000</v>
      </c>
      <c r="O59" s="229" t="s">
        <v>29</v>
      </c>
      <c r="P59" s="137">
        <v>42033</v>
      </c>
      <c r="Q59" s="137">
        <v>42397</v>
      </c>
      <c r="R59" s="154">
        <v>2193600</v>
      </c>
      <c r="S59" s="73" t="s">
        <v>30</v>
      </c>
      <c r="T59" s="229" t="s">
        <v>31</v>
      </c>
      <c r="U59" s="229" t="s">
        <v>45</v>
      </c>
    </row>
    <row r="60" spans="1:21" s="2" customFormat="1" ht="20.100000000000001" customHeight="1" x14ac:dyDescent="0.2">
      <c r="B60" s="654" t="s">
        <v>113</v>
      </c>
      <c r="C60" s="654"/>
      <c r="D60" s="655"/>
      <c r="E60" s="15">
        <f>COUNTA(E58:E59)</f>
        <v>2</v>
      </c>
      <c r="F60" s="16"/>
      <c r="G60" s="16"/>
      <c r="H60" s="16"/>
      <c r="I60" s="16"/>
      <c r="J60" s="51">
        <f>COUNTIF(N58:N59,"&gt;0")</f>
        <v>2</v>
      </c>
      <c r="K60" s="52"/>
      <c r="L60" s="53">
        <f>SUMIF(R58:R59,"&gt;0",N58:N59)</f>
        <v>24075000</v>
      </c>
      <c r="M60" s="16"/>
      <c r="N60" s="53">
        <f>SUM(N58:N59)</f>
        <v>24075000</v>
      </c>
      <c r="O60" s="16"/>
      <c r="P60" s="15">
        <f>COUNTA(R58:R59)</f>
        <v>2</v>
      </c>
      <c r="Q60" s="16"/>
      <c r="R60" s="53">
        <f>SUM(R58:R59)</f>
        <v>2209661</v>
      </c>
      <c r="S60" s="79"/>
      <c r="T60" s="80"/>
      <c r="U60" s="81"/>
    </row>
    <row r="61" spans="1:21" x14ac:dyDescent="0.2">
      <c r="B61" s="2" t="s">
        <v>956</v>
      </c>
    </row>
    <row r="62" spans="1:21" s="2" customFormat="1" ht="67.5" x14ac:dyDescent="0.2">
      <c r="A62" s="6"/>
      <c r="B62" s="10">
        <v>1</v>
      </c>
      <c r="C62" s="13" t="s">
        <v>957</v>
      </c>
      <c r="D62" s="13" t="s">
        <v>958</v>
      </c>
      <c r="E62" s="18" t="s">
        <v>959</v>
      </c>
      <c r="F62" s="13" t="s">
        <v>477</v>
      </c>
      <c r="G62" s="13" t="s">
        <v>960</v>
      </c>
      <c r="H62" s="13">
        <v>3118</v>
      </c>
      <c r="I62" s="13" t="s">
        <v>479</v>
      </c>
      <c r="J62" s="13" t="s">
        <v>480</v>
      </c>
      <c r="K62" s="13" t="s">
        <v>961</v>
      </c>
      <c r="L62" s="54">
        <v>39073</v>
      </c>
      <c r="M62" s="54">
        <v>39169</v>
      </c>
      <c r="N62" s="45">
        <v>650000</v>
      </c>
      <c r="O62" s="13" t="s">
        <v>29</v>
      </c>
      <c r="P62" s="94">
        <v>42095</v>
      </c>
      <c r="Q62" s="94">
        <v>42460</v>
      </c>
      <c r="R62" s="252">
        <v>73588</v>
      </c>
      <c r="S62" s="152" t="s">
        <v>30</v>
      </c>
      <c r="T62" s="13" t="s">
        <v>31</v>
      </c>
      <c r="U62" s="163" t="s">
        <v>697</v>
      </c>
    </row>
    <row r="63" spans="1:21" ht="67.5" x14ac:dyDescent="0.2">
      <c r="A63" s="6"/>
      <c r="B63" s="10">
        <v>2</v>
      </c>
      <c r="C63" s="13" t="s">
        <v>966</v>
      </c>
      <c r="D63" s="13" t="s">
        <v>967</v>
      </c>
      <c r="E63" s="18" t="s">
        <v>968</v>
      </c>
      <c r="F63" s="13" t="s">
        <v>81</v>
      </c>
      <c r="G63" s="13" t="s">
        <v>969</v>
      </c>
      <c r="H63" s="13" t="s">
        <v>970</v>
      </c>
      <c r="I63" s="13" t="s">
        <v>971</v>
      </c>
      <c r="J63" s="13" t="s">
        <v>972</v>
      </c>
      <c r="K63" s="13" t="s">
        <v>973</v>
      </c>
      <c r="L63" s="54">
        <v>39073</v>
      </c>
      <c r="M63" s="54">
        <v>39233</v>
      </c>
      <c r="N63" s="45">
        <v>1400000</v>
      </c>
      <c r="O63" s="136" t="s">
        <v>29</v>
      </c>
      <c r="P63" s="94">
        <v>42095</v>
      </c>
      <c r="Q63" s="94">
        <v>42460</v>
      </c>
      <c r="R63" s="153">
        <v>117238</v>
      </c>
      <c r="S63" s="152" t="s">
        <v>30</v>
      </c>
      <c r="T63" s="13" t="s">
        <v>31</v>
      </c>
      <c r="U63" s="163" t="s">
        <v>697</v>
      </c>
    </row>
    <row r="64" spans="1:21" ht="22.5" x14ac:dyDescent="0.2">
      <c r="A64" s="6"/>
      <c r="B64" s="10">
        <v>3</v>
      </c>
      <c r="C64" s="13" t="s">
        <v>974</v>
      </c>
      <c r="D64" s="13" t="s">
        <v>975</v>
      </c>
      <c r="E64" s="18" t="s">
        <v>976</v>
      </c>
      <c r="F64" s="13" t="s">
        <v>477</v>
      </c>
      <c r="G64" s="13" t="s">
        <v>977</v>
      </c>
      <c r="H64" s="13">
        <v>44046</v>
      </c>
      <c r="I64" s="13" t="s">
        <v>978</v>
      </c>
      <c r="J64" s="13">
        <v>8008177001</v>
      </c>
      <c r="K64" s="13" t="s">
        <v>979</v>
      </c>
      <c r="L64" s="54">
        <v>38898</v>
      </c>
      <c r="M64" s="54">
        <v>38733</v>
      </c>
      <c r="N64" s="45">
        <v>9785000</v>
      </c>
      <c r="O64" s="13" t="s">
        <v>29</v>
      </c>
      <c r="P64" s="94">
        <v>42095</v>
      </c>
      <c r="Q64" s="94">
        <v>42460</v>
      </c>
      <c r="R64" s="153">
        <v>1969357</v>
      </c>
      <c r="S64" s="152" t="s">
        <v>30</v>
      </c>
      <c r="T64" s="13" t="s">
        <v>31</v>
      </c>
      <c r="U64" s="163" t="s">
        <v>697</v>
      </c>
    </row>
    <row r="65" spans="1:244" ht="33.75" x14ac:dyDescent="0.2">
      <c r="A65" s="6"/>
      <c r="B65" s="10">
        <v>4</v>
      </c>
      <c r="C65" s="229" t="s">
        <v>980</v>
      </c>
      <c r="D65" s="230" t="s">
        <v>981</v>
      </c>
      <c r="E65" s="117" t="s">
        <v>982</v>
      </c>
      <c r="F65" s="229" t="s">
        <v>983</v>
      </c>
      <c r="G65" s="229" t="s">
        <v>984</v>
      </c>
      <c r="H65" s="11" t="s">
        <v>985</v>
      </c>
      <c r="I65" s="229" t="s">
        <v>986</v>
      </c>
      <c r="J65" s="229"/>
      <c r="K65" s="13">
        <v>17140002016</v>
      </c>
      <c r="L65" s="137">
        <v>41921</v>
      </c>
      <c r="M65" s="137">
        <v>41954</v>
      </c>
      <c r="N65" s="154">
        <v>1000000</v>
      </c>
      <c r="O65" s="229" t="s">
        <v>560</v>
      </c>
      <c r="P65" s="137">
        <v>41954</v>
      </c>
      <c r="Q65" s="137">
        <v>43050</v>
      </c>
      <c r="R65" s="154"/>
      <c r="S65" s="73" t="s">
        <v>30</v>
      </c>
      <c r="T65" s="229" t="s">
        <v>31</v>
      </c>
      <c r="U65" s="163" t="s">
        <v>697</v>
      </c>
    </row>
    <row r="66" spans="1:244" s="2" customFormat="1" ht="20.100000000000001" customHeight="1" x14ac:dyDescent="0.2">
      <c r="B66" s="654" t="s">
        <v>113</v>
      </c>
      <c r="C66" s="654"/>
      <c r="D66" s="655"/>
      <c r="E66" s="15">
        <f>COUNTA(E62:E65)</f>
        <v>4</v>
      </c>
      <c r="F66" s="16"/>
      <c r="G66" s="16"/>
      <c r="H66" s="16"/>
      <c r="I66" s="16"/>
      <c r="J66" s="51">
        <f>COUNTIF(N62:N65,"&gt;0")</f>
        <v>4</v>
      </c>
      <c r="K66" s="52"/>
      <c r="L66" s="53">
        <f>SUMIF(R62:R65,"&gt;0",N62:N65)</f>
        <v>11835000</v>
      </c>
      <c r="M66" s="16"/>
      <c r="N66" s="53">
        <f>SUM(N62:N65)</f>
        <v>12835000</v>
      </c>
      <c r="O66" s="16"/>
      <c r="P66" s="15">
        <f>COUNTA(R62:R65)</f>
        <v>3</v>
      </c>
      <c r="Q66" s="16"/>
      <c r="R66" s="53">
        <f>SUM(R62:R65)</f>
        <v>2160183</v>
      </c>
      <c r="S66" s="79"/>
      <c r="T66" s="80"/>
      <c r="U66" s="81"/>
    </row>
    <row r="67" spans="1:244" x14ac:dyDescent="0.2">
      <c r="B67" s="2" t="s">
        <v>987</v>
      </c>
    </row>
    <row r="68" spans="1:244" ht="90" x14ac:dyDescent="0.2">
      <c r="A68" s="6"/>
      <c r="B68" s="10">
        <v>1</v>
      </c>
      <c r="C68" s="13" t="s">
        <v>997</v>
      </c>
      <c r="D68" s="13" t="s">
        <v>998</v>
      </c>
      <c r="E68" s="18" t="s">
        <v>999</v>
      </c>
      <c r="F68" s="13" t="s">
        <v>110</v>
      </c>
      <c r="G68" s="13" t="s">
        <v>969</v>
      </c>
      <c r="H68" s="13" t="s">
        <v>1000</v>
      </c>
      <c r="I68" s="13" t="s">
        <v>1001</v>
      </c>
      <c r="J68" s="13">
        <v>9989211184</v>
      </c>
      <c r="K68" s="13" t="s">
        <v>1002</v>
      </c>
      <c r="L68" s="54">
        <v>39073</v>
      </c>
      <c r="M68" s="54">
        <v>39233</v>
      </c>
      <c r="N68" s="45">
        <v>2000000</v>
      </c>
      <c r="O68" s="136" t="s">
        <v>29</v>
      </c>
      <c r="P68" s="94">
        <v>42095</v>
      </c>
      <c r="Q68" s="94">
        <v>42460</v>
      </c>
      <c r="R68" s="153">
        <v>167182</v>
      </c>
      <c r="S68" s="152" t="s">
        <v>30</v>
      </c>
      <c r="T68" s="13" t="s">
        <v>31</v>
      </c>
      <c r="U68" s="283" t="s">
        <v>1003</v>
      </c>
    </row>
    <row r="69" spans="1:244" ht="180" x14ac:dyDescent="0.2">
      <c r="A69" s="6"/>
      <c r="B69" s="19">
        <v>2</v>
      </c>
      <c r="C69" s="20" t="s">
        <v>1004</v>
      </c>
      <c r="D69" s="20" t="s">
        <v>1005</v>
      </c>
      <c r="E69" s="21" t="s">
        <v>1006</v>
      </c>
      <c r="F69" s="20" t="s">
        <v>991</v>
      </c>
      <c r="G69" s="20" t="s">
        <v>1007</v>
      </c>
      <c r="H69" s="20" t="s">
        <v>1008</v>
      </c>
      <c r="I69" s="20" t="s">
        <v>994</v>
      </c>
      <c r="J69" s="20" t="s">
        <v>995</v>
      </c>
      <c r="K69" s="20" t="s">
        <v>1009</v>
      </c>
      <c r="L69" s="56">
        <v>38897</v>
      </c>
      <c r="M69" s="280">
        <v>39323</v>
      </c>
      <c r="N69" s="57">
        <v>900000</v>
      </c>
      <c r="O69" s="20" t="s">
        <v>41</v>
      </c>
      <c r="P69" s="56"/>
      <c r="Q69" s="56"/>
      <c r="R69" s="243"/>
      <c r="S69" s="157" t="s">
        <v>30</v>
      </c>
      <c r="T69" s="20" t="s">
        <v>31</v>
      </c>
      <c r="U69" s="20" t="s">
        <v>1010</v>
      </c>
    </row>
    <row r="70" spans="1:244" ht="157.5" x14ac:dyDescent="0.2">
      <c r="A70" s="6"/>
      <c r="B70" s="23">
        <v>3</v>
      </c>
      <c r="C70" s="27" t="s">
        <v>1011</v>
      </c>
      <c r="D70" s="27" t="s">
        <v>1012</v>
      </c>
      <c r="E70" s="28" t="s">
        <v>1013</v>
      </c>
      <c r="F70" s="27" t="s">
        <v>991</v>
      </c>
      <c r="G70" s="27" t="s">
        <v>1007</v>
      </c>
      <c r="H70" s="27" t="s">
        <v>1014</v>
      </c>
      <c r="I70" s="27" t="s">
        <v>994</v>
      </c>
      <c r="J70" s="27">
        <v>9848046088</v>
      </c>
      <c r="K70" s="27" t="s">
        <v>1009</v>
      </c>
      <c r="L70" s="65">
        <v>38897</v>
      </c>
      <c r="M70" s="65">
        <v>39323</v>
      </c>
      <c r="N70" s="66">
        <v>900000</v>
      </c>
      <c r="O70" s="27" t="s">
        <v>41</v>
      </c>
      <c r="P70" s="65"/>
      <c r="Q70" s="65"/>
      <c r="R70" s="99"/>
      <c r="S70" s="104" t="s">
        <v>30</v>
      </c>
      <c r="T70" s="27" t="s">
        <v>31</v>
      </c>
      <c r="U70" s="27" t="s">
        <v>1010</v>
      </c>
    </row>
    <row r="71" spans="1:244" ht="90" x14ac:dyDescent="0.2">
      <c r="A71" s="6"/>
      <c r="B71" s="23">
        <v>4</v>
      </c>
      <c r="C71" s="24" t="s">
        <v>1026</v>
      </c>
      <c r="D71" s="24" t="s">
        <v>1027</v>
      </c>
      <c r="E71" s="25" t="s">
        <v>1028</v>
      </c>
      <c r="F71" s="24" t="s">
        <v>182</v>
      </c>
      <c r="G71" s="24" t="s">
        <v>1029</v>
      </c>
      <c r="H71" s="24" t="s">
        <v>1030</v>
      </c>
      <c r="I71" s="24" t="s">
        <v>1031</v>
      </c>
      <c r="J71" s="24">
        <v>9246191601</v>
      </c>
      <c r="K71" s="24" t="s">
        <v>1032</v>
      </c>
      <c r="L71" s="61">
        <v>38917</v>
      </c>
      <c r="M71" s="61">
        <v>39722</v>
      </c>
      <c r="N71" s="62">
        <v>940800</v>
      </c>
      <c r="O71" s="281" t="s">
        <v>41</v>
      </c>
      <c r="P71" s="282"/>
      <c r="Q71" s="282"/>
      <c r="R71" s="284"/>
      <c r="S71" s="146" t="s">
        <v>30</v>
      </c>
      <c r="T71" s="24" t="s">
        <v>31</v>
      </c>
      <c r="U71" s="24" t="s">
        <v>1033</v>
      </c>
    </row>
    <row r="72" spans="1:244" s="2" customFormat="1" ht="20.100000000000001" customHeight="1" x14ac:dyDescent="0.2">
      <c r="B72" s="654" t="s">
        <v>113</v>
      </c>
      <c r="C72" s="654"/>
      <c r="D72" s="655"/>
      <c r="E72" s="29">
        <f>COUNTA(E68:E71)</f>
        <v>4</v>
      </c>
      <c r="F72" s="30"/>
      <c r="G72" s="30"/>
      <c r="H72" s="30"/>
      <c r="I72" s="30"/>
      <c r="J72" s="67">
        <f>COUNTIF(N68:N71,"&gt;0")</f>
        <v>4</v>
      </c>
      <c r="K72" s="14"/>
      <c r="L72" s="68">
        <f>SUMIF(R68:R71,"&gt;0",N68:N71)</f>
        <v>2000000</v>
      </c>
      <c r="M72" s="30"/>
      <c r="N72" s="68">
        <f>SUM(N68:N71)</f>
        <v>4740800</v>
      </c>
      <c r="O72" s="30"/>
      <c r="P72" s="29">
        <f>COUNTA(R68:R71)</f>
        <v>1</v>
      </c>
      <c r="Q72" s="30"/>
      <c r="R72" s="68">
        <f>SUM(R68:R71)</f>
        <v>167182</v>
      </c>
      <c r="S72" s="100"/>
      <c r="T72" s="101"/>
      <c r="U72" s="102"/>
    </row>
    <row r="73" spans="1:244" s="259" customFormat="1" ht="17.100000000000001" customHeight="1" x14ac:dyDescent="0.2">
      <c r="A73" s="277"/>
      <c r="B73" s="654" t="s">
        <v>1151</v>
      </c>
      <c r="C73" s="654"/>
      <c r="D73" s="655"/>
      <c r="E73" s="278">
        <f>E7+E13+E16+E19+E22+E26+E29+E36+E40+E45+E53+E56+E60+E66+E72</f>
        <v>38</v>
      </c>
      <c r="F73" s="279"/>
      <c r="G73" s="279"/>
      <c r="H73" s="279"/>
      <c r="I73" s="279"/>
      <c r="J73" s="279"/>
      <c r="K73" s="279"/>
      <c r="L73" s="278">
        <f t="shared" ref="L73:P73" si="0">L7+L13+L16+L19+L22+L26+L29+L36+L40+L45+L53+L56+L60+L66+L72</f>
        <v>51873468.75</v>
      </c>
      <c r="M73" s="279"/>
      <c r="N73" s="278">
        <f t="shared" si="0"/>
        <v>73089113.950000003</v>
      </c>
      <c r="O73" s="279"/>
      <c r="P73" s="278">
        <f t="shared" si="0"/>
        <v>25</v>
      </c>
      <c r="Q73" s="279"/>
      <c r="R73" s="278">
        <f>R7+R13+R16+R19+R22+R26+R29+R36+R40+R45+R53+R56+R60+R66+R72</f>
        <v>5477455</v>
      </c>
      <c r="S73" s="279"/>
      <c r="T73" s="285"/>
      <c r="U73" s="279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277"/>
      <c r="AH73" s="277"/>
      <c r="AI73" s="277"/>
      <c r="AJ73" s="277"/>
      <c r="AK73" s="277"/>
      <c r="AL73" s="277"/>
      <c r="AM73" s="277"/>
      <c r="AN73" s="277"/>
      <c r="AO73" s="277"/>
      <c r="AP73" s="277"/>
      <c r="AQ73" s="277"/>
      <c r="AR73" s="277"/>
      <c r="AS73" s="277"/>
      <c r="AT73" s="277"/>
      <c r="AU73" s="277"/>
      <c r="AV73" s="277"/>
      <c r="AW73" s="277"/>
      <c r="AX73" s="277"/>
      <c r="AY73" s="277"/>
      <c r="AZ73" s="277"/>
      <c r="BA73" s="277"/>
      <c r="BB73" s="277"/>
      <c r="BC73" s="277"/>
      <c r="BD73" s="277"/>
      <c r="BE73" s="277"/>
      <c r="BF73" s="277"/>
      <c r="BG73" s="277"/>
      <c r="BH73" s="277"/>
      <c r="BI73" s="277"/>
      <c r="BJ73" s="277"/>
      <c r="BK73" s="277"/>
      <c r="BL73" s="277"/>
      <c r="BM73" s="277"/>
      <c r="BN73" s="277"/>
      <c r="BO73" s="277"/>
      <c r="BP73" s="277"/>
      <c r="BQ73" s="277"/>
      <c r="BR73" s="277"/>
      <c r="BS73" s="277"/>
      <c r="BT73" s="277"/>
      <c r="BU73" s="277"/>
      <c r="BV73" s="277"/>
      <c r="BW73" s="277"/>
      <c r="BX73" s="277"/>
      <c r="BY73" s="277"/>
      <c r="BZ73" s="277"/>
      <c r="CA73" s="277"/>
      <c r="CB73" s="277"/>
      <c r="CC73" s="277"/>
      <c r="CD73" s="277"/>
      <c r="CE73" s="277"/>
      <c r="CF73" s="277"/>
      <c r="CG73" s="277"/>
      <c r="CH73" s="277"/>
      <c r="CI73" s="277"/>
      <c r="CJ73" s="277"/>
      <c r="CK73" s="277"/>
      <c r="CL73" s="277"/>
      <c r="CM73" s="277"/>
      <c r="CN73" s="277"/>
      <c r="CO73" s="277"/>
      <c r="CP73" s="277"/>
      <c r="CQ73" s="277"/>
      <c r="CR73" s="277"/>
      <c r="CS73" s="277"/>
      <c r="CT73" s="277"/>
      <c r="CU73" s="277"/>
      <c r="CV73" s="277"/>
      <c r="CW73" s="277"/>
      <c r="CX73" s="277"/>
      <c r="CY73" s="277"/>
      <c r="CZ73" s="277"/>
      <c r="DA73" s="277"/>
      <c r="DB73" s="277"/>
      <c r="DC73" s="277"/>
      <c r="DD73" s="277"/>
      <c r="DE73" s="277"/>
      <c r="DF73" s="277"/>
      <c r="DG73" s="277"/>
      <c r="DH73" s="277"/>
      <c r="DI73" s="277"/>
      <c r="DJ73" s="277"/>
      <c r="DK73" s="277"/>
      <c r="DL73" s="277"/>
      <c r="DM73" s="277"/>
      <c r="DN73" s="277"/>
      <c r="DO73" s="277"/>
      <c r="DP73" s="277"/>
      <c r="DQ73" s="277"/>
      <c r="DR73" s="277"/>
      <c r="DS73" s="277"/>
      <c r="DT73" s="277"/>
      <c r="DU73" s="277"/>
      <c r="DV73" s="277"/>
      <c r="DW73" s="277"/>
      <c r="DX73" s="277"/>
      <c r="DY73" s="277"/>
      <c r="DZ73" s="277"/>
      <c r="EA73" s="277"/>
      <c r="EB73" s="277"/>
      <c r="EC73" s="277"/>
      <c r="ED73" s="277"/>
      <c r="EE73" s="277"/>
      <c r="EF73" s="277"/>
      <c r="EG73" s="277"/>
      <c r="EH73" s="277"/>
      <c r="EI73" s="277"/>
      <c r="EJ73" s="277"/>
      <c r="EK73" s="277"/>
      <c r="EL73" s="277"/>
      <c r="EM73" s="277"/>
      <c r="EN73" s="277"/>
      <c r="EO73" s="277"/>
      <c r="EP73" s="277"/>
      <c r="EQ73" s="277"/>
      <c r="ER73" s="277"/>
      <c r="ES73" s="277"/>
      <c r="ET73" s="277"/>
      <c r="EU73" s="277"/>
      <c r="EV73" s="277"/>
      <c r="EW73" s="277"/>
      <c r="EX73" s="277"/>
      <c r="EY73" s="277"/>
      <c r="EZ73" s="277"/>
      <c r="FA73" s="277"/>
      <c r="FB73" s="277"/>
      <c r="FC73" s="277"/>
      <c r="FD73" s="277"/>
      <c r="FE73" s="277"/>
      <c r="FF73" s="277"/>
      <c r="FG73" s="277"/>
      <c r="FH73" s="277"/>
      <c r="FI73" s="277"/>
      <c r="FJ73" s="277"/>
      <c r="FK73" s="277"/>
      <c r="FL73" s="277"/>
      <c r="FM73" s="277"/>
      <c r="FN73" s="277"/>
      <c r="FO73" s="277"/>
      <c r="FP73" s="277"/>
      <c r="FQ73" s="277"/>
      <c r="FR73" s="277"/>
      <c r="FS73" s="277"/>
      <c r="FT73" s="277"/>
      <c r="FU73" s="277"/>
      <c r="FV73" s="277"/>
      <c r="FW73" s="277"/>
      <c r="FX73" s="277"/>
      <c r="FY73" s="277"/>
      <c r="FZ73" s="277"/>
      <c r="GA73" s="277"/>
      <c r="GB73" s="277"/>
      <c r="GC73" s="277"/>
      <c r="GD73" s="277"/>
      <c r="GE73" s="277"/>
      <c r="GF73" s="277"/>
      <c r="GG73" s="277"/>
      <c r="GH73" s="277"/>
      <c r="GI73" s="277"/>
      <c r="GJ73" s="277"/>
      <c r="GK73" s="277"/>
      <c r="GL73" s="277"/>
      <c r="GM73" s="277"/>
      <c r="GN73" s="277"/>
      <c r="GO73" s="277"/>
      <c r="GP73" s="277"/>
      <c r="GQ73" s="277"/>
      <c r="GR73" s="277"/>
      <c r="GS73" s="277"/>
      <c r="GT73" s="277"/>
      <c r="GU73" s="277"/>
      <c r="GV73" s="277"/>
      <c r="GW73" s="277"/>
      <c r="GX73" s="277"/>
      <c r="GY73" s="277"/>
      <c r="GZ73" s="277"/>
      <c r="HA73" s="277"/>
      <c r="HB73" s="277"/>
      <c r="HC73" s="277"/>
      <c r="HD73" s="277"/>
      <c r="HE73" s="277"/>
      <c r="HF73" s="277"/>
      <c r="HG73" s="277"/>
      <c r="HH73" s="277"/>
      <c r="HI73" s="277"/>
      <c r="HJ73" s="277"/>
      <c r="HK73" s="277"/>
      <c r="HL73" s="277"/>
      <c r="HM73" s="277"/>
      <c r="HN73" s="277"/>
      <c r="HO73" s="277"/>
      <c r="HP73" s="277"/>
      <c r="HQ73" s="277"/>
      <c r="HR73" s="277"/>
      <c r="HS73" s="277"/>
      <c r="HT73" s="277"/>
      <c r="HU73" s="277"/>
      <c r="HV73" s="277"/>
      <c r="HW73" s="277"/>
      <c r="HX73" s="277"/>
      <c r="HY73" s="277"/>
      <c r="HZ73" s="277"/>
      <c r="IA73" s="277"/>
      <c r="IB73" s="277"/>
      <c r="IC73" s="277"/>
      <c r="ID73" s="277"/>
      <c r="IE73" s="277"/>
      <c r="IF73" s="277"/>
      <c r="IG73" s="277"/>
      <c r="IH73" s="277"/>
      <c r="II73" s="277"/>
      <c r="IJ73" s="277"/>
    </row>
  </sheetData>
  <sheetProtection selectLockedCells="1" selectUnlockedCells="1"/>
  <mergeCells count="17">
    <mergeCell ref="B53:D53"/>
    <mergeCell ref="B2:U2"/>
    <mergeCell ref="B7:D7"/>
    <mergeCell ref="B13:D13"/>
    <mergeCell ref="B16:D16"/>
    <mergeCell ref="B19:D19"/>
    <mergeCell ref="B22:D22"/>
    <mergeCell ref="B26:D26"/>
    <mergeCell ref="B29:D29"/>
    <mergeCell ref="B36:D36"/>
    <mergeCell ref="B40:D40"/>
    <mergeCell ref="B45:D45"/>
    <mergeCell ref="B56:D56"/>
    <mergeCell ref="B60:D60"/>
    <mergeCell ref="B66:D66"/>
    <mergeCell ref="B72:D72"/>
    <mergeCell ref="B73:D73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J244"/>
  <sheetViews>
    <sheetView showZeros="0" topLeftCell="A137" zoomScale="85" workbookViewId="0">
      <selection activeCell="H81" sqref="H81"/>
    </sheetView>
  </sheetViews>
  <sheetFormatPr defaultRowHeight="12.75" x14ac:dyDescent="0.2"/>
  <cols>
    <col min="1" max="1" width="2.42578125" style="2" customWidth="1"/>
    <col min="2" max="2" width="4" style="2" customWidth="1"/>
    <col min="3" max="3" width="12.140625" style="2" customWidth="1"/>
    <col min="4" max="4" width="14.14062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8.1406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 x14ac:dyDescent="0.2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 x14ac:dyDescent="0.2">
      <c r="A2" s="6"/>
      <c r="B2" s="656" t="s">
        <v>0</v>
      </c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</row>
    <row r="3" spans="1:21" x14ac:dyDescent="0.2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 x14ac:dyDescent="0.2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 s="105" customFormat="1" ht="22.5" x14ac:dyDescent="0.2">
      <c r="A5" s="108"/>
      <c r="B5" s="109" t="s">
        <v>21</v>
      </c>
      <c r="C5" s="109"/>
      <c r="D5" s="110"/>
      <c r="E5" s="109"/>
      <c r="F5" s="109"/>
      <c r="G5" s="109"/>
      <c r="H5" s="109"/>
      <c r="I5" s="109"/>
      <c r="J5" s="109"/>
      <c r="K5" s="109"/>
      <c r="L5" s="126"/>
      <c r="M5" s="126"/>
      <c r="N5" s="127"/>
      <c r="O5" s="109"/>
      <c r="P5" s="128"/>
      <c r="Q5" s="128"/>
      <c r="R5" s="127"/>
      <c r="S5" s="127"/>
      <c r="T5" s="109"/>
      <c r="U5" s="109"/>
    </row>
    <row r="6" spans="1:21" ht="67.5" x14ac:dyDescent="0.2">
      <c r="A6" s="6"/>
      <c r="B6" s="111">
        <v>1</v>
      </c>
      <c r="C6" s="27" t="s">
        <v>33</v>
      </c>
      <c r="D6" s="112" t="s">
        <v>34</v>
      </c>
      <c r="E6" s="28" t="s">
        <v>35</v>
      </c>
      <c r="F6" s="27" t="s">
        <v>36</v>
      </c>
      <c r="G6" s="27" t="s">
        <v>37</v>
      </c>
      <c r="H6" s="27" t="s">
        <v>38</v>
      </c>
      <c r="I6" s="27" t="s">
        <v>39</v>
      </c>
      <c r="J6" s="27">
        <v>9848381477</v>
      </c>
      <c r="K6" s="27" t="s">
        <v>40</v>
      </c>
      <c r="L6" s="65">
        <v>39038</v>
      </c>
      <c r="M6" s="65">
        <v>39162</v>
      </c>
      <c r="N6" s="66">
        <v>91950</v>
      </c>
      <c r="O6" s="27" t="s">
        <v>41</v>
      </c>
      <c r="P6" s="65"/>
      <c r="Q6" s="65"/>
      <c r="R6" s="99"/>
      <c r="S6" s="146" t="s">
        <v>30</v>
      </c>
      <c r="T6" s="27" t="s">
        <v>31</v>
      </c>
      <c r="U6" s="27" t="s">
        <v>42</v>
      </c>
    </row>
    <row r="7" spans="1:21" ht="41.25" x14ac:dyDescent="0.2">
      <c r="A7" s="6"/>
      <c r="B7" s="111">
        <v>2</v>
      </c>
      <c r="C7" s="27" t="s">
        <v>33</v>
      </c>
      <c r="D7" s="112" t="s">
        <v>34</v>
      </c>
      <c r="E7" s="28" t="s">
        <v>43</v>
      </c>
      <c r="F7" s="27" t="s">
        <v>36</v>
      </c>
      <c r="G7" s="27" t="s">
        <v>37</v>
      </c>
      <c r="H7" s="27" t="s">
        <v>44</v>
      </c>
      <c r="I7" s="27" t="s">
        <v>39</v>
      </c>
      <c r="J7" s="27">
        <v>9848381477</v>
      </c>
      <c r="K7" s="27" t="s">
        <v>40</v>
      </c>
      <c r="L7" s="65">
        <v>39038</v>
      </c>
      <c r="M7" s="65">
        <v>39162</v>
      </c>
      <c r="N7" s="66">
        <v>91950</v>
      </c>
      <c r="O7" s="27" t="s">
        <v>41</v>
      </c>
      <c r="P7" s="65"/>
      <c r="Q7" s="65"/>
      <c r="R7" s="99"/>
      <c r="S7" s="146" t="s">
        <v>30</v>
      </c>
      <c r="T7" s="27" t="s">
        <v>31</v>
      </c>
      <c r="U7" s="27" t="s">
        <v>45</v>
      </c>
    </row>
    <row r="8" spans="1:21" ht="41.25" x14ac:dyDescent="0.2">
      <c r="A8" s="6"/>
      <c r="B8" s="111">
        <v>3</v>
      </c>
      <c r="C8" s="27" t="s">
        <v>33</v>
      </c>
      <c r="D8" s="112" t="s">
        <v>34</v>
      </c>
      <c r="E8" s="28" t="s">
        <v>46</v>
      </c>
      <c r="F8" s="27" t="s">
        <v>36</v>
      </c>
      <c r="G8" s="27" t="s">
        <v>37</v>
      </c>
      <c r="H8" s="27" t="s">
        <v>47</v>
      </c>
      <c r="I8" s="27" t="s">
        <v>39</v>
      </c>
      <c r="J8" s="27">
        <v>9848381477</v>
      </c>
      <c r="K8" s="27" t="s">
        <v>40</v>
      </c>
      <c r="L8" s="65">
        <v>39038</v>
      </c>
      <c r="M8" s="65">
        <v>39162</v>
      </c>
      <c r="N8" s="66">
        <v>91950</v>
      </c>
      <c r="O8" s="27" t="s">
        <v>41</v>
      </c>
      <c r="P8" s="65"/>
      <c r="Q8" s="65"/>
      <c r="R8" s="99"/>
      <c r="S8" s="146" t="s">
        <v>30</v>
      </c>
      <c r="T8" s="27" t="s">
        <v>31</v>
      </c>
      <c r="U8" s="27" t="s">
        <v>45</v>
      </c>
    </row>
    <row r="9" spans="1:21" s="106" customFormat="1" ht="41.25" x14ac:dyDescent="0.2">
      <c r="B9" s="111">
        <v>4</v>
      </c>
      <c r="C9" s="24" t="s">
        <v>33</v>
      </c>
      <c r="D9" s="112" t="s">
        <v>34</v>
      </c>
      <c r="E9" s="28" t="s">
        <v>48</v>
      </c>
      <c r="F9" s="24" t="s">
        <v>36</v>
      </c>
      <c r="G9" s="24" t="s">
        <v>37</v>
      </c>
      <c r="H9" s="26" t="s">
        <v>49</v>
      </c>
      <c r="I9" s="24" t="s">
        <v>39</v>
      </c>
      <c r="J9" s="24">
        <v>9848381477</v>
      </c>
      <c r="K9" s="24" t="s">
        <v>40</v>
      </c>
      <c r="L9" s="61">
        <v>39038</v>
      </c>
      <c r="M9" s="61">
        <v>39162</v>
      </c>
      <c r="N9" s="99">
        <v>91950</v>
      </c>
      <c r="O9" s="24" t="s">
        <v>41</v>
      </c>
      <c r="P9" s="61"/>
      <c r="Q9" s="61"/>
      <c r="R9" s="99"/>
      <c r="S9" s="147" t="s">
        <v>30</v>
      </c>
      <c r="T9" s="24" t="s">
        <v>31</v>
      </c>
      <c r="U9" s="24" t="s">
        <v>50</v>
      </c>
    </row>
    <row r="10" spans="1:21" ht="33" customHeight="1" x14ac:dyDescent="0.2">
      <c r="A10" s="6"/>
      <c r="B10" s="111">
        <v>5</v>
      </c>
      <c r="C10" s="27" t="s">
        <v>51</v>
      </c>
      <c r="D10" s="112" t="s">
        <v>52</v>
      </c>
      <c r="E10" s="28" t="s">
        <v>53</v>
      </c>
      <c r="F10" s="27" t="s">
        <v>54</v>
      </c>
      <c r="G10" s="27" t="s">
        <v>55</v>
      </c>
      <c r="H10" s="27" t="s">
        <v>56</v>
      </c>
      <c r="I10" s="27" t="s">
        <v>57</v>
      </c>
      <c r="J10" s="27">
        <v>9849160266</v>
      </c>
      <c r="K10" s="27" t="s">
        <v>58</v>
      </c>
      <c r="L10" s="65">
        <v>39058</v>
      </c>
      <c r="M10" s="65">
        <v>39172</v>
      </c>
      <c r="N10" s="66">
        <v>22755</v>
      </c>
      <c r="O10" s="27" t="s">
        <v>41</v>
      </c>
      <c r="P10" s="65"/>
      <c r="Q10" s="65"/>
      <c r="R10" s="99"/>
      <c r="S10" s="146" t="s">
        <v>30</v>
      </c>
      <c r="T10" s="27" t="s">
        <v>31</v>
      </c>
      <c r="U10" s="27" t="s">
        <v>59</v>
      </c>
    </row>
    <row r="11" spans="1:21" ht="36" customHeight="1" x14ac:dyDescent="0.2">
      <c r="A11" s="6"/>
      <c r="B11" s="111">
        <v>6</v>
      </c>
      <c r="C11" s="27" t="s">
        <v>51</v>
      </c>
      <c r="D11" s="112" t="s">
        <v>52</v>
      </c>
      <c r="E11" s="28" t="s">
        <v>60</v>
      </c>
      <c r="F11" s="27" t="s">
        <v>54</v>
      </c>
      <c r="G11" s="27" t="s">
        <v>55</v>
      </c>
      <c r="H11" s="27" t="s">
        <v>61</v>
      </c>
      <c r="I11" s="27" t="s">
        <v>57</v>
      </c>
      <c r="J11" s="27">
        <v>9849160266</v>
      </c>
      <c r="K11" s="27" t="s">
        <v>62</v>
      </c>
      <c r="L11" s="65">
        <v>39058</v>
      </c>
      <c r="M11" s="65">
        <v>39172</v>
      </c>
      <c r="N11" s="66">
        <v>22755</v>
      </c>
      <c r="O11" s="27" t="s">
        <v>41</v>
      </c>
      <c r="P11" s="65"/>
      <c r="Q11" s="65"/>
      <c r="R11" s="99"/>
      <c r="S11" s="146" t="s">
        <v>30</v>
      </c>
      <c r="T11" s="27" t="s">
        <v>31</v>
      </c>
      <c r="U11" s="27" t="s">
        <v>59</v>
      </c>
    </row>
    <row r="12" spans="1:21" ht="33" customHeight="1" x14ac:dyDescent="0.2">
      <c r="A12" s="6"/>
      <c r="B12" s="111">
        <v>7</v>
      </c>
      <c r="C12" s="27" t="s">
        <v>51</v>
      </c>
      <c r="D12" s="112" t="s">
        <v>52</v>
      </c>
      <c r="E12" s="28" t="s">
        <v>63</v>
      </c>
      <c r="F12" s="27" t="s">
        <v>54</v>
      </c>
      <c r="G12" s="27" t="s">
        <v>55</v>
      </c>
      <c r="H12" s="27" t="s">
        <v>64</v>
      </c>
      <c r="I12" s="27" t="s">
        <v>57</v>
      </c>
      <c r="J12" s="27">
        <v>9849160266</v>
      </c>
      <c r="K12" s="27" t="s">
        <v>58</v>
      </c>
      <c r="L12" s="65">
        <v>39058</v>
      </c>
      <c r="M12" s="65">
        <v>39172</v>
      </c>
      <c r="N12" s="66">
        <v>22755</v>
      </c>
      <c r="O12" s="27" t="s">
        <v>41</v>
      </c>
      <c r="P12" s="65"/>
      <c r="Q12" s="65"/>
      <c r="R12" s="99"/>
      <c r="S12" s="146" t="s">
        <v>30</v>
      </c>
      <c r="T12" s="27" t="s">
        <v>31</v>
      </c>
      <c r="U12" s="27" t="s">
        <v>59</v>
      </c>
    </row>
    <row r="13" spans="1:21" ht="36" customHeight="1" x14ac:dyDescent="0.2">
      <c r="A13" s="6"/>
      <c r="B13" s="111">
        <v>8</v>
      </c>
      <c r="C13" s="27" t="s">
        <v>51</v>
      </c>
      <c r="D13" s="112" t="s">
        <v>52</v>
      </c>
      <c r="E13" s="28" t="s">
        <v>65</v>
      </c>
      <c r="F13" s="27" t="s">
        <v>54</v>
      </c>
      <c r="G13" s="27" t="s">
        <v>55</v>
      </c>
      <c r="H13" s="27" t="s">
        <v>66</v>
      </c>
      <c r="I13" s="27" t="s">
        <v>57</v>
      </c>
      <c r="J13" s="27">
        <v>9849160266</v>
      </c>
      <c r="K13" s="27" t="s">
        <v>58</v>
      </c>
      <c r="L13" s="65">
        <v>39058</v>
      </c>
      <c r="M13" s="65">
        <v>39172</v>
      </c>
      <c r="N13" s="66">
        <v>22755</v>
      </c>
      <c r="O13" s="27" t="s">
        <v>41</v>
      </c>
      <c r="P13" s="65"/>
      <c r="Q13" s="65"/>
      <c r="R13" s="99"/>
      <c r="S13" s="146" t="s">
        <v>30</v>
      </c>
      <c r="T13" s="27" t="s">
        <v>31</v>
      </c>
      <c r="U13" s="27" t="s">
        <v>59</v>
      </c>
    </row>
    <row r="14" spans="1:21" ht="30.95" customHeight="1" x14ac:dyDescent="0.2">
      <c r="A14" s="6"/>
      <c r="B14" s="111">
        <v>9</v>
      </c>
      <c r="C14" s="27" t="s">
        <v>51</v>
      </c>
      <c r="D14" s="112" t="s">
        <v>52</v>
      </c>
      <c r="E14" s="28" t="s">
        <v>67</v>
      </c>
      <c r="F14" s="27" t="s">
        <v>54</v>
      </c>
      <c r="G14" s="27" t="s">
        <v>55</v>
      </c>
      <c r="H14" s="27" t="s">
        <v>68</v>
      </c>
      <c r="I14" s="27" t="s">
        <v>57</v>
      </c>
      <c r="J14" s="27">
        <v>9849160266</v>
      </c>
      <c r="K14" s="27" t="s">
        <v>58</v>
      </c>
      <c r="L14" s="65">
        <v>39058</v>
      </c>
      <c r="M14" s="65">
        <v>39172</v>
      </c>
      <c r="N14" s="66">
        <v>22755</v>
      </c>
      <c r="O14" s="27" t="s">
        <v>41</v>
      </c>
      <c r="P14" s="65"/>
      <c r="Q14" s="65"/>
      <c r="R14" s="99"/>
      <c r="S14" s="146" t="s">
        <v>30</v>
      </c>
      <c r="T14" s="27" t="s">
        <v>31</v>
      </c>
      <c r="U14" s="27" t="s">
        <v>59</v>
      </c>
    </row>
    <row r="15" spans="1:21" s="6" customFormat="1" ht="27" customHeight="1" x14ac:dyDescent="0.2">
      <c r="B15" s="111">
        <v>10</v>
      </c>
      <c r="C15" s="27" t="s">
        <v>69</v>
      </c>
      <c r="D15" s="112" t="s">
        <v>52</v>
      </c>
      <c r="E15" s="28" t="s">
        <v>70</v>
      </c>
      <c r="F15" s="27" t="s">
        <v>54</v>
      </c>
      <c r="G15" s="27" t="s">
        <v>55</v>
      </c>
      <c r="H15" s="27" t="s">
        <v>71</v>
      </c>
      <c r="I15" s="27" t="s">
        <v>57</v>
      </c>
      <c r="J15" s="27">
        <v>9849160266</v>
      </c>
      <c r="K15" s="27" t="s">
        <v>58</v>
      </c>
      <c r="L15" s="65">
        <v>39058</v>
      </c>
      <c r="M15" s="65">
        <v>39172</v>
      </c>
      <c r="N15" s="66">
        <v>22755</v>
      </c>
      <c r="O15" s="27" t="s">
        <v>41</v>
      </c>
      <c r="P15" s="65"/>
      <c r="Q15" s="65"/>
      <c r="R15" s="99"/>
      <c r="S15" s="147" t="s">
        <v>30</v>
      </c>
      <c r="T15" s="27" t="s">
        <v>31</v>
      </c>
      <c r="U15" s="27" t="s">
        <v>59</v>
      </c>
    </row>
    <row r="16" spans="1:21" ht="22.5" x14ac:dyDescent="0.2">
      <c r="A16" s="6"/>
      <c r="B16" s="111">
        <v>11</v>
      </c>
      <c r="C16" s="27" t="s">
        <v>72</v>
      </c>
      <c r="D16" s="112" t="s">
        <v>52</v>
      </c>
      <c r="E16" s="28" t="s">
        <v>73</v>
      </c>
      <c r="F16" s="27" t="s">
        <v>74</v>
      </c>
      <c r="G16" s="27" t="s">
        <v>75</v>
      </c>
      <c r="H16" s="27">
        <v>32142</v>
      </c>
      <c r="I16" s="27" t="s">
        <v>76</v>
      </c>
      <c r="J16" s="129">
        <v>9908330088</v>
      </c>
      <c r="K16" s="27" t="s">
        <v>77</v>
      </c>
      <c r="L16" s="65">
        <v>39045</v>
      </c>
      <c r="M16" s="65">
        <v>39087</v>
      </c>
      <c r="N16" s="66">
        <v>44000</v>
      </c>
      <c r="O16" s="24" t="s">
        <v>41</v>
      </c>
      <c r="P16" s="65"/>
      <c r="Q16" s="65"/>
      <c r="R16" s="99"/>
      <c r="S16" s="146" t="s">
        <v>30</v>
      </c>
      <c r="T16" s="27" t="s">
        <v>31</v>
      </c>
      <c r="U16" s="27" t="s">
        <v>45</v>
      </c>
    </row>
    <row r="17" spans="1:21" ht="24.75" x14ac:dyDescent="0.2">
      <c r="A17" s="6"/>
      <c r="B17" s="111">
        <v>12</v>
      </c>
      <c r="C17" s="24" t="s">
        <v>78</v>
      </c>
      <c r="D17" s="112" t="s">
        <v>79</v>
      </c>
      <c r="E17" s="25" t="s">
        <v>80</v>
      </c>
      <c r="F17" s="24" t="s">
        <v>81</v>
      </c>
      <c r="G17" s="24" t="s">
        <v>82</v>
      </c>
      <c r="H17" s="24" t="s">
        <v>83</v>
      </c>
      <c r="I17" s="97" t="s">
        <v>84</v>
      </c>
      <c r="J17" s="24">
        <v>9908862111</v>
      </c>
      <c r="K17" s="24" t="s">
        <v>85</v>
      </c>
      <c r="L17" s="61">
        <v>39045</v>
      </c>
      <c r="M17" s="61">
        <v>39174</v>
      </c>
      <c r="N17" s="62">
        <v>250000</v>
      </c>
      <c r="O17" s="97" t="s">
        <v>29</v>
      </c>
      <c r="P17" s="94">
        <v>42095</v>
      </c>
      <c r="Q17" s="94">
        <v>42460</v>
      </c>
      <c r="R17" s="148">
        <v>16427</v>
      </c>
      <c r="S17" s="146" t="s">
        <v>30</v>
      </c>
      <c r="T17" s="97" t="s">
        <v>31</v>
      </c>
      <c r="U17" s="27" t="s">
        <v>45</v>
      </c>
    </row>
    <row r="18" spans="1:21" ht="57.75" x14ac:dyDescent="0.2">
      <c r="A18" s="6"/>
      <c r="B18" s="111">
        <v>13</v>
      </c>
      <c r="C18" s="27" t="s">
        <v>86</v>
      </c>
      <c r="D18" s="112" t="s">
        <v>87</v>
      </c>
      <c r="E18" s="28" t="s">
        <v>88</v>
      </c>
      <c r="F18" s="27" t="s">
        <v>89</v>
      </c>
      <c r="G18" s="27" t="s">
        <v>90</v>
      </c>
      <c r="H18" s="27">
        <v>606333</v>
      </c>
      <c r="I18" s="27" t="s">
        <v>91</v>
      </c>
      <c r="J18" s="129">
        <v>9849057571</v>
      </c>
      <c r="K18" s="27" t="s">
        <v>92</v>
      </c>
      <c r="L18" s="65">
        <v>39044</v>
      </c>
      <c r="M18" s="65">
        <v>39069</v>
      </c>
      <c r="N18" s="66">
        <v>320625</v>
      </c>
      <c r="O18" s="24" t="s">
        <v>41</v>
      </c>
      <c r="P18" s="65"/>
      <c r="Q18" s="65"/>
      <c r="R18" s="99"/>
      <c r="S18" s="146" t="s">
        <v>30</v>
      </c>
      <c r="T18" s="27" t="s">
        <v>31</v>
      </c>
      <c r="U18" s="27" t="s">
        <v>45</v>
      </c>
    </row>
    <row r="19" spans="1:21" ht="22.5" x14ac:dyDescent="0.2">
      <c r="A19" s="6"/>
      <c r="B19" s="111">
        <v>14</v>
      </c>
      <c r="C19" s="27" t="s">
        <v>93</v>
      </c>
      <c r="D19" s="112" t="s">
        <v>94</v>
      </c>
      <c r="E19" s="28" t="s">
        <v>95</v>
      </c>
      <c r="F19" s="27" t="s">
        <v>96</v>
      </c>
      <c r="G19" s="27" t="s">
        <v>97</v>
      </c>
      <c r="H19" s="27">
        <v>75193</v>
      </c>
      <c r="I19" s="27" t="s">
        <v>98</v>
      </c>
      <c r="J19" s="129">
        <v>9948911916</v>
      </c>
      <c r="K19" s="27" t="s">
        <v>99</v>
      </c>
      <c r="L19" s="65">
        <v>39230</v>
      </c>
      <c r="M19" s="65">
        <v>39245</v>
      </c>
      <c r="N19" s="66">
        <v>90000</v>
      </c>
      <c r="O19" s="24" t="s">
        <v>41</v>
      </c>
      <c r="P19" s="65"/>
      <c r="Q19" s="65"/>
      <c r="R19" s="99"/>
      <c r="S19" s="146" t="s">
        <v>30</v>
      </c>
      <c r="T19" s="27" t="s">
        <v>31</v>
      </c>
      <c r="U19" s="27" t="s">
        <v>45</v>
      </c>
    </row>
    <row r="20" spans="1:21" ht="22.5" x14ac:dyDescent="0.2">
      <c r="A20" s="6"/>
      <c r="B20" s="111">
        <v>15</v>
      </c>
      <c r="C20" s="27" t="s">
        <v>100</v>
      </c>
      <c r="D20" s="112" t="s">
        <v>101</v>
      </c>
      <c r="E20" s="28" t="s">
        <v>102</v>
      </c>
      <c r="F20" s="27" t="s">
        <v>103</v>
      </c>
      <c r="G20" s="27">
        <v>3800</v>
      </c>
      <c r="H20" s="27" t="s">
        <v>104</v>
      </c>
      <c r="I20" s="27" t="s">
        <v>105</v>
      </c>
      <c r="J20" s="129">
        <v>9848521079</v>
      </c>
      <c r="K20" s="27" t="s">
        <v>106</v>
      </c>
      <c r="L20" s="65">
        <v>39212</v>
      </c>
      <c r="M20" s="65">
        <v>39293</v>
      </c>
      <c r="N20" s="66">
        <v>50000</v>
      </c>
      <c r="O20" s="24" t="s">
        <v>41</v>
      </c>
      <c r="P20" s="65"/>
      <c r="Q20" s="65"/>
      <c r="R20" s="99"/>
      <c r="S20" s="146" t="s">
        <v>30</v>
      </c>
      <c r="T20" s="27" t="s">
        <v>31</v>
      </c>
      <c r="U20" s="27" t="s">
        <v>45</v>
      </c>
    </row>
    <row r="21" spans="1:21" ht="33" x14ac:dyDescent="0.2">
      <c r="A21" s="6"/>
      <c r="B21" s="111">
        <v>16</v>
      </c>
      <c r="C21" s="97" t="s">
        <v>107</v>
      </c>
      <c r="D21" s="113" t="s">
        <v>108</v>
      </c>
      <c r="E21" s="28" t="s">
        <v>109</v>
      </c>
      <c r="F21" s="97" t="s">
        <v>110</v>
      </c>
      <c r="G21" s="114" t="s">
        <v>111</v>
      </c>
      <c r="H21" s="115" t="s">
        <v>112</v>
      </c>
      <c r="I21" s="97" t="s">
        <v>84</v>
      </c>
      <c r="J21" s="130">
        <v>9908862111</v>
      </c>
      <c r="K21" s="114">
        <v>17140001378</v>
      </c>
      <c r="L21" s="131">
        <v>41828</v>
      </c>
      <c r="M21" s="132">
        <v>41939</v>
      </c>
      <c r="N21" s="133">
        <v>145000</v>
      </c>
      <c r="O21" s="132" t="s">
        <v>41</v>
      </c>
      <c r="P21" s="134"/>
      <c r="Q21" s="149"/>
      <c r="R21" s="150"/>
      <c r="S21" s="104" t="s">
        <v>30</v>
      </c>
      <c r="T21" s="114" t="s">
        <v>31</v>
      </c>
      <c r="U21" s="27" t="s">
        <v>45</v>
      </c>
    </row>
    <row r="22" spans="1:21" ht="20.100000000000001" customHeight="1" x14ac:dyDescent="0.2">
      <c r="B22" s="654" t="s">
        <v>113</v>
      </c>
      <c r="C22" s="654"/>
      <c r="D22" s="655"/>
      <c r="E22" s="29">
        <f>COUNTA(E6:E21)</f>
        <v>16</v>
      </c>
      <c r="F22" s="30"/>
      <c r="G22" s="30"/>
      <c r="H22" s="30"/>
      <c r="I22" s="30"/>
      <c r="J22" s="67">
        <f>COUNTIF(N6:N21,"&gt;0")</f>
        <v>16</v>
      </c>
      <c r="K22" s="14"/>
      <c r="L22" s="68">
        <f>SUMIF(R6:R21,"&gt;0",N6:N21)</f>
        <v>250000</v>
      </c>
      <c r="M22" s="30"/>
      <c r="N22" s="68">
        <f>SUM(N6:N21)</f>
        <v>1403955</v>
      </c>
      <c r="O22" s="30"/>
      <c r="P22" s="29">
        <f>COUNTA(R6:R21)</f>
        <v>1</v>
      </c>
      <c r="Q22" s="30"/>
      <c r="R22" s="68">
        <f>SUM(R6:R21)</f>
        <v>16427</v>
      </c>
      <c r="S22" s="100"/>
      <c r="T22" s="101"/>
      <c r="U22" s="102"/>
    </row>
    <row r="23" spans="1:21" x14ac:dyDescent="0.2">
      <c r="B23" s="2" t="s">
        <v>114</v>
      </c>
    </row>
    <row r="24" spans="1:21" ht="78.75" x14ac:dyDescent="0.2">
      <c r="A24" s="6"/>
      <c r="B24" s="10">
        <v>1</v>
      </c>
      <c r="C24" s="11" t="s">
        <v>33</v>
      </c>
      <c r="D24" s="11" t="s">
        <v>34</v>
      </c>
      <c r="E24" s="12" t="s">
        <v>118</v>
      </c>
      <c r="F24" s="11" t="s">
        <v>36</v>
      </c>
      <c r="G24" s="11" t="s">
        <v>37</v>
      </c>
      <c r="H24" s="13" t="s">
        <v>119</v>
      </c>
      <c r="I24" s="11" t="s">
        <v>39</v>
      </c>
      <c r="J24" s="11">
        <v>9848381477</v>
      </c>
      <c r="K24" s="11" t="s">
        <v>120</v>
      </c>
      <c r="L24" s="42">
        <v>39038</v>
      </c>
      <c r="M24" s="42">
        <v>39162</v>
      </c>
      <c r="N24" s="43">
        <v>91950</v>
      </c>
      <c r="O24" s="11" t="s">
        <v>41</v>
      </c>
      <c r="P24" s="42"/>
      <c r="Q24" s="42"/>
      <c r="R24" s="78"/>
      <c r="S24" s="73" t="s">
        <v>121</v>
      </c>
      <c r="T24" s="11" t="s">
        <v>31</v>
      </c>
      <c r="U24" s="11" t="s">
        <v>45</v>
      </c>
    </row>
    <row r="25" spans="1:21" ht="78.75" x14ac:dyDescent="0.2">
      <c r="A25" s="6"/>
      <c r="B25" s="10">
        <v>2</v>
      </c>
      <c r="C25" s="11" t="s">
        <v>33</v>
      </c>
      <c r="D25" s="11" t="s">
        <v>34</v>
      </c>
      <c r="E25" s="12" t="s">
        <v>122</v>
      </c>
      <c r="F25" s="11" t="s">
        <v>36</v>
      </c>
      <c r="G25" s="11" t="s">
        <v>37</v>
      </c>
      <c r="H25" s="13" t="s">
        <v>123</v>
      </c>
      <c r="I25" s="11" t="s">
        <v>39</v>
      </c>
      <c r="J25" s="11">
        <v>9848381477</v>
      </c>
      <c r="K25" s="11" t="s">
        <v>40</v>
      </c>
      <c r="L25" s="42">
        <v>39038</v>
      </c>
      <c r="M25" s="42">
        <v>39162</v>
      </c>
      <c r="N25" s="43">
        <v>91950</v>
      </c>
      <c r="O25" s="11" t="s">
        <v>41</v>
      </c>
      <c r="P25" s="42"/>
      <c r="Q25" s="42"/>
      <c r="R25" s="78"/>
      <c r="S25" s="73" t="s">
        <v>116</v>
      </c>
      <c r="T25" s="11" t="s">
        <v>31</v>
      </c>
      <c r="U25" s="11" t="s">
        <v>124</v>
      </c>
    </row>
    <row r="26" spans="1:21" ht="41.25" customHeight="1" x14ac:dyDescent="0.2">
      <c r="A26" s="6"/>
      <c r="B26" s="10">
        <v>3</v>
      </c>
      <c r="C26" s="11" t="s">
        <v>51</v>
      </c>
      <c r="D26" s="11" t="s">
        <v>125</v>
      </c>
      <c r="E26" s="12" t="s">
        <v>126</v>
      </c>
      <c r="F26" s="11" t="s">
        <v>54</v>
      </c>
      <c r="G26" s="11" t="s">
        <v>55</v>
      </c>
      <c r="H26" s="11" t="s">
        <v>127</v>
      </c>
      <c r="I26" s="11" t="s">
        <v>57</v>
      </c>
      <c r="J26" s="11">
        <v>9849160266</v>
      </c>
      <c r="K26" s="11" t="s">
        <v>58</v>
      </c>
      <c r="L26" s="42">
        <v>39058</v>
      </c>
      <c r="M26" s="42">
        <v>39172</v>
      </c>
      <c r="N26" s="43">
        <v>22755</v>
      </c>
      <c r="O26" s="11" t="s">
        <v>41</v>
      </c>
      <c r="P26" s="42"/>
      <c r="Q26" s="42"/>
      <c r="R26" s="78"/>
      <c r="S26" s="73" t="s">
        <v>116</v>
      </c>
      <c r="T26" s="11" t="s">
        <v>31</v>
      </c>
      <c r="U26" s="11" t="s">
        <v>128</v>
      </c>
    </row>
    <row r="27" spans="1:21" ht="41.25" customHeight="1" x14ac:dyDescent="0.2">
      <c r="A27" s="6"/>
      <c r="B27" s="10">
        <v>4</v>
      </c>
      <c r="C27" s="11" t="s">
        <v>51</v>
      </c>
      <c r="D27" s="11" t="s">
        <v>125</v>
      </c>
      <c r="E27" s="12" t="s">
        <v>129</v>
      </c>
      <c r="F27" s="11" t="s">
        <v>54</v>
      </c>
      <c r="G27" s="11" t="s">
        <v>55</v>
      </c>
      <c r="H27" s="11" t="s">
        <v>130</v>
      </c>
      <c r="I27" s="11" t="s">
        <v>57</v>
      </c>
      <c r="J27" s="11">
        <v>9849160266</v>
      </c>
      <c r="K27" s="11" t="s">
        <v>62</v>
      </c>
      <c r="L27" s="42">
        <v>39058</v>
      </c>
      <c r="M27" s="42">
        <v>39172</v>
      </c>
      <c r="N27" s="43">
        <v>22755</v>
      </c>
      <c r="O27" s="11" t="s">
        <v>41</v>
      </c>
      <c r="P27" s="42"/>
      <c r="Q27" s="42"/>
      <c r="R27" s="78"/>
      <c r="S27" s="73" t="s">
        <v>116</v>
      </c>
      <c r="T27" s="11" t="s">
        <v>31</v>
      </c>
      <c r="U27" s="11" t="s">
        <v>128</v>
      </c>
    </row>
    <row r="28" spans="1:21" ht="46.5" customHeight="1" x14ac:dyDescent="0.2">
      <c r="A28" s="6"/>
      <c r="B28" s="10">
        <v>5</v>
      </c>
      <c r="C28" s="11" t="s">
        <v>51</v>
      </c>
      <c r="D28" s="11" t="s">
        <v>125</v>
      </c>
      <c r="E28" s="12" t="s">
        <v>131</v>
      </c>
      <c r="F28" s="11" t="s">
        <v>54</v>
      </c>
      <c r="G28" s="11" t="s">
        <v>55</v>
      </c>
      <c r="H28" s="11" t="s">
        <v>132</v>
      </c>
      <c r="I28" s="11" t="s">
        <v>57</v>
      </c>
      <c r="J28" s="11">
        <v>9849160266</v>
      </c>
      <c r="K28" s="11" t="s">
        <v>58</v>
      </c>
      <c r="L28" s="42">
        <v>39058</v>
      </c>
      <c r="M28" s="42">
        <v>39172</v>
      </c>
      <c r="N28" s="43">
        <v>22755</v>
      </c>
      <c r="O28" s="11" t="s">
        <v>41</v>
      </c>
      <c r="P28" s="42"/>
      <c r="Q28" s="42"/>
      <c r="R28" s="78"/>
      <c r="S28" s="73" t="s">
        <v>116</v>
      </c>
      <c r="T28" s="11" t="s">
        <v>31</v>
      </c>
      <c r="U28" s="11" t="s">
        <v>59</v>
      </c>
    </row>
    <row r="29" spans="1:21" ht="29.25" customHeight="1" x14ac:dyDescent="0.2">
      <c r="A29" s="6"/>
      <c r="B29" s="10">
        <v>6</v>
      </c>
      <c r="C29" s="11" t="s">
        <v>51</v>
      </c>
      <c r="D29" s="11" t="s">
        <v>125</v>
      </c>
      <c r="E29" s="12" t="s">
        <v>133</v>
      </c>
      <c r="F29" s="11" t="s">
        <v>54</v>
      </c>
      <c r="G29" s="11" t="s">
        <v>55</v>
      </c>
      <c r="H29" s="11" t="s">
        <v>134</v>
      </c>
      <c r="I29" s="11" t="s">
        <v>57</v>
      </c>
      <c r="J29" s="11">
        <v>9849160266</v>
      </c>
      <c r="K29" s="11" t="s">
        <v>58</v>
      </c>
      <c r="L29" s="42">
        <v>39058</v>
      </c>
      <c r="M29" s="42">
        <v>39172</v>
      </c>
      <c r="N29" s="43">
        <v>22755</v>
      </c>
      <c r="O29" s="11" t="s">
        <v>41</v>
      </c>
      <c r="P29" s="42"/>
      <c r="Q29" s="42"/>
      <c r="R29" s="78"/>
      <c r="S29" s="73" t="s">
        <v>116</v>
      </c>
      <c r="T29" s="11" t="s">
        <v>31</v>
      </c>
      <c r="U29" s="11" t="s">
        <v>59</v>
      </c>
    </row>
    <row r="30" spans="1:21" ht="47.25" customHeight="1" x14ac:dyDescent="0.2">
      <c r="A30" s="6"/>
      <c r="B30" s="10">
        <v>7</v>
      </c>
      <c r="C30" s="11" t="s">
        <v>51</v>
      </c>
      <c r="D30" s="11" t="s">
        <v>125</v>
      </c>
      <c r="E30" s="12" t="s">
        <v>135</v>
      </c>
      <c r="F30" s="11" t="s">
        <v>54</v>
      </c>
      <c r="G30" s="11" t="s">
        <v>55</v>
      </c>
      <c r="H30" s="11" t="s">
        <v>136</v>
      </c>
      <c r="I30" s="11" t="s">
        <v>57</v>
      </c>
      <c r="J30" s="11">
        <v>9849160266</v>
      </c>
      <c r="K30" s="11" t="s">
        <v>62</v>
      </c>
      <c r="L30" s="42">
        <v>39058</v>
      </c>
      <c r="M30" s="42">
        <v>39172</v>
      </c>
      <c r="N30" s="43">
        <v>22755</v>
      </c>
      <c r="O30" s="11" t="s">
        <v>41</v>
      </c>
      <c r="P30" s="42"/>
      <c r="Q30" s="42"/>
      <c r="R30" s="78"/>
      <c r="S30" s="73" t="s">
        <v>116</v>
      </c>
      <c r="T30" s="11" t="s">
        <v>31</v>
      </c>
      <c r="U30" s="11" t="s">
        <v>128</v>
      </c>
    </row>
    <row r="31" spans="1:21" ht="38.25" customHeight="1" x14ac:dyDescent="0.2">
      <c r="A31" s="6"/>
      <c r="B31" s="10">
        <v>8</v>
      </c>
      <c r="C31" s="11" t="s">
        <v>51</v>
      </c>
      <c r="D31" s="11" t="s">
        <v>125</v>
      </c>
      <c r="E31" s="12" t="s">
        <v>137</v>
      </c>
      <c r="F31" s="11" t="s">
        <v>54</v>
      </c>
      <c r="G31" s="11" t="s">
        <v>55</v>
      </c>
      <c r="H31" s="11" t="s">
        <v>138</v>
      </c>
      <c r="I31" s="11" t="s">
        <v>57</v>
      </c>
      <c r="J31" s="11">
        <v>9849160266</v>
      </c>
      <c r="K31" s="11" t="s">
        <v>58</v>
      </c>
      <c r="L31" s="42">
        <v>39058</v>
      </c>
      <c r="M31" s="42">
        <v>39172</v>
      </c>
      <c r="N31" s="43">
        <v>22755</v>
      </c>
      <c r="O31" s="11" t="s">
        <v>41</v>
      </c>
      <c r="P31" s="42"/>
      <c r="Q31" s="42"/>
      <c r="R31" s="78"/>
      <c r="S31" s="73" t="s">
        <v>116</v>
      </c>
      <c r="T31" s="11" t="s">
        <v>31</v>
      </c>
      <c r="U31" s="11" t="s">
        <v>59</v>
      </c>
    </row>
    <row r="32" spans="1:21" ht="22.5" x14ac:dyDescent="0.2">
      <c r="A32" s="6"/>
      <c r="B32" s="10">
        <v>9</v>
      </c>
      <c r="C32" s="11" t="s">
        <v>72</v>
      </c>
      <c r="D32" s="11" t="s">
        <v>125</v>
      </c>
      <c r="E32" s="12" t="s">
        <v>139</v>
      </c>
      <c r="F32" s="11" t="s">
        <v>74</v>
      </c>
      <c r="G32" s="11" t="s">
        <v>75</v>
      </c>
      <c r="H32" s="11">
        <v>32183</v>
      </c>
      <c r="I32" s="11" t="s">
        <v>140</v>
      </c>
      <c r="J32" s="135" t="s">
        <v>141</v>
      </c>
      <c r="K32" s="11" t="s">
        <v>142</v>
      </c>
      <c r="L32" s="42">
        <v>39045</v>
      </c>
      <c r="M32" s="42">
        <v>39087</v>
      </c>
      <c r="N32" s="43">
        <v>44000</v>
      </c>
      <c r="O32" s="11" t="s">
        <v>41</v>
      </c>
      <c r="P32" s="42"/>
      <c r="Q32" s="42"/>
      <c r="R32" s="78"/>
      <c r="S32" s="73" t="s">
        <v>116</v>
      </c>
      <c r="T32" s="11" t="s">
        <v>31</v>
      </c>
      <c r="U32" s="11" t="s">
        <v>45</v>
      </c>
    </row>
    <row r="33" spans="1:21" ht="22.5" x14ac:dyDescent="0.2">
      <c r="A33" s="6"/>
      <c r="B33" s="10">
        <v>10</v>
      </c>
      <c r="C33" s="11" t="s">
        <v>72</v>
      </c>
      <c r="D33" s="11" t="s">
        <v>125</v>
      </c>
      <c r="E33" s="12" t="s">
        <v>143</v>
      </c>
      <c r="F33" s="11" t="s">
        <v>74</v>
      </c>
      <c r="G33" s="11" t="s">
        <v>75</v>
      </c>
      <c r="H33" s="11">
        <v>32157</v>
      </c>
      <c r="I33" s="11" t="s">
        <v>140</v>
      </c>
      <c r="J33" s="135" t="s">
        <v>141</v>
      </c>
      <c r="K33" s="11" t="s">
        <v>142</v>
      </c>
      <c r="L33" s="42">
        <v>39045</v>
      </c>
      <c r="M33" s="42">
        <v>39087</v>
      </c>
      <c r="N33" s="43">
        <v>44000</v>
      </c>
      <c r="O33" s="11" t="s">
        <v>41</v>
      </c>
      <c r="P33" s="42"/>
      <c r="Q33" s="42"/>
      <c r="R33" s="78"/>
      <c r="S33" s="73" t="s">
        <v>116</v>
      </c>
      <c r="T33" s="11" t="s">
        <v>31</v>
      </c>
      <c r="U33" s="11" t="s">
        <v>144</v>
      </c>
    </row>
    <row r="34" spans="1:21" ht="45" x14ac:dyDescent="0.2">
      <c r="A34" s="6"/>
      <c r="B34" s="10">
        <v>11</v>
      </c>
      <c r="C34" s="13" t="s">
        <v>78</v>
      </c>
      <c r="D34" s="13" t="s">
        <v>79</v>
      </c>
      <c r="E34" s="18" t="s">
        <v>145</v>
      </c>
      <c r="F34" s="13" t="s">
        <v>81</v>
      </c>
      <c r="G34" s="13" t="s">
        <v>82</v>
      </c>
      <c r="H34" s="13" t="s">
        <v>146</v>
      </c>
      <c r="I34" s="136" t="s">
        <v>84</v>
      </c>
      <c r="J34" s="13">
        <v>9908862111</v>
      </c>
      <c r="K34" s="13" t="s">
        <v>85</v>
      </c>
      <c r="L34" s="54">
        <v>39045</v>
      </c>
      <c r="M34" s="54">
        <v>39174</v>
      </c>
      <c r="N34" s="45">
        <v>250000</v>
      </c>
      <c r="O34" s="136" t="s">
        <v>29</v>
      </c>
      <c r="P34" s="94">
        <v>42095</v>
      </c>
      <c r="Q34" s="94">
        <v>42460</v>
      </c>
      <c r="R34" s="151">
        <v>16427</v>
      </c>
      <c r="S34" s="152" t="s">
        <v>116</v>
      </c>
      <c r="T34" s="136" t="s">
        <v>31</v>
      </c>
      <c r="U34" s="27" t="s">
        <v>45</v>
      </c>
    </row>
    <row r="35" spans="1:21" ht="22.5" x14ac:dyDescent="0.2">
      <c r="A35" s="6"/>
      <c r="B35" s="10">
        <v>12</v>
      </c>
      <c r="C35" s="11" t="s">
        <v>147</v>
      </c>
      <c r="D35" s="11" t="s">
        <v>148</v>
      </c>
      <c r="E35" s="12" t="s">
        <v>149</v>
      </c>
      <c r="F35" s="11" t="s">
        <v>150</v>
      </c>
      <c r="G35" s="11" t="s">
        <v>151</v>
      </c>
      <c r="H35" s="11" t="s">
        <v>152</v>
      </c>
      <c r="I35" s="11" t="s">
        <v>153</v>
      </c>
      <c r="J35" s="11" t="s">
        <v>154</v>
      </c>
      <c r="K35" s="11" t="s">
        <v>155</v>
      </c>
      <c r="L35" s="42">
        <v>39204</v>
      </c>
      <c r="M35" s="42">
        <v>39223</v>
      </c>
      <c r="N35" s="43">
        <v>176800</v>
      </c>
      <c r="O35" s="11" t="s">
        <v>41</v>
      </c>
      <c r="P35" s="42"/>
      <c r="Q35" s="42"/>
      <c r="R35" s="78"/>
      <c r="S35" s="73" t="s">
        <v>116</v>
      </c>
      <c r="T35" s="11" t="s">
        <v>31</v>
      </c>
      <c r="U35" s="24" t="s">
        <v>45</v>
      </c>
    </row>
    <row r="36" spans="1:21" ht="22.5" x14ac:dyDescent="0.2">
      <c r="A36" s="6"/>
      <c r="B36" s="10">
        <v>13</v>
      </c>
      <c r="C36" s="11" t="s">
        <v>93</v>
      </c>
      <c r="D36" s="11" t="s">
        <v>94</v>
      </c>
      <c r="E36" s="12" t="s">
        <v>156</v>
      </c>
      <c r="F36" s="11" t="s">
        <v>96</v>
      </c>
      <c r="G36" s="11" t="s">
        <v>97</v>
      </c>
      <c r="H36" s="11">
        <v>75198</v>
      </c>
      <c r="I36" s="11" t="s">
        <v>98</v>
      </c>
      <c r="J36" s="11" t="s">
        <v>157</v>
      </c>
      <c r="K36" s="11" t="s">
        <v>99</v>
      </c>
      <c r="L36" s="42">
        <v>39230</v>
      </c>
      <c r="M36" s="42">
        <v>39245</v>
      </c>
      <c r="N36" s="43">
        <v>90000</v>
      </c>
      <c r="O36" s="11" t="s">
        <v>41</v>
      </c>
      <c r="P36" s="42"/>
      <c r="Q36" s="42"/>
      <c r="R36" s="78"/>
      <c r="S36" s="73" t="s">
        <v>116</v>
      </c>
      <c r="T36" s="11" t="s">
        <v>31</v>
      </c>
      <c r="U36" s="24" t="s">
        <v>45</v>
      </c>
    </row>
    <row r="37" spans="1:21" ht="48" customHeight="1" x14ac:dyDescent="0.2">
      <c r="A37" s="6"/>
      <c r="B37" s="10">
        <v>14</v>
      </c>
      <c r="C37" s="13" t="s">
        <v>33</v>
      </c>
      <c r="D37" s="13" t="s">
        <v>34</v>
      </c>
      <c r="E37" s="18" t="s">
        <v>158</v>
      </c>
      <c r="F37" s="13" t="s">
        <v>81</v>
      </c>
      <c r="G37" s="13" t="s">
        <v>159</v>
      </c>
      <c r="H37" s="13" t="s">
        <v>160</v>
      </c>
      <c r="I37" s="136" t="s">
        <v>84</v>
      </c>
      <c r="J37" s="13">
        <v>9908862111</v>
      </c>
      <c r="K37" s="13" t="s">
        <v>161</v>
      </c>
      <c r="L37" s="54" t="s">
        <v>161</v>
      </c>
      <c r="M37" s="54">
        <v>38537</v>
      </c>
      <c r="N37" s="45">
        <v>260000</v>
      </c>
      <c r="O37" s="136" t="s">
        <v>29</v>
      </c>
      <c r="P37" s="94">
        <v>42095</v>
      </c>
      <c r="Q37" s="94">
        <v>42460</v>
      </c>
      <c r="R37" s="153">
        <v>15341</v>
      </c>
      <c r="S37" s="152" t="s">
        <v>116</v>
      </c>
      <c r="T37" s="136" t="s">
        <v>31</v>
      </c>
      <c r="U37" s="27" t="s">
        <v>45</v>
      </c>
    </row>
    <row r="38" spans="1:21" ht="45" customHeight="1" x14ac:dyDescent="0.2">
      <c r="B38" s="10">
        <v>15</v>
      </c>
      <c r="C38" s="13" t="s">
        <v>107</v>
      </c>
      <c r="D38" s="13" t="s">
        <v>162</v>
      </c>
      <c r="E38" s="18" t="s">
        <v>163</v>
      </c>
      <c r="F38" s="13" t="s">
        <v>164</v>
      </c>
      <c r="G38" s="13" t="s">
        <v>165</v>
      </c>
      <c r="H38" s="13">
        <v>20.121549999999999</v>
      </c>
      <c r="I38" s="13" t="s">
        <v>166</v>
      </c>
      <c r="J38" s="13">
        <v>9392083018</v>
      </c>
      <c r="K38" s="13" t="s">
        <v>167</v>
      </c>
      <c r="L38" s="54">
        <v>40491</v>
      </c>
      <c r="M38" s="54">
        <v>40501</v>
      </c>
      <c r="N38" s="45">
        <v>71400</v>
      </c>
      <c r="O38" s="13" t="s">
        <v>41</v>
      </c>
      <c r="P38" s="54"/>
      <c r="Q38" s="54"/>
      <c r="R38" s="153"/>
      <c r="S38" s="152" t="s">
        <v>168</v>
      </c>
      <c r="T38" s="13" t="s">
        <v>31</v>
      </c>
      <c r="U38" s="13" t="s">
        <v>169</v>
      </c>
    </row>
    <row r="39" spans="1:21" s="2" customFormat="1" ht="51" customHeight="1" x14ac:dyDescent="0.2">
      <c r="A39" s="6"/>
      <c r="B39" s="10">
        <v>16</v>
      </c>
      <c r="C39" s="97" t="s">
        <v>107</v>
      </c>
      <c r="D39" s="97" t="s">
        <v>108</v>
      </c>
      <c r="E39" s="18" t="s">
        <v>174</v>
      </c>
      <c r="F39" s="97" t="s">
        <v>110</v>
      </c>
      <c r="G39" s="114" t="s">
        <v>111</v>
      </c>
      <c r="H39" s="115" t="s">
        <v>175</v>
      </c>
      <c r="I39" s="97" t="s">
        <v>84</v>
      </c>
      <c r="J39" s="130">
        <v>9908862111</v>
      </c>
      <c r="K39" s="114">
        <v>17140001378</v>
      </c>
      <c r="L39" s="131">
        <v>41828</v>
      </c>
      <c r="M39" s="132">
        <v>41939</v>
      </c>
      <c r="N39" s="133">
        <v>145000</v>
      </c>
      <c r="O39" s="132" t="s">
        <v>41</v>
      </c>
      <c r="P39" s="134"/>
      <c r="Q39" s="149"/>
      <c r="R39" s="150"/>
      <c r="S39" s="104" t="s">
        <v>116</v>
      </c>
      <c r="T39" s="114" t="s">
        <v>31</v>
      </c>
      <c r="U39" s="24" t="s">
        <v>45</v>
      </c>
    </row>
    <row r="40" spans="1:21" ht="57" customHeight="1" x14ac:dyDescent="0.2">
      <c r="B40" s="10">
        <v>17</v>
      </c>
      <c r="C40" s="116" t="s">
        <v>33</v>
      </c>
      <c r="D40" s="24" t="s">
        <v>34</v>
      </c>
      <c r="E40" s="117" t="s">
        <v>176</v>
      </c>
      <c r="F40" s="116" t="s">
        <v>81</v>
      </c>
      <c r="G40" s="116" t="s">
        <v>159</v>
      </c>
      <c r="H40" s="118" t="s">
        <v>177</v>
      </c>
      <c r="I40" s="97" t="s">
        <v>84</v>
      </c>
      <c r="J40" s="130">
        <v>9908862111</v>
      </c>
      <c r="K40" s="116">
        <v>17140001579</v>
      </c>
      <c r="L40" s="137">
        <v>41883</v>
      </c>
      <c r="M40" s="137">
        <v>41988</v>
      </c>
      <c r="N40" s="138">
        <v>185000</v>
      </c>
      <c r="O40" s="116" t="s">
        <v>178</v>
      </c>
      <c r="P40" s="94">
        <v>42095</v>
      </c>
      <c r="Q40" s="94">
        <v>42460</v>
      </c>
      <c r="R40" s="154"/>
      <c r="S40" s="73" t="s">
        <v>30</v>
      </c>
      <c r="T40" s="116" t="s">
        <v>31</v>
      </c>
      <c r="U40" s="155" t="s">
        <v>45</v>
      </c>
    </row>
    <row r="41" spans="1:21" ht="62.25" customHeight="1" x14ac:dyDescent="0.2">
      <c r="B41" s="10">
        <v>18</v>
      </c>
      <c r="C41" s="119" t="s">
        <v>33</v>
      </c>
      <c r="D41" s="120" t="s">
        <v>187</v>
      </c>
      <c r="E41" s="121" t="s">
        <v>1152</v>
      </c>
      <c r="F41" s="119" t="s">
        <v>285</v>
      </c>
      <c r="G41" s="119" t="s">
        <v>286</v>
      </c>
      <c r="H41" s="122" t="s">
        <v>1153</v>
      </c>
      <c r="I41" s="119" t="s">
        <v>39</v>
      </c>
      <c r="J41" s="119">
        <v>9848381477</v>
      </c>
      <c r="K41" s="119">
        <v>17140003024</v>
      </c>
      <c r="L41" s="139">
        <v>42034</v>
      </c>
      <c r="M41" s="139">
        <v>42055</v>
      </c>
      <c r="N41" s="140">
        <v>60000</v>
      </c>
      <c r="O41" s="119" t="s">
        <v>178</v>
      </c>
      <c r="P41" s="139">
        <v>42055</v>
      </c>
      <c r="Q41" s="139">
        <v>43151</v>
      </c>
      <c r="R41" s="156"/>
      <c r="S41" s="157" t="s">
        <v>116</v>
      </c>
      <c r="T41" s="119" t="s">
        <v>31</v>
      </c>
      <c r="U41" s="158" t="s">
        <v>45</v>
      </c>
    </row>
    <row r="42" spans="1:21" s="2" customFormat="1" ht="20.100000000000001" customHeight="1" x14ac:dyDescent="0.2">
      <c r="B42" s="654" t="s">
        <v>113</v>
      </c>
      <c r="C42" s="654"/>
      <c r="D42" s="655"/>
      <c r="E42" s="123">
        <f>COUNTA(E24:E41)</f>
        <v>18</v>
      </c>
      <c r="F42" s="124"/>
      <c r="G42" s="124"/>
      <c r="H42" s="124"/>
      <c r="I42" s="124"/>
      <c r="J42" s="141">
        <f>COUNTIF(N24:N41,"&gt;0")</f>
        <v>18</v>
      </c>
      <c r="K42" s="142"/>
      <c r="L42" s="143">
        <f>SUMIF(R24:R41,"&gt;0",N24:N41)</f>
        <v>510000</v>
      </c>
      <c r="M42" s="124"/>
      <c r="N42" s="68">
        <f>SUM(N24:N41)</f>
        <v>1646630</v>
      </c>
      <c r="O42" s="124"/>
      <c r="P42" s="123">
        <f>COUNTA(R24:R41)</f>
        <v>2</v>
      </c>
      <c r="Q42" s="124"/>
      <c r="R42" s="143">
        <f>SUM(R24:R41)</f>
        <v>31768</v>
      </c>
      <c r="S42" s="159"/>
      <c r="T42" s="160"/>
      <c r="U42" s="161"/>
    </row>
    <row r="43" spans="1:21" x14ac:dyDescent="0.2">
      <c r="B43" s="2" t="s">
        <v>186</v>
      </c>
    </row>
    <row r="44" spans="1:21" customFormat="1" ht="127.5" customHeight="1" x14ac:dyDescent="0.2">
      <c r="B44" s="10">
        <v>1</v>
      </c>
      <c r="C44" s="116" t="s">
        <v>33</v>
      </c>
      <c r="D44" s="24" t="s">
        <v>187</v>
      </c>
      <c r="E44" s="117" t="s">
        <v>188</v>
      </c>
      <c r="F44" s="116" t="s">
        <v>189</v>
      </c>
      <c r="G44" s="116" t="s">
        <v>190</v>
      </c>
      <c r="H44" s="118" t="s">
        <v>191</v>
      </c>
      <c r="I44" s="97" t="s">
        <v>192</v>
      </c>
      <c r="J44" s="130">
        <v>9391620520</v>
      </c>
      <c r="K44" s="116">
        <v>17140003023</v>
      </c>
      <c r="L44" s="137">
        <v>42034</v>
      </c>
      <c r="M44" s="137">
        <v>42048</v>
      </c>
      <c r="N44" s="138">
        <v>75000</v>
      </c>
      <c r="O44" s="116" t="s">
        <v>193</v>
      </c>
      <c r="P44" s="137">
        <v>42048</v>
      </c>
      <c r="Q44" s="137">
        <v>43144</v>
      </c>
      <c r="R44" s="154"/>
      <c r="S44" s="73" t="s">
        <v>30</v>
      </c>
      <c r="T44" s="116" t="s">
        <v>194</v>
      </c>
      <c r="U44" s="155" t="s">
        <v>195</v>
      </c>
    </row>
    <row r="45" spans="1:21" customFormat="1" ht="111.75" customHeight="1" x14ac:dyDescent="0.2">
      <c r="B45" s="10">
        <v>2</v>
      </c>
      <c r="C45" s="116" t="s">
        <v>33</v>
      </c>
      <c r="D45" s="24" t="s">
        <v>187</v>
      </c>
      <c r="E45" s="117" t="s">
        <v>196</v>
      </c>
      <c r="F45" s="116" t="s">
        <v>189</v>
      </c>
      <c r="G45" s="116" t="s">
        <v>190</v>
      </c>
      <c r="H45" s="118" t="s">
        <v>197</v>
      </c>
      <c r="I45" s="97" t="s">
        <v>192</v>
      </c>
      <c r="J45" s="130">
        <v>9391620520</v>
      </c>
      <c r="K45" s="116">
        <v>17140003023</v>
      </c>
      <c r="L45" s="137">
        <v>42034</v>
      </c>
      <c r="M45" s="137">
        <v>42048</v>
      </c>
      <c r="N45" s="138">
        <v>75000</v>
      </c>
      <c r="O45" s="116" t="s">
        <v>193</v>
      </c>
      <c r="P45" s="137">
        <v>42048</v>
      </c>
      <c r="Q45" s="137">
        <v>43144</v>
      </c>
      <c r="R45" s="154"/>
      <c r="S45" s="73" t="s">
        <v>30</v>
      </c>
      <c r="T45" s="116" t="s">
        <v>194</v>
      </c>
      <c r="U45" s="155" t="s">
        <v>195</v>
      </c>
    </row>
    <row r="46" spans="1:21" customFormat="1" ht="146.25" customHeight="1" x14ac:dyDescent="0.2">
      <c r="B46" s="10">
        <v>3</v>
      </c>
      <c r="C46" s="116" t="s">
        <v>33</v>
      </c>
      <c r="D46" s="24" t="s">
        <v>187</v>
      </c>
      <c r="E46" s="117" t="s">
        <v>198</v>
      </c>
      <c r="F46" s="116" t="s">
        <v>189</v>
      </c>
      <c r="G46" s="116" t="s">
        <v>190</v>
      </c>
      <c r="H46" s="118" t="s">
        <v>199</v>
      </c>
      <c r="I46" s="97" t="s">
        <v>192</v>
      </c>
      <c r="J46" s="130">
        <v>9391620520</v>
      </c>
      <c r="K46" s="116">
        <v>17140003023</v>
      </c>
      <c r="L46" s="137">
        <v>42034</v>
      </c>
      <c r="M46" s="137">
        <v>42048</v>
      </c>
      <c r="N46" s="138">
        <v>75000</v>
      </c>
      <c r="O46" s="116" t="s">
        <v>193</v>
      </c>
      <c r="P46" s="137">
        <v>42048</v>
      </c>
      <c r="Q46" s="137">
        <v>43144</v>
      </c>
      <c r="R46" s="154"/>
      <c r="S46" s="73" t="s">
        <v>30</v>
      </c>
      <c r="T46" s="116" t="s">
        <v>194</v>
      </c>
      <c r="U46" s="155" t="s">
        <v>195</v>
      </c>
    </row>
    <row r="47" spans="1:21" customFormat="1" ht="146.25" customHeight="1" x14ac:dyDescent="0.2">
      <c r="B47" s="125">
        <v>4</v>
      </c>
      <c r="C47" s="116" t="s">
        <v>33</v>
      </c>
      <c r="D47" s="24" t="s">
        <v>187</v>
      </c>
      <c r="E47" s="117" t="s">
        <v>200</v>
      </c>
      <c r="F47" s="116" t="s">
        <v>189</v>
      </c>
      <c r="G47" s="116" t="s">
        <v>190</v>
      </c>
      <c r="H47" s="118" t="s">
        <v>201</v>
      </c>
      <c r="I47" s="97" t="s">
        <v>192</v>
      </c>
      <c r="J47" s="130">
        <v>9391620520</v>
      </c>
      <c r="K47" s="116">
        <v>17140003023</v>
      </c>
      <c r="L47" s="137">
        <v>42034</v>
      </c>
      <c r="M47" s="137">
        <v>42048</v>
      </c>
      <c r="N47" s="138">
        <v>75000</v>
      </c>
      <c r="O47" s="116" t="s">
        <v>193</v>
      </c>
      <c r="P47" s="137">
        <v>42048</v>
      </c>
      <c r="Q47" s="137">
        <v>43144</v>
      </c>
      <c r="R47" s="154"/>
      <c r="S47" s="73" t="s">
        <v>30</v>
      </c>
      <c r="T47" s="116" t="s">
        <v>194</v>
      </c>
      <c r="U47" s="155" t="s">
        <v>195</v>
      </c>
    </row>
    <row r="48" spans="1:21" customFormat="1" x14ac:dyDescent="0.2">
      <c r="B48" s="654" t="s">
        <v>113</v>
      </c>
      <c r="C48" s="654"/>
      <c r="D48" s="655"/>
      <c r="E48" s="15">
        <f>COUNTA(E44:E47)</f>
        <v>4</v>
      </c>
      <c r="F48" s="16"/>
      <c r="G48" s="16"/>
      <c r="H48" s="16"/>
      <c r="I48" s="16"/>
      <c r="J48" s="51">
        <f>COUNTIF(N44:N47,"&gt;0")</f>
        <v>4</v>
      </c>
      <c r="K48" s="52"/>
      <c r="L48" s="53">
        <f>SUMIF(R44:R47,"&gt;0",N44:N47)</f>
        <v>0</v>
      </c>
      <c r="M48" s="16"/>
      <c r="N48" s="53">
        <f>SUM(N44:N47)</f>
        <v>300000</v>
      </c>
      <c r="O48" s="16"/>
      <c r="P48" s="15">
        <f>COUNTA(R44:R47)</f>
        <v>0</v>
      </c>
      <c r="Q48" s="16"/>
      <c r="R48" s="53">
        <f>SUM(R44:R47)</f>
        <v>0</v>
      </c>
      <c r="S48" s="79"/>
      <c r="T48" s="80"/>
      <c r="U48" s="162"/>
    </row>
    <row r="49" spans="1:21" x14ac:dyDescent="0.2">
      <c r="B49" s="2" t="s">
        <v>202</v>
      </c>
    </row>
    <row r="50" spans="1:21" ht="180" x14ac:dyDescent="0.2">
      <c r="A50" s="6"/>
      <c r="B50" s="10">
        <v>1</v>
      </c>
      <c r="C50" s="11" t="s">
        <v>33</v>
      </c>
      <c r="D50" s="13" t="s">
        <v>204</v>
      </c>
      <c r="E50" s="12" t="s">
        <v>205</v>
      </c>
      <c r="F50" s="11" t="s">
        <v>36</v>
      </c>
      <c r="G50" s="11" t="s">
        <v>206</v>
      </c>
      <c r="H50" s="11" t="s">
        <v>207</v>
      </c>
      <c r="I50" s="11" t="s">
        <v>39</v>
      </c>
      <c r="J50" s="11">
        <v>9848381477</v>
      </c>
      <c r="K50" s="11" t="s">
        <v>120</v>
      </c>
      <c r="L50" s="42">
        <v>39038</v>
      </c>
      <c r="M50" s="42">
        <v>39162</v>
      </c>
      <c r="N50" s="43">
        <v>221950</v>
      </c>
      <c r="O50" s="11" t="s">
        <v>41</v>
      </c>
      <c r="P50" s="42"/>
      <c r="Q50" s="42"/>
      <c r="R50" s="43"/>
      <c r="S50" s="73" t="s">
        <v>30</v>
      </c>
      <c r="T50" s="11" t="s">
        <v>31</v>
      </c>
      <c r="U50" s="163" t="s">
        <v>208</v>
      </c>
    </row>
    <row r="51" spans="1:21" ht="78.75" x14ac:dyDescent="0.2">
      <c r="A51" s="6"/>
      <c r="B51" s="10">
        <v>2</v>
      </c>
      <c r="C51" s="11" t="s">
        <v>33</v>
      </c>
      <c r="D51" s="13" t="s">
        <v>34</v>
      </c>
      <c r="E51" s="12" t="s">
        <v>209</v>
      </c>
      <c r="F51" s="11" t="s">
        <v>36</v>
      </c>
      <c r="G51" s="11" t="s">
        <v>37</v>
      </c>
      <c r="H51" s="13" t="s">
        <v>210</v>
      </c>
      <c r="I51" s="11" t="s">
        <v>39</v>
      </c>
      <c r="J51" s="11">
        <v>9848381477</v>
      </c>
      <c r="K51" s="11" t="s">
        <v>120</v>
      </c>
      <c r="L51" s="42">
        <v>39038</v>
      </c>
      <c r="M51" s="42">
        <v>39162</v>
      </c>
      <c r="N51" s="43">
        <v>91950</v>
      </c>
      <c r="O51" s="11" t="s">
        <v>41</v>
      </c>
      <c r="P51" s="42"/>
      <c r="Q51" s="42"/>
      <c r="R51" s="43"/>
      <c r="S51" s="73" t="s">
        <v>30</v>
      </c>
      <c r="T51" s="11" t="s">
        <v>31</v>
      </c>
      <c r="U51" s="163" t="s">
        <v>45</v>
      </c>
    </row>
    <row r="52" spans="1:21" ht="78.75" x14ac:dyDescent="0.2">
      <c r="A52" s="6"/>
      <c r="B52" s="10">
        <v>3</v>
      </c>
      <c r="C52" s="11" t="s">
        <v>33</v>
      </c>
      <c r="D52" s="13" t="s">
        <v>34</v>
      </c>
      <c r="E52" s="12" t="s">
        <v>211</v>
      </c>
      <c r="F52" s="11" t="s">
        <v>36</v>
      </c>
      <c r="G52" s="11" t="s">
        <v>37</v>
      </c>
      <c r="H52" s="11" t="s">
        <v>212</v>
      </c>
      <c r="I52" s="11" t="s">
        <v>39</v>
      </c>
      <c r="J52" s="11">
        <v>9848381477</v>
      </c>
      <c r="K52" s="11" t="s">
        <v>120</v>
      </c>
      <c r="L52" s="42">
        <v>39038</v>
      </c>
      <c r="M52" s="42">
        <v>39162</v>
      </c>
      <c r="N52" s="43">
        <v>91950</v>
      </c>
      <c r="O52" s="11" t="s">
        <v>41</v>
      </c>
      <c r="P52" s="42"/>
      <c r="Q52" s="42"/>
      <c r="R52" s="43"/>
      <c r="S52" s="73" t="s">
        <v>30</v>
      </c>
      <c r="T52" s="11" t="s">
        <v>31</v>
      </c>
      <c r="U52" s="163" t="s">
        <v>45</v>
      </c>
    </row>
    <row r="53" spans="1:21" ht="78.75" x14ac:dyDescent="0.2">
      <c r="A53" s="6"/>
      <c r="B53" s="10">
        <v>4</v>
      </c>
      <c r="C53" s="11" t="s">
        <v>33</v>
      </c>
      <c r="D53" s="13" t="s">
        <v>34</v>
      </c>
      <c r="E53" s="12" t="s">
        <v>213</v>
      </c>
      <c r="F53" s="11" t="s">
        <v>36</v>
      </c>
      <c r="G53" s="11" t="s">
        <v>37</v>
      </c>
      <c r="H53" s="11" t="s">
        <v>214</v>
      </c>
      <c r="I53" s="11" t="s">
        <v>39</v>
      </c>
      <c r="J53" s="11">
        <v>9848381477</v>
      </c>
      <c r="K53" s="11" t="s">
        <v>120</v>
      </c>
      <c r="L53" s="42">
        <v>39038</v>
      </c>
      <c r="M53" s="42">
        <v>39162</v>
      </c>
      <c r="N53" s="43">
        <v>91950</v>
      </c>
      <c r="O53" s="11" t="s">
        <v>41</v>
      </c>
      <c r="P53" s="42"/>
      <c r="Q53" s="42"/>
      <c r="R53" s="43"/>
      <c r="S53" s="73" t="s">
        <v>30</v>
      </c>
      <c r="T53" s="11" t="s">
        <v>31</v>
      </c>
      <c r="U53" s="163" t="s">
        <v>124</v>
      </c>
    </row>
    <row r="54" spans="1:21" ht="75" customHeight="1" x14ac:dyDescent="0.2">
      <c r="A54" s="6"/>
      <c r="B54" s="10">
        <v>5</v>
      </c>
      <c r="C54" s="11" t="s">
        <v>33</v>
      </c>
      <c r="D54" s="13" t="s">
        <v>34</v>
      </c>
      <c r="E54" s="12" t="s">
        <v>215</v>
      </c>
      <c r="F54" s="11" t="s">
        <v>36</v>
      </c>
      <c r="G54" s="11" t="s">
        <v>37</v>
      </c>
      <c r="H54" s="11" t="s">
        <v>216</v>
      </c>
      <c r="I54" s="11" t="s">
        <v>39</v>
      </c>
      <c r="J54" s="11">
        <v>9848381477</v>
      </c>
      <c r="K54" s="11" t="s">
        <v>120</v>
      </c>
      <c r="L54" s="42">
        <v>39038</v>
      </c>
      <c r="M54" s="42">
        <v>39162</v>
      </c>
      <c r="N54" s="43">
        <v>91950</v>
      </c>
      <c r="O54" s="11" t="s">
        <v>41</v>
      </c>
      <c r="P54" s="42"/>
      <c r="Q54" s="42"/>
      <c r="R54" s="43"/>
      <c r="S54" s="73" t="s">
        <v>30</v>
      </c>
      <c r="T54" s="11" t="s">
        <v>31</v>
      </c>
      <c r="U54" s="11" t="s">
        <v>45</v>
      </c>
    </row>
    <row r="55" spans="1:21" ht="22.5" x14ac:dyDescent="0.2">
      <c r="A55" s="6"/>
      <c r="B55" s="10">
        <v>6</v>
      </c>
      <c r="C55" s="11" t="s">
        <v>51</v>
      </c>
      <c r="D55" s="13" t="s">
        <v>125</v>
      </c>
      <c r="E55" s="12" t="s">
        <v>217</v>
      </c>
      <c r="F55" s="11" t="s">
        <v>54</v>
      </c>
      <c r="G55" s="11" t="s">
        <v>55</v>
      </c>
      <c r="H55" s="11" t="s">
        <v>218</v>
      </c>
      <c r="I55" s="11" t="s">
        <v>57</v>
      </c>
      <c r="J55" s="11">
        <v>9849160266</v>
      </c>
      <c r="K55" s="11" t="s">
        <v>219</v>
      </c>
      <c r="L55" s="42">
        <v>39058</v>
      </c>
      <c r="M55" s="42">
        <v>39172</v>
      </c>
      <c r="N55" s="43">
        <v>22755</v>
      </c>
      <c r="O55" s="11" t="s">
        <v>41</v>
      </c>
      <c r="P55" s="42"/>
      <c r="Q55" s="42"/>
      <c r="R55" s="43"/>
      <c r="S55" s="73" t="s">
        <v>30</v>
      </c>
      <c r="T55" s="11" t="s">
        <v>31</v>
      </c>
      <c r="U55" s="163" t="s">
        <v>45</v>
      </c>
    </row>
    <row r="56" spans="1:21" ht="22.5" x14ac:dyDescent="0.2">
      <c r="A56" s="6"/>
      <c r="B56" s="10">
        <v>7</v>
      </c>
      <c r="C56" s="11" t="s">
        <v>51</v>
      </c>
      <c r="D56" s="13" t="s">
        <v>125</v>
      </c>
      <c r="E56" s="12" t="s">
        <v>220</v>
      </c>
      <c r="F56" s="11" t="s">
        <v>54</v>
      </c>
      <c r="G56" s="11" t="s">
        <v>55</v>
      </c>
      <c r="H56" s="11" t="s">
        <v>221</v>
      </c>
      <c r="I56" s="11" t="s">
        <v>57</v>
      </c>
      <c r="J56" s="11">
        <v>9849160266</v>
      </c>
      <c r="K56" s="11" t="s">
        <v>219</v>
      </c>
      <c r="L56" s="42">
        <v>39058</v>
      </c>
      <c r="M56" s="42">
        <v>39172</v>
      </c>
      <c r="N56" s="43">
        <v>22755</v>
      </c>
      <c r="O56" s="11" t="s">
        <v>41</v>
      </c>
      <c r="P56" s="42"/>
      <c r="Q56" s="42"/>
      <c r="R56" s="43"/>
      <c r="S56" s="73" t="s">
        <v>30</v>
      </c>
      <c r="T56" s="11" t="s">
        <v>31</v>
      </c>
      <c r="U56" s="163" t="s">
        <v>45</v>
      </c>
    </row>
    <row r="57" spans="1:21" ht="22.5" x14ac:dyDescent="0.2">
      <c r="A57" s="6"/>
      <c r="B57" s="10">
        <v>8</v>
      </c>
      <c r="C57" s="11" t="s">
        <v>51</v>
      </c>
      <c r="D57" s="13" t="s">
        <v>125</v>
      </c>
      <c r="E57" s="12" t="s">
        <v>222</v>
      </c>
      <c r="F57" s="11" t="s">
        <v>54</v>
      </c>
      <c r="G57" s="11" t="s">
        <v>55</v>
      </c>
      <c r="H57" s="11" t="s">
        <v>223</v>
      </c>
      <c r="I57" s="11" t="s">
        <v>57</v>
      </c>
      <c r="J57" s="11">
        <v>9849160266</v>
      </c>
      <c r="K57" s="11" t="s">
        <v>219</v>
      </c>
      <c r="L57" s="42">
        <v>39058</v>
      </c>
      <c r="M57" s="42">
        <v>39172</v>
      </c>
      <c r="N57" s="43">
        <v>22755</v>
      </c>
      <c r="O57" s="11" t="s">
        <v>41</v>
      </c>
      <c r="P57" s="42"/>
      <c r="Q57" s="42"/>
      <c r="R57" s="43"/>
      <c r="S57" s="73" t="s">
        <v>30</v>
      </c>
      <c r="T57" s="11" t="s">
        <v>31</v>
      </c>
      <c r="U57" s="163" t="s">
        <v>45</v>
      </c>
    </row>
    <row r="58" spans="1:21" ht="22.5" x14ac:dyDescent="0.2">
      <c r="A58" s="6"/>
      <c r="B58" s="10">
        <v>9</v>
      </c>
      <c r="C58" s="11" t="s">
        <v>51</v>
      </c>
      <c r="D58" s="13" t="s">
        <v>125</v>
      </c>
      <c r="E58" s="12" t="s">
        <v>224</v>
      </c>
      <c r="F58" s="11" t="s">
        <v>54</v>
      </c>
      <c r="G58" s="11" t="s">
        <v>55</v>
      </c>
      <c r="H58" s="11" t="s">
        <v>225</v>
      </c>
      <c r="I58" s="11" t="s">
        <v>57</v>
      </c>
      <c r="J58" s="11">
        <v>9849160266</v>
      </c>
      <c r="K58" s="11" t="s">
        <v>219</v>
      </c>
      <c r="L58" s="42">
        <v>39058</v>
      </c>
      <c r="M58" s="42">
        <v>39172</v>
      </c>
      <c r="N58" s="43">
        <v>22755</v>
      </c>
      <c r="O58" s="11" t="s">
        <v>41</v>
      </c>
      <c r="P58" s="42"/>
      <c r="Q58" s="42"/>
      <c r="R58" s="43"/>
      <c r="S58" s="73" t="s">
        <v>30</v>
      </c>
      <c r="T58" s="11" t="s">
        <v>31</v>
      </c>
      <c r="U58" s="163" t="s">
        <v>45</v>
      </c>
    </row>
    <row r="59" spans="1:21" ht="22.5" x14ac:dyDescent="0.2">
      <c r="A59" s="6"/>
      <c r="B59" s="10">
        <v>10</v>
      </c>
      <c r="C59" s="11" t="s">
        <v>51</v>
      </c>
      <c r="D59" s="13" t="s">
        <v>125</v>
      </c>
      <c r="E59" s="12" t="s">
        <v>226</v>
      </c>
      <c r="F59" s="11" t="s">
        <v>54</v>
      </c>
      <c r="G59" s="11" t="s">
        <v>55</v>
      </c>
      <c r="H59" s="11" t="s">
        <v>227</v>
      </c>
      <c r="I59" s="11" t="s">
        <v>57</v>
      </c>
      <c r="J59" s="11">
        <v>9849160266</v>
      </c>
      <c r="K59" s="11" t="s">
        <v>219</v>
      </c>
      <c r="L59" s="42">
        <v>39058</v>
      </c>
      <c r="M59" s="42">
        <v>39172</v>
      </c>
      <c r="N59" s="43">
        <v>22755</v>
      </c>
      <c r="O59" s="11" t="s">
        <v>41</v>
      </c>
      <c r="P59" s="42"/>
      <c r="Q59" s="42"/>
      <c r="R59" s="43"/>
      <c r="S59" s="73" t="s">
        <v>30</v>
      </c>
      <c r="T59" s="11" t="s">
        <v>31</v>
      </c>
      <c r="U59" s="163" t="s">
        <v>45</v>
      </c>
    </row>
    <row r="60" spans="1:21" ht="22.5" x14ac:dyDescent="0.2">
      <c r="A60" s="6"/>
      <c r="B60" s="10">
        <v>11</v>
      </c>
      <c r="C60" s="11" t="s">
        <v>51</v>
      </c>
      <c r="D60" s="13" t="s">
        <v>125</v>
      </c>
      <c r="E60" s="12" t="s">
        <v>228</v>
      </c>
      <c r="F60" s="11" t="s">
        <v>54</v>
      </c>
      <c r="G60" s="11" t="s">
        <v>55</v>
      </c>
      <c r="H60" s="11" t="s">
        <v>229</v>
      </c>
      <c r="I60" s="11" t="s">
        <v>57</v>
      </c>
      <c r="J60" s="11">
        <v>9849160266</v>
      </c>
      <c r="K60" s="11" t="s">
        <v>219</v>
      </c>
      <c r="L60" s="42">
        <v>39058</v>
      </c>
      <c r="M60" s="42">
        <v>39172</v>
      </c>
      <c r="N60" s="43">
        <v>22755</v>
      </c>
      <c r="O60" s="11" t="s">
        <v>41</v>
      </c>
      <c r="P60" s="42"/>
      <c r="Q60" s="42"/>
      <c r="R60" s="43"/>
      <c r="S60" s="73" t="s">
        <v>30</v>
      </c>
      <c r="T60" s="11" t="s">
        <v>31</v>
      </c>
      <c r="U60" s="163" t="s">
        <v>45</v>
      </c>
    </row>
    <row r="61" spans="1:21" ht="22.5" x14ac:dyDescent="0.2">
      <c r="A61" s="6"/>
      <c r="B61" s="10">
        <v>12</v>
      </c>
      <c r="C61" s="11" t="s">
        <v>93</v>
      </c>
      <c r="D61" s="13" t="s">
        <v>94</v>
      </c>
      <c r="E61" s="12" t="s">
        <v>230</v>
      </c>
      <c r="F61" s="11" t="s">
        <v>96</v>
      </c>
      <c r="G61" s="11" t="s">
        <v>97</v>
      </c>
      <c r="H61" s="11">
        <v>73585</v>
      </c>
      <c r="I61" s="11" t="s">
        <v>98</v>
      </c>
      <c r="J61" s="144">
        <v>9948911916</v>
      </c>
      <c r="K61" s="11" t="s">
        <v>231</v>
      </c>
      <c r="L61" s="42">
        <v>39044</v>
      </c>
      <c r="M61" s="42">
        <v>39174</v>
      </c>
      <c r="N61" s="43">
        <v>90000</v>
      </c>
      <c r="O61" s="11" t="s">
        <v>41</v>
      </c>
      <c r="P61" s="42"/>
      <c r="Q61" s="42"/>
      <c r="R61" s="43"/>
      <c r="S61" s="73" t="s">
        <v>30</v>
      </c>
      <c r="T61" s="11" t="s">
        <v>31</v>
      </c>
      <c r="U61" s="163" t="s">
        <v>45</v>
      </c>
    </row>
    <row r="62" spans="1:21" ht="78.75" x14ac:dyDescent="0.2">
      <c r="A62" s="6"/>
      <c r="B62" s="10">
        <v>13</v>
      </c>
      <c r="C62" s="13" t="s">
        <v>33</v>
      </c>
      <c r="D62" s="13" t="s">
        <v>34</v>
      </c>
      <c r="E62" s="18" t="s">
        <v>232</v>
      </c>
      <c r="F62" s="13" t="s">
        <v>81</v>
      </c>
      <c r="G62" s="13" t="s">
        <v>159</v>
      </c>
      <c r="H62" s="13" t="s">
        <v>233</v>
      </c>
      <c r="I62" s="136" t="s">
        <v>84</v>
      </c>
      <c r="J62" s="13">
        <v>9908862111</v>
      </c>
      <c r="K62" s="13" t="s">
        <v>161</v>
      </c>
      <c r="L62" s="54" t="s">
        <v>161</v>
      </c>
      <c r="M62" s="54">
        <v>39083</v>
      </c>
      <c r="N62" s="45">
        <v>260000</v>
      </c>
      <c r="O62" s="136" t="s">
        <v>29</v>
      </c>
      <c r="P62" s="94">
        <v>42095</v>
      </c>
      <c r="Q62" s="94">
        <v>42460</v>
      </c>
      <c r="R62" s="45">
        <v>19851</v>
      </c>
      <c r="S62" s="152" t="s">
        <v>30</v>
      </c>
      <c r="T62" s="13" t="s">
        <v>31</v>
      </c>
      <c r="U62" s="163" t="s">
        <v>45</v>
      </c>
    </row>
    <row r="63" spans="1:21" ht="33.75" x14ac:dyDescent="0.2">
      <c r="A63" s="6"/>
      <c r="B63" s="10">
        <v>14</v>
      </c>
      <c r="C63" s="13" t="s">
        <v>78</v>
      </c>
      <c r="D63" s="13" t="s">
        <v>234</v>
      </c>
      <c r="E63" s="18" t="s">
        <v>235</v>
      </c>
      <c r="F63" s="13" t="s">
        <v>236</v>
      </c>
      <c r="G63" s="13" t="s">
        <v>237</v>
      </c>
      <c r="H63" s="13">
        <v>39208840</v>
      </c>
      <c r="I63" s="13" t="s">
        <v>238</v>
      </c>
      <c r="J63" s="13">
        <v>7702482727</v>
      </c>
      <c r="K63" s="145">
        <v>5010001673</v>
      </c>
      <c r="L63" s="54">
        <v>40445</v>
      </c>
      <c r="M63" s="54">
        <v>40511</v>
      </c>
      <c r="N63" s="45">
        <v>220000</v>
      </c>
      <c r="O63" s="13" t="s">
        <v>41</v>
      </c>
      <c r="P63" s="54"/>
      <c r="Q63" s="54"/>
      <c r="R63" s="45"/>
      <c r="S63" s="152" t="s">
        <v>30</v>
      </c>
      <c r="T63" s="13" t="s">
        <v>31</v>
      </c>
      <c r="U63" s="136" t="s">
        <v>239</v>
      </c>
    </row>
    <row r="64" spans="1:21" s="2" customFormat="1" ht="20.100000000000001" customHeight="1" x14ac:dyDescent="0.2">
      <c r="B64" s="654" t="s">
        <v>113</v>
      </c>
      <c r="C64" s="654"/>
      <c r="D64" s="655"/>
      <c r="E64" s="15">
        <f>COUNTA(E50:E63)</f>
        <v>14</v>
      </c>
      <c r="F64" s="16"/>
      <c r="G64" s="16"/>
      <c r="H64" s="16"/>
      <c r="I64" s="16"/>
      <c r="J64" s="51">
        <f>COUNTIF(N50:N63,"&gt;0")</f>
        <v>14</v>
      </c>
      <c r="K64" s="52"/>
      <c r="L64" s="53">
        <f>SUMIF(R50:R63,"&gt;0",N50:N63)</f>
        <v>260000</v>
      </c>
      <c r="M64" s="16"/>
      <c r="N64" s="53">
        <f>SUM(N50:N63)</f>
        <v>1296280</v>
      </c>
      <c r="O64" s="16"/>
      <c r="P64" s="15">
        <f>COUNTA(R50:R63)</f>
        <v>1</v>
      </c>
      <c r="Q64" s="16"/>
      <c r="R64" s="53">
        <f>SUM(R50:R63)</f>
        <v>19851</v>
      </c>
      <c r="S64" s="79"/>
      <c r="T64" s="80"/>
      <c r="U64" s="81"/>
    </row>
    <row r="65" spans="1:21" x14ac:dyDescent="0.2">
      <c r="B65" s="2" t="s">
        <v>240</v>
      </c>
    </row>
    <row r="66" spans="1:21" ht="146.25" x14ac:dyDescent="0.2">
      <c r="A66" s="6"/>
      <c r="B66" s="10">
        <v>1</v>
      </c>
      <c r="C66" s="11" t="s">
        <v>51</v>
      </c>
      <c r="D66" s="13" t="s">
        <v>52</v>
      </c>
      <c r="E66" s="12" t="s">
        <v>246</v>
      </c>
      <c r="F66" s="11" t="s">
        <v>54</v>
      </c>
      <c r="G66" s="11" t="s">
        <v>55</v>
      </c>
      <c r="H66" s="11" t="s">
        <v>247</v>
      </c>
      <c r="I66" s="11" t="s">
        <v>57</v>
      </c>
      <c r="J66" s="11">
        <v>9849160266</v>
      </c>
      <c r="K66" s="11" t="s">
        <v>219</v>
      </c>
      <c r="L66" s="42">
        <v>39058</v>
      </c>
      <c r="M66" s="42">
        <v>39172</v>
      </c>
      <c r="N66" s="186">
        <v>22755</v>
      </c>
      <c r="O66" s="27" t="s">
        <v>41</v>
      </c>
      <c r="P66" s="63"/>
      <c r="Q66" s="94"/>
      <c r="R66" s="43"/>
      <c r="S66" s="73" t="s">
        <v>30</v>
      </c>
      <c r="T66" s="11" t="s">
        <v>31</v>
      </c>
      <c r="U66" s="11" t="s">
        <v>248</v>
      </c>
    </row>
    <row r="67" spans="1:21" ht="146.25" x14ac:dyDescent="0.2">
      <c r="A67" s="6"/>
      <c r="B67" s="10">
        <v>2</v>
      </c>
      <c r="C67" s="11" t="s">
        <v>51</v>
      </c>
      <c r="D67" s="13" t="s">
        <v>52</v>
      </c>
      <c r="E67" s="12" t="s">
        <v>249</v>
      </c>
      <c r="F67" s="11" t="s">
        <v>54</v>
      </c>
      <c r="G67" s="11" t="s">
        <v>55</v>
      </c>
      <c r="H67" s="11" t="s">
        <v>250</v>
      </c>
      <c r="I67" s="11" t="s">
        <v>57</v>
      </c>
      <c r="J67" s="11">
        <v>9849160266</v>
      </c>
      <c r="K67" s="11" t="s">
        <v>219</v>
      </c>
      <c r="L67" s="42">
        <v>39058</v>
      </c>
      <c r="M67" s="42">
        <v>39172</v>
      </c>
      <c r="N67" s="43">
        <v>22755</v>
      </c>
      <c r="O67" s="17" t="s">
        <v>41</v>
      </c>
      <c r="P67" s="42"/>
      <c r="Q67" s="42"/>
      <c r="R67" s="43"/>
      <c r="S67" s="73" t="s">
        <v>30</v>
      </c>
      <c r="T67" s="11" t="s">
        <v>31</v>
      </c>
      <c r="U67" s="11" t="s">
        <v>251</v>
      </c>
    </row>
    <row r="68" spans="1:21" ht="146.25" x14ac:dyDescent="0.2">
      <c r="A68" s="6"/>
      <c r="B68" s="10">
        <v>3</v>
      </c>
      <c r="C68" s="11" t="s">
        <v>51</v>
      </c>
      <c r="D68" s="13" t="s">
        <v>52</v>
      </c>
      <c r="E68" s="12" t="s">
        <v>252</v>
      </c>
      <c r="F68" s="11" t="s">
        <v>54</v>
      </c>
      <c r="G68" s="11" t="s">
        <v>55</v>
      </c>
      <c r="H68" s="11" t="s">
        <v>253</v>
      </c>
      <c r="I68" s="11" t="s">
        <v>57</v>
      </c>
      <c r="J68" s="11">
        <v>9849160266</v>
      </c>
      <c r="K68" s="11" t="s">
        <v>219</v>
      </c>
      <c r="L68" s="42">
        <v>39058</v>
      </c>
      <c r="M68" s="42">
        <v>39172</v>
      </c>
      <c r="N68" s="43">
        <v>22755</v>
      </c>
      <c r="O68" s="11" t="s">
        <v>41</v>
      </c>
      <c r="P68" s="42"/>
      <c r="Q68" s="42"/>
      <c r="R68" s="43"/>
      <c r="S68" s="73" t="s">
        <v>30</v>
      </c>
      <c r="T68" s="11" t="s">
        <v>31</v>
      </c>
      <c r="U68" s="11" t="s">
        <v>254</v>
      </c>
    </row>
    <row r="69" spans="1:21" ht="22.5" x14ac:dyDescent="0.2">
      <c r="A69" s="6"/>
      <c r="B69" s="10">
        <v>4</v>
      </c>
      <c r="C69" s="11" t="s">
        <v>255</v>
      </c>
      <c r="D69" s="13" t="s">
        <v>256</v>
      </c>
      <c r="E69" s="12" t="s">
        <v>257</v>
      </c>
      <c r="F69" s="11" t="s">
        <v>258</v>
      </c>
      <c r="G69" s="11" t="s">
        <v>259</v>
      </c>
      <c r="H69" s="11">
        <v>2650</v>
      </c>
      <c r="I69" s="11" t="s">
        <v>260</v>
      </c>
      <c r="J69" s="11" t="s">
        <v>261</v>
      </c>
      <c r="K69" s="11" t="s">
        <v>262</v>
      </c>
      <c r="L69" s="42">
        <v>39038</v>
      </c>
      <c r="M69" s="42">
        <v>39171</v>
      </c>
      <c r="N69" s="43">
        <v>48790</v>
      </c>
      <c r="O69" s="11" t="s">
        <v>41</v>
      </c>
      <c r="P69" s="42"/>
      <c r="Q69" s="42"/>
      <c r="R69" s="43"/>
      <c r="S69" s="73" t="s">
        <v>30</v>
      </c>
      <c r="T69" s="11" t="s">
        <v>31</v>
      </c>
      <c r="U69" s="11" t="s">
        <v>45</v>
      </c>
    </row>
    <row r="70" spans="1:21" ht="22.5" x14ac:dyDescent="0.2">
      <c r="A70" s="6"/>
      <c r="B70" s="10">
        <v>5</v>
      </c>
      <c r="C70" s="11" t="s">
        <v>263</v>
      </c>
      <c r="D70" s="13" t="s">
        <v>264</v>
      </c>
      <c r="E70" s="12" t="s">
        <v>265</v>
      </c>
      <c r="F70" s="11" t="s">
        <v>258</v>
      </c>
      <c r="G70" s="11" t="s">
        <v>266</v>
      </c>
      <c r="H70" s="11" t="s">
        <v>267</v>
      </c>
      <c r="I70" s="11" t="s">
        <v>260</v>
      </c>
      <c r="J70" s="11" t="s">
        <v>261</v>
      </c>
      <c r="K70" s="11" t="s">
        <v>262</v>
      </c>
      <c r="L70" s="42">
        <v>39038</v>
      </c>
      <c r="M70" s="42">
        <v>39171</v>
      </c>
      <c r="N70" s="43">
        <v>29790</v>
      </c>
      <c r="O70" s="11" t="s">
        <v>41</v>
      </c>
      <c r="P70" s="42"/>
      <c r="Q70" s="42"/>
      <c r="R70" s="43"/>
      <c r="S70" s="73" t="s">
        <v>30</v>
      </c>
      <c r="T70" s="11" t="s">
        <v>31</v>
      </c>
      <c r="U70" s="11" t="s">
        <v>45</v>
      </c>
    </row>
    <row r="71" spans="1:21" ht="22.5" x14ac:dyDescent="0.2">
      <c r="A71" s="6"/>
      <c r="B71" s="10">
        <v>6</v>
      </c>
      <c r="C71" s="11" t="s">
        <v>268</v>
      </c>
      <c r="D71" s="13" t="s">
        <v>269</v>
      </c>
      <c r="E71" s="12" t="s">
        <v>270</v>
      </c>
      <c r="F71" s="11" t="s">
        <v>258</v>
      </c>
      <c r="G71" s="11" t="s">
        <v>271</v>
      </c>
      <c r="H71" s="11">
        <v>1010</v>
      </c>
      <c r="I71" s="11" t="s">
        <v>260</v>
      </c>
      <c r="J71" s="11" t="s">
        <v>261</v>
      </c>
      <c r="K71" s="11" t="s">
        <v>262</v>
      </c>
      <c r="L71" s="42">
        <v>39038</v>
      </c>
      <c r="M71" s="42">
        <v>39171</v>
      </c>
      <c r="N71" s="43">
        <v>22790</v>
      </c>
      <c r="O71" s="11" t="s">
        <v>41</v>
      </c>
      <c r="P71" s="42"/>
      <c r="Q71" s="42"/>
      <c r="R71" s="43"/>
      <c r="S71" s="73" t="s">
        <v>272</v>
      </c>
      <c r="T71" s="11" t="s">
        <v>31</v>
      </c>
      <c r="U71" s="11" t="s">
        <v>45</v>
      </c>
    </row>
    <row r="72" spans="1:21" ht="56.25" x14ac:dyDescent="0.2">
      <c r="A72" s="6"/>
      <c r="B72" s="10">
        <v>7</v>
      </c>
      <c r="C72" s="11" t="s">
        <v>273</v>
      </c>
      <c r="D72" s="13" t="s">
        <v>274</v>
      </c>
      <c r="E72" s="12" t="s">
        <v>275</v>
      </c>
      <c r="F72" s="11" t="s">
        <v>276</v>
      </c>
      <c r="G72" s="11" t="s">
        <v>277</v>
      </c>
      <c r="H72" s="11" t="s">
        <v>278</v>
      </c>
      <c r="I72" s="11" t="s">
        <v>279</v>
      </c>
      <c r="J72" s="144">
        <v>9885468902</v>
      </c>
      <c r="K72" s="11" t="s">
        <v>280</v>
      </c>
      <c r="L72" s="42">
        <v>39177</v>
      </c>
      <c r="M72" s="42">
        <v>39267</v>
      </c>
      <c r="N72" s="43">
        <v>119600</v>
      </c>
      <c r="O72" s="11" t="s">
        <v>41</v>
      </c>
      <c r="P72" s="42"/>
      <c r="Q72" s="42"/>
      <c r="R72" s="43"/>
      <c r="S72" s="73" t="s">
        <v>30</v>
      </c>
      <c r="T72" s="11" t="s">
        <v>31</v>
      </c>
      <c r="U72" s="11" t="s">
        <v>45</v>
      </c>
    </row>
    <row r="73" spans="1:21" s="2" customFormat="1" ht="20.100000000000001" customHeight="1" x14ac:dyDescent="0.2">
      <c r="B73" s="654" t="s">
        <v>113</v>
      </c>
      <c r="C73" s="654"/>
      <c r="D73" s="655"/>
      <c r="E73" s="15">
        <f>COUNTA(E66:E72)</f>
        <v>7</v>
      </c>
      <c r="F73" s="16"/>
      <c r="G73" s="16"/>
      <c r="H73" s="16"/>
      <c r="I73" s="16"/>
      <c r="J73" s="51">
        <f>COUNTIF(N66:N72,"&gt;0")</f>
        <v>7</v>
      </c>
      <c r="K73" s="52"/>
      <c r="L73" s="53">
        <f>SUMIF(R66:R72,"&gt;0",N66:N72)</f>
        <v>0</v>
      </c>
      <c r="M73" s="16"/>
      <c r="N73" s="53">
        <f>SUM(N66:N72)</f>
        <v>289235</v>
      </c>
      <c r="O73" s="16"/>
      <c r="P73" s="15">
        <f>COUNTA(R66:R72)</f>
        <v>0</v>
      </c>
      <c r="Q73" s="16"/>
      <c r="R73" s="53">
        <f>SUM(R66:R72)</f>
        <v>0</v>
      </c>
      <c r="S73" s="79"/>
      <c r="T73" s="80"/>
      <c r="U73" s="81"/>
    </row>
    <row r="74" spans="1:21" x14ac:dyDescent="0.2">
      <c r="B74" s="2" t="s">
        <v>281</v>
      </c>
    </row>
    <row r="75" spans="1:21" ht="85.5" customHeight="1" x14ac:dyDescent="0.2">
      <c r="B75" s="10">
        <v>1</v>
      </c>
      <c r="C75" s="11" t="s">
        <v>33</v>
      </c>
      <c r="D75" s="13" t="s">
        <v>34</v>
      </c>
      <c r="E75" s="28" t="s">
        <v>282</v>
      </c>
      <c r="F75" s="27" t="s">
        <v>36</v>
      </c>
      <c r="G75" s="27" t="s">
        <v>37</v>
      </c>
      <c r="H75" s="24" t="s">
        <v>283</v>
      </c>
      <c r="I75" s="27" t="s">
        <v>39</v>
      </c>
      <c r="J75" s="27">
        <v>9848381477</v>
      </c>
      <c r="K75" s="27" t="s">
        <v>40</v>
      </c>
      <c r="L75" s="65">
        <v>39038</v>
      </c>
      <c r="M75" s="65">
        <v>39162</v>
      </c>
      <c r="N75" s="66">
        <v>91950</v>
      </c>
      <c r="O75" s="27" t="s">
        <v>41</v>
      </c>
      <c r="P75" s="65"/>
      <c r="Q75" s="65"/>
      <c r="R75" s="99"/>
      <c r="S75" s="104" t="s">
        <v>116</v>
      </c>
      <c r="T75" s="27" t="s">
        <v>31</v>
      </c>
      <c r="U75" s="27" t="s">
        <v>124</v>
      </c>
    </row>
    <row r="76" spans="1:21" ht="61.5" customHeight="1" x14ac:dyDescent="0.2">
      <c r="B76" s="10">
        <v>2</v>
      </c>
      <c r="C76" s="11" t="s">
        <v>33</v>
      </c>
      <c r="D76" s="13" t="s">
        <v>34</v>
      </c>
      <c r="E76" s="164" t="s">
        <v>284</v>
      </c>
      <c r="F76" s="165" t="s">
        <v>285</v>
      </c>
      <c r="G76" s="165" t="s">
        <v>286</v>
      </c>
      <c r="H76" s="166" t="s">
        <v>287</v>
      </c>
      <c r="I76" s="165" t="s">
        <v>39</v>
      </c>
      <c r="J76" s="165">
        <v>9848381477</v>
      </c>
      <c r="K76" s="165">
        <v>17140003024</v>
      </c>
      <c r="L76" s="187">
        <v>42034</v>
      </c>
      <c r="M76" s="187">
        <v>42055</v>
      </c>
      <c r="N76" s="188">
        <v>60000</v>
      </c>
      <c r="O76" s="165" t="s">
        <v>178</v>
      </c>
      <c r="P76" s="63">
        <v>42055</v>
      </c>
      <c r="Q76" s="94">
        <v>43151</v>
      </c>
      <c r="R76" s="133"/>
      <c r="S76" s="104" t="s">
        <v>116</v>
      </c>
      <c r="T76" s="165" t="s">
        <v>31</v>
      </c>
      <c r="U76" s="165" t="s">
        <v>288</v>
      </c>
    </row>
    <row r="77" spans="1:21" ht="61.5" customHeight="1" x14ac:dyDescent="0.2">
      <c r="B77" s="10">
        <v>3</v>
      </c>
      <c r="C77" s="11" t="s">
        <v>289</v>
      </c>
      <c r="D77" s="13" t="s">
        <v>290</v>
      </c>
      <c r="E77" s="12" t="s">
        <v>291</v>
      </c>
      <c r="F77" s="11" t="s">
        <v>36</v>
      </c>
      <c r="G77" s="11" t="s">
        <v>37</v>
      </c>
      <c r="H77" s="11" t="s">
        <v>292</v>
      </c>
      <c r="I77" s="11" t="s">
        <v>39</v>
      </c>
      <c r="J77" s="11">
        <v>9848381477</v>
      </c>
      <c r="K77" s="11" t="s">
        <v>120</v>
      </c>
      <c r="L77" s="42">
        <v>39038</v>
      </c>
      <c r="M77" s="42">
        <v>39162</v>
      </c>
      <c r="N77" s="186">
        <v>91950</v>
      </c>
      <c r="O77" s="189" t="s">
        <v>41</v>
      </c>
      <c r="P77" s="190"/>
      <c r="Q77" s="65"/>
      <c r="R77" s="214"/>
      <c r="S77" s="73" t="s">
        <v>30</v>
      </c>
      <c r="T77" s="11" t="s">
        <v>31</v>
      </c>
      <c r="U77" s="165" t="s">
        <v>45</v>
      </c>
    </row>
    <row r="78" spans="1:21" x14ac:dyDescent="0.2">
      <c r="B78" s="654" t="s">
        <v>113</v>
      </c>
      <c r="C78" s="654"/>
      <c r="D78" s="655"/>
      <c r="E78" s="15">
        <f>COUNTA(E75:E77)</f>
        <v>3</v>
      </c>
      <c r="F78" s="16"/>
      <c r="G78" s="16"/>
      <c r="H78" s="16"/>
      <c r="I78" s="16"/>
      <c r="J78" s="51">
        <f>COUNTIF(N75:N77,"&gt;0")</f>
        <v>3</v>
      </c>
      <c r="K78" s="52"/>
      <c r="L78" s="53">
        <f>SUMIF(R75:R77,"&gt;0",N75:N77)</f>
        <v>0</v>
      </c>
      <c r="M78" s="16"/>
      <c r="N78" s="53">
        <f>SUM(N75:N77)</f>
        <v>243900</v>
      </c>
      <c r="O78" s="16"/>
      <c r="P78" s="15">
        <f>COUNTA(R75:R77)</f>
        <v>0</v>
      </c>
      <c r="Q78" s="16"/>
      <c r="R78" s="53">
        <f>SUM(R75:R77)</f>
        <v>0</v>
      </c>
      <c r="S78" s="79"/>
      <c r="T78" s="80"/>
      <c r="U78" s="162"/>
    </row>
    <row r="79" spans="1:21" x14ac:dyDescent="0.2">
      <c r="B79" s="2" t="s">
        <v>293</v>
      </c>
    </row>
    <row r="80" spans="1:21" ht="89.25" customHeight="1" x14ac:dyDescent="0.2">
      <c r="A80" s="6"/>
      <c r="B80" s="10">
        <v>1</v>
      </c>
      <c r="C80" s="11" t="s">
        <v>33</v>
      </c>
      <c r="D80" s="13" t="s">
        <v>204</v>
      </c>
      <c r="E80" s="12" t="s">
        <v>295</v>
      </c>
      <c r="F80" s="11" t="s">
        <v>36</v>
      </c>
      <c r="G80" s="11" t="s">
        <v>296</v>
      </c>
      <c r="H80" s="11" t="s">
        <v>297</v>
      </c>
      <c r="I80" s="11" t="s">
        <v>39</v>
      </c>
      <c r="J80" s="11">
        <v>9848381477</v>
      </c>
      <c r="K80" s="11" t="s">
        <v>40</v>
      </c>
      <c r="L80" s="42">
        <v>39038</v>
      </c>
      <c r="M80" s="42">
        <v>39162</v>
      </c>
      <c r="N80" s="43">
        <v>221950</v>
      </c>
      <c r="O80" s="11" t="s">
        <v>41</v>
      </c>
      <c r="P80" s="42"/>
      <c r="Q80" s="42"/>
      <c r="R80" s="78"/>
      <c r="S80" s="73" t="s">
        <v>30</v>
      </c>
      <c r="T80" s="11" t="s">
        <v>31</v>
      </c>
      <c r="U80" s="11" t="s">
        <v>298</v>
      </c>
    </row>
    <row r="81" spans="1:21" ht="76.5" customHeight="1" x14ac:dyDescent="0.2">
      <c r="A81" s="6"/>
      <c r="B81" s="10">
        <v>2</v>
      </c>
      <c r="C81" s="11" t="s">
        <v>33</v>
      </c>
      <c r="D81" s="13" t="s">
        <v>34</v>
      </c>
      <c r="E81" s="12" t="s">
        <v>299</v>
      </c>
      <c r="F81" s="11" t="s">
        <v>36</v>
      </c>
      <c r="G81" s="11" t="s">
        <v>37</v>
      </c>
      <c r="H81" s="11" t="s">
        <v>49</v>
      </c>
      <c r="I81" s="11" t="s">
        <v>39</v>
      </c>
      <c r="J81" s="11">
        <v>9848381477</v>
      </c>
      <c r="K81" s="11" t="s">
        <v>40</v>
      </c>
      <c r="L81" s="42">
        <v>39038</v>
      </c>
      <c r="M81" s="42">
        <v>39162</v>
      </c>
      <c r="N81" s="43">
        <v>91950</v>
      </c>
      <c r="O81" s="11" t="s">
        <v>41</v>
      </c>
      <c r="P81" s="42"/>
      <c r="Q81" s="42"/>
      <c r="R81" s="78"/>
      <c r="S81" s="73" t="s">
        <v>30</v>
      </c>
      <c r="T81" s="11" t="s">
        <v>31</v>
      </c>
      <c r="U81" s="11" t="s">
        <v>300</v>
      </c>
    </row>
    <row r="82" spans="1:21" ht="76.5" customHeight="1" x14ac:dyDescent="0.2">
      <c r="A82" s="6"/>
      <c r="B82" s="10">
        <v>3</v>
      </c>
      <c r="C82" s="13" t="s">
        <v>33</v>
      </c>
      <c r="D82" s="13" t="s">
        <v>34</v>
      </c>
      <c r="E82" s="18" t="s">
        <v>301</v>
      </c>
      <c r="F82" s="13" t="s">
        <v>36</v>
      </c>
      <c r="G82" s="13" t="s">
        <v>37</v>
      </c>
      <c r="H82" s="13" t="s">
        <v>302</v>
      </c>
      <c r="I82" s="13" t="s">
        <v>39</v>
      </c>
      <c r="J82" s="13">
        <v>9848381477</v>
      </c>
      <c r="K82" s="13" t="s">
        <v>40</v>
      </c>
      <c r="L82" s="54">
        <v>39038</v>
      </c>
      <c r="M82" s="54">
        <v>39162</v>
      </c>
      <c r="N82" s="45">
        <v>91950</v>
      </c>
      <c r="O82" s="13" t="s">
        <v>41</v>
      </c>
      <c r="P82" s="54"/>
      <c r="Q82" s="54"/>
      <c r="R82" s="153"/>
      <c r="S82" s="152" t="s">
        <v>30</v>
      </c>
      <c r="T82" s="13" t="s">
        <v>31</v>
      </c>
      <c r="U82" s="13" t="s">
        <v>303</v>
      </c>
    </row>
    <row r="83" spans="1:21" ht="76.5" customHeight="1" x14ac:dyDescent="0.2">
      <c r="A83" s="6"/>
      <c r="B83" s="10">
        <v>4</v>
      </c>
      <c r="C83" s="11" t="s">
        <v>33</v>
      </c>
      <c r="D83" s="13" t="s">
        <v>34</v>
      </c>
      <c r="E83" s="12" t="s">
        <v>304</v>
      </c>
      <c r="F83" s="11" t="s">
        <v>36</v>
      </c>
      <c r="G83" s="11" t="s">
        <v>37</v>
      </c>
      <c r="H83" s="13" t="s">
        <v>305</v>
      </c>
      <c r="I83" s="13" t="s">
        <v>39</v>
      </c>
      <c r="J83" s="13">
        <v>9848381477</v>
      </c>
      <c r="K83" s="13" t="s">
        <v>40</v>
      </c>
      <c r="L83" s="54">
        <v>39038</v>
      </c>
      <c r="M83" s="54">
        <v>39162</v>
      </c>
      <c r="N83" s="45">
        <v>91950</v>
      </c>
      <c r="O83" s="13" t="s">
        <v>41</v>
      </c>
      <c r="P83" s="54"/>
      <c r="Q83" s="54"/>
      <c r="R83" s="153"/>
      <c r="S83" s="152" t="s">
        <v>30</v>
      </c>
      <c r="T83" s="13" t="s">
        <v>31</v>
      </c>
      <c r="U83" s="13" t="s">
        <v>306</v>
      </c>
    </row>
    <row r="84" spans="1:21" ht="76.5" customHeight="1" x14ac:dyDescent="0.2">
      <c r="A84" s="6"/>
      <c r="B84" s="10">
        <v>5</v>
      </c>
      <c r="C84" s="11" t="s">
        <v>33</v>
      </c>
      <c r="D84" s="13" t="s">
        <v>34</v>
      </c>
      <c r="E84" s="12" t="s">
        <v>307</v>
      </c>
      <c r="F84" s="11" t="s">
        <v>36</v>
      </c>
      <c r="G84" s="11" t="s">
        <v>37</v>
      </c>
      <c r="H84" s="11" t="s">
        <v>308</v>
      </c>
      <c r="I84" s="11" t="s">
        <v>39</v>
      </c>
      <c r="J84" s="11">
        <v>9848381477</v>
      </c>
      <c r="K84" s="11" t="s">
        <v>40</v>
      </c>
      <c r="L84" s="42">
        <v>39038</v>
      </c>
      <c r="M84" s="42">
        <v>39162</v>
      </c>
      <c r="N84" s="43">
        <v>91950</v>
      </c>
      <c r="O84" s="11" t="s">
        <v>41</v>
      </c>
      <c r="P84" s="42"/>
      <c r="Q84" s="42"/>
      <c r="R84" s="78"/>
      <c r="S84" s="73" t="s">
        <v>30</v>
      </c>
      <c r="T84" s="11" t="s">
        <v>31</v>
      </c>
      <c r="U84" s="11" t="s">
        <v>309</v>
      </c>
    </row>
    <row r="85" spans="1:21" ht="57" customHeight="1" x14ac:dyDescent="0.2">
      <c r="A85" s="6"/>
      <c r="B85" s="10">
        <v>6</v>
      </c>
      <c r="C85" s="11" t="s">
        <v>33</v>
      </c>
      <c r="D85" s="13" t="s">
        <v>34</v>
      </c>
      <c r="E85" s="12" t="s">
        <v>310</v>
      </c>
      <c r="F85" s="11" t="s">
        <v>36</v>
      </c>
      <c r="G85" s="11" t="s">
        <v>37</v>
      </c>
      <c r="H85" s="11" t="s">
        <v>311</v>
      </c>
      <c r="I85" s="11" t="s">
        <v>39</v>
      </c>
      <c r="J85" s="11">
        <v>9848381477</v>
      </c>
      <c r="K85" s="11" t="s">
        <v>40</v>
      </c>
      <c r="L85" s="42">
        <v>39038</v>
      </c>
      <c r="M85" s="42">
        <v>39162</v>
      </c>
      <c r="N85" s="43">
        <v>91950</v>
      </c>
      <c r="O85" s="11" t="s">
        <v>41</v>
      </c>
      <c r="P85" s="42"/>
      <c r="Q85" s="42"/>
      <c r="R85" s="78"/>
      <c r="S85" s="73" t="s">
        <v>30</v>
      </c>
      <c r="T85" s="11" t="s">
        <v>31</v>
      </c>
      <c r="U85" s="11" t="s">
        <v>303</v>
      </c>
    </row>
    <row r="86" spans="1:21" ht="23.25" customHeight="1" x14ac:dyDescent="0.2">
      <c r="A86" s="6"/>
      <c r="B86" s="10">
        <v>7</v>
      </c>
      <c r="C86" s="11" t="s">
        <v>51</v>
      </c>
      <c r="D86" s="13" t="s">
        <v>52</v>
      </c>
      <c r="E86" s="12" t="s">
        <v>312</v>
      </c>
      <c r="F86" s="11" t="s">
        <v>54</v>
      </c>
      <c r="G86" s="11" t="s">
        <v>55</v>
      </c>
      <c r="H86" s="11" t="s">
        <v>313</v>
      </c>
      <c r="I86" s="11" t="s">
        <v>57</v>
      </c>
      <c r="J86" s="11">
        <v>9849160266</v>
      </c>
      <c r="K86" s="11" t="s">
        <v>58</v>
      </c>
      <c r="L86" s="42">
        <v>39058</v>
      </c>
      <c r="M86" s="42">
        <v>39172</v>
      </c>
      <c r="N86" s="43">
        <v>22755</v>
      </c>
      <c r="O86" s="11" t="s">
        <v>41</v>
      </c>
      <c r="P86" s="42"/>
      <c r="Q86" s="42"/>
      <c r="R86" s="78"/>
      <c r="S86" s="73" t="s">
        <v>30</v>
      </c>
      <c r="T86" s="11" t="s">
        <v>31</v>
      </c>
      <c r="U86" s="11" t="s">
        <v>314</v>
      </c>
    </row>
    <row r="87" spans="1:21" ht="24.75" customHeight="1" x14ac:dyDescent="0.2">
      <c r="A87" s="6"/>
      <c r="B87" s="10">
        <v>8</v>
      </c>
      <c r="C87" s="11" t="s">
        <v>51</v>
      </c>
      <c r="D87" s="13" t="s">
        <v>52</v>
      </c>
      <c r="E87" s="12" t="s">
        <v>315</v>
      </c>
      <c r="F87" s="11" t="s">
        <v>54</v>
      </c>
      <c r="G87" s="11" t="s">
        <v>55</v>
      </c>
      <c r="H87" s="11" t="s">
        <v>316</v>
      </c>
      <c r="I87" s="11" t="s">
        <v>57</v>
      </c>
      <c r="J87" s="11">
        <v>9849160266</v>
      </c>
      <c r="K87" s="11" t="s">
        <v>58</v>
      </c>
      <c r="L87" s="42">
        <v>39058</v>
      </c>
      <c r="M87" s="42">
        <v>39172</v>
      </c>
      <c r="N87" s="43">
        <v>22755</v>
      </c>
      <c r="O87" s="11" t="s">
        <v>41</v>
      </c>
      <c r="P87" s="42"/>
      <c r="Q87" s="42"/>
      <c r="R87" s="78"/>
      <c r="S87" s="73" t="s">
        <v>30</v>
      </c>
      <c r="T87" s="11" t="s">
        <v>31</v>
      </c>
      <c r="U87" s="11" t="s">
        <v>314</v>
      </c>
    </row>
    <row r="88" spans="1:21" ht="19.5" customHeight="1" x14ac:dyDescent="0.2">
      <c r="A88" s="6"/>
      <c r="B88" s="10">
        <v>9</v>
      </c>
      <c r="C88" s="11" t="s">
        <v>51</v>
      </c>
      <c r="D88" s="13" t="s">
        <v>52</v>
      </c>
      <c r="E88" s="12" t="s">
        <v>317</v>
      </c>
      <c r="F88" s="11" t="s">
        <v>54</v>
      </c>
      <c r="G88" s="11" t="s">
        <v>55</v>
      </c>
      <c r="H88" s="11" t="s">
        <v>318</v>
      </c>
      <c r="I88" s="11" t="s">
        <v>57</v>
      </c>
      <c r="J88" s="11">
        <v>9849160266</v>
      </c>
      <c r="K88" s="11" t="s">
        <v>58</v>
      </c>
      <c r="L88" s="42">
        <v>39058</v>
      </c>
      <c r="M88" s="42">
        <v>39172</v>
      </c>
      <c r="N88" s="43">
        <v>22755</v>
      </c>
      <c r="O88" s="11" t="s">
        <v>41</v>
      </c>
      <c r="P88" s="42"/>
      <c r="Q88" s="42"/>
      <c r="R88" s="78"/>
      <c r="S88" s="73" t="s">
        <v>30</v>
      </c>
      <c r="T88" s="11" t="s">
        <v>31</v>
      </c>
      <c r="U88" s="11" t="s">
        <v>319</v>
      </c>
    </row>
    <row r="89" spans="1:21" ht="28.5" customHeight="1" x14ac:dyDescent="0.2">
      <c r="A89" s="6"/>
      <c r="B89" s="10">
        <v>10</v>
      </c>
      <c r="C89" s="11" t="s">
        <v>51</v>
      </c>
      <c r="D89" s="13" t="s">
        <v>52</v>
      </c>
      <c r="E89" s="12" t="s">
        <v>320</v>
      </c>
      <c r="F89" s="11" t="s">
        <v>54</v>
      </c>
      <c r="G89" s="11" t="s">
        <v>55</v>
      </c>
      <c r="H89" s="11" t="s">
        <v>321</v>
      </c>
      <c r="I89" s="11" t="s">
        <v>57</v>
      </c>
      <c r="J89" s="11">
        <v>9849160266</v>
      </c>
      <c r="K89" s="11" t="s">
        <v>58</v>
      </c>
      <c r="L89" s="42">
        <v>39058</v>
      </c>
      <c r="M89" s="42">
        <v>39172</v>
      </c>
      <c r="N89" s="43">
        <v>22755</v>
      </c>
      <c r="O89" s="11" t="s">
        <v>41</v>
      </c>
      <c r="P89" s="42"/>
      <c r="Q89" s="42"/>
      <c r="R89" s="78"/>
      <c r="S89" s="73" t="s">
        <v>30</v>
      </c>
      <c r="T89" s="11" t="s">
        <v>31</v>
      </c>
      <c r="U89" s="11" t="s">
        <v>314</v>
      </c>
    </row>
    <row r="90" spans="1:21" ht="21" customHeight="1" x14ac:dyDescent="0.2">
      <c r="A90" s="6"/>
      <c r="B90" s="10">
        <v>11</v>
      </c>
      <c r="C90" s="11" t="s">
        <v>51</v>
      </c>
      <c r="D90" s="13" t="s">
        <v>52</v>
      </c>
      <c r="E90" s="12" t="s">
        <v>322</v>
      </c>
      <c r="F90" s="11" t="s">
        <v>54</v>
      </c>
      <c r="G90" s="11" t="s">
        <v>55</v>
      </c>
      <c r="H90" s="11" t="s">
        <v>323</v>
      </c>
      <c r="I90" s="11" t="s">
        <v>57</v>
      </c>
      <c r="J90" s="11">
        <v>9849160266</v>
      </c>
      <c r="K90" s="11" t="s">
        <v>58</v>
      </c>
      <c r="L90" s="42">
        <v>39058</v>
      </c>
      <c r="M90" s="42">
        <v>39172</v>
      </c>
      <c r="N90" s="43">
        <v>22755</v>
      </c>
      <c r="O90" s="11" t="s">
        <v>41</v>
      </c>
      <c r="P90" s="42"/>
      <c r="Q90" s="42"/>
      <c r="R90" s="78"/>
      <c r="S90" s="73" t="s">
        <v>30</v>
      </c>
      <c r="T90" s="11" t="s">
        <v>31</v>
      </c>
      <c r="U90" s="11" t="s">
        <v>319</v>
      </c>
    </row>
    <row r="91" spans="1:21" ht="31.5" customHeight="1" x14ac:dyDescent="0.2">
      <c r="A91" s="6"/>
      <c r="B91" s="10">
        <v>12</v>
      </c>
      <c r="C91" s="11" t="s">
        <v>51</v>
      </c>
      <c r="D91" s="13" t="s">
        <v>52</v>
      </c>
      <c r="E91" s="12" t="s">
        <v>324</v>
      </c>
      <c r="F91" s="11" t="s">
        <v>54</v>
      </c>
      <c r="G91" s="11" t="s">
        <v>55</v>
      </c>
      <c r="H91" s="11" t="s">
        <v>325</v>
      </c>
      <c r="I91" s="11" t="s">
        <v>57</v>
      </c>
      <c r="J91" s="11">
        <v>9849160266</v>
      </c>
      <c r="K91" s="11" t="s">
        <v>58</v>
      </c>
      <c r="L91" s="42">
        <v>39058</v>
      </c>
      <c r="M91" s="42">
        <v>39172</v>
      </c>
      <c r="N91" s="43">
        <v>22755</v>
      </c>
      <c r="O91" s="11" t="s">
        <v>41</v>
      </c>
      <c r="P91" s="42"/>
      <c r="Q91" s="42"/>
      <c r="R91" s="78"/>
      <c r="S91" s="73" t="s">
        <v>30</v>
      </c>
      <c r="T91" s="11" t="s">
        <v>31</v>
      </c>
      <c r="U91" s="11" t="s">
        <v>59</v>
      </c>
    </row>
    <row r="92" spans="1:21" ht="36" customHeight="1" x14ac:dyDescent="0.2">
      <c r="A92" s="6"/>
      <c r="B92" s="10">
        <v>13</v>
      </c>
      <c r="C92" s="11" t="s">
        <v>72</v>
      </c>
      <c r="D92" s="13" t="s">
        <v>52</v>
      </c>
      <c r="E92" s="12" t="s">
        <v>326</v>
      </c>
      <c r="F92" s="11" t="s">
        <v>74</v>
      </c>
      <c r="G92" s="11" t="s">
        <v>75</v>
      </c>
      <c r="H92" s="11">
        <v>32188</v>
      </c>
      <c r="I92" s="11" t="s">
        <v>140</v>
      </c>
      <c r="J92" s="144">
        <v>9908330088</v>
      </c>
      <c r="K92" s="11" t="s">
        <v>77</v>
      </c>
      <c r="L92" s="42">
        <v>39045</v>
      </c>
      <c r="M92" s="42">
        <v>39087</v>
      </c>
      <c r="N92" s="43">
        <v>44000</v>
      </c>
      <c r="O92" s="11" t="s">
        <v>41</v>
      </c>
      <c r="P92" s="42"/>
      <c r="Q92" s="42"/>
      <c r="R92" s="78"/>
      <c r="S92" s="73" t="s">
        <v>30</v>
      </c>
      <c r="T92" s="11" t="s">
        <v>31</v>
      </c>
      <c r="U92" s="11" t="s">
        <v>45</v>
      </c>
    </row>
    <row r="93" spans="1:21" ht="21" customHeight="1" x14ac:dyDescent="0.2">
      <c r="A93" s="6"/>
      <c r="B93" s="10">
        <v>14</v>
      </c>
      <c r="C93" s="11" t="s">
        <v>72</v>
      </c>
      <c r="D93" s="13" t="s">
        <v>52</v>
      </c>
      <c r="E93" s="12" t="s">
        <v>327</v>
      </c>
      <c r="F93" s="11" t="s">
        <v>74</v>
      </c>
      <c r="G93" s="11" t="s">
        <v>75</v>
      </c>
      <c r="H93" s="11">
        <v>32168</v>
      </c>
      <c r="I93" s="11" t="s">
        <v>140</v>
      </c>
      <c r="J93" s="144">
        <v>9908330088</v>
      </c>
      <c r="K93" s="11" t="s">
        <v>77</v>
      </c>
      <c r="L93" s="42">
        <v>39045</v>
      </c>
      <c r="M93" s="42">
        <v>39087</v>
      </c>
      <c r="N93" s="43">
        <v>44000</v>
      </c>
      <c r="O93" s="11" t="s">
        <v>41</v>
      </c>
      <c r="P93" s="42"/>
      <c r="Q93" s="42"/>
      <c r="R93" s="78"/>
      <c r="S93" s="73" t="s">
        <v>30</v>
      </c>
      <c r="T93" s="11" t="s">
        <v>31</v>
      </c>
      <c r="U93" s="11" t="s">
        <v>45</v>
      </c>
    </row>
    <row r="94" spans="1:21" ht="40.5" customHeight="1" x14ac:dyDescent="0.2">
      <c r="A94" s="6"/>
      <c r="B94" s="10">
        <v>15</v>
      </c>
      <c r="C94" s="13" t="s">
        <v>78</v>
      </c>
      <c r="D94" s="13" t="s">
        <v>328</v>
      </c>
      <c r="E94" s="18" t="s">
        <v>329</v>
      </c>
      <c r="F94" s="13" t="s">
        <v>81</v>
      </c>
      <c r="G94" s="13" t="s">
        <v>82</v>
      </c>
      <c r="H94" s="13" t="s">
        <v>330</v>
      </c>
      <c r="I94" s="136" t="s">
        <v>84</v>
      </c>
      <c r="J94" s="13">
        <v>9908862111</v>
      </c>
      <c r="K94" s="13" t="s">
        <v>85</v>
      </c>
      <c r="L94" s="54">
        <v>39045</v>
      </c>
      <c r="M94" s="54">
        <v>39174</v>
      </c>
      <c r="N94" s="45">
        <v>175000</v>
      </c>
      <c r="O94" s="136" t="s">
        <v>29</v>
      </c>
      <c r="P94" s="94">
        <v>42095</v>
      </c>
      <c r="Q94" s="94">
        <v>42460</v>
      </c>
      <c r="R94" s="153">
        <v>16427</v>
      </c>
      <c r="S94" s="152" t="s">
        <v>30</v>
      </c>
      <c r="T94" s="13" t="s">
        <v>31</v>
      </c>
      <c r="U94" s="27" t="s">
        <v>45</v>
      </c>
    </row>
    <row r="95" spans="1:21" ht="39" customHeight="1" x14ac:dyDescent="0.2">
      <c r="A95" s="6"/>
      <c r="B95" s="10">
        <v>16</v>
      </c>
      <c r="C95" s="167" t="s">
        <v>33</v>
      </c>
      <c r="D95" s="24" t="s">
        <v>34</v>
      </c>
      <c r="E95" s="117" t="s">
        <v>331</v>
      </c>
      <c r="F95" s="116" t="s">
        <v>81</v>
      </c>
      <c r="G95" s="116" t="s">
        <v>159</v>
      </c>
      <c r="H95" s="118" t="s">
        <v>177</v>
      </c>
      <c r="I95" s="97" t="s">
        <v>84</v>
      </c>
      <c r="J95" s="130">
        <v>9908862111</v>
      </c>
      <c r="K95" s="116">
        <v>17140001579</v>
      </c>
      <c r="L95" s="137">
        <v>41883</v>
      </c>
      <c r="M95" s="137">
        <v>41988</v>
      </c>
      <c r="N95" s="138">
        <v>185000</v>
      </c>
      <c r="O95" s="116"/>
      <c r="P95" s="137"/>
      <c r="Q95" s="137"/>
      <c r="R95" s="154"/>
      <c r="S95" s="73" t="s">
        <v>30</v>
      </c>
      <c r="T95" s="116" t="s">
        <v>31</v>
      </c>
      <c r="U95" s="155" t="s">
        <v>45</v>
      </c>
    </row>
    <row r="96" spans="1:21" ht="60.75" customHeight="1" x14ac:dyDescent="0.2">
      <c r="A96" s="6"/>
      <c r="B96" s="10">
        <v>17</v>
      </c>
      <c r="C96" s="11" t="s">
        <v>33</v>
      </c>
      <c r="D96" s="13" t="s">
        <v>204</v>
      </c>
      <c r="E96" s="12" t="s">
        <v>332</v>
      </c>
      <c r="F96" s="11" t="s">
        <v>333</v>
      </c>
      <c r="G96" s="11" t="s">
        <v>334</v>
      </c>
      <c r="H96" s="11" t="s">
        <v>335</v>
      </c>
      <c r="I96" s="11" t="s">
        <v>336</v>
      </c>
      <c r="J96" s="11">
        <v>9849042409</v>
      </c>
      <c r="K96" s="11" t="s">
        <v>337</v>
      </c>
      <c r="L96" s="42">
        <v>39724</v>
      </c>
      <c r="M96" s="42">
        <v>39843</v>
      </c>
      <c r="N96" s="43">
        <v>85000</v>
      </c>
      <c r="O96" s="11" t="s">
        <v>41</v>
      </c>
      <c r="P96" s="42"/>
      <c r="Q96" s="42"/>
      <c r="R96" s="78"/>
      <c r="S96" s="73" t="s">
        <v>30</v>
      </c>
      <c r="T96" s="11" t="s">
        <v>31</v>
      </c>
      <c r="U96" s="11" t="s">
        <v>45</v>
      </c>
    </row>
    <row r="97" spans="1:21" ht="51" customHeight="1" x14ac:dyDescent="0.2">
      <c r="A97" s="6"/>
      <c r="B97" s="10">
        <v>18</v>
      </c>
      <c r="C97" s="116" t="s">
        <v>33</v>
      </c>
      <c r="D97" s="24" t="s">
        <v>187</v>
      </c>
      <c r="E97" s="117" t="s">
        <v>338</v>
      </c>
      <c r="F97" s="116" t="s">
        <v>285</v>
      </c>
      <c r="G97" s="116" t="s">
        <v>286</v>
      </c>
      <c r="H97" s="118" t="s">
        <v>339</v>
      </c>
      <c r="I97" s="116" t="s">
        <v>39</v>
      </c>
      <c r="J97" s="116">
        <v>9848381477</v>
      </c>
      <c r="K97" s="116">
        <v>17140003024</v>
      </c>
      <c r="L97" s="137">
        <v>42034</v>
      </c>
      <c r="M97" s="137">
        <v>42055</v>
      </c>
      <c r="N97" s="138">
        <v>60000</v>
      </c>
      <c r="O97" s="116" t="s">
        <v>178</v>
      </c>
      <c r="P97" s="137">
        <v>42055</v>
      </c>
      <c r="Q97" s="137">
        <v>43151</v>
      </c>
      <c r="R97" s="154"/>
      <c r="S97" s="73" t="s">
        <v>116</v>
      </c>
      <c r="T97" s="116" t="s">
        <v>31</v>
      </c>
      <c r="U97" s="155" t="s">
        <v>45</v>
      </c>
    </row>
    <row r="98" spans="1:21" ht="42" customHeight="1" x14ac:dyDescent="0.2">
      <c r="A98" s="6"/>
      <c r="B98" s="10">
        <v>19</v>
      </c>
      <c r="C98" s="13" t="s">
        <v>33</v>
      </c>
      <c r="D98" s="13" t="s">
        <v>34</v>
      </c>
      <c r="E98" s="18" t="s">
        <v>340</v>
      </c>
      <c r="F98" s="13" t="s">
        <v>81</v>
      </c>
      <c r="G98" s="13" t="s">
        <v>159</v>
      </c>
      <c r="H98" s="13" t="s">
        <v>341</v>
      </c>
      <c r="I98" s="136" t="s">
        <v>84</v>
      </c>
      <c r="J98" s="13">
        <v>9908862111</v>
      </c>
      <c r="K98" s="13" t="s">
        <v>161</v>
      </c>
      <c r="L98" s="54" t="s">
        <v>161</v>
      </c>
      <c r="M98" s="54">
        <v>38537</v>
      </c>
      <c r="N98" s="45">
        <v>260000</v>
      </c>
      <c r="O98" s="136" t="s">
        <v>29</v>
      </c>
      <c r="P98" s="94">
        <v>42095</v>
      </c>
      <c r="Q98" s="94">
        <v>42460</v>
      </c>
      <c r="R98" s="153">
        <v>15341</v>
      </c>
      <c r="S98" s="152" t="s">
        <v>116</v>
      </c>
      <c r="T98" s="136" t="s">
        <v>31</v>
      </c>
      <c r="U98" s="27" t="s">
        <v>45</v>
      </c>
    </row>
    <row r="99" spans="1:21" s="2" customFormat="1" ht="26.25" customHeight="1" x14ac:dyDescent="0.2">
      <c r="B99" s="654" t="s">
        <v>113</v>
      </c>
      <c r="C99" s="654"/>
      <c r="D99" s="655"/>
      <c r="E99" s="15">
        <f>COUNTA(E80:E98)</f>
        <v>19</v>
      </c>
      <c r="F99" s="16"/>
      <c r="G99" s="16"/>
      <c r="H99" s="16"/>
      <c r="I99" s="16"/>
      <c r="J99" s="51">
        <f>COUNTIF(N80:N98,"&gt;0")</f>
        <v>19</v>
      </c>
      <c r="K99" s="52"/>
      <c r="L99" s="53">
        <f>SUMIF(R80:R98,"&gt;0",N80:N98)</f>
        <v>435000</v>
      </c>
      <c r="M99" s="16"/>
      <c r="N99" s="53">
        <f>SUM(N80:N98)</f>
        <v>1671230</v>
      </c>
      <c r="O99" s="16"/>
      <c r="P99" s="15">
        <f>COUNTA(R80:R98)</f>
        <v>2</v>
      </c>
      <c r="Q99" s="16"/>
      <c r="R99" s="53">
        <f>SUM(R80:R98)</f>
        <v>31768</v>
      </c>
      <c r="S99" s="79"/>
      <c r="T99" s="80"/>
      <c r="U99" s="81"/>
    </row>
    <row r="100" spans="1:21" x14ac:dyDescent="0.2">
      <c r="B100" s="2" t="s">
        <v>342</v>
      </c>
    </row>
    <row r="101" spans="1:21" s="2" customFormat="1" ht="115.5" customHeight="1" x14ac:dyDescent="0.2">
      <c r="A101" s="6"/>
      <c r="B101" s="168">
        <v>1</v>
      </c>
      <c r="C101" s="169" t="s">
        <v>33</v>
      </c>
      <c r="D101" s="170" t="s">
        <v>204</v>
      </c>
      <c r="E101" s="171" t="s">
        <v>343</v>
      </c>
      <c r="F101" s="169" t="s">
        <v>333</v>
      </c>
      <c r="G101" s="169" t="s">
        <v>334</v>
      </c>
      <c r="H101" s="169" t="s">
        <v>344</v>
      </c>
      <c r="I101" s="169" t="s">
        <v>336</v>
      </c>
      <c r="J101" s="169">
        <v>9849042409</v>
      </c>
      <c r="K101" s="169" t="s">
        <v>337</v>
      </c>
      <c r="L101" s="191">
        <v>39724</v>
      </c>
      <c r="M101" s="191">
        <v>39843</v>
      </c>
      <c r="N101" s="192">
        <v>85000</v>
      </c>
      <c r="O101" s="169" t="s">
        <v>41</v>
      </c>
      <c r="P101" s="191"/>
      <c r="Q101" s="191"/>
      <c r="R101" s="215"/>
      <c r="S101" s="216" t="s">
        <v>30</v>
      </c>
      <c r="T101" s="197" t="s">
        <v>345</v>
      </c>
      <c r="U101" s="197" t="s">
        <v>346</v>
      </c>
    </row>
    <row r="102" spans="1:21" ht="69.75" customHeight="1" x14ac:dyDescent="0.2">
      <c r="A102" s="172"/>
      <c r="B102" s="173">
        <v>2</v>
      </c>
      <c r="C102" s="170" t="s">
        <v>347</v>
      </c>
      <c r="D102" s="170" t="s">
        <v>348</v>
      </c>
      <c r="E102" s="174" t="s">
        <v>349</v>
      </c>
      <c r="F102" s="170" t="s">
        <v>81</v>
      </c>
      <c r="G102" s="170" t="s">
        <v>350</v>
      </c>
      <c r="H102" s="170" t="s">
        <v>351</v>
      </c>
      <c r="I102" s="193" t="s">
        <v>84</v>
      </c>
      <c r="J102" s="170">
        <v>9908862111</v>
      </c>
      <c r="K102" s="194" t="s">
        <v>161</v>
      </c>
      <c r="L102" s="195" t="s">
        <v>161</v>
      </c>
      <c r="M102" s="195">
        <v>39264</v>
      </c>
      <c r="N102" s="196">
        <v>260000</v>
      </c>
      <c r="O102" s="193" t="s">
        <v>29</v>
      </c>
      <c r="P102" s="94">
        <v>42095</v>
      </c>
      <c r="Q102" s="94">
        <v>42460</v>
      </c>
      <c r="R102" s="217">
        <v>19851</v>
      </c>
      <c r="S102" s="218" t="s">
        <v>30</v>
      </c>
      <c r="T102" s="170" t="s">
        <v>31</v>
      </c>
      <c r="U102" s="26" t="s">
        <v>352</v>
      </c>
    </row>
    <row r="103" spans="1:21" ht="63" customHeight="1" x14ac:dyDescent="0.2">
      <c r="A103" s="172"/>
      <c r="B103" s="168">
        <v>3</v>
      </c>
      <c r="C103" s="170" t="s">
        <v>347</v>
      </c>
      <c r="D103" s="170" t="s">
        <v>348</v>
      </c>
      <c r="E103" s="174" t="s">
        <v>353</v>
      </c>
      <c r="F103" s="170" t="s">
        <v>81</v>
      </c>
      <c r="G103" s="170" t="s">
        <v>350</v>
      </c>
      <c r="H103" s="170" t="s">
        <v>354</v>
      </c>
      <c r="I103" s="193" t="s">
        <v>84</v>
      </c>
      <c r="J103" s="170">
        <v>9908862111</v>
      </c>
      <c r="K103" s="194" t="s">
        <v>161</v>
      </c>
      <c r="L103" s="195" t="s">
        <v>161</v>
      </c>
      <c r="M103" s="195">
        <v>39264</v>
      </c>
      <c r="N103" s="196">
        <v>260000</v>
      </c>
      <c r="O103" s="170" t="s">
        <v>29</v>
      </c>
      <c r="P103" s="94">
        <v>42095</v>
      </c>
      <c r="Q103" s="94">
        <v>42460</v>
      </c>
      <c r="R103" s="217">
        <v>19851</v>
      </c>
      <c r="S103" s="218" t="s">
        <v>30</v>
      </c>
      <c r="T103" s="194" t="s">
        <v>345</v>
      </c>
      <c r="U103" s="155" t="s">
        <v>355</v>
      </c>
    </row>
    <row r="104" spans="1:21" ht="24" customHeight="1" x14ac:dyDescent="0.2">
      <c r="A104" s="6"/>
      <c r="B104" s="173">
        <v>4</v>
      </c>
      <c r="C104" s="169" t="s">
        <v>51</v>
      </c>
      <c r="D104" s="170" t="s">
        <v>125</v>
      </c>
      <c r="E104" s="171" t="s">
        <v>356</v>
      </c>
      <c r="F104" s="169" t="s">
        <v>54</v>
      </c>
      <c r="G104" s="169" t="s">
        <v>55</v>
      </c>
      <c r="H104" s="169" t="s">
        <v>357</v>
      </c>
      <c r="I104" s="169" t="s">
        <v>358</v>
      </c>
      <c r="J104" s="169" t="s">
        <v>359</v>
      </c>
      <c r="K104" s="197" t="s">
        <v>161</v>
      </c>
      <c r="L104" s="198" t="s">
        <v>161</v>
      </c>
      <c r="M104" s="195">
        <v>39264</v>
      </c>
      <c r="N104" s="192">
        <v>22755</v>
      </c>
      <c r="O104" s="197" t="s">
        <v>41</v>
      </c>
      <c r="P104" s="198"/>
      <c r="Q104" s="198"/>
      <c r="R104" s="219"/>
      <c r="S104" s="216" t="s">
        <v>30</v>
      </c>
      <c r="T104" s="197" t="s">
        <v>345</v>
      </c>
      <c r="U104" s="197" t="s">
        <v>346</v>
      </c>
    </row>
    <row r="105" spans="1:21" ht="55.5" customHeight="1" x14ac:dyDescent="0.2">
      <c r="A105" s="6"/>
      <c r="B105" s="168">
        <v>5</v>
      </c>
      <c r="C105" s="169" t="s">
        <v>364</v>
      </c>
      <c r="D105" s="170" t="s">
        <v>365</v>
      </c>
      <c r="E105" s="171" t="s">
        <v>366</v>
      </c>
      <c r="F105" s="169" t="s">
        <v>367</v>
      </c>
      <c r="G105" s="169" t="s">
        <v>368</v>
      </c>
      <c r="H105" s="169" t="s">
        <v>369</v>
      </c>
      <c r="I105" s="169" t="s">
        <v>370</v>
      </c>
      <c r="J105" s="169">
        <v>9849443349</v>
      </c>
      <c r="K105" s="169" t="s">
        <v>371</v>
      </c>
      <c r="L105" s="191">
        <v>39038</v>
      </c>
      <c r="M105" s="191">
        <v>39176</v>
      </c>
      <c r="N105" s="192">
        <v>68000</v>
      </c>
      <c r="O105" s="169" t="s">
        <v>41</v>
      </c>
      <c r="P105" s="191"/>
      <c r="Q105" s="191"/>
      <c r="R105" s="215"/>
      <c r="S105" s="216" t="s">
        <v>30</v>
      </c>
      <c r="T105" s="169" t="s">
        <v>31</v>
      </c>
      <c r="U105" s="197" t="s">
        <v>346</v>
      </c>
    </row>
    <row r="106" spans="1:21" ht="51.75" customHeight="1" x14ac:dyDescent="0.2">
      <c r="A106" s="6"/>
      <c r="B106" s="173">
        <v>6</v>
      </c>
      <c r="C106" s="169" t="s">
        <v>364</v>
      </c>
      <c r="D106" s="170" t="s">
        <v>365</v>
      </c>
      <c r="E106" s="171" t="s">
        <v>372</v>
      </c>
      <c r="F106" s="175" t="s">
        <v>373</v>
      </c>
      <c r="G106" s="169" t="s">
        <v>368</v>
      </c>
      <c r="H106" s="169" t="s">
        <v>374</v>
      </c>
      <c r="I106" s="169" t="s">
        <v>370</v>
      </c>
      <c r="J106" s="169">
        <v>9849443349</v>
      </c>
      <c r="K106" s="199" t="s">
        <v>375</v>
      </c>
      <c r="L106" s="198">
        <v>39763</v>
      </c>
      <c r="M106" s="198">
        <v>40157</v>
      </c>
      <c r="N106" s="192">
        <v>83200</v>
      </c>
      <c r="O106" s="197" t="s">
        <v>41</v>
      </c>
      <c r="P106" s="198"/>
      <c r="Q106" s="198"/>
      <c r="R106" s="219"/>
      <c r="S106" s="216" t="s">
        <v>30</v>
      </c>
      <c r="T106" s="197" t="s">
        <v>345</v>
      </c>
      <c r="U106" s="197" t="s">
        <v>346</v>
      </c>
    </row>
    <row r="107" spans="1:21" ht="39" customHeight="1" x14ac:dyDescent="0.2">
      <c r="A107" s="6"/>
      <c r="B107" s="168">
        <v>7</v>
      </c>
      <c r="C107" s="170" t="s">
        <v>78</v>
      </c>
      <c r="D107" s="170" t="s">
        <v>79</v>
      </c>
      <c r="E107" s="174" t="s">
        <v>376</v>
      </c>
      <c r="F107" s="170" t="s">
        <v>81</v>
      </c>
      <c r="G107" s="170" t="s">
        <v>82</v>
      </c>
      <c r="H107" s="170" t="s">
        <v>377</v>
      </c>
      <c r="I107" s="193" t="s">
        <v>84</v>
      </c>
      <c r="J107" s="170">
        <v>9908862111</v>
      </c>
      <c r="K107" s="170" t="s">
        <v>378</v>
      </c>
      <c r="L107" s="200">
        <v>39045</v>
      </c>
      <c r="M107" s="200">
        <v>39174</v>
      </c>
      <c r="N107" s="196">
        <v>250000</v>
      </c>
      <c r="O107" s="193" t="s">
        <v>29</v>
      </c>
      <c r="P107" s="94">
        <v>42095</v>
      </c>
      <c r="Q107" s="94">
        <v>42460</v>
      </c>
      <c r="R107" s="217">
        <v>16427</v>
      </c>
      <c r="S107" s="218" t="s">
        <v>30</v>
      </c>
      <c r="T107" s="170" t="s">
        <v>31</v>
      </c>
      <c r="U107" s="155" t="s">
        <v>45</v>
      </c>
    </row>
    <row r="108" spans="1:21" ht="29.25" customHeight="1" x14ac:dyDescent="0.2">
      <c r="A108" s="6"/>
      <c r="B108" s="173">
        <v>8</v>
      </c>
      <c r="C108" s="169" t="s">
        <v>93</v>
      </c>
      <c r="D108" s="170" t="s">
        <v>94</v>
      </c>
      <c r="E108" s="171" t="s">
        <v>379</v>
      </c>
      <c r="F108" s="169" t="s">
        <v>96</v>
      </c>
      <c r="G108" s="169" t="s">
        <v>97</v>
      </c>
      <c r="H108" s="169">
        <v>77078</v>
      </c>
      <c r="I108" s="169" t="s">
        <v>98</v>
      </c>
      <c r="J108" s="169" t="s">
        <v>157</v>
      </c>
      <c r="K108" s="169" t="s">
        <v>99</v>
      </c>
      <c r="L108" s="191">
        <v>39230</v>
      </c>
      <c r="M108" s="191">
        <v>39245</v>
      </c>
      <c r="N108" s="192">
        <v>90000</v>
      </c>
      <c r="O108" s="201" t="s">
        <v>41</v>
      </c>
      <c r="P108" s="198"/>
      <c r="Q108" s="198"/>
      <c r="R108" s="219"/>
      <c r="S108" s="216" t="s">
        <v>30</v>
      </c>
      <c r="T108" s="169" t="s">
        <v>31</v>
      </c>
      <c r="U108" s="197" t="s">
        <v>346</v>
      </c>
    </row>
    <row r="109" spans="1:21" ht="36" x14ac:dyDescent="0.2">
      <c r="A109" s="6"/>
      <c r="B109" s="168">
        <v>9</v>
      </c>
      <c r="C109" s="169" t="s">
        <v>72</v>
      </c>
      <c r="D109" s="170" t="s">
        <v>52</v>
      </c>
      <c r="E109" s="171" t="s">
        <v>380</v>
      </c>
      <c r="F109" s="169" t="s">
        <v>381</v>
      </c>
      <c r="G109" s="169" t="s">
        <v>382</v>
      </c>
      <c r="H109" s="169" t="s">
        <v>383</v>
      </c>
      <c r="I109" s="169" t="s">
        <v>358</v>
      </c>
      <c r="J109" s="169" t="s">
        <v>359</v>
      </c>
      <c r="K109" s="169" t="s">
        <v>161</v>
      </c>
      <c r="L109" s="191" t="s">
        <v>161</v>
      </c>
      <c r="M109" s="191">
        <v>40184</v>
      </c>
      <c r="N109" s="192">
        <v>44000</v>
      </c>
      <c r="O109" s="169" t="s">
        <v>41</v>
      </c>
      <c r="P109" s="191"/>
      <c r="Q109" s="191"/>
      <c r="R109" s="215"/>
      <c r="S109" s="216" t="s">
        <v>30</v>
      </c>
      <c r="T109" s="169" t="s">
        <v>31</v>
      </c>
      <c r="U109" s="169" t="s">
        <v>346</v>
      </c>
    </row>
    <row r="110" spans="1:21" ht="27" customHeight="1" x14ac:dyDescent="0.2">
      <c r="A110" s="6"/>
      <c r="B110" s="173">
        <v>10</v>
      </c>
      <c r="C110" s="169" t="s">
        <v>72</v>
      </c>
      <c r="D110" s="170" t="s">
        <v>52</v>
      </c>
      <c r="E110" s="171" t="s">
        <v>384</v>
      </c>
      <c r="F110" s="169" t="s">
        <v>381</v>
      </c>
      <c r="G110" s="169" t="s">
        <v>382</v>
      </c>
      <c r="H110" s="169" t="s">
        <v>385</v>
      </c>
      <c r="I110" s="169" t="s">
        <v>358</v>
      </c>
      <c r="J110" s="169" t="s">
        <v>359</v>
      </c>
      <c r="K110" s="169" t="s">
        <v>161</v>
      </c>
      <c r="L110" s="191" t="s">
        <v>161</v>
      </c>
      <c r="M110" s="191">
        <v>40184</v>
      </c>
      <c r="N110" s="192">
        <v>44000</v>
      </c>
      <c r="O110" s="169" t="s">
        <v>41</v>
      </c>
      <c r="P110" s="191"/>
      <c r="Q110" s="191"/>
      <c r="R110" s="215"/>
      <c r="S110" s="216" t="s">
        <v>30</v>
      </c>
      <c r="T110" s="169" t="s">
        <v>31</v>
      </c>
      <c r="U110" s="169" t="s">
        <v>346</v>
      </c>
    </row>
    <row r="111" spans="1:21" ht="17.25" customHeight="1" x14ac:dyDescent="0.2">
      <c r="A111" s="6"/>
      <c r="B111" s="168">
        <v>11</v>
      </c>
      <c r="C111" s="169" t="s">
        <v>386</v>
      </c>
      <c r="D111" s="170" t="s">
        <v>387</v>
      </c>
      <c r="E111" s="171" t="s">
        <v>388</v>
      </c>
      <c r="F111" s="169" t="s">
        <v>389</v>
      </c>
      <c r="G111" s="169">
        <v>245</v>
      </c>
      <c r="H111" s="169">
        <v>35179</v>
      </c>
      <c r="I111" s="202" t="s">
        <v>390</v>
      </c>
      <c r="J111" s="202">
        <v>9885018566</v>
      </c>
      <c r="K111" s="169" t="s">
        <v>161</v>
      </c>
      <c r="L111" s="191" t="s">
        <v>161</v>
      </c>
      <c r="M111" s="195">
        <v>39264</v>
      </c>
      <c r="N111" s="192">
        <v>120000</v>
      </c>
      <c r="O111" s="169" t="s">
        <v>41</v>
      </c>
      <c r="P111" s="191"/>
      <c r="Q111" s="191"/>
      <c r="R111" s="215"/>
      <c r="S111" s="216" t="s">
        <v>272</v>
      </c>
      <c r="T111" s="169" t="s">
        <v>31</v>
      </c>
      <c r="U111" s="197" t="s">
        <v>346</v>
      </c>
    </row>
    <row r="112" spans="1:21" ht="34.5" customHeight="1" x14ac:dyDescent="0.2">
      <c r="B112" s="173">
        <v>12</v>
      </c>
      <c r="C112" s="176" t="s">
        <v>107</v>
      </c>
      <c r="D112" s="176" t="s">
        <v>391</v>
      </c>
      <c r="E112" s="177" t="s">
        <v>392</v>
      </c>
      <c r="F112" s="176" t="s">
        <v>81</v>
      </c>
      <c r="G112" s="176" t="s">
        <v>393</v>
      </c>
      <c r="H112" s="176" t="s">
        <v>394</v>
      </c>
      <c r="I112" s="203" t="s">
        <v>84</v>
      </c>
      <c r="J112" s="203" t="s">
        <v>395</v>
      </c>
      <c r="K112" s="176" t="s">
        <v>378</v>
      </c>
      <c r="L112" s="204">
        <v>39045</v>
      </c>
      <c r="M112" s="204">
        <v>39174</v>
      </c>
      <c r="N112" s="205">
        <v>50000</v>
      </c>
      <c r="O112" s="203" t="s">
        <v>29</v>
      </c>
      <c r="P112" s="94">
        <v>42095</v>
      </c>
      <c r="Q112" s="94">
        <v>42460</v>
      </c>
      <c r="R112" s="220">
        <v>11324</v>
      </c>
      <c r="S112" s="221" t="s">
        <v>30</v>
      </c>
      <c r="T112" s="176" t="s">
        <v>31</v>
      </c>
      <c r="U112" s="155" t="s">
        <v>45</v>
      </c>
    </row>
    <row r="113" spans="1:21" ht="32.25" customHeight="1" x14ac:dyDescent="0.2">
      <c r="A113" s="6"/>
      <c r="B113" s="168">
        <v>13</v>
      </c>
      <c r="C113" s="169" t="s">
        <v>386</v>
      </c>
      <c r="D113" s="170" t="s">
        <v>387</v>
      </c>
      <c r="E113" s="178" t="s">
        <v>396</v>
      </c>
      <c r="F113" s="179" t="s">
        <v>397</v>
      </c>
      <c r="G113" s="180"/>
      <c r="H113" s="181"/>
      <c r="I113" s="180" t="s">
        <v>398</v>
      </c>
      <c r="J113" s="180"/>
      <c r="K113" s="176">
        <v>17140002457</v>
      </c>
      <c r="L113" s="206">
        <v>41967</v>
      </c>
      <c r="M113" s="206">
        <v>41969</v>
      </c>
      <c r="N113" s="207">
        <v>55125</v>
      </c>
      <c r="O113" s="180" t="s">
        <v>41</v>
      </c>
      <c r="P113" s="206"/>
      <c r="Q113" s="206"/>
      <c r="R113" s="207"/>
      <c r="S113" s="222" t="s">
        <v>30</v>
      </c>
      <c r="T113" s="180" t="s">
        <v>345</v>
      </c>
      <c r="U113" s="26" t="s">
        <v>45</v>
      </c>
    </row>
    <row r="114" spans="1:21" ht="36" customHeight="1" x14ac:dyDescent="0.2">
      <c r="A114" s="6"/>
      <c r="B114" s="173">
        <v>14</v>
      </c>
      <c r="C114" s="11" t="s">
        <v>51</v>
      </c>
      <c r="D114" s="13" t="s">
        <v>52</v>
      </c>
      <c r="E114" s="12" t="s">
        <v>399</v>
      </c>
      <c r="F114" s="11" t="s">
        <v>54</v>
      </c>
      <c r="G114" s="11" t="s">
        <v>55</v>
      </c>
      <c r="H114" s="11" t="s">
        <v>400</v>
      </c>
      <c r="I114" s="11" t="s">
        <v>57</v>
      </c>
      <c r="J114" s="11">
        <v>9849160266</v>
      </c>
      <c r="K114" s="11" t="s">
        <v>58</v>
      </c>
      <c r="L114" s="42">
        <v>39058</v>
      </c>
      <c r="M114" s="42">
        <v>39172</v>
      </c>
      <c r="N114" s="43">
        <v>22755</v>
      </c>
      <c r="O114" s="11" t="s">
        <v>41</v>
      </c>
      <c r="P114" s="42"/>
      <c r="Q114" s="42"/>
      <c r="R114" s="78"/>
      <c r="S114" s="152" t="s">
        <v>30</v>
      </c>
      <c r="T114" s="11" t="s">
        <v>31</v>
      </c>
      <c r="U114" s="11" t="s">
        <v>401</v>
      </c>
    </row>
    <row r="115" spans="1:21" ht="27" customHeight="1" x14ac:dyDescent="0.2">
      <c r="A115" s="6"/>
      <c r="B115" s="168">
        <v>15</v>
      </c>
      <c r="C115" s="11" t="s">
        <v>51</v>
      </c>
      <c r="D115" s="13" t="s">
        <v>52</v>
      </c>
      <c r="E115" s="12" t="s">
        <v>402</v>
      </c>
      <c r="F115" s="11" t="s">
        <v>54</v>
      </c>
      <c r="G115" s="11" t="s">
        <v>55</v>
      </c>
      <c r="H115" s="11" t="s">
        <v>403</v>
      </c>
      <c r="I115" s="11" t="s">
        <v>57</v>
      </c>
      <c r="J115" s="11">
        <v>9849160266</v>
      </c>
      <c r="K115" s="11" t="s">
        <v>58</v>
      </c>
      <c r="L115" s="42">
        <v>39058</v>
      </c>
      <c r="M115" s="42">
        <v>39172</v>
      </c>
      <c r="N115" s="43">
        <v>22755</v>
      </c>
      <c r="O115" s="11" t="s">
        <v>41</v>
      </c>
      <c r="P115" s="42"/>
      <c r="Q115" s="42"/>
      <c r="R115" s="78"/>
      <c r="S115" s="152" t="s">
        <v>30</v>
      </c>
      <c r="T115" s="11" t="s">
        <v>31</v>
      </c>
      <c r="U115" s="11" t="s">
        <v>401</v>
      </c>
    </row>
    <row r="116" spans="1:21" ht="24.75" customHeight="1" x14ac:dyDescent="0.2">
      <c r="A116" s="6"/>
      <c r="B116" s="173">
        <v>16</v>
      </c>
      <c r="C116" s="11" t="s">
        <v>51</v>
      </c>
      <c r="D116" s="13" t="s">
        <v>52</v>
      </c>
      <c r="E116" s="12" t="s">
        <v>404</v>
      </c>
      <c r="F116" s="11" t="s">
        <v>54</v>
      </c>
      <c r="G116" s="11" t="s">
        <v>55</v>
      </c>
      <c r="H116" s="11" t="s">
        <v>405</v>
      </c>
      <c r="I116" s="11" t="s">
        <v>57</v>
      </c>
      <c r="J116" s="11">
        <v>9849160266</v>
      </c>
      <c r="K116" s="11" t="s">
        <v>58</v>
      </c>
      <c r="L116" s="42">
        <v>39058</v>
      </c>
      <c r="M116" s="42">
        <v>39172</v>
      </c>
      <c r="N116" s="43">
        <v>22755</v>
      </c>
      <c r="O116" s="11" t="s">
        <v>41</v>
      </c>
      <c r="P116" s="42"/>
      <c r="Q116" s="42"/>
      <c r="R116" s="78"/>
      <c r="S116" s="152" t="s">
        <v>30</v>
      </c>
      <c r="T116" s="11" t="s">
        <v>31</v>
      </c>
      <c r="U116" s="11" t="s">
        <v>401</v>
      </c>
    </row>
    <row r="117" spans="1:21" ht="22.5" customHeight="1" x14ac:dyDescent="0.2">
      <c r="B117" s="168">
        <v>17</v>
      </c>
      <c r="C117" s="11" t="s">
        <v>51</v>
      </c>
      <c r="D117" s="13" t="s">
        <v>52</v>
      </c>
      <c r="E117" s="12" t="s">
        <v>406</v>
      </c>
      <c r="F117" s="11" t="s">
        <v>54</v>
      </c>
      <c r="G117" s="11" t="s">
        <v>55</v>
      </c>
      <c r="H117" s="11" t="s">
        <v>407</v>
      </c>
      <c r="I117" s="11" t="s">
        <v>57</v>
      </c>
      <c r="J117" s="11">
        <v>9849160266</v>
      </c>
      <c r="K117" s="11" t="s">
        <v>58</v>
      </c>
      <c r="L117" s="42">
        <v>39058</v>
      </c>
      <c r="M117" s="42">
        <v>39172</v>
      </c>
      <c r="N117" s="43">
        <v>22755</v>
      </c>
      <c r="O117" s="11" t="s">
        <v>41</v>
      </c>
      <c r="P117" s="42"/>
      <c r="Q117" s="42"/>
      <c r="R117" s="78"/>
      <c r="S117" s="152" t="s">
        <v>30</v>
      </c>
      <c r="T117" s="11" t="s">
        <v>31</v>
      </c>
      <c r="U117" s="11" t="s">
        <v>401</v>
      </c>
    </row>
    <row r="118" spans="1:21" ht="30" customHeight="1" x14ac:dyDescent="0.2">
      <c r="B118" s="173">
        <v>18</v>
      </c>
      <c r="C118" s="11" t="s">
        <v>51</v>
      </c>
      <c r="D118" s="13" t="s">
        <v>52</v>
      </c>
      <c r="E118" s="12" t="s">
        <v>408</v>
      </c>
      <c r="F118" s="11" t="s">
        <v>54</v>
      </c>
      <c r="G118" s="11" t="s">
        <v>55</v>
      </c>
      <c r="H118" s="11" t="s">
        <v>409</v>
      </c>
      <c r="I118" s="11" t="s">
        <v>57</v>
      </c>
      <c r="J118" s="11">
        <v>9849160266</v>
      </c>
      <c r="K118" s="11" t="s">
        <v>161</v>
      </c>
      <c r="L118" s="42" t="s">
        <v>161</v>
      </c>
      <c r="M118" s="42">
        <v>40184</v>
      </c>
      <c r="N118" s="43">
        <v>22755</v>
      </c>
      <c r="O118" s="208" t="s">
        <v>41</v>
      </c>
      <c r="P118" s="42"/>
      <c r="Q118" s="88"/>
      <c r="R118" s="78"/>
      <c r="S118" s="152" t="s">
        <v>30</v>
      </c>
      <c r="T118" s="11" t="s">
        <v>31</v>
      </c>
      <c r="U118" s="11" t="s">
        <v>410</v>
      </c>
    </row>
    <row r="119" spans="1:21" ht="32.25" customHeight="1" x14ac:dyDescent="0.2">
      <c r="B119" s="168">
        <v>19</v>
      </c>
      <c r="C119" s="11" t="s">
        <v>51</v>
      </c>
      <c r="D119" s="13" t="s">
        <v>52</v>
      </c>
      <c r="E119" s="12" t="s">
        <v>411</v>
      </c>
      <c r="F119" s="11" t="s">
        <v>54</v>
      </c>
      <c r="G119" s="11" t="s">
        <v>55</v>
      </c>
      <c r="H119" s="11" t="s">
        <v>412</v>
      </c>
      <c r="I119" s="11" t="s">
        <v>57</v>
      </c>
      <c r="J119" s="11">
        <v>9849160266</v>
      </c>
      <c r="K119" s="11" t="s">
        <v>161</v>
      </c>
      <c r="L119" s="42" t="s">
        <v>161</v>
      </c>
      <c r="M119" s="42">
        <v>40330</v>
      </c>
      <c r="N119" s="43">
        <v>22755</v>
      </c>
      <c r="O119" s="208" t="s">
        <v>41</v>
      </c>
      <c r="P119" s="42"/>
      <c r="Q119" s="88"/>
      <c r="R119" s="78"/>
      <c r="S119" s="152" t="s">
        <v>30</v>
      </c>
      <c r="T119" s="11" t="s">
        <v>31</v>
      </c>
      <c r="U119" s="11" t="s">
        <v>413</v>
      </c>
    </row>
    <row r="120" spans="1:21" s="2" customFormat="1" ht="20.100000000000001" customHeight="1" x14ac:dyDescent="0.2">
      <c r="B120" s="654" t="s">
        <v>113</v>
      </c>
      <c r="C120" s="654"/>
      <c r="D120" s="655"/>
      <c r="E120" s="182">
        <f>COUNTA(E101:E119)</f>
        <v>19</v>
      </c>
      <c r="F120" s="183"/>
      <c r="G120" s="183"/>
      <c r="H120" s="183"/>
      <c r="I120" s="183"/>
      <c r="J120" s="209">
        <f>COUNTIF(N101:N119,"&gt;0")</f>
        <v>19</v>
      </c>
      <c r="K120" s="210"/>
      <c r="L120" s="211">
        <f>SUMIF(R101:R119,"&gt;0",N101:N119)</f>
        <v>820000</v>
      </c>
      <c r="M120" s="183"/>
      <c r="N120" s="211">
        <f>SUM(N101:N119)</f>
        <v>1568610</v>
      </c>
      <c r="O120" s="183"/>
      <c r="P120" s="182">
        <f>COUNTA(R101:R119)</f>
        <v>4</v>
      </c>
      <c r="Q120" s="183"/>
      <c r="R120" s="211">
        <f>SUM(R101:R119)</f>
        <v>67453</v>
      </c>
      <c r="S120" s="223"/>
      <c r="T120" s="224"/>
      <c r="U120" s="225"/>
    </row>
    <row r="121" spans="1:21" x14ac:dyDescent="0.2">
      <c r="B121" s="2" t="s">
        <v>414</v>
      </c>
    </row>
    <row r="122" spans="1:21" s="2" customFormat="1" ht="110.1" customHeight="1" x14ac:dyDescent="0.2">
      <c r="A122" s="6"/>
      <c r="B122" s="10">
        <v>1</v>
      </c>
      <c r="C122" s="184" t="s">
        <v>33</v>
      </c>
      <c r="D122" s="13" t="s">
        <v>34</v>
      </c>
      <c r="E122" s="12" t="s">
        <v>415</v>
      </c>
      <c r="F122" s="11" t="s">
        <v>36</v>
      </c>
      <c r="G122" s="11" t="s">
        <v>37</v>
      </c>
      <c r="H122" s="185" t="s">
        <v>119</v>
      </c>
      <c r="I122" s="11" t="s">
        <v>39</v>
      </c>
      <c r="J122" s="11">
        <v>9848381477</v>
      </c>
      <c r="K122" s="11" t="s">
        <v>40</v>
      </c>
      <c r="L122" s="42">
        <v>39038</v>
      </c>
      <c r="M122" s="42">
        <v>39162</v>
      </c>
      <c r="N122" s="78">
        <v>91950</v>
      </c>
      <c r="O122" s="212" t="s">
        <v>41</v>
      </c>
      <c r="P122" s="213"/>
      <c r="Q122" s="213"/>
      <c r="R122" s="226"/>
      <c r="S122" s="73" t="s">
        <v>30</v>
      </c>
      <c r="T122" s="227" t="s">
        <v>31</v>
      </c>
      <c r="U122" s="227" t="s">
        <v>45</v>
      </c>
    </row>
    <row r="123" spans="1:21" s="2" customFormat="1" ht="20.100000000000001" customHeight="1" x14ac:dyDescent="0.2">
      <c r="B123" s="654" t="s">
        <v>113</v>
      </c>
      <c r="C123" s="654"/>
      <c r="D123" s="655"/>
      <c r="E123" s="15">
        <f>COUNTA(E122:E122)</f>
        <v>1</v>
      </c>
      <c r="F123" s="16"/>
      <c r="G123" s="16"/>
      <c r="H123" s="16"/>
      <c r="I123" s="16"/>
      <c r="J123" s="51">
        <f>COUNTIF(N122:N122,"&gt;0")</f>
        <v>1</v>
      </c>
      <c r="K123" s="52"/>
      <c r="L123" s="53">
        <f>SUMIF(R122:R122,"&gt;0",N122:N122)</f>
        <v>0</v>
      </c>
      <c r="M123" s="16"/>
      <c r="N123" s="53">
        <f>SUM(N122:N122)</f>
        <v>91950</v>
      </c>
      <c r="O123" s="16"/>
      <c r="P123" s="15">
        <f>COUNTA(R122:R122)</f>
        <v>0</v>
      </c>
      <c r="Q123" s="16"/>
      <c r="R123" s="53">
        <f>SUM(R122:R122)</f>
        <v>0</v>
      </c>
      <c r="S123" s="79"/>
      <c r="T123" s="80"/>
      <c r="U123" s="81"/>
    </row>
    <row r="124" spans="1:21" x14ac:dyDescent="0.2">
      <c r="B124" s="2" t="s">
        <v>416</v>
      </c>
    </row>
    <row r="125" spans="1:21" s="2" customFormat="1" ht="78.75" x14ac:dyDescent="0.2">
      <c r="A125" s="6"/>
      <c r="B125" s="10">
        <v>1</v>
      </c>
      <c r="C125" s="11" t="s">
        <v>417</v>
      </c>
      <c r="D125" s="13" t="s">
        <v>418</v>
      </c>
      <c r="E125" s="12" t="s">
        <v>419</v>
      </c>
      <c r="F125" s="11" t="s">
        <v>420</v>
      </c>
      <c r="G125" s="11" t="s">
        <v>421</v>
      </c>
      <c r="H125" s="11" t="s">
        <v>161</v>
      </c>
      <c r="I125" s="11" t="s">
        <v>422</v>
      </c>
      <c r="J125" s="11">
        <v>9246825173</v>
      </c>
      <c r="K125" s="11" t="s">
        <v>423</v>
      </c>
      <c r="L125" s="42">
        <v>39177</v>
      </c>
      <c r="M125" s="42">
        <v>39192</v>
      </c>
      <c r="N125" s="43">
        <v>91520</v>
      </c>
      <c r="O125" s="11" t="s">
        <v>41</v>
      </c>
      <c r="P125" s="42"/>
      <c r="Q125" s="42"/>
      <c r="R125" s="43"/>
      <c r="S125" s="73" t="s">
        <v>30</v>
      </c>
      <c r="T125" s="11" t="s">
        <v>345</v>
      </c>
      <c r="U125" s="11" t="s">
        <v>424</v>
      </c>
    </row>
    <row r="126" spans="1:21" ht="78.75" x14ac:dyDescent="0.2">
      <c r="A126" s="6"/>
      <c r="B126" s="10">
        <v>2</v>
      </c>
      <c r="C126" s="11" t="s">
        <v>432</v>
      </c>
      <c r="D126" s="13" t="s">
        <v>418</v>
      </c>
      <c r="E126" s="12" t="s">
        <v>433</v>
      </c>
      <c r="F126" s="11" t="s">
        <v>420</v>
      </c>
      <c r="G126" s="11" t="s">
        <v>421</v>
      </c>
      <c r="H126" s="11" t="s">
        <v>161</v>
      </c>
      <c r="I126" s="11" t="s">
        <v>422</v>
      </c>
      <c r="J126" s="11">
        <v>9246825173</v>
      </c>
      <c r="K126" s="11" t="s">
        <v>161</v>
      </c>
      <c r="L126" s="42">
        <v>36526</v>
      </c>
      <c r="M126" s="42">
        <v>39424</v>
      </c>
      <c r="N126" s="43">
        <v>91520</v>
      </c>
      <c r="O126" s="11" t="s">
        <v>41</v>
      </c>
      <c r="P126" s="42"/>
      <c r="Q126" s="42"/>
      <c r="R126" s="43"/>
      <c r="S126" s="73" t="s">
        <v>30</v>
      </c>
      <c r="T126" s="11" t="s">
        <v>345</v>
      </c>
      <c r="U126" s="11" t="s">
        <v>424</v>
      </c>
    </row>
    <row r="127" spans="1:21" s="2" customFormat="1" ht="20.100000000000001" customHeight="1" x14ac:dyDescent="0.2">
      <c r="B127" s="654" t="s">
        <v>113</v>
      </c>
      <c r="C127" s="654"/>
      <c r="D127" s="655"/>
      <c r="E127" s="15">
        <f>COUNTA(E125:E126)</f>
        <v>2</v>
      </c>
      <c r="F127" s="16"/>
      <c r="G127" s="16"/>
      <c r="H127" s="16"/>
      <c r="I127" s="16"/>
      <c r="J127" s="51">
        <f>COUNTIF(N125:N126,"&gt;0")</f>
        <v>2</v>
      </c>
      <c r="K127" s="52"/>
      <c r="L127" s="53">
        <f>SUMIF(R125:R126,"&gt;0",N125:N126)</f>
        <v>0</v>
      </c>
      <c r="M127" s="16"/>
      <c r="N127" s="53">
        <f>SUM(N125:N126)</f>
        <v>183040</v>
      </c>
      <c r="O127" s="16"/>
      <c r="P127" s="15">
        <f>COUNTA(R125:R126)</f>
        <v>0</v>
      </c>
      <c r="Q127" s="16"/>
      <c r="R127" s="53">
        <f>SUM(R125:R126)</f>
        <v>0</v>
      </c>
      <c r="S127" s="79"/>
      <c r="T127" s="80"/>
      <c r="U127" s="81"/>
    </row>
    <row r="128" spans="1:21" x14ac:dyDescent="0.2">
      <c r="B128" s="2" t="s">
        <v>434</v>
      </c>
    </row>
    <row r="129" spans="1:21" s="2" customFormat="1" ht="140.25" customHeight="1" x14ac:dyDescent="0.2">
      <c r="A129" s="6"/>
      <c r="B129" s="10">
        <v>1</v>
      </c>
      <c r="C129" s="13" t="s">
        <v>33</v>
      </c>
      <c r="D129" s="13" t="s">
        <v>435</v>
      </c>
      <c r="E129" s="18" t="s">
        <v>436</v>
      </c>
      <c r="F129" s="13" t="s">
        <v>81</v>
      </c>
      <c r="G129" s="13" t="s">
        <v>159</v>
      </c>
      <c r="H129" s="13" t="s">
        <v>437</v>
      </c>
      <c r="I129" s="136" t="s">
        <v>84</v>
      </c>
      <c r="J129" s="136" t="s">
        <v>395</v>
      </c>
      <c r="K129" s="13" t="s">
        <v>438</v>
      </c>
      <c r="L129" s="54">
        <v>39039</v>
      </c>
      <c r="M129" s="54">
        <v>39174</v>
      </c>
      <c r="N129" s="45">
        <v>260000</v>
      </c>
      <c r="O129" s="136" t="s">
        <v>29</v>
      </c>
      <c r="P129" s="63">
        <v>42095</v>
      </c>
      <c r="Q129" s="94">
        <v>42460</v>
      </c>
      <c r="R129" s="153">
        <v>18522</v>
      </c>
      <c r="S129" s="152" t="s">
        <v>30</v>
      </c>
      <c r="T129" s="13" t="s">
        <v>31</v>
      </c>
      <c r="U129" s="13" t="s">
        <v>45</v>
      </c>
    </row>
    <row r="130" spans="1:21" ht="409.5" x14ac:dyDescent="0.2">
      <c r="A130" s="6"/>
      <c r="B130" s="10">
        <v>2</v>
      </c>
      <c r="C130" s="11" t="s">
        <v>447</v>
      </c>
      <c r="D130" s="13" t="s">
        <v>448</v>
      </c>
      <c r="E130" s="12" t="s">
        <v>449</v>
      </c>
      <c r="F130" s="11" t="s">
        <v>450</v>
      </c>
      <c r="G130" s="11" t="s">
        <v>451</v>
      </c>
      <c r="H130" s="11" t="s">
        <v>161</v>
      </c>
      <c r="I130" s="11" t="s">
        <v>452</v>
      </c>
      <c r="J130" s="11" t="s">
        <v>453</v>
      </c>
      <c r="K130" s="11" t="s">
        <v>454</v>
      </c>
      <c r="L130" s="42">
        <v>39038</v>
      </c>
      <c r="M130" s="42">
        <v>39167</v>
      </c>
      <c r="N130" s="43">
        <v>499969</v>
      </c>
      <c r="O130" s="11" t="s">
        <v>41</v>
      </c>
      <c r="P130" s="42"/>
      <c r="Q130" s="42"/>
      <c r="R130" s="78"/>
      <c r="S130" s="152" t="s">
        <v>30</v>
      </c>
      <c r="T130" s="11" t="s">
        <v>31</v>
      </c>
      <c r="U130" s="11" t="s">
        <v>455</v>
      </c>
    </row>
    <row r="131" spans="1:21" ht="123.75" x14ac:dyDescent="0.2">
      <c r="A131" s="6"/>
      <c r="B131" s="10">
        <v>3</v>
      </c>
      <c r="C131" s="11" t="s">
        <v>456</v>
      </c>
      <c r="D131" s="11" t="s">
        <v>457</v>
      </c>
      <c r="E131" s="12" t="s">
        <v>458</v>
      </c>
      <c r="F131" s="11" t="s">
        <v>459</v>
      </c>
      <c r="G131" s="11" t="s">
        <v>460</v>
      </c>
      <c r="H131" s="11" t="s">
        <v>461</v>
      </c>
      <c r="I131" s="11" t="s">
        <v>462</v>
      </c>
      <c r="J131" s="11" t="s">
        <v>463</v>
      </c>
      <c r="K131" s="11" t="s">
        <v>464</v>
      </c>
      <c r="L131" s="42">
        <v>39017</v>
      </c>
      <c r="M131" s="42">
        <v>39214</v>
      </c>
      <c r="N131" s="43">
        <v>399000</v>
      </c>
      <c r="O131" s="11" t="s">
        <v>41</v>
      </c>
      <c r="P131" s="42"/>
      <c r="Q131" s="42"/>
      <c r="R131" s="78"/>
      <c r="S131" s="152" t="s">
        <v>30</v>
      </c>
      <c r="T131" s="11" t="s">
        <v>31</v>
      </c>
      <c r="U131" s="11" t="s">
        <v>465</v>
      </c>
    </row>
    <row r="132" spans="1:21" ht="225" x14ac:dyDescent="0.2">
      <c r="A132" s="6"/>
      <c r="B132" s="10">
        <v>4</v>
      </c>
      <c r="C132" s="11" t="s">
        <v>466</v>
      </c>
      <c r="D132" s="13" t="s">
        <v>467</v>
      </c>
      <c r="E132" s="12" t="s">
        <v>468</v>
      </c>
      <c r="F132" s="11" t="s">
        <v>469</v>
      </c>
      <c r="G132" s="11" t="s">
        <v>470</v>
      </c>
      <c r="H132" s="11">
        <v>4782</v>
      </c>
      <c r="I132" s="11" t="s">
        <v>471</v>
      </c>
      <c r="J132" s="11" t="s">
        <v>472</v>
      </c>
      <c r="K132" s="11" t="s">
        <v>473</v>
      </c>
      <c r="L132" s="42">
        <v>39073</v>
      </c>
      <c r="M132" s="42">
        <v>39167</v>
      </c>
      <c r="N132" s="43">
        <v>115000</v>
      </c>
      <c r="O132" s="11" t="s">
        <v>41</v>
      </c>
      <c r="P132" s="42"/>
      <c r="Q132" s="42"/>
      <c r="R132" s="78"/>
      <c r="S132" s="152" t="s">
        <v>30</v>
      </c>
      <c r="T132" s="11" t="s">
        <v>31</v>
      </c>
      <c r="U132" s="11" t="s">
        <v>45</v>
      </c>
    </row>
    <row r="133" spans="1:21" ht="81.75" customHeight="1" x14ac:dyDescent="0.2">
      <c r="A133" s="6"/>
      <c r="B133" s="10">
        <v>5</v>
      </c>
      <c r="C133" s="11" t="s">
        <v>482</v>
      </c>
      <c r="D133" s="13" t="s">
        <v>483</v>
      </c>
      <c r="E133" s="12" t="s">
        <v>484</v>
      </c>
      <c r="F133" s="11" t="s">
        <v>485</v>
      </c>
      <c r="G133" s="11" t="s">
        <v>486</v>
      </c>
      <c r="H133" s="11" t="s">
        <v>487</v>
      </c>
      <c r="I133" s="11" t="s">
        <v>485</v>
      </c>
      <c r="J133" s="233">
        <v>23233260</v>
      </c>
      <c r="K133" s="11" t="s">
        <v>488</v>
      </c>
      <c r="L133" s="42">
        <v>39225</v>
      </c>
      <c r="M133" s="42">
        <v>39225</v>
      </c>
      <c r="N133" s="43">
        <v>228800</v>
      </c>
      <c r="O133" s="11" t="s">
        <v>41</v>
      </c>
      <c r="P133" s="42"/>
      <c r="Q133" s="42"/>
      <c r="R133" s="78"/>
      <c r="S133" s="152" t="s">
        <v>30</v>
      </c>
      <c r="T133" s="11" t="s">
        <v>31</v>
      </c>
      <c r="U133" s="11" t="s">
        <v>45</v>
      </c>
    </row>
    <row r="134" spans="1:21" s="1" customFormat="1" ht="63" customHeight="1" x14ac:dyDescent="0.2">
      <c r="A134" s="9"/>
      <c r="B134" s="10">
        <v>6</v>
      </c>
      <c r="C134" s="11" t="s">
        <v>51</v>
      </c>
      <c r="D134" s="13" t="s">
        <v>52</v>
      </c>
      <c r="E134" s="12" t="s">
        <v>489</v>
      </c>
      <c r="F134" s="11" t="s">
        <v>54</v>
      </c>
      <c r="G134" s="11" t="s">
        <v>55</v>
      </c>
      <c r="H134" s="13" t="s">
        <v>490</v>
      </c>
      <c r="I134" s="11" t="s">
        <v>57</v>
      </c>
      <c r="J134" s="11">
        <v>9849160266</v>
      </c>
      <c r="K134" s="11" t="s">
        <v>58</v>
      </c>
      <c r="L134" s="42">
        <v>39058</v>
      </c>
      <c r="M134" s="42">
        <v>39172</v>
      </c>
      <c r="N134" s="43">
        <v>22755</v>
      </c>
      <c r="O134" s="11" t="s">
        <v>41</v>
      </c>
      <c r="P134" s="42"/>
      <c r="Q134" s="42"/>
      <c r="R134" s="78"/>
      <c r="S134" s="152" t="s">
        <v>30</v>
      </c>
      <c r="T134" s="11" t="s">
        <v>31</v>
      </c>
      <c r="U134" s="11" t="s">
        <v>491</v>
      </c>
    </row>
    <row r="135" spans="1:21" s="1" customFormat="1" ht="22.5" x14ac:dyDescent="0.2">
      <c r="A135" s="9"/>
      <c r="B135" s="10">
        <v>7</v>
      </c>
      <c r="C135" s="11" t="s">
        <v>51</v>
      </c>
      <c r="D135" s="13" t="s">
        <v>52</v>
      </c>
      <c r="E135" s="12" t="s">
        <v>492</v>
      </c>
      <c r="F135" s="11" t="s">
        <v>54</v>
      </c>
      <c r="G135" s="11" t="s">
        <v>55</v>
      </c>
      <c r="H135" s="13" t="s">
        <v>71</v>
      </c>
      <c r="I135" s="11" t="s">
        <v>57</v>
      </c>
      <c r="J135" s="11">
        <v>9849160266</v>
      </c>
      <c r="K135" s="11" t="s">
        <v>58</v>
      </c>
      <c r="L135" s="42">
        <v>39058</v>
      </c>
      <c r="M135" s="42">
        <v>39172</v>
      </c>
      <c r="N135" s="43">
        <v>22755</v>
      </c>
      <c r="O135" s="11" t="s">
        <v>41</v>
      </c>
      <c r="P135" s="42"/>
      <c r="Q135" s="42"/>
      <c r="R135" s="78"/>
      <c r="S135" s="152" t="s">
        <v>30</v>
      </c>
      <c r="T135" s="11" t="s">
        <v>31</v>
      </c>
      <c r="U135" s="11" t="s">
        <v>300</v>
      </c>
    </row>
    <row r="136" spans="1:21" s="1" customFormat="1" ht="22.5" x14ac:dyDescent="0.2">
      <c r="A136" s="9"/>
      <c r="B136" s="10">
        <v>8</v>
      </c>
      <c r="C136" s="11" t="s">
        <v>72</v>
      </c>
      <c r="D136" s="13" t="s">
        <v>52</v>
      </c>
      <c r="E136" s="12" t="s">
        <v>493</v>
      </c>
      <c r="F136" s="11" t="s">
        <v>74</v>
      </c>
      <c r="G136" s="11" t="s">
        <v>75</v>
      </c>
      <c r="H136" s="11">
        <v>32137</v>
      </c>
      <c r="I136" s="11" t="s">
        <v>140</v>
      </c>
      <c r="J136" s="11" t="s">
        <v>141</v>
      </c>
      <c r="K136" s="11" t="s">
        <v>142</v>
      </c>
      <c r="L136" s="42">
        <v>39045</v>
      </c>
      <c r="M136" s="42">
        <v>39087</v>
      </c>
      <c r="N136" s="43">
        <v>44000</v>
      </c>
      <c r="O136" s="11" t="s">
        <v>41</v>
      </c>
      <c r="P136" s="42"/>
      <c r="Q136" s="42"/>
      <c r="R136" s="78"/>
      <c r="S136" s="152" t="s">
        <v>30</v>
      </c>
      <c r="T136" s="11" t="s">
        <v>31</v>
      </c>
      <c r="U136" s="11" t="s">
        <v>45</v>
      </c>
    </row>
    <row r="137" spans="1:21" s="1" customFormat="1" ht="22.5" x14ac:dyDescent="0.2">
      <c r="A137" s="9"/>
      <c r="B137" s="10">
        <v>9</v>
      </c>
      <c r="C137" s="228" t="s">
        <v>504</v>
      </c>
      <c r="D137" s="228" t="s">
        <v>505</v>
      </c>
      <c r="E137" s="18" t="s">
        <v>506</v>
      </c>
      <c r="F137" s="228" t="s">
        <v>507</v>
      </c>
      <c r="G137" s="228" t="s">
        <v>508</v>
      </c>
      <c r="H137" s="228">
        <v>2510066</v>
      </c>
      <c r="I137" s="13" t="s">
        <v>422</v>
      </c>
      <c r="J137" s="13">
        <v>9246825173</v>
      </c>
      <c r="K137" s="13" t="s">
        <v>509</v>
      </c>
      <c r="L137" s="54">
        <v>39293</v>
      </c>
      <c r="M137" s="54">
        <v>39444</v>
      </c>
      <c r="N137" s="45">
        <v>237800</v>
      </c>
      <c r="O137" s="228" t="s">
        <v>430</v>
      </c>
      <c r="P137" s="63">
        <v>42095</v>
      </c>
      <c r="Q137" s="94">
        <v>42460</v>
      </c>
      <c r="R137" s="153">
        <v>15500</v>
      </c>
      <c r="S137" s="152" t="s">
        <v>30</v>
      </c>
      <c r="T137" s="13" t="s">
        <v>31</v>
      </c>
      <c r="U137" s="11" t="s">
        <v>45</v>
      </c>
    </row>
    <row r="138" spans="1:21" s="1" customFormat="1" ht="101.25" x14ac:dyDescent="0.2">
      <c r="A138" s="9"/>
      <c r="B138" s="10">
        <v>10</v>
      </c>
      <c r="C138" s="11" t="s">
        <v>510</v>
      </c>
      <c r="D138" s="13" t="s">
        <v>511</v>
      </c>
      <c r="E138" s="12" t="s">
        <v>512</v>
      </c>
      <c r="F138" s="11" t="s">
        <v>513</v>
      </c>
      <c r="G138" s="11" t="s">
        <v>514</v>
      </c>
      <c r="H138" s="11" t="s">
        <v>515</v>
      </c>
      <c r="I138" s="11" t="s">
        <v>471</v>
      </c>
      <c r="J138" s="11">
        <v>9848170747</v>
      </c>
      <c r="K138" s="11" t="s">
        <v>516</v>
      </c>
      <c r="L138" s="42">
        <v>40038</v>
      </c>
      <c r="M138" s="42">
        <v>40044</v>
      </c>
      <c r="N138" s="43">
        <v>335000</v>
      </c>
      <c r="O138" s="208" t="s">
        <v>41</v>
      </c>
      <c r="P138" s="42"/>
      <c r="Q138" s="88"/>
      <c r="R138" s="78"/>
      <c r="S138" s="152" t="s">
        <v>30</v>
      </c>
      <c r="T138" s="11" t="s">
        <v>31</v>
      </c>
      <c r="U138" s="11" t="s">
        <v>45</v>
      </c>
    </row>
    <row r="139" spans="1:21" s="1" customFormat="1" ht="67.5" x14ac:dyDescent="0.2">
      <c r="A139" s="9"/>
      <c r="B139" s="10">
        <v>11</v>
      </c>
      <c r="C139" s="11" t="s">
        <v>517</v>
      </c>
      <c r="D139" s="13" t="s">
        <v>518</v>
      </c>
      <c r="E139" s="12" t="s">
        <v>519</v>
      </c>
      <c r="F139" s="11" t="s">
        <v>520</v>
      </c>
      <c r="G139" s="11" t="s">
        <v>521</v>
      </c>
      <c r="H139" s="11" t="s">
        <v>522</v>
      </c>
      <c r="I139" s="11" t="s">
        <v>523</v>
      </c>
      <c r="J139" s="11">
        <v>9949243388</v>
      </c>
      <c r="K139" s="11" t="s">
        <v>524</v>
      </c>
      <c r="L139" s="42">
        <v>40120</v>
      </c>
      <c r="M139" s="42">
        <v>40151</v>
      </c>
      <c r="N139" s="43">
        <v>104000</v>
      </c>
      <c r="O139" s="208" t="s">
        <v>41</v>
      </c>
      <c r="P139" s="42"/>
      <c r="Q139" s="88"/>
      <c r="R139" s="78"/>
      <c r="S139" s="152" t="s">
        <v>30</v>
      </c>
      <c r="T139" s="11" t="s">
        <v>31</v>
      </c>
      <c r="U139" s="11" t="s">
        <v>45</v>
      </c>
    </row>
    <row r="140" spans="1:21" s="1" customFormat="1" ht="33.75" x14ac:dyDescent="0.2">
      <c r="A140" s="9"/>
      <c r="B140" s="10">
        <v>12</v>
      </c>
      <c r="C140" s="11" t="s">
        <v>525</v>
      </c>
      <c r="D140" s="13" t="s">
        <v>526</v>
      </c>
      <c r="E140" s="12" t="s">
        <v>527</v>
      </c>
      <c r="F140" s="11" t="s">
        <v>528</v>
      </c>
      <c r="G140" s="11" t="s">
        <v>529</v>
      </c>
      <c r="H140" s="11">
        <v>33580</v>
      </c>
      <c r="I140" s="11" t="s">
        <v>530</v>
      </c>
      <c r="J140" s="11">
        <v>9848762569</v>
      </c>
      <c r="K140" s="11" t="s">
        <v>531</v>
      </c>
      <c r="L140" s="42">
        <v>39631</v>
      </c>
      <c r="M140" s="42">
        <v>39433</v>
      </c>
      <c r="N140" s="43">
        <v>67600</v>
      </c>
      <c r="O140" s="208" t="s">
        <v>41</v>
      </c>
      <c r="P140" s="42"/>
      <c r="Q140" s="88"/>
      <c r="R140" s="78"/>
      <c r="S140" s="152" t="s">
        <v>30</v>
      </c>
      <c r="T140" s="11" t="s">
        <v>31</v>
      </c>
      <c r="U140" s="11" t="s">
        <v>532</v>
      </c>
    </row>
    <row r="141" spans="1:21" s="1" customFormat="1" ht="101.25" x14ac:dyDescent="0.2">
      <c r="A141" s="9"/>
      <c r="B141" s="10">
        <v>13</v>
      </c>
      <c r="C141" s="11" t="s">
        <v>533</v>
      </c>
      <c r="D141" s="13" t="s">
        <v>534</v>
      </c>
      <c r="E141" s="12" t="s">
        <v>535</v>
      </c>
      <c r="F141" s="11" t="s">
        <v>536</v>
      </c>
      <c r="G141" s="11" t="s">
        <v>537</v>
      </c>
      <c r="H141" s="11" t="s">
        <v>538</v>
      </c>
      <c r="I141" s="11" t="s">
        <v>539</v>
      </c>
      <c r="J141" s="234">
        <v>9949668339</v>
      </c>
      <c r="K141" s="229">
        <v>85110006942</v>
      </c>
      <c r="L141" s="42">
        <v>41298</v>
      </c>
      <c r="M141" s="42">
        <v>41313</v>
      </c>
      <c r="N141" s="43">
        <v>262500</v>
      </c>
      <c r="O141" s="208" t="s">
        <v>41</v>
      </c>
      <c r="P141" s="42"/>
      <c r="Q141" s="88"/>
      <c r="R141" s="77"/>
      <c r="S141" s="152" t="s">
        <v>30</v>
      </c>
      <c r="T141" s="11" t="s">
        <v>31</v>
      </c>
      <c r="U141" s="11" t="s">
        <v>45</v>
      </c>
    </row>
    <row r="142" spans="1:21" ht="45" x14ac:dyDescent="0.2">
      <c r="B142" s="10">
        <v>14</v>
      </c>
      <c r="C142" s="229" t="s">
        <v>547</v>
      </c>
      <c r="D142" s="230" t="s">
        <v>548</v>
      </c>
      <c r="E142" s="117" t="s">
        <v>549</v>
      </c>
      <c r="F142" s="229" t="s">
        <v>550</v>
      </c>
      <c r="G142" s="229"/>
      <c r="H142" s="11" t="s">
        <v>551</v>
      </c>
      <c r="I142" s="229"/>
      <c r="J142" s="229"/>
      <c r="K142" s="229">
        <v>85110007215</v>
      </c>
      <c r="L142" s="137">
        <v>41334</v>
      </c>
      <c r="M142" s="137" t="s">
        <v>552</v>
      </c>
      <c r="N142" s="154">
        <v>61425</v>
      </c>
      <c r="O142" s="229" t="s">
        <v>41</v>
      </c>
      <c r="P142" s="137"/>
      <c r="Q142" s="137"/>
      <c r="R142" s="154"/>
      <c r="S142" s="73" t="s">
        <v>30</v>
      </c>
      <c r="T142" s="229" t="s">
        <v>31</v>
      </c>
      <c r="U142" s="229" t="s">
        <v>553</v>
      </c>
    </row>
    <row r="143" spans="1:21" s="2" customFormat="1" ht="20.100000000000001" customHeight="1" x14ac:dyDescent="0.2">
      <c r="B143" s="654" t="s">
        <v>113</v>
      </c>
      <c r="C143" s="654"/>
      <c r="D143" s="655"/>
      <c r="E143" s="15">
        <f>COUNTA(E129:E142)</f>
        <v>14</v>
      </c>
      <c r="F143" s="16"/>
      <c r="G143" s="16"/>
      <c r="H143" s="16"/>
      <c r="I143" s="16"/>
      <c r="J143" s="51">
        <f>COUNTIF(N129:N142,"&gt;0")</f>
        <v>14</v>
      </c>
      <c r="K143" s="52"/>
      <c r="L143" s="53">
        <f>SUMIF(R129:R142,"&gt;0",N129:N142)</f>
        <v>497800</v>
      </c>
      <c r="M143" s="16"/>
      <c r="N143" s="53">
        <f>SUM(N129:N142)</f>
        <v>2660604</v>
      </c>
      <c r="O143" s="16"/>
      <c r="P143" s="15">
        <f>COUNTA(R129:R142)</f>
        <v>2</v>
      </c>
      <c r="Q143" s="16"/>
      <c r="R143" s="53">
        <f>SUM(R129:R142)</f>
        <v>34022</v>
      </c>
      <c r="S143" s="79"/>
      <c r="T143" s="80"/>
      <c r="U143" s="81"/>
    </row>
    <row r="144" spans="1:21" x14ac:dyDescent="0.2">
      <c r="B144" s="2" t="s">
        <v>561</v>
      </c>
    </row>
    <row r="145" spans="1:21" s="2" customFormat="1" ht="180" x14ac:dyDescent="0.2">
      <c r="A145" s="6"/>
      <c r="B145" s="10">
        <v>1</v>
      </c>
      <c r="C145" s="13" t="s">
        <v>33</v>
      </c>
      <c r="D145" s="13" t="s">
        <v>562</v>
      </c>
      <c r="E145" s="18" t="s">
        <v>563</v>
      </c>
      <c r="F145" s="13" t="s">
        <v>81</v>
      </c>
      <c r="G145" s="13" t="s">
        <v>159</v>
      </c>
      <c r="H145" s="13" t="s">
        <v>564</v>
      </c>
      <c r="I145" s="136" t="s">
        <v>84</v>
      </c>
      <c r="J145" s="136" t="s">
        <v>395</v>
      </c>
      <c r="K145" s="13" t="s">
        <v>438</v>
      </c>
      <c r="L145" s="54">
        <v>39039</v>
      </c>
      <c r="M145" s="54">
        <v>39174</v>
      </c>
      <c r="N145" s="45">
        <v>260000</v>
      </c>
      <c r="O145" s="136" t="s">
        <v>29</v>
      </c>
      <c r="P145" s="63">
        <v>42095</v>
      </c>
      <c r="Q145" s="94">
        <v>42460</v>
      </c>
      <c r="R145" s="153">
        <v>18511</v>
      </c>
      <c r="S145" s="152" t="s">
        <v>168</v>
      </c>
      <c r="T145" s="13" t="s">
        <v>31</v>
      </c>
      <c r="U145" s="13" t="s">
        <v>45</v>
      </c>
    </row>
    <row r="146" spans="1:21" ht="202.5" x14ac:dyDescent="0.2">
      <c r="A146" s="6"/>
      <c r="B146" s="10">
        <v>2</v>
      </c>
      <c r="C146" s="11" t="s">
        <v>568</v>
      </c>
      <c r="D146" s="13" t="s">
        <v>569</v>
      </c>
      <c r="E146" s="12" t="s">
        <v>570</v>
      </c>
      <c r="F146" s="11" t="s">
        <v>450</v>
      </c>
      <c r="G146" s="11" t="s">
        <v>571</v>
      </c>
      <c r="H146" s="11" t="s">
        <v>161</v>
      </c>
      <c r="I146" s="11" t="s">
        <v>452</v>
      </c>
      <c r="J146" s="135" t="s">
        <v>453</v>
      </c>
      <c r="K146" s="11" t="s">
        <v>572</v>
      </c>
      <c r="L146" s="42">
        <v>39038</v>
      </c>
      <c r="M146" s="42">
        <v>39167</v>
      </c>
      <c r="N146" s="43">
        <v>259759</v>
      </c>
      <c r="O146" s="11" t="s">
        <v>41</v>
      </c>
      <c r="P146" s="42"/>
      <c r="Q146" s="42"/>
      <c r="R146" s="78"/>
      <c r="S146" s="152" t="s">
        <v>168</v>
      </c>
      <c r="T146" s="11" t="s">
        <v>31</v>
      </c>
      <c r="U146" s="11" t="s">
        <v>45</v>
      </c>
    </row>
    <row r="147" spans="1:21" ht="123.75" x14ac:dyDescent="0.2">
      <c r="A147" s="6"/>
      <c r="B147" s="10">
        <v>3</v>
      </c>
      <c r="C147" s="11" t="s">
        <v>456</v>
      </c>
      <c r="D147" s="11" t="s">
        <v>457</v>
      </c>
      <c r="E147" s="12" t="s">
        <v>573</v>
      </c>
      <c r="F147" s="11" t="s">
        <v>459</v>
      </c>
      <c r="G147" s="11" t="s">
        <v>574</v>
      </c>
      <c r="H147" s="11" t="s">
        <v>575</v>
      </c>
      <c r="I147" s="11" t="s">
        <v>462</v>
      </c>
      <c r="J147" s="135" t="s">
        <v>463</v>
      </c>
      <c r="K147" s="11" t="s">
        <v>464</v>
      </c>
      <c r="L147" s="42">
        <v>39017</v>
      </c>
      <c r="M147" s="42">
        <v>39214</v>
      </c>
      <c r="N147" s="43">
        <v>399000</v>
      </c>
      <c r="O147" s="11" t="s">
        <v>41</v>
      </c>
      <c r="P147" s="42"/>
      <c r="Q147" s="42"/>
      <c r="R147" s="78"/>
      <c r="S147" s="152" t="s">
        <v>168</v>
      </c>
      <c r="T147" s="11" t="s">
        <v>31</v>
      </c>
      <c r="U147" s="11" t="s">
        <v>576</v>
      </c>
    </row>
    <row r="148" spans="1:21" ht="45" x14ac:dyDescent="0.2">
      <c r="A148" s="6"/>
      <c r="B148" s="10">
        <v>4</v>
      </c>
      <c r="C148" s="11" t="s">
        <v>577</v>
      </c>
      <c r="D148" s="13" t="s">
        <v>578</v>
      </c>
      <c r="E148" s="12" t="s">
        <v>579</v>
      </c>
      <c r="F148" s="11" t="s">
        <v>580</v>
      </c>
      <c r="G148" s="11" t="s">
        <v>581</v>
      </c>
      <c r="H148" s="11" t="s">
        <v>582</v>
      </c>
      <c r="I148" s="11" t="s">
        <v>580</v>
      </c>
      <c r="J148" s="11" t="s">
        <v>583</v>
      </c>
      <c r="K148" s="11" t="s">
        <v>584</v>
      </c>
      <c r="L148" s="42">
        <v>39238</v>
      </c>
      <c r="M148" s="42">
        <v>39272</v>
      </c>
      <c r="N148" s="43">
        <v>85096.8</v>
      </c>
      <c r="O148" s="11" t="s">
        <v>41</v>
      </c>
      <c r="P148" s="42"/>
      <c r="Q148" s="42"/>
      <c r="R148" s="78"/>
      <c r="S148" s="152" t="s">
        <v>168</v>
      </c>
      <c r="T148" s="11" t="s">
        <v>31</v>
      </c>
      <c r="U148" s="11" t="s">
        <v>45</v>
      </c>
    </row>
    <row r="149" spans="1:21" ht="90" x14ac:dyDescent="0.2">
      <c r="A149" s="6"/>
      <c r="B149" s="10">
        <v>5</v>
      </c>
      <c r="C149" s="11" t="s">
        <v>585</v>
      </c>
      <c r="D149" s="13" t="s">
        <v>586</v>
      </c>
      <c r="E149" s="12" t="s">
        <v>587</v>
      </c>
      <c r="F149" s="11" t="s">
        <v>588</v>
      </c>
      <c r="G149" s="11" t="s">
        <v>589</v>
      </c>
      <c r="H149" s="11" t="s">
        <v>590</v>
      </c>
      <c r="I149" s="11" t="s">
        <v>591</v>
      </c>
      <c r="J149" s="11" t="s">
        <v>592</v>
      </c>
      <c r="K149" s="11" t="s">
        <v>593</v>
      </c>
      <c r="L149" s="42" t="s">
        <v>594</v>
      </c>
      <c r="M149" s="42">
        <v>39853</v>
      </c>
      <c r="N149" s="43">
        <v>459500</v>
      </c>
      <c r="O149" s="11" t="s">
        <v>41</v>
      </c>
      <c r="P149" s="56"/>
      <c r="Q149" s="56"/>
      <c r="R149" s="78"/>
      <c r="S149" s="152" t="s">
        <v>168</v>
      </c>
      <c r="T149" s="11" t="s">
        <v>31</v>
      </c>
      <c r="U149" s="11" t="s">
        <v>45</v>
      </c>
    </row>
    <row r="150" spans="1:21" ht="56.25" x14ac:dyDescent="0.2">
      <c r="A150" s="6"/>
      <c r="B150" s="10">
        <v>6</v>
      </c>
      <c r="C150" s="11" t="s">
        <v>601</v>
      </c>
      <c r="D150" s="13" t="s">
        <v>602</v>
      </c>
      <c r="E150" s="12" t="s">
        <v>603</v>
      </c>
      <c r="F150" s="11" t="s">
        <v>604</v>
      </c>
      <c r="G150" s="11" t="s">
        <v>605</v>
      </c>
      <c r="H150" s="11">
        <v>10919502663</v>
      </c>
      <c r="I150" s="11" t="s">
        <v>606</v>
      </c>
      <c r="J150" s="11">
        <v>8897508482</v>
      </c>
      <c r="K150" s="11" t="s">
        <v>161</v>
      </c>
      <c r="L150" s="42">
        <v>40176</v>
      </c>
      <c r="M150" s="42">
        <v>40209</v>
      </c>
      <c r="N150" s="43">
        <v>411535</v>
      </c>
      <c r="O150" s="11" t="s">
        <v>29</v>
      </c>
      <c r="P150" s="235">
        <v>42175</v>
      </c>
      <c r="Q150" s="235">
        <v>42540</v>
      </c>
      <c r="R150" s="243">
        <v>112421</v>
      </c>
      <c r="S150" s="152" t="s">
        <v>168</v>
      </c>
      <c r="T150" s="11" t="s">
        <v>31</v>
      </c>
      <c r="U150" s="11" t="s">
        <v>607</v>
      </c>
    </row>
    <row r="151" spans="1:21" ht="45.75" customHeight="1" x14ac:dyDescent="0.2">
      <c r="A151" s="6"/>
      <c r="B151" s="10">
        <v>7</v>
      </c>
      <c r="C151" s="13" t="s">
        <v>608</v>
      </c>
      <c r="D151" s="13" t="s">
        <v>609</v>
      </c>
      <c r="E151" s="18" t="s">
        <v>603</v>
      </c>
      <c r="F151" s="13" t="s">
        <v>610</v>
      </c>
      <c r="G151" s="13" t="s">
        <v>581</v>
      </c>
      <c r="H151" s="13" t="s">
        <v>611</v>
      </c>
      <c r="I151" s="13" t="s">
        <v>612</v>
      </c>
      <c r="J151" s="13">
        <v>9849015968</v>
      </c>
      <c r="K151" s="13">
        <v>85110005983</v>
      </c>
      <c r="L151" s="54">
        <v>41174</v>
      </c>
      <c r="M151" s="236">
        <v>40918</v>
      </c>
      <c r="N151" s="45">
        <v>116636</v>
      </c>
      <c r="O151" s="46" t="s">
        <v>41</v>
      </c>
      <c r="P151" s="237"/>
      <c r="Q151" s="61"/>
      <c r="R151" s="95"/>
      <c r="S151" s="244" t="s">
        <v>168</v>
      </c>
      <c r="T151" s="13" t="s">
        <v>31</v>
      </c>
      <c r="U151" s="13" t="s">
        <v>45</v>
      </c>
    </row>
    <row r="152" spans="1:21" s="2" customFormat="1" ht="20.100000000000001" customHeight="1" x14ac:dyDescent="0.2">
      <c r="B152" s="654" t="s">
        <v>113</v>
      </c>
      <c r="C152" s="654"/>
      <c r="D152" s="655"/>
      <c r="E152" s="15">
        <f>COUNTA(E145:E151)</f>
        <v>7</v>
      </c>
      <c r="F152" s="16"/>
      <c r="G152" s="16"/>
      <c r="H152" s="16"/>
      <c r="I152" s="16"/>
      <c r="J152" s="51">
        <f>COUNTIF(N145:N151,"&gt;0")</f>
        <v>7</v>
      </c>
      <c r="K152" s="52"/>
      <c r="L152" s="53">
        <f>SUMIF(R145:R151,"&gt;0",N145:N151)</f>
        <v>671535</v>
      </c>
      <c r="M152" s="16"/>
      <c r="N152" s="53">
        <f>SUM(N145:N151)</f>
        <v>1991526.8</v>
      </c>
      <c r="O152" s="16"/>
      <c r="P152" s="15">
        <f>COUNTA(R145:R151)</f>
        <v>2</v>
      </c>
      <c r="Q152" s="16"/>
      <c r="R152" s="53">
        <f>SUM(R145:R151)</f>
        <v>130932</v>
      </c>
      <c r="S152" s="79"/>
      <c r="T152" s="80"/>
      <c r="U152" s="81"/>
    </row>
    <row r="153" spans="1:21" x14ac:dyDescent="0.2">
      <c r="B153" s="2" t="s">
        <v>613</v>
      </c>
    </row>
    <row r="154" spans="1:21" s="2" customFormat="1" ht="33.75" x14ac:dyDescent="0.2">
      <c r="A154" s="6"/>
      <c r="B154" s="10">
        <v>1</v>
      </c>
      <c r="C154" s="11" t="s">
        <v>614</v>
      </c>
      <c r="D154" s="13" t="s">
        <v>615</v>
      </c>
      <c r="E154" s="12" t="s">
        <v>616</v>
      </c>
      <c r="F154" s="11" t="s">
        <v>89</v>
      </c>
      <c r="G154" s="11" t="s">
        <v>617</v>
      </c>
      <c r="H154" s="11" t="s">
        <v>618</v>
      </c>
      <c r="I154" s="11" t="s">
        <v>91</v>
      </c>
      <c r="J154" s="11" t="s">
        <v>619</v>
      </c>
      <c r="K154" s="11" t="s">
        <v>620</v>
      </c>
      <c r="L154" s="42">
        <v>39044</v>
      </c>
      <c r="M154" s="42">
        <v>39182</v>
      </c>
      <c r="N154" s="43">
        <v>95625</v>
      </c>
      <c r="O154" s="11" t="s">
        <v>41</v>
      </c>
      <c r="P154" s="42"/>
      <c r="Q154" s="42"/>
      <c r="R154" s="78"/>
      <c r="S154" s="73" t="s">
        <v>272</v>
      </c>
      <c r="T154" s="11" t="s">
        <v>31</v>
      </c>
      <c r="U154" s="11" t="s">
        <v>45</v>
      </c>
    </row>
    <row r="155" spans="1:21" ht="104.25" customHeight="1" x14ac:dyDescent="0.2">
      <c r="A155" s="6"/>
      <c r="B155" s="10">
        <v>2</v>
      </c>
      <c r="C155" s="13" t="s">
        <v>33</v>
      </c>
      <c r="D155" s="13" t="s">
        <v>621</v>
      </c>
      <c r="E155" s="18" t="s">
        <v>622</v>
      </c>
      <c r="F155" s="13" t="s">
        <v>81</v>
      </c>
      <c r="G155" s="13" t="s">
        <v>159</v>
      </c>
      <c r="H155" s="13" t="s">
        <v>623</v>
      </c>
      <c r="I155" s="136" t="s">
        <v>84</v>
      </c>
      <c r="J155" s="136" t="s">
        <v>395</v>
      </c>
      <c r="K155" s="13" t="s">
        <v>438</v>
      </c>
      <c r="L155" s="54">
        <v>39039</v>
      </c>
      <c r="M155" s="54">
        <v>39174</v>
      </c>
      <c r="N155" s="45">
        <v>260000</v>
      </c>
      <c r="O155" s="13" t="s">
        <v>29</v>
      </c>
      <c r="P155" s="94">
        <v>42095</v>
      </c>
      <c r="Q155" s="94">
        <v>42460</v>
      </c>
      <c r="R155" s="153">
        <v>18521</v>
      </c>
      <c r="S155" s="152" t="s">
        <v>30</v>
      </c>
      <c r="T155" s="245" t="s">
        <v>31</v>
      </c>
      <c r="U155" s="13" t="s">
        <v>624</v>
      </c>
    </row>
    <row r="156" spans="1:21" ht="89.25" customHeight="1" x14ac:dyDescent="0.2">
      <c r="A156" s="6"/>
      <c r="B156" s="10">
        <v>3</v>
      </c>
      <c r="C156" s="11" t="s">
        <v>568</v>
      </c>
      <c r="D156" s="13" t="s">
        <v>628</v>
      </c>
      <c r="E156" s="12" t="s">
        <v>629</v>
      </c>
      <c r="F156" s="11" t="s">
        <v>450</v>
      </c>
      <c r="G156" s="11" t="s">
        <v>571</v>
      </c>
      <c r="H156" s="11" t="s">
        <v>161</v>
      </c>
      <c r="I156" s="11" t="s">
        <v>452</v>
      </c>
      <c r="J156" s="11" t="s">
        <v>453</v>
      </c>
      <c r="K156" s="11" t="s">
        <v>572</v>
      </c>
      <c r="L156" s="42">
        <v>39038</v>
      </c>
      <c r="M156" s="42">
        <v>39167</v>
      </c>
      <c r="N156" s="43">
        <v>259758</v>
      </c>
      <c r="O156" s="11" t="s">
        <v>41</v>
      </c>
      <c r="P156" s="42"/>
      <c r="Q156" s="42"/>
      <c r="R156" s="78"/>
      <c r="S156" s="73" t="s">
        <v>30</v>
      </c>
      <c r="T156" s="11" t="s">
        <v>31</v>
      </c>
      <c r="U156" s="11" t="s">
        <v>45</v>
      </c>
    </row>
    <row r="157" spans="1:21" ht="50.25" customHeight="1" x14ac:dyDescent="0.2">
      <c r="A157" s="6"/>
      <c r="B157" s="10">
        <v>4</v>
      </c>
      <c r="C157" s="11" t="s">
        <v>456</v>
      </c>
      <c r="D157" s="11" t="s">
        <v>457</v>
      </c>
      <c r="E157" s="12" t="s">
        <v>630</v>
      </c>
      <c r="F157" s="11" t="s">
        <v>459</v>
      </c>
      <c r="G157" s="11" t="s">
        <v>574</v>
      </c>
      <c r="H157" s="11" t="s">
        <v>631</v>
      </c>
      <c r="I157" s="11" t="s">
        <v>462</v>
      </c>
      <c r="J157" s="11" t="s">
        <v>463</v>
      </c>
      <c r="K157" s="11" t="s">
        <v>464</v>
      </c>
      <c r="L157" s="42">
        <v>39017</v>
      </c>
      <c r="M157" s="42">
        <v>39214</v>
      </c>
      <c r="N157" s="43">
        <v>399000</v>
      </c>
      <c r="O157" s="11" t="s">
        <v>41</v>
      </c>
      <c r="P157" s="42"/>
      <c r="Q157" s="42"/>
      <c r="R157" s="78"/>
      <c r="S157" s="152" t="s">
        <v>30</v>
      </c>
      <c r="T157" s="11" t="s">
        <v>31</v>
      </c>
      <c r="U157" s="11" t="s">
        <v>465</v>
      </c>
    </row>
    <row r="158" spans="1:21" ht="42" customHeight="1" x14ac:dyDescent="0.2">
      <c r="A158" s="6"/>
      <c r="B158" s="10">
        <v>5</v>
      </c>
      <c r="C158" s="11" t="s">
        <v>632</v>
      </c>
      <c r="D158" s="13" t="s">
        <v>633</v>
      </c>
      <c r="E158" s="12" t="s">
        <v>634</v>
      </c>
      <c r="F158" s="11" t="s">
        <v>588</v>
      </c>
      <c r="G158" s="11" t="s">
        <v>589</v>
      </c>
      <c r="H158" s="11" t="s">
        <v>635</v>
      </c>
      <c r="I158" s="11" t="s">
        <v>591</v>
      </c>
      <c r="J158" s="11" t="s">
        <v>592</v>
      </c>
      <c r="K158" s="11" t="s">
        <v>636</v>
      </c>
      <c r="L158" s="42">
        <v>39073</v>
      </c>
      <c r="M158" s="42">
        <v>39098</v>
      </c>
      <c r="N158" s="43">
        <v>335000</v>
      </c>
      <c r="O158" s="11" t="s">
        <v>41</v>
      </c>
      <c r="P158" s="42"/>
      <c r="Q158" s="42"/>
      <c r="R158" s="78"/>
      <c r="S158" s="152" t="s">
        <v>30</v>
      </c>
      <c r="T158" s="11" t="s">
        <v>31</v>
      </c>
      <c r="U158" s="11" t="s">
        <v>45</v>
      </c>
    </row>
    <row r="159" spans="1:21" ht="36" customHeight="1" x14ac:dyDescent="0.2">
      <c r="A159" s="6"/>
      <c r="B159" s="10">
        <v>6</v>
      </c>
      <c r="C159" s="13" t="s">
        <v>78</v>
      </c>
      <c r="D159" s="13" t="s">
        <v>79</v>
      </c>
      <c r="E159" s="18" t="s">
        <v>637</v>
      </c>
      <c r="F159" s="13" t="s">
        <v>81</v>
      </c>
      <c r="G159" s="13" t="s">
        <v>82</v>
      </c>
      <c r="H159" s="13" t="s">
        <v>638</v>
      </c>
      <c r="I159" s="136" t="s">
        <v>84</v>
      </c>
      <c r="J159" s="136" t="s">
        <v>395</v>
      </c>
      <c r="K159" s="13" t="s">
        <v>639</v>
      </c>
      <c r="L159" s="54" t="s">
        <v>161</v>
      </c>
      <c r="M159" s="54">
        <v>36526</v>
      </c>
      <c r="N159" s="45">
        <v>250000</v>
      </c>
      <c r="O159" s="136" t="s">
        <v>29</v>
      </c>
      <c r="P159" s="94">
        <v>42095</v>
      </c>
      <c r="Q159" s="94">
        <v>42460</v>
      </c>
      <c r="R159" s="153">
        <v>24789</v>
      </c>
      <c r="S159" s="152" t="s">
        <v>30</v>
      </c>
      <c r="T159" s="13" t="s">
        <v>31</v>
      </c>
      <c r="U159" s="13" t="s">
        <v>45</v>
      </c>
    </row>
    <row r="160" spans="1:21" ht="44.25" customHeight="1" x14ac:dyDescent="0.2">
      <c r="A160" s="172"/>
      <c r="B160" s="231">
        <v>7</v>
      </c>
      <c r="C160" s="13" t="s">
        <v>640</v>
      </c>
      <c r="D160" s="13" t="s">
        <v>641</v>
      </c>
      <c r="E160" s="18" t="s">
        <v>642</v>
      </c>
      <c r="F160" s="13" t="s">
        <v>643</v>
      </c>
      <c r="G160" s="13" t="s">
        <v>644</v>
      </c>
      <c r="H160" s="13" t="s">
        <v>645</v>
      </c>
      <c r="I160" s="13" t="s">
        <v>646</v>
      </c>
      <c r="J160" s="13">
        <v>9394833644</v>
      </c>
      <c r="K160" s="13" t="s">
        <v>647</v>
      </c>
      <c r="L160" s="54" t="s">
        <v>161</v>
      </c>
      <c r="M160" s="54">
        <v>36526</v>
      </c>
      <c r="N160" s="45">
        <v>300000</v>
      </c>
      <c r="O160" s="208" t="s">
        <v>41</v>
      </c>
      <c r="P160" s="238"/>
      <c r="Q160" s="246"/>
      <c r="R160" s="77"/>
      <c r="S160" s="152" t="s">
        <v>30</v>
      </c>
      <c r="T160" s="13" t="s">
        <v>31</v>
      </c>
      <c r="U160" s="13" t="s">
        <v>648</v>
      </c>
    </row>
    <row r="161" spans="1:21" ht="15.75" customHeight="1" x14ac:dyDescent="0.2">
      <c r="A161" s="6"/>
      <c r="B161" s="10">
        <v>8</v>
      </c>
      <c r="C161" s="11" t="s">
        <v>649</v>
      </c>
      <c r="D161" s="13" t="s">
        <v>650</v>
      </c>
      <c r="E161" s="12" t="s">
        <v>408</v>
      </c>
      <c r="F161" s="13" t="s">
        <v>651</v>
      </c>
      <c r="G161" s="11" t="s">
        <v>161</v>
      </c>
      <c r="H161" s="11" t="s">
        <v>161</v>
      </c>
      <c r="I161" s="11" t="s">
        <v>161</v>
      </c>
      <c r="J161" s="11" t="s">
        <v>161</v>
      </c>
      <c r="K161" s="11" t="s">
        <v>161</v>
      </c>
      <c r="L161" s="42" t="s">
        <v>161</v>
      </c>
      <c r="M161" s="42">
        <v>40330</v>
      </c>
      <c r="N161" s="43">
        <v>75000</v>
      </c>
      <c r="O161" s="208" t="s">
        <v>41</v>
      </c>
      <c r="P161" s="42"/>
      <c r="Q161" s="88"/>
      <c r="R161" s="78"/>
      <c r="S161" s="152" t="s">
        <v>30</v>
      </c>
      <c r="T161" s="11" t="s">
        <v>31</v>
      </c>
      <c r="U161" s="11" t="s">
        <v>532</v>
      </c>
    </row>
    <row r="162" spans="1:21" ht="37.5" customHeight="1" x14ac:dyDescent="0.2">
      <c r="A162" s="6"/>
      <c r="B162" s="10">
        <v>9</v>
      </c>
      <c r="C162" s="11" t="s">
        <v>652</v>
      </c>
      <c r="D162" s="13" t="s">
        <v>653</v>
      </c>
      <c r="E162" s="12" t="s">
        <v>654</v>
      </c>
      <c r="F162" s="13" t="s">
        <v>655</v>
      </c>
      <c r="G162" s="11" t="s">
        <v>656</v>
      </c>
      <c r="H162" s="11">
        <v>1896</v>
      </c>
      <c r="I162" s="11" t="s">
        <v>657</v>
      </c>
      <c r="J162" s="11">
        <v>9849212585</v>
      </c>
      <c r="K162" s="11" t="s">
        <v>658</v>
      </c>
      <c r="L162" s="42" t="s">
        <v>161</v>
      </c>
      <c r="M162" s="54">
        <v>36526</v>
      </c>
      <c r="N162" s="43">
        <v>350000</v>
      </c>
      <c r="O162" s="208" t="s">
        <v>41</v>
      </c>
      <c r="P162" s="42"/>
      <c r="Q162" s="88"/>
      <c r="R162" s="78"/>
      <c r="S162" s="152" t="s">
        <v>30</v>
      </c>
      <c r="T162" s="11" t="s">
        <v>31</v>
      </c>
      <c r="U162" s="11" t="s">
        <v>532</v>
      </c>
    </row>
    <row r="163" spans="1:21" ht="29.25" customHeight="1" x14ac:dyDescent="0.2">
      <c r="A163" s="6"/>
      <c r="B163" s="10">
        <v>10</v>
      </c>
      <c r="C163" s="11" t="s">
        <v>667</v>
      </c>
      <c r="D163" s="13" t="s">
        <v>668</v>
      </c>
      <c r="E163" s="12" t="s">
        <v>669</v>
      </c>
      <c r="F163" s="11" t="s">
        <v>670</v>
      </c>
      <c r="G163" s="11" t="s">
        <v>671</v>
      </c>
      <c r="H163" s="11">
        <v>74227</v>
      </c>
      <c r="I163" s="11" t="s">
        <v>672</v>
      </c>
      <c r="J163" s="11">
        <v>9247189998</v>
      </c>
      <c r="K163" s="11" t="s">
        <v>673</v>
      </c>
      <c r="L163" s="42" t="s">
        <v>161</v>
      </c>
      <c r="M163" s="42">
        <v>40339</v>
      </c>
      <c r="N163" s="43">
        <v>176000</v>
      </c>
      <c r="O163" s="208" t="s">
        <v>41</v>
      </c>
      <c r="P163" s="42"/>
      <c r="Q163" s="88"/>
      <c r="R163" s="78"/>
      <c r="S163" s="152" t="s">
        <v>30</v>
      </c>
      <c r="T163" s="11" t="s">
        <v>31</v>
      </c>
      <c r="U163" s="11" t="s">
        <v>532</v>
      </c>
    </row>
    <row r="164" spans="1:21" ht="45" x14ac:dyDescent="0.2">
      <c r="A164" s="6"/>
      <c r="B164" s="10">
        <v>11</v>
      </c>
      <c r="C164" s="11" t="s">
        <v>652</v>
      </c>
      <c r="D164" s="13" t="s">
        <v>653</v>
      </c>
      <c r="E164" s="117" t="s">
        <v>674</v>
      </c>
      <c r="F164" s="13" t="s">
        <v>655</v>
      </c>
      <c r="G164" s="11" t="s">
        <v>656</v>
      </c>
      <c r="H164" s="11">
        <v>2577</v>
      </c>
      <c r="I164" s="11" t="s">
        <v>657</v>
      </c>
      <c r="J164" s="11">
        <v>9849212585</v>
      </c>
      <c r="K164" s="229">
        <v>17140001181</v>
      </c>
      <c r="L164" s="239">
        <v>41842</v>
      </c>
      <c r="M164" s="239">
        <v>41845</v>
      </c>
      <c r="N164" s="154">
        <v>472500</v>
      </c>
      <c r="O164" s="208" t="s">
        <v>41</v>
      </c>
      <c r="P164" s="137"/>
      <c r="Q164" s="137"/>
      <c r="R164" s="154"/>
      <c r="S164" s="152" t="s">
        <v>30</v>
      </c>
      <c r="T164" s="11" t="s">
        <v>31</v>
      </c>
      <c r="U164" s="229" t="s">
        <v>45</v>
      </c>
    </row>
    <row r="165" spans="1:21" s="2" customFormat="1" ht="20.100000000000001" customHeight="1" x14ac:dyDescent="0.2">
      <c r="B165" s="654" t="s">
        <v>113</v>
      </c>
      <c r="C165" s="654"/>
      <c r="D165" s="655"/>
      <c r="E165" s="15">
        <f>COUNTA(E154:E164)</f>
        <v>11</v>
      </c>
      <c r="F165" s="16"/>
      <c r="G165" s="16"/>
      <c r="H165" s="16"/>
      <c r="I165" s="16"/>
      <c r="J165" s="51">
        <f>COUNTIF(N154:N164,"&gt;0")</f>
        <v>11</v>
      </c>
      <c r="K165" s="52"/>
      <c r="L165" s="53">
        <f>SUMIF(R154:R164,"&gt;0",N154:N164)</f>
        <v>510000</v>
      </c>
      <c r="M165" s="16"/>
      <c r="N165" s="53">
        <f>SUM(N154:N164)</f>
        <v>2972883</v>
      </c>
      <c r="O165" s="16"/>
      <c r="P165" s="15">
        <f>COUNTA(R154:R164)</f>
        <v>2</v>
      </c>
      <c r="Q165" s="16"/>
      <c r="R165" s="53">
        <f>SUM(R154:R164)</f>
        <v>43310</v>
      </c>
      <c r="S165" s="79"/>
      <c r="T165" s="80"/>
      <c r="U165" s="81"/>
    </row>
    <row r="166" spans="1:21" x14ac:dyDescent="0.2">
      <c r="B166" s="2" t="s">
        <v>690</v>
      </c>
    </row>
    <row r="167" spans="1:21" ht="46.5" customHeight="1" x14ac:dyDescent="0.2">
      <c r="A167" s="6"/>
      <c r="B167" s="10">
        <v>1</v>
      </c>
      <c r="C167" s="11" t="s">
        <v>289</v>
      </c>
      <c r="D167" s="13" t="s">
        <v>34</v>
      </c>
      <c r="E167" s="12" t="s">
        <v>691</v>
      </c>
      <c r="F167" s="11" t="s">
        <v>36</v>
      </c>
      <c r="G167" s="11" t="s">
        <v>37</v>
      </c>
      <c r="H167" s="11" t="s">
        <v>692</v>
      </c>
      <c r="I167" s="11" t="s">
        <v>39</v>
      </c>
      <c r="J167" s="11">
        <v>9848381477</v>
      </c>
      <c r="K167" s="11" t="s">
        <v>120</v>
      </c>
      <c r="L167" s="42">
        <v>39038</v>
      </c>
      <c r="M167" s="42">
        <v>39162</v>
      </c>
      <c r="N167" s="43">
        <v>91950</v>
      </c>
      <c r="O167" s="11" t="s">
        <v>41</v>
      </c>
      <c r="P167" s="42"/>
      <c r="Q167" s="42"/>
      <c r="R167" s="78"/>
      <c r="S167" s="73" t="s">
        <v>30</v>
      </c>
      <c r="T167" s="11" t="s">
        <v>31</v>
      </c>
      <c r="U167" s="11" t="s">
        <v>693</v>
      </c>
    </row>
    <row r="168" spans="1:21" ht="57.75" customHeight="1" x14ac:dyDescent="0.2">
      <c r="A168" s="6"/>
      <c r="B168" s="10">
        <v>2</v>
      </c>
      <c r="C168" s="11" t="s">
        <v>289</v>
      </c>
      <c r="D168" s="13" t="s">
        <v>34</v>
      </c>
      <c r="E168" s="18" t="s">
        <v>694</v>
      </c>
      <c r="F168" s="11" t="s">
        <v>36</v>
      </c>
      <c r="G168" s="11" t="s">
        <v>37</v>
      </c>
      <c r="H168" s="11" t="s">
        <v>695</v>
      </c>
      <c r="I168" s="11" t="s">
        <v>39</v>
      </c>
      <c r="J168" s="11">
        <v>9848381477</v>
      </c>
      <c r="K168" s="11" t="s">
        <v>696</v>
      </c>
      <c r="L168" s="42">
        <v>39038</v>
      </c>
      <c r="M168" s="42">
        <v>39162</v>
      </c>
      <c r="N168" s="43">
        <v>91950</v>
      </c>
      <c r="O168" s="11" t="s">
        <v>41</v>
      </c>
      <c r="P168" s="42"/>
      <c r="Q168" s="42"/>
      <c r="R168" s="78"/>
      <c r="S168" s="73" t="s">
        <v>30</v>
      </c>
      <c r="T168" s="11" t="s">
        <v>31</v>
      </c>
      <c r="U168" s="11" t="s">
        <v>697</v>
      </c>
    </row>
    <row r="169" spans="1:21" ht="188.25" customHeight="1" x14ac:dyDescent="0.2">
      <c r="A169" s="6"/>
      <c r="B169" s="10">
        <v>3</v>
      </c>
      <c r="C169" s="11" t="s">
        <v>698</v>
      </c>
      <c r="D169" s="13" t="s">
        <v>699</v>
      </c>
      <c r="E169" s="12" t="s">
        <v>700</v>
      </c>
      <c r="F169" s="11" t="s">
        <v>701</v>
      </c>
      <c r="G169" s="11" t="s">
        <v>161</v>
      </c>
      <c r="H169" s="11" t="s">
        <v>161</v>
      </c>
      <c r="I169" s="11" t="s">
        <v>702</v>
      </c>
      <c r="J169" s="11" t="s">
        <v>703</v>
      </c>
      <c r="K169" s="11" t="s">
        <v>704</v>
      </c>
      <c r="L169" s="42">
        <v>39063</v>
      </c>
      <c r="M169" s="240">
        <v>39200</v>
      </c>
      <c r="N169" s="43">
        <v>201459</v>
      </c>
      <c r="O169" s="11" t="s">
        <v>41</v>
      </c>
      <c r="P169" s="241"/>
      <c r="Q169" s="42"/>
      <c r="R169" s="78"/>
      <c r="S169" s="73" t="s">
        <v>30</v>
      </c>
      <c r="T169" s="11" t="s">
        <v>31</v>
      </c>
      <c r="U169" s="11" t="s">
        <v>705</v>
      </c>
    </row>
    <row r="170" spans="1:21" ht="21.75" customHeight="1" x14ac:dyDescent="0.2">
      <c r="A170" s="6"/>
      <c r="B170" s="10">
        <v>4</v>
      </c>
      <c r="C170" s="13" t="s">
        <v>706</v>
      </c>
      <c r="D170" s="13" t="s">
        <v>707</v>
      </c>
      <c r="E170" s="18" t="s">
        <v>708</v>
      </c>
      <c r="F170" s="13" t="s">
        <v>709</v>
      </c>
      <c r="G170" s="13" t="s">
        <v>710</v>
      </c>
      <c r="H170" s="13">
        <v>33580</v>
      </c>
      <c r="I170" s="13" t="s">
        <v>711</v>
      </c>
      <c r="J170" s="13">
        <v>9010022242</v>
      </c>
      <c r="K170" s="13" t="s">
        <v>712</v>
      </c>
      <c r="L170" s="54">
        <v>39408</v>
      </c>
      <c r="M170" s="54">
        <v>39449</v>
      </c>
      <c r="N170" s="45">
        <v>461250</v>
      </c>
      <c r="O170" s="13" t="s">
        <v>430</v>
      </c>
      <c r="P170" s="63">
        <v>42095</v>
      </c>
      <c r="Q170" s="94">
        <v>42460</v>
      </c>
      <c r="R170" s="247">
        <v>20971</v>
      </c>
      <c r="S170" s="152" t="s">
        <v>30</v>
      </c>
      <c r="T170" s="13" t="s">
        <v>31</v>
      </c>
      <c r="U170" s="11" t="s">
        <v>697</v>
      </c>
    </row>
    <row r="171" spans="1:21" s="2" customFormat="1" ht="20.100000000000001" customHeight="1" x14ac:dyDescent="0.2">
      <c r="B171" s="654" t="s">
        <v>113</v>
      </c>
      <c r="C171" s="654"/>
      <c r="D171" s="655"/>
      <c r="E171" s="15">
        <f>COUNTA(E167:E170)</f>
        <v>4</v>
      </c>
      <c r="F171" s="16"/>
      <c r="G171" s="16"/>
      <c r="H171" s="16"/>
      <c r="I171" s="16"/>
      <c r="J171" s="51">
        <f>COUNTIF(N167:N170,"&gt;0")</f>
        <v>4</v>
      </c>
      <c r="K171" s="52"/>
      <c r="L171" s="53">
        <f>SUMIF(R167:R170,"&gt;0",N167:N170)</f>
        <v>461250</v>
      </c>
      <c r="M171" s="16"/>
      <c r="N171" s="53">
        <f>SUM(N167:N170)</f>
        <v>846609</v>
      </c>
      <c r="O171" s="16"/>
      <c r="P171" s="15">
        <f>COUNTA(R167:R170)</f>
        <v>1</v>
      </c>
      <c r="Q171" s="16"/>
      <c r="R171" s="53">
        <f>SUM(R167:R170)</f>
        <v>20971</v>
      </c>
      <c r="S171" s="79"/>
      <c r="T171" s="80"/>
      <c r="U171" s="81"/>
    </row>
    <row r="172" spans="1:21" x14ac:dyDescent="0.2">
      <c r="B172" s="2" t="s">
        <v>737</v>
      </c>
    </row>
    <row r="173" spans="1:21" s="2" customFormat="1" ht="78.75" x14ac:dyDescent="0.2">
      <c r="A173" s="6"/>
      <c r="B173" s="10">
        <v>1</v>
      </c>
      <c r="C173" s="11" t="s">
        <v>289</v>
      </c>
      <c r="D173" s="13" t="s">
        <v>34</v>
      </c>
      <c r="E173" s="12" t="s">
        <v>738</v>
      </c>
      <c r="F173" s="11" t="s">
        <v>36</v>
      </c>
      <c r="G173" s="11" t="s">
        <v>37</v>
      </c>
      <c r="H173" s="11" t="s">
        <v>739</v>
      </c>
      <c r="I173" s="11" t="s">
        <v>39</v>
      </c>
      <c r="J173" s="11">
        <v>9848381477</v>
      </c>
      <c r="K173" s="11" t="s">
        <v>40</v>
      </c>
      <c r="L173" s="42">
        <v>39038</v>
      </c>
      <c r="M173" s="42">
        <v>39162</v>
      </c>
      <c r="N173" s="43">
        <v>91950</v>
      </c>
      <c r="O173" s="11" t="s">
        <v>41</v>
      </c>
      <c r="P173" s="42"/>
      <c r="Q173" s="42"/>
      <c r="R173" s="43"/>
      <c r="S173" s="73" t="s">
        <v>168</v>
      </c>
      <c r="T173" s="11" t="s">
        <v>31</v>
      </c>
      <c r="U173" s="11" t="s">
        <v>740</v>
      </c>
    </row>
    <row r="174" spans="1:21" ht="90" x14ac:dyDescent="0.2">
      <c r="A174" s="6"/>
      <c r="B174" s="10">
        <v>2</v>
      </c>
      <c r="C174" s="11" t="s">
        <v>749</v>
      </c>
      <c r="D174" s="13" t="s">
        <v>750</v>
      </c>
      <c r="E174" s="12" t="s">
        <v>751</v>
      </c>
      <c r="F174" s="11" t="s">
        <v>752</v>
      </c>
      <c r="G174" s="11" t="s">
        <v>753</v>
      </c>
      <c r="H174" s="11" t="s">
        <v>754</v>
      </c>
      <c r="I174" s="11" t="s">
        <v>471</v>
      </c>
      <c r="J174" s="11" t="s">
        <v>472</v>
      </c>
      <c r="K174" s="11" t="s">
        <v>161</v>
      </c>
      <c r="L174" s="42">
        <v>36526</v>
      </c>
      <c r="M174" s="240">
        <v>37987</v>
      </c>
      <c r="N174" s="45">
        <v>75000</v>
      </c>
      <c r="O174" s="11" t="s">
        <v>41</v>
      </c>
      <c r="P174" s="42"/>
      <c r="Q174" s="42"/>
      <c r="R174" s="43"/>
      <c r="S174" s="73" t="s">
        <v>168</v>
      </c>
      <c r="T174" s="11" t="s">
        <v>31</v>
      </c>
      <c r="U174" s="11" t="s">
        <v>755</v>
      </c>
    </row>
    <row r="175" spans="1:21" ht="56.25" x14ac:dyDescent="0.2">
      <c r="A175" s="6"/>
      <c r="B175" s="10">
        <v>3</v>
      </c>
      <c r="C175" s="11" t="s">
        <v>756</v>
      </c>
      <c r="D175" s="13" t="s">
        <v>757</v>
      </c>
      <c r="E175" s="12" t="s">
        <v>758</v>
      </c>
      <c r="F175" s="11" t="s">
        <v>759</v>
      </c>
      <c r="G175" s="11" t="s">
        <v>760</v>
      </c>
      <c r="H175" s="11" t="s">
        <v>761</v>
      </c>
      <c r="I175" s="11" t="s">
        <v>471</v>
      </c>
      <c r="J175" s="11" t="s">
        <v>472</v>
      </c>
      <c r="K175" s="11" t="s">
        <v>762</v>
      </c>
      <c r="L175" s="42">
        <v>39801</v>
      </c>
      <c r="M175" s="42">
        <v>39448</v>
      </c>
      <c r="N175" s="43">
        <v>178000</v>
      </c>
      <c r="O175" s="11" t="s">
        <v>41</v>
      </c>
      <c r="P175" s="42"/>
      <c r="Q175" s="42"/>
      <c r="R175" s="43"/>
      <c r="S175" s="73" t="s">
        <v>168</v>
      </c>
      <c r="T175" s="11" t="s">
        <v>31</v>
      </c>
      <c r="U175" s="11" t="s">
        <v>763</v>
      </c>
    </row>
    <row r="176" spans="1:21" s="2" customFormat="1" ht="20.100000000000001" customHeight="1" x14ac:dyDescent="0.2">
      <c r="B176" s="654" t="s">
        <v>113</v>
      </c>
      <c r="C176" s="654"/>
      <c r="D176" s="655"/>
      <c r="E176" s="15">
        <f>COUNTA(E173:E175)</f>
        <v>3</v>
      </c>
      <c r="F176" s="16"/>
      <c r="G176" s="16"/>
      <c r="H176" s="16"/>
      <c r="I176" s="16"/>
      <c r="J176" s="51">
        <f>COUNTIF(N173:N175,"&gt;0")</f>
        <v>3</v>
      </c>
      <c r="K176" s="52"/>
      <c r="L176" s="53">
        <f>SUMIF(R173:R175,"&gt;0",N173:N175)</f>
        <v>0</v>
      </c>
      <c r="M176" s="16"/>
      <c r="N176" s="53">
        <f>SUM(N173:N175)</f>
        <v>344950</v>
      </c>
      <c r="O176" s="16"/>
      <c r="P176" s="15">
        <f>COUNTA(R173:R175)</f>
        <v>0</v>
      </c>
      <c r="Q176" s="16"/>
      <c r="R176" s="53">
        <f>SUM(R173:R175)</f>
        <v>0</v>
      </c>
      <c r="S176" s="79"/>
      <c r="T176" s="80"/>
      <c r="U176" s="81"/>
    </row>
    <row r="177" spans="1:21" x14ac:dyDescent="0.2">
      <c r="B177" s="2" t="s">
        <v>764</v>
      </c>
    </row>
    <row r="178" spans="1:21" ht="45" x14ac:dyDescent="0.2">
      <c r="A178" s="6"/>
      <c r="B178" s="10">
        <v>1</v>
      </c>
      <c r="C178" s="13" t="s">
        <v>765</v>
      </c>
      <c r="D178" s="13" t="s">
        <v>79</v>
      </c>
      <c r="E178" s="18" t="s">
        <v>766</v>
      </c>
      <c r="F178" s="13" t="s">
        <v>767</v>
      </c>
      <c r="G178" s="13" t="s">
        <v>82</v>
      </c>
      <c r="H178" s="13" t="s">
        <v>768</v>
      </c>
      <c r="I178" s="13" t="s">
        <v>769</v>
      </c>
      <c r="J178" s="13">
        <v>9908862111</v>
      </c>
      <c r="K178" s="13" t="s">
        <v>770</v>
      </c>
      <c r="L178" s="54">
        <v>40116</v>
      </c>
      <c r="M178" s="54">
        <v>40116</v>
      </c>
      <c r="N178" s="153">
        <v>250000</v>
      </c>
      <c r="O178" s="136" t="s">
        <v>29</v>
      </c>
      <c r="P178" s="242">
        <v>42095</v>
      </c>
      <c r="Q178" s="242">
        <v>42460</v>
      </c>
      <c r="R178" s="151">
        <v>14916</v>
      </c>
      <c r="S178" s="152" t="s">
        <v>30</v>
      </c>
      <c r="T178" s="13" t="s">
        <v>31</v>
      </c>
      <c r="U178" s="13" t="s">
        <v>45</v>
      </c>
    </row>
    <row r="179" spans="1:21" ht="32.25" customHeight="1" x14ac:dyDescent="0.2">
      <c r="A179" s="6"/>
      <c r="B179" s="10">
        <v>2</v>
      </c>
      <c r="C179" s="11" t="s">
        <v>72</v>
      </c>
      <c r="D179" s="13" t="s">
        <v>125</v>
      </c>
      <c r="E179" s="12" t="s">
        <v>771</v>
      </c>
      <c r="F179" s="11" t="s">
        <v>772</v>
      </c>
      <c r="G179" s="11" t="s">
        <v>773</v>
      </c>
      <c r="H179" s="11" t="s">
        <v>774</v>
      </c>
      <c r="I179" s="11" t="s">
        <v>140</v>
      </c>
      <c r="J179" s="135" t="s">
        <v>141</v>
      </c>
      <c r="K179" s="11" t="s">
        <v>161</v>
      </c>
      <c r="L179" s="42" t="s">
        <v>161</v>
      </c>
      <c r="M179" s="42">
        <v>39234</v>
      </c>
      <c r="N179" s="43">
        <v>44000</v>
      </c>
      <c r="O179" s="11" t="s">
        <v>41</v>
      </c>
      <c r="P179" s="42"/>
      <c r="Q179" s="248"/>
      <c r="R179" s="78"/>
      <c r="S179" s="73" t="s">
        <v>30</v>
      </c>
      <c r="T179" s="11" t="s">
        <v>31</v>
      </c>
      <c r="U179" s="11" t="s">
        <v>775</v>
      </c>
    </row>
    <row r="180" spans="1:21" ht="112.5" x14ac:dyDescent="0.2">
      <c r="A180" s="6"/>
      <c r="B180" s="10">
        <v>3</v>
      </c>
      <c r="C180" s="11" t="s">
        <v>51</v>
      </c>
      <c r="D180" s="13" t="s">
        <v>125</v>
      </c>
      <c r="E180" s="12" t="s">
        <v>776</v>
      </c>
      <c r="F180" s="11" t="s">
        <v>54</v>
      </c>
      <c r="G180" s="11" t="s">
        <v>55</v>
      </c>
      <c r="H180" s="11" t="s">
        <v>777</v>
      </c>
      <c r="I180" s="11" t="s">
        <v>57</v>
      </c>
      <c r="J180" s="11">
        <v>9849160266</v>
      </c>
      <c r="K180" s="11" t="s">
        <v>219</v>
      </c>
      <c r="L180" s="42">
        <v>39058</v>
      </c>
      <c r="M180" s="42">
        <v>39172</v>
      </c>
      <c r="N180" s="78">
        <v>22755</v>
      </c>
      <c r="O180" s="11" t="s">
        <v>41</v>
      </c>
      <c r="P180" s="42"/>
      <c r="Q180" s="42"/>
      <c r="R180" s="78"/>
      <c r="S180" s="73" t="s">
        <v>30</v>
      </c>
      <c r="T180" s="11" t="s">
        <v>31</v>
      </c>
      <c r="U180" s="11" t="s">
        <v>778</v>
      </c>
    </row>
    <row r="181" spans="1:21" ht="123.75" x14ac:dyDescent="0.2">
      <c r="A181" s="6"/>
      <c r="B181" s="10">
        <v>4</v>
      </c>
      <c r="C181" s="11" t="s">
        <v>51</v>
      </c>
      <c r="D181" s="13" t="s">
        <v>125</v>
      </c>
      <c r="E181" s="12" t="s">
        <v>779</v>
      </c>
      <c r="F181" s="11" t="s">
        <v>54</v>
      </c>
      <c r="G181" s="11" t="s">
        <v>55</v>
      </c>
      <c r="H181" s="11" t="s">
        <v>780</v>
      </c>
      <c r="I181" s="11" t="s">
        <v>57</v>
      </c>
      <c r="J181" s="11">
        <v>9849160266</v>
      </c>
      <c r="K181" s="11" t="s">
        <v>219</v>
      </c>
      <c r="L181" s="42">
        <v>39058</v>
      </c>
      <c r="M181" s="42">
        <v>39172</v>
      </c>
      <c r="N181" s="78">
        <v>22755</v>
      </c>
      <c r="O181" s="11" t="s">
        <v>41</v>
      </c>
      <c r="P181" s="42"/>
      <c r="Q181" s="42"/>
      <c r="R181" s="78"/>
      <c r="S181" s="73" t="s">
        <v>30</v>
      </c>
      <c r="T181" s="11" t="s">
        <v>31</v>
      </c>
      <c r="U181" s="11" t="s">
        <v>781</v>
      </c>
    </row>
    <row r="182" spans="1:21" ht="112.5" x14ac:dyDescent="0.2">
      <c r="A182" s="6"/>
      <c r="B182" s="10">
        <v>5</v>
      </c>
      <c r="C182" s="11" t="s">
        <v>51</v>
      </c>
      <c r="D182" s="13" t="s">
        <v>125</v>
      </c>
      <c r="E182" s="12" t="s">
        <v>782</v>
      </c>
      <c r="F182" s="11" t="s">
        <v>54</v>
      </c>
      <c r="G182" s="11" t="s">
        <v>55</v>
      </c>
      <c r="H182" s="11" t="s">
        <v>783</v>
      </c>
      <c r="I182" s="11" t="s">
        <v>57</v>
      </c>
      <c r="J182" s="11">
        <v>9849160266</v>
      </c>
      <c r="K182" s="11" t="s">
        <v>219</v>
      </c>
      <c r="L182" s="42">
        <v>39058</v>
      </c>
      <c r="M182" s="42">
        <v>39172</v>
      </c>
      <c r="N182" s="78">
        <v>22755</v>
      </c>
      <c r="O182" s="11" t="s">
        <v>41</v>
      </c>
      <c r="P182" s="42"/>
      <c r="Q182" s="42"/>
      <c r="R182" s="78"/>
      <c r="S182" s="73" t="s">
        <v>30</v>
      </c>
      <c r="T182" s="11" t="s">
        <v>31</v>
      </c>
      <c r="U182" s="11" t="s">
        <v>778</v>
      </c>
    </row>
    <row r="183" spans="1:21" ht="112.5" x14ac:dyDescent="0.2">
      <c r="A183" s="6"/>
      <c r="B183" s="10">
        <v>6</v>
      </c>
      <c r="C183" s="11" t="s">
        <v>51</v>
      </c>
      <c r="D183" s="13" t="s">
        <v>125</v>
      </c>
      <c r="E183" s="12" t="s">
        <v>784</v>
      </c>
      <c r="F183" s="11" t="s">
        <v>54</v>
      </c>
      <c r="G183" s="11" t="s">
        <v>55</v>
      </c>
      <c r="H183" s="11" t="s">
        <v>785</v>
      </c>
      <c r="I183" s="11" t="s">
        <v>57</v>
      </c>
      <c r="J183" s="11">
        <v>9849160266</v>
      </c>
      <c r="K183" s="11" t="s">
        <v>219</v>
      </c>
      <c r="L183" s="42">
        <v>39058</v>
      </c>
      <c r="M183" s="42">
        <v>39172</v>
      </c>
      <c r="N183" s="78">
        <v>22755</v>
      </c>
      <c r="O183" s="11" t="s">
        <v>41</v>
      </c>
      <c r="P183" s="42"/>
      <c r="Q183" s="42"/>
      <c r="R183" s="78"/>
      <c r="S183" s="73" t="s">
        <v>30</v>
      </c>
      <c r="T183" s="11" t="s">
        <v>31</v>
      </c>
      <c r="U183" s="11" t="s">
        <v>778</v>
      </c>
    </row>
    <row r="184" spans="1:21" ht="45" x14ac:dyDescent="0.2">
      <c r="A184" s="6"/>
      <c r="B184" s="10">
        <v>7</v>
      </c>
      <c r="C184" s="11" t="s">
        <v>364</v>
      </c>
      <c r="D184" s="13" t="s">
        <v>786</v>
      </c>
      <c r="E184" s="12" t="s">
        <v>787</v>
      </c>
      <c r="F184" s="11" t="s">
        <v>788</v>
      </c>
      <c r="G184" s="11" t="s">
        <v>368</v>
      </c>
      <c r="H184" s="11" t="s">
        <v>789</v>
      </c>
      <c r="I184" s="11" t="s">
        <v>370</v>
      </c>
      <c r="J184" s="11">
        <v>9849443349</v>
      </c>
      <c r="K184" s="11" t="s">
        <v>371</v>
      </c>
      <c r="L184" s="42">
        <v>39038</v>
      </c>
      <c r="M184" s="42">
        <v>39176</v>
      </c>
      <c r="N184" s="78">
        <v>68000</v>
      </c>
      <c r="O184" s="11" t="s">
        <v>41</v>
      </c>
      <c r="P184" s="42"/>
      <c r="Q184" s="42"/>
      <c r="R184" s="78"/>
      <c r="S184" s="73" t="s">
        <v>30</v>
      </c>
      <c r="T184" s="11" t="s">
        <v>31</v>
      </c>
      <c r="U184" s="11" t="s">
        <v>790</v>
      </c>
    </row>
    <row r="185" spans="1:21" ht="45" x14ac:dyDescent="0.2">
      <c r="A185" s="6"/>
      <c r="B185" s="10">
        <v>8</v>
      </c>
      <c r="C185" s="11" t="s">
        <v>364</v>
      </c>
      <c r="D185" s="13" t="s">
        <v>791</v>
      </c>
      <c r="E185" s="12" t="s">
        <v>366</v>
      </c>
      <c r="F185" s="11" t="s">
        <v>788</v>
      </c>
      <c r="G185" s="11" t="s">
        <v>368</v>
      </c>
      <c r="H185" s="11" t="s">
        <v>792</v>
      </c>
      <c r="I185" s="11" t="s">
        <v>370</v>
      </c>
      <c r="J185" s="135" t="s">
        <v>793</v>
      </c>
      <c r="K185" s="11" t="s">
        <v>371</v>
      </c>
      <c r="L185" s="42">
        <v>39038</v>
      </c>
      <c r="M185" s="42">
        <v>39176</v>
      </c>
      <c r="N185" s="78">
        <v>68000</v>
      </c>
      <c r="O185" s="11" t="s">
        <v>41</v>
      </c>
      <c r="P185" s="42"/>
      <c r="Q185" s="42"/>
      <c r="R185" s="78"/>
      <c r="S185" s="73" t="s">
        <v>30</v>
      </c>
      <c r="T185" s="11" t="s">
        <v>31</v>
      </c>
      <c r="U185" s="11" t="s">
        <v>790</v>
      </c>
    </row>
    <row r="186" spans="1:21" ht="22.5" x14ac:dyDescent="0.2">
      <c r="A186" s="6"/>
      <c r="B186" s="10">
        <v>9</v>
      </c>
      <c r="C186" s="227" t="s">
        <v>800</v>
      </c>
      <c r="D186" s="227" t="s">
        <v>801</v>
      </c>
      <c r="E186" s="12" t="s">
        <v>802</v>
      </c>
      <c r="F186" s="185" t="s">
        <v>803</v>
      </c>
      <c r="G186" s="185" t="s">
        <v>804</v>
      </c>
      <c r="H186" s="227">
        <v>640730407</v>
      </c>
      <c r="I186" s="227" t="s">
        <v>390</v>
      </c>
      <c r="J186" s="227">
        <v>9885018566</v>
      </c>
      <c r="K186" s="227" t="s">
        <v>805</v>
      </c>
      <c r="L186" s="213" t="s">
        <v>161</v>
      </c>
      <c r="M186" s="213">
        <v>39479</v>
      </c>
      <c r="N186" s="154">
        <v>250000</v>
      </c>
      <c r="O186" s="227" t="s">
        <v>41</v>
      </c>
      <c r="P186" s="213"/>
      <c r="Q186" s="213"/>
      <c r="R186" s="226"/>
      <c r="S186" s="73" t="s">
        <v>30</v>
      </c>
      <c r="T186" s="227" t="s">
        <v>31</v>
      </c>
      <c r="U186" s="227" t="s">
        <v>45</v>
      </c>
    </row>
    <row r="187" spans="1:21" s="2" customFormat="1" ht="20.100000000000001" customHeight="1" x14ac:dyDescent="0.2">
      <c r="B187" s="654" t="s">
        <v>113</v>
      </c>
      <c r="C187" s="654"/>
      <c r="D187" s="655"/>
      <c r="E187" s="15">
        <f>COUNTA(E178:E186)</f>
        <v>9</v>
      </c>
      <c r="F187" s="16"/>
      <c r="G187" s="16"/>
      <c r="H187" s="16"/>
      <c r="I187" s="16"/>
      <c r="J187" s="51">
        <f>COUNTIF(N178:N186,"&gt;0")</f>
        <v>9</v>
      </c>
      <c r="K187" s="52"/>
      <c r="L187" s="53">
        <f>SUMIF(R178:R186,"&gt;0",N178:N186)</f>
        <v>250000</v>
      </c>
      <c r="M187" s="16"/>
      <c r="N187" s="53">
        <f>SUM(N178:N186)</f>
        <v>771020</v>
      </c>
      <c r="O187" s="16"/>
      <c r="P187" s="15">
        <f>COUNTA(R178:R186)</f>
        <v>1</v>
      </c>
      <c r="Q187" s="16"/>
      <c r="R187" s="53">
        <f>SUM(R178:R186)</f>
        <v>14916</v>
      </c>
      <c r="S187" s="79"/>
      <c r="T187" s="80"/>
      <c r="U187" s="81"/>
    </row>
    <row r="188" spans="1:21" x14ac:dyDescent="0.2">
      <c r="B188" s="2" t="s">
        <v>812</v>
      </c>
    </row>
    <row r="189" spans="1:21" s="2" customFormat="1" ht="45" x14ac:dyDescent="0.2">
      <c r="A189" s="6"/>
      <c r="B189" s="10">
        <v>1</v>
      </c>
      <c r="C189" s="11" t="s">
        <v>813</v>
      </c>
      <c r="D189" s="13" t="s">
        <v>814</v>
      </c>
      <c r="E189" s="12" t="s">
        <v>815</v>
      </c>
      <c r="F189" s="11" t="s">
        <v>816</v>
      </c>
      <c r="G189" s="11" t="s">
        <v>817</v>
      </c>
      <c r="H189" s="13" t="s">
        <v>818</v>
      </c>
      <c r="I189" s="11" t="s">
        <v>819</v>
      </c>
      <c r="J189" s="11">
        <v>9885527344</v>
      </c>
      <c r="K189" s="11" t="s">
        <v>820</v>
      </c>
      <c r="L189" s="42" t="s">
        <v>821</v>
      </c>
      <c r="M189" s="42">
        <v>39454</v>
      </c>
      <c r="N189" s="43">
        <v>19064.2</v>
      </c>
      <c r="O189" s="11" t="s">
        <v>41</v>
      </c>
      <c r="P189" s="42"/>
      <c r="Q189" s="42"/>
      <c r="R189" s="43"/>
      <c r="S189" s="73" t="s">
        <v>168</v>
      </c>
      <c r="T189" s="11" t="s">
        <v>194</v>
      </c>
      <c r="U189" s="11" t="s">
        <v>697</v>
      </c>
    </row>
    <row r="190" spans="1:21" ht="50.25" customHeight="1" x14ac:dyDescent="0.2">
      <c r="A190" s="6"/>
      <c r="B190" s="10">
        <v>2</v>
      </c>
      <c r="C190" s="13" t="s">
        <v>822</v>
      </c>
      <c r="D190" s="232" t="s">
        <v>823</v>
      </c>
      <c r="E190" s="18" t="s">
        <v>824</v>
      </c>
      <c r="F190" s="13" t="s">
        <v>825</v>
      </c>
      <c r="G190" s="13" t="s">
        <v>826</v>
      </c>
      <c r="H190" s="13" t="s">
        <v>827</v>
      </c>
      <c r="I190" s="11" t="s">
        <v>819</v>
      </c>
      <c r="J190" s="11">
        <v>9885527344</v>
      </c>
      <c r="K190" s="13">
        <v>85110001308</v>
      </c>
      <c r="L190" s="54">
        <v>40772</v>
      </c>
      <c r="M190" s="54">
        <v>40772</v>
      </c>
      <c r="N190" s="45">
        <v>25000</v>
      </c>
      <c r="O190" s="13" t="s">
        <v>41</v>
      </c>
      <c r="P190" s="54"/>
      <c r="Q190" s="54"/>
      <c r="R190" s="45"/>
      <c r="S190" s="73" t="s">
        <v>168</v>
      </c>
      <c r="T190" s="13" t="s">
        <v>194</v>
      </c>
      <c r="U190" s="13" t="s">
        <v>828</v>
      </c>
    </row>
    <row r="191" spans="1:21" ht="45" x14ac:dyDescent="0.2">
      <c r="A191" s="6"/>
      <c r="B191" s="10">
        <v>3</v>
      </c>
      <c r="C191" s="11" t="s">
        <v>829</v>
      </c>
      <c r="D191" s="13" t="s">
        <v>830</v>
      </c>
      <c r="E191" s="12" t="s">
        <v>831</v>
      </c>
      <c r="F191" s="11" t="s">
        <v>816</v>
      </c>
      <c r="G191" s="11"/>
      <c r="H191" s="11" t="s">
        <v>832</v>
      </c>
      <c r="I191" s="11" t="s">
        <v>819</v>
      </c>
      <c r="J191" s="11">
        <v>9885527344</v>
      </c>
      <c r="K191" s="11" t="s">
        <v>820</v>
      </c>
      <c r="L191" s="42" t="s">
        <v>821</v>
      </c>
      <c r="M191" s="42">
        <v>39454</v>
      </c>
      <c r="N191" s="43">
        <v>44563</v>
      </c>
      <c r="O191" s="11" t="s">
        <v>41</v>
      </c>
      <c r="P191" s="42"/>
      <c r="Q191" s="42"/>
      <c r="R191" s="43"/>
      <c r="S191" s="73" t="s">
        <v>168</v>
      </c>
      <c r="T191" s="11" t="s">
        <v>194</v>
      </c>
      <c r="U191" s="11" t="s">
        <v>697</v>
      </c>
    </row>
    <row r="192" spans="1:21" ht="45" x14ac:dyDescent="0.2">
      <c r="A192" s="6"/>
      <c r="B192" s="10">
        <v>4</v>
      </c>
      <c r="C192" s="11" t="s">
        <v>833</v>
      </c>
      <c r="D192" s="13" t="s">
        <v>823</v>
      </c>
      <c r="E192" s="12" t="s">
        <v>834</v>
      </c>
      <c r="F192" s="11" t="s">
        <v>816</v>
      </c>
      <c r="G192" s="11" t="s">
        <v>835</v>
      </c>
      <c r="H192" s="11">
        <v>2268</v>
      </c>
      <c r="I192" s="11" t="s">
        <v>819</v>
      </c>
      <c r="J192" s="11">
        <v>9885527344</v>
      </c>
      <c r="K192" s="11" t="s">
        <v>820</v>
      </c>
      <c r="L192" s="42">
        <v>39428</v>
      </c>
      <c r="M192" s="42">
        <v>39454</v>
      </c>
      <c r="N192" s="43">
        <v>26064</v>
      </c>
      <c r="O192" s="11" t="s">
        <v>41</v>
      </c>
      <c r="P192" s="42"/>
      <c r="Q192" s="42"/>
      <c r="R192" s="43"/>
      <c r="S192" s="73" t="s">
        <v>168</v>
      </c>
      <c r="T192" s="11" t="s">
        <v>194</v>
      </c>
      <c r="U192" s="11" t="s">
        <v>697</v>
      </c>
    </row>
    <row r="193" spans="1:21" s="2" customFormat="1" ht="20.100000000000001" customHeight="1" x14ac:dyDescent="0.2">
      <c r="B193" s="654" t="s">
        <v>113</v>
      </c>
      <c r="C193" s="654"/>
      <c r="D193" s="655"/>
      <c r="E193" s="15">
        <f>COUNTA(E189:E192)</f>
        <v>4</v>
      </c>
      <c r="F193" s="16"/>
      <c r="G193" s="16"/>
      <c r="H193" s="16"/>
      <c r="I193" s="16"/>
      <c r="J193" s="51">
        <f>COUNTIF(N189:N192,"&gt;0")</f>
        <v>4</v>
      </c>
      <c r="K193" s="52"/>
      <c r="L193" s="53">
        <f>SUMIF(R189:R192,"&gt;0",N189:N192)</f>
        <v>0</v>
      </c>
      <c r="M193" s="16"/>
      <c r="N193" s="53">
        <f>SUM(N189:N192)</f>
        <v>114691.2</v>
      </c>
      <c r="O193" s="16"/>
      <c r="P193" s="15">
        <f>COUNTA(R189:R192)</f>
        <v>0</v>
      </c>
      <c r="Q193" s="16"/>
      <c r="R193" s="53">
        <f>SUM(R189:R192)</f>
        <v>0</v>
      </c>
      <c r="S193" s="79"/>
      <c r="T193" s="80"/>
      <c r="U193" s="81"/>
    </row>
    <row r="194" spans="1:21" x14ac:dyDescent="0.2">
      <c r="B194" s="2" t="s">
        <v>956</v>
      </c>
    </row>
    <row r="195" spans="1:21" ht="33.75" x14ac:dyDescent="0.2">
      <c r="A195" s="6"/>
      <c r="B195" s="10">
        <v>1</v>
      </c>
      <c r="C195" s="13" t="s">
        <v>957</v>
      </c>
      <c r="D195" s="13" t="s">
        <v>962</v>
      </c>
      <c r="E195" s="18" t="s">
        <v>963</v>
      </c>
      <c r="F195" s="13" t="s">
        <v>477</v>
      </c>
      <c r="G195" s="13" t="s">
        <v>964</v>
      </c>
      <c r="H195" s="13">
        <v>32111</v>
      </c>
      <c r="I195" s="13" t="s">
        <v>479</v>
      </c>
      <c r="J195" s="13" t="s">
        <v>480</v>
      </c>
      <c r="K195" s="13" t="s">
        <v>965</v>
      </c>
      <c r="L195" s="54">
        <v>39073</v>
      </c>
      <c r="M195" s="54">
        <v>39169</v>
      </c>
      <c r="N195" s="45">
        <v>200000</v>
      </c>
      <c r="O195" s="13" t="s">
        <v>29</v>
      </c>
      <c r="P195" s="94">
        <v>42095</v>
      </c>
      <c r="Q195" s="94">
        <v>42460</v>
      </c>
      <c r="R195" s="252">
        <v>49058</v>
      </c>
      <c r="S195" s="152" t="s">
        <v>30</v>
      </c>
      <c r="T195" s="13" t="s">
        <v>31</v>
      </c>
      <c r="U195" s="163" t="s">
        <v>697</v>
      </c>
    </row>
    <row r="196" spans="1:21" s="2" customFormat="1" ht="20.100000000000001" customHeight="1" x14ac:dyDescent="0.2">
      <c r="B196" s="654" t="s">
        <v>113</v>
      </c>
      <c r="C196" s="654"/>
      <c r="D196" s="655"/>
      <c r="E196" s="15">
        <f>COUNTA(E195:E195)</f>
        <v>1</v>
      </c>
      <c r="F196" s="16"/>
      <c r="G196" s="16"/>
      <c r="H196" s="16"/>
      <c r="I196" s="16"/>
      <c r="J196" s="51">
        <f>COUNTIF(N195:N195,"&gt;0")</f>
        <v>1</v>
      </c>
      <c r="K196" s="52"/>
      <c r="L196" s="53">
        <f>SUMIF(R195:R195,"&gt;0",N195:N195)</f>
        <v>200000</v>
      </c>
      <c r="M196" s="16"/>
      <c r="N196" s="53">
        <f>SUM(N195:N195)</f>
        <v>200000</v>
      </c>
      <c r="O196" s="16"/>
      <c r="P196" s="15">
        <f>COUNTA(R195:R195)</f>
        <v>1</v>
      </c>
      <c r="Q196" s="16"/>
      <c r="R196" s="53">
        <f>SUM(R195:R195)</f>
        <v>49058</v>
      </c>
      <c r="S196" s="79"/>
      <c r="T196" s="80"/>
      <c r="U196" s="81"/>
    </row>
    <row r="197" spans="1:21" x14ac:dyDescent="0.2">
      <c r="B197" s="2" t="s">
        <v>987</v>
      </c>
    </row>
    <row r="198" spans="1:21" s="2" customFormat="1" ht="101.25" x14ac:dyDescent="0.2">
      <c r="A198" s="6"/>
      <c r="B198" s="10">
        <v>1</v>
      </c>
      <c r="C198" s="11" t="s">
        <v>988</v>
      </c>
      <c r="D198" s="11" t="s">
        <v>989</v>
      </c>
      <c r="E198" s="12" t="s">
        <v>990</v>
      </c>
      <c r="F198" s="11" t="s">
        <v>991</v>
      </c>
      <c r="G198" s="11" t="s">
        <v>992</v>
      </c>
      <c r="H198" s="11" t="s">
        <v>993</v>
      </c>
      <c r="I198" s="11" t="s">
        <v>994</v>
      </c>
      <c r="J198" s="11" t="s">
        <v>995</v>
      </c>
      <c r="K198" s="11" t="s">
        <v>996</v>
      </c>
      <c r="L198" s="42">
        <v>39038</v>
      </c>
      <c r="M198" s="42">
        <v>39183</v>
      </c>
      <c r="N198" s="43">
        <v>200000</v>
      </c>
      <c r="O198" s="11" t="s">
        <v>41</v>
      </c>
      <c r="P198" s="42"/>
      <c r="Q198" s="42"/>
      <c r="R198" s="78"/>
      <c r="S198" s="73" t="s">
        <v>30</v>
      </c>
      <c r="T198" s="11" t="s">
        <v>31</v>
      </c>
      <c r="U198" s="11" t="s">
        <v>697</v>
      </c>
    </row>
    <row r="199" spans="1:21" ht="33.75" x14ac:dyDescent="0.2">
      <c r="A199" s="6"/>
      <c r="B199" s="10">
        <v>2</v>
      </c>
      <c r="C199" s="11" t="s">
        <v>1015</v>
      </c>
      <c r="D199" s="11" t="s">
        <v>1016</v>
      </c>
      <c r="E199" s="12" t="s">
        <v>1017</v>
      </c>
      <c r="F199" s="11" t="s">
        <v>991</v>
      </c>
      <c r="G199" s="11" t="s">
        <v>1018</v>
      </c>
      <c r="H199" s="11" t="s">
        <v>1019</v>
      </c>
      <c r="I199" s="11" t="s">
        <v>994</v>
      </c>
      <c r="J199" s="11">
        <v>9848046088</v>
      </c>
      <c r="K199" s="11" t="s">
        <v>996</v>
      </c>
      <c r="L199" s="42">
        <v>39038</v>
      </c>
      <c r="M199" s="42">
        <v>39183</v>
      </c>
      <c r="N199" s="43">
        <v>64000</v>
      </c>
      <c r="O199" s="11" t="s">
        <v>41</v>
      </c>
      <c r="P199" s="42"/>
      <c r="Q199" s="42"/>
      <c r="R199" s="78"/>
      <c r="S199" s="73" t="s">
        <v>30</v>
      </c>
      <c r="T199" s="11" t="s">
        <v>31</v>
      </c>
      <c r="U199" s="11" t="s">
        <v>1020</v>
      </c>
    </row>
    <row r="200" spans="1:21" ht="22.5" x14ac:dyDescent="0.2">
      <c r="A200" s="6"/>
      <c r="B200" s="10">
        <v>3</v>
      </c>
      <c r="C200" s="13" t="s">
        <v>72</v>
      </c>
      <c r="D200" s="13" t="s">
        <v>52</v>
      </c>
      <c r="E200" s="18" t="s">
        <v>1021</v>
      </c>
      <c r="F200" s="13" t="s">
        <v>74</v>
      </c>
      <c r="G200" s="13" t="s">
        <v>75</v>
      </c>
      <c r="H200" s="13">
        <v>32121</v>
      </c>
      <c r="I200" s="13" t="s">
        <v>76</v>
      </c>
      <c r="J200" s="13">
        <v>9908330088</v>
      </c>
      <c r="K200" s="13" t="s">
        <v>142</v>
      </c>
      <c r="L200" s="54">
        <v>39045</v>
      </c>
      <c r="M200" s="54">
        <v>39087</v>
      </c>
      <c r="N200" s="45">
        <v>44000</v>
      </c>
      <c r="O200" s="13" t="s">
        <v>41</v>
      </c>
      <c r="P200" s="54"/>
      <c r="Q200" s="54"/>
      <c r="R200" s="153"/>
      <c r="S200" s="152" t="s">
        <v>30</v>
      </c>
      <c r="T200" s="13" t="s">
        <v>31</v>
      </c>
      <c r="U200" s="11" t="s">
        <v>697</v>
      </c>
    </row>
    <row r="201" spans="1:21" ht="45" x14ac:dyDescent="0.2">
      <c r="A201" s="6"/>
      <c r="B201" s="10">
        <v>4</v>
      </c>
      <c r="C201" s="13" t="s">
        <v>78</v>
      </c>
      <c r="D201" s="13" t="s">
        <v>79</v>
      </c>
      <c r="E201" s="18" t="s">
        <v>1022</v>
      </c>
      <c r="F201" s="13" t="s">
        <v>110</v>
      </c>
      <c r="G201" s="13" t="s">
        <v>1023</v>
      </c>
      <c r="H201" s="13" t="s">
        <v>1024</v>
      </c>
      <c r="I201" s="13" t="s">
        <v>1025</v>
      </c>
      <c r="J201" s="13">
        <v>9866070432</v>
      </c>
      <c r="K201" s="13"/>
      <c r="L201" s="54">
        <v>36526</v>
      </c>
      <c r="M201" s="54">
        <v>36892</v>
      </c>
      <c r="N201" s="45">
        <v>175000</v>
      </c>
      <c r="O201" s="136" t="s">
        <v>29</v>
      </c>
      <c r="P201" s="94">
        <v>42095</v>
      </c>
      <c r="Q201" s="94">
        <v>42460</v>
      </c>
      <c r="R201" s="153">
        <v>17260</v>
      </c>
      <c r="S201" s="152" t="s">
        <v>30</v>
      </c>
      <c r="T201" s="13" t="s">
        <v>31</v>
      </c>
      <c r="U201" s="163"/>
    </row>
    <row r="202" spans="1:21" ht="67.5" x14ac:dyDescent="0.2">
      <c r="A202" s="6"/>
      <c r="B202" s="10">
        <v>5</v>
      </c>
      <c r="C202" s="97" t="s">
        <v>107</v>
      </c>
      <c r="D202" s="97" t="s">
        <v>108</v>
      </c>
      <c r="E202" s="25" t="s">
        <v>1034</v>
      </c>
      <c r="F202" s="97" t="s">
        <v>110</v>
      </c>
      <c r="G202" s="97" t="s">
        <v>393</v>
      </c>
      <c r="H202" s="97" t="s">
        <v>1035</v>
      </c>
      <c r="I202" s="97" t="s">
        <v>84</v>
      </c>
      <c r="J202" s="130">
        <v>9908862111</v>
      </c>
      <c r="K202" s="97" t="s">
        <v>1036</v>
      </c>
      <c r="L202" s="94">
        <v>39045</v>
      </c>
      <c r="M202" s="94">
        <v>39174</v>
      </c>
      <c r="N202" s="62">
        <v>50000</v>
      </c>
      <c r="O202" s="97" t="s">
        <v>29</v>
      </c>
      <c r="P202" s="94">
        <v>42095</v>
      </c>
      <c r="Q202" s="94">
        <v>42460</v>
      </c>
      <c r="R202" s="148">
        <v>11324</v>
      </c>
      <c r="S202" s="146" t="s">
        <v>30</v>
      </c>
      <c r="T202" s="97" t="s">
        <v>31</v>
      </c>
      <c r="U202" s="24" t="s">
        <v>1037</v>
      </c>
    </row>
    <row r="203" spans="1:21" ht="78.75" x14ac:dyDescent="0.2">
      <c r="A203" s="6"/>
      <c r="B203" s="10">
        <v>6</v>
      </c>
      <c r="C203" s="11" t="s">
        <v>289</v>
      </c>
      <c r="D203" s="13" t="s">
        <v>34</v>
      </c>
      <c r="E203" s="12" t="s">
        <v>1038</v>
      </c>
      <c r="F203" s="11" t="s">
        <v>36</v>
      </c>
      <c r="G203" s="11" t="s">
        <v>1039</v>
      </c>
      <c r="H203" s="11" t="s">
        <v>1040</v>
      </c>
      <c r="I203" s="11" t="s">
        <v>39</v>
      </c>
      <c r="J203" s="11">
        <v>9848381477</v>
      </c>
      <c r="K203" s="11" t="s">
        <v>40</v>
      </c>
      <c r="L203" s="42">
        <v>39038</v>
      </c>
      <c r="M203" s="42">
        <v>39162</v>
      </c>
      <c r="N203" s="43">
        <v>162500</v>
      </c>
      <c r="O203" s="11" t="s">
        <v>41</v>
      </c>
      <c r="P203" s="42"/>
      <c r="Q203" s="42"/>
      <c r="R203" s="78"/>
      <c r="S203" s="73" t="s">
        <v>30</v>
      </c>
      <c r="T203" s="11" t="s">
        <v>31</v>
      </c>
      <c r="U203" s="11" t="s">
        <v>1041</v>
      </c>
    </row>
    <row r="204" spans="1:21" s="2" customFormat="1" ht="20.100000000000001" customHeight="1" x14ac:dyDescent="0.2">
      <c r="B204" s="654" t="s">
        <v>113</v>
      </c>
      <c r="C204" s="654"/>
      <c r="D204" s="655"/>
      <c r="E204" s="15">
        <f>COUNTA(E198:E203)</f>
        <v>6</v>
      </c>
      <c r="F204" s="16"/>
      <c r="G204" s="16"/>
      <c r="H204" s="16"/>
      <c r="I204" s="16"/>
      <c r="J204" s="51">
        <f>COUNTIF(N198:N203,"&gt;0")</f>
        <v>6</v>
      </c>
      <c r="K204" s="52"/>
      <c r="L204" s="53">
        <f>SUMIF(R198:R203,"&gt;0",N198:N203)</f>
        <v>225000</v>
      </c>
      <c r="M204" s="16"/>
      <c r="N204" s="53">
        <f>SUM(N198:N203)</f>
        <v>695500</v>
      </c>
      <c r="O204" s="16"/>
      <c r="P204" s="15">
        <f>COUNTA(R198:R203)</f>
        <v>2</v>
      </c>
      <c r="Q204" s="16"/>
      <c r="R204" s="53">
        <f>SUM(R198:R203)</f>
        <v>28584</v>
      </c>
      <c r="S204" s="79"/>
      <c r="T204" s="80"/>
      <c r="U204" s="81"/>
    </row>
    <row r="205" spans="1:21" x14ac:dyDescent="0.2">
      <c r="B205" s="2" t="s">
        <v>1042</v>
      </c>
    </row>
    <row r="206" spans="1:21" s="2" customFormat="1" ht="48" customHeight="1" x14ac:dyDescent="0.2">
      <c r="A206" s="6"/>
      <c r="B206" s="10">
        <v>1</v>
      </c>
      <c r="C206" s="11" t="s">
        <v>289</v>
      </c>
      <c r="D206" s="13" t="s">
        <v>34</v>
      </c>
      <c r="E206" s="12" t="s">
        <v>1043</v>
      </c>
      <c r="F206" s="11" t="s">
        <v>36</v>
      </c>
      <c r="G206" s="11" t="s">
        <v>1044</v>
      </c>
      <c r="H206" s="11" t="s">
        <v>1045</v>
      </c>
      <c r="I206" s="11" t="s">
        <v>39</v>
      </c>
      <c r="J206" s="11">
        <v>9848381477</v>
      </c>
      <c r="K206" s="11" t="s">
        <v>40</v>
      </c>
      <c r="L206" s="42">
        <v>39038</v>
      </c>
      <c r="M206" s="42">
        <v>39162</v>
      </c>
      <c r="N206" s="43">
        <v>91950</v>
      </c>
      <c r="O206" s="11" t="s">
        <v>41</v>
      </c>
      <c r="P206" s="42"/>
      <c r="Q206" s="42"/>
      <c r="R206" s="78"/>
      <c r="S206" s="253" t="s">
        <v>30</v>
      </c>
      <c r="T206" s="11" t="s">
        <v>31</v>
      </c>
      <c r="U206" s="11" t="s">
        <v>697</v>
      </c>
    </row>
    <row r="207" spans="1:21" ht="123.75" x14ac:dyDescent="0.2">
      <c r="A207" s="6"/>
      <c r="B207" s="10">
        <v>2</v>
      </c>
      <c r="C207" s="11" t="s">
        <v>51</v>
      </c>
      <c r="D207" s="13" t="s">
        <v>52</v>
      </c>
      <c r="E207" s="12" t="s">
        <v>1046</v>
      </c>
      <c r="F207" s="11" t="s">
        <v>54</v>
      </c>
      <c r="G207" s="11" t="s">
        <v>55</v>
      </c>
      <c r="H207" s="11" t="s">
        <v>1047</v>
      </c>
      <c r="I207" s="11" t="s">
        <v>57</v>
      </c>
      <c r="J207" s="11">
        <v>9849160266</v>
      </c>
      <c r="K207" s="11" t="s">
        <v>219</v>
      </c>
      <c r="L207" s="42">
        <v>39058</v>
      </c>
      <c r="M207" s="42">
        <v>39172</v>
      </c>
      <c r="N207" s="43">
        <v>22755</v>
      </c>
      <c r="O207" s="11" t="s">
        <v>41</v>
      </c>
      <c r="P207" s="42"/>
      <c r="Q207" s="42"/>
      <c r="R207" s="78"/>
      <c r="S207" s="253" t="s">
        <v>30</v>
      </c>
      <c r="T207" s="11" t="s">
        <v>31</v>
      </c>
      <c r="U207" s="11" t="s">
        <v>1048</v>
      </c>
    </row>
    <row r="208" spans="1:21" ht="123.75" x14ac:dyDescent="0.2">
      <c r="A208" s="6"/>
      <c r="B208" s="10">
        <v>3</v>
      </c>
      <c r="C208" s="11" t="s">
        <v>51</v>
      </c>
      <c r="D208" s="13" t="s">
        <v>52</v>
      </c>
      <c r="E208" s="12" t="s">
        <v>1049</v>
      </c>
      <c r="F208" s="11" t="s">
        <v>54</v>
      </c>
      <c r="G208" s="11" t="s">
        <v>55</v>
      </c>
      <c r="H208" s="11" t="s">
        <v>1050</v>
      </c>
      <c r="I208" s="11" t="s">
        <v>57</v>
      </c>
      <c r="J208" s="11">
        <v>9849160266</v>
      </c>
      <c r="K208" s="11" t="s">
        <v>219</v>
      </c>
      <c r="L208" s="42">
        <v>39058</v>
      </c>
      <c r="M208" s="42">
        <v>39172</v>
      </c>
      <c r="N208" s="43">
        <v>22755</v>
      </c>
      <c r="O208" s="11" t="s">
        <v>41</v>
      </c>
      <c r="P208" s="42"/>
      <c r="Q208" s="42"/>
      <c r="R208" s="78"/>
      <c r="S208" s="253" t="s">
        <v>30</v>
      </c>
      <c r="T208" s="11" t="s">
        <v>31</v>
      </c>
      <c r="U208" s="11" t="s">
        <v>1048</v>
      </c>
    </row>
    <row r="209" spans="1:21" ht="123.75" x14ac:dyDescent="0.2">
      <c r="A209" s="6"/>
      <c r="B209" s="10">
        <v>4</v>
      </c>
      <c r="C209" s="11" t="s">
        <v>51</v>
      </c>
      <c r="D209" s="13" t="s">
        <v>52</v>
      </c>
      <c r="E209" s="12" t="s">
        <v>1051</v>
      </c>
      <c r="F209" s="11" t="s">
        <v>54</v>
      </c>
      <c r="G209" s="11" t="s">
        <v>55</v>
      </c>
      <c r="H209" s="11" t="s">
        <v>1052</v>
      </c>
      <c r="I209" s="11" t="s">
        <v>57</v>
      </c>
      <c r="J209" s="11">
        <v>9849160266</v>
      </c>
      <c r="K209" s="11" t="s">
        <v>219</v>
      </c>
      <c r="L209" s="42">
        <v>39058</v>
      </c>
      <c r="M209" s="42">
        <v>39172</v>
      </c>
      <c r="N209" s="43">
        <v>22755</v>
      </c>
      <c r="O209" s="11" t="s">
        <v>41</v>
      </c>
      <c r="P209" s="42"/>
      <c r="Q209" s="42"/>
      <c r="R209" s="78"/>
      <c r="S209" s="253" t="s">
        <v>30</v>
      </c>
      <c r="T209" s="11" t="s">
        <v>31</v>
      </c>
      <c r="U209" s="11" t="s">
        <v>1048</v>
      </c>
    </row>
    <row r="210" spans="1:21" ht="123.75" x14ac:dyDescent="0.2">
      <c r="A210" s="6"/>
      <c r="B210" s="10">
        <v>5</v>
      </c>
      <c r="C210" s="11" t="s">
        <v>51</v>
      </c>
      <c r="D210" s="13" t="s">
        <v>52</v>
      </c>
      <c r="E210" s="12" t="s">
        <v>1053</v>
      </c>
      <c r="F210" s="11" t="s">
        <v>54</v>
      </c>
      <c r="G210" s="11" t="s">
        <v>55</v>
      </c>
      <c r="H210" s="11" t="s">
        <v>1054</v>
      </c>
      <c r="I210" s="11" t="s">
        <v>57</v>
      </c>
      <c r="J210" s="11">
        <v>9849160266</v>
      </c>
      <c r="K210" s="11" t="s">
        <v>219</v>
      </c>
      <c r="L210" s="42">
        <v>39058</v>
      </c>
      <c r="M210" s="42">
        <v>39172</v>
      </c>
      <c r="N210" s="43">
        <v>22755</v>
      </c>
      <c r="O210" s="11" t="s">
        <v>41</v>
      </c>
      <c r="P210" s="42"/>
      <c r="Q210" s="42"/>
      <c r="R210" s="78"/>
      <c r="S210" s="253" t="s">
        <v>30</v>
      </c>
      <c r="T210" s="11" t="s">
        <v>31</v>
      </c>
      <c r="U210" s="11" t="s">
        <v>1048</v>
      </c>
    </row>
    <row r="211" spans="1:21" ht="45" x14ac:dyDescent="0.2">
      <c r="A211" s="6"/>
      <c r="B211" s="10">
        <v>6</v>
      </c>
      <c r="C211" s="13" t="s">
        <v>78</v>
      </c>
      <c r="D211" s="13" t="s">
        <v>79</v>
      </c>
      <c r="E211" s="18" t="s">
        <v>1055</v>
      </c>
      <c r="F211" s="13" t="s">
        <v>81</v>
      </c>
      <c r="G211" s="13" t="s">
        <v>82</v>
      </c>
      <c r="H211" s="13" t="s">
        <v>1056</v>
      </c>
      <c r="I211" s="136" t="s">
        <v>84</v>
      </c>
      <c r="J211" s="13">
        <v>9908862111</v>
      </c>
      <c r="K211" s="13" t="s">
        <v>1057</v>
      </c>
      <c r="L211" s="54">
        <v>39724</v>
      </c>
      <c r="M211" s="54">
        <v>39920</v>
      </c>
      <c r="N211" s="45">
        <v>250000</v>
      </c>
      <c r="O211" s="136" t="s">
        <v>29</v>
      </c>
      <c r="P211" s="94">
        <v>42095</v>
      </c>
      <c r="Q211" s="94">
        <v>42460</v>
      </c>
      <c r="R211" s="153">
        <v>17900</v>
      </c>
      <c r="S211" s="254" t="s">
        <v>30</v>
      </c>
      <c r="T211" s="13" t="s">
        <v>31</v>
      </c>
      <c r="U211" s="11" t="s">
        <v>697</v>
      </c>
    </row>
    <row r="212" spans="1:21" ht="101.25" x14ac:dyDescent="0.2">
      <c r="A212" s="6"/>
      <c r="B212" s="10">
        <v>7</v>
      </c>
      <c r="C212" s="11" t="s">
        <v>86</v>
      </c>
      <c r="D212" s="13" t="s">
        <v>87</v>
      </c>
      <c r="E212" s="12" t="s">
        <v>1058</v>
      </c>
      <c r="F212" s="11" t="s">
        <v>89</v>
      </c>
      <c r="G212" s="11" t="s">
        <v>90</v>
      </c>
      <c r="H212" s="11">
        <v>808220</v>
      </c>
      <c r="I212" s="11" t="s">
        <v>91</v>
      </c>
      <c r="J212" s="11" t="s">
        <v>619</v>
      </c>
      <c r="K212" s="11" t="s">
        <v>161</v>
      </c>
      <c r="L212" s="42" t="s">
        <v>161</v>
      </c>
      <c r="M212" s="42">
        <v>39083</v>
      </c>
      <c r="N212" s="43">
        <v>320625</v>
      </c>
      <c r="O212" s="13" t="s">
        <v>41</v>
      </c>
      <c r="P212" s="42"/>
      <c r="Q212" s="42"/>
      <c r="R212" s="78"/>
      <c r="S212" s="253" t="s">
        <v>30</v>
      </c>
      <c r="T212" s="11" t="s">
        <v>31</v>
      </c>
      <c r="U212" s="11" t="s">
        <v>1059</v>
      </c>
    </row>
    <row r="213" spans="1:21" s="2" customFormat="1" ht="20.100000000000001" customHeight="1" x14ac:dyDescent="0.2">
      <c r="B213" s="654" t="s">
        <v>113</v>
      </c>
      <c r="C213" s="654"/>
      <c r="D213" s="655"/>
      <c r="E213" s="15">
        <f>COUNTA(E206:E212)</f>
        <v>7</v>
      </c>
      <c r="F213" s="16"/>
      <c r="G213" s="16"/>
      <c r="H213" s="16"/>
      <c r="I213" s="16"/>
      <c r="J213" s="51">
        <f>COUNTIF(N206:N212,"&gt;0")</f>
        <v>7</v>
      </c>
      <c r="K213" s="52"/>
      <c r="L213" s="53">
        <f>SUMIF(R206:R212,"&gt;0",N206:N212)</f>
        <v>250000</v>
      </c>
      <c r="M213" s="16"/>
      <c r="N213" s="53">
        <f>SUM(N206:N212)</f>
        <v>753595</v>
      </c>
      <c r="O213" s="16"/>
      <c r="P213" s="15">
        <f>COUNTA(R206:R212)</f>
        <v>1</v>
      </c>
      <c r="Q213" s="16"/>
      <c r="R213" s="53">
        <f>SUM(R206:R212)</f>
        <v>17900</v>
      </c>
      <c r="S213" s="79"/>
      <c r="T213" s="80"/>
      <c r="U213" s="81"/>
    </row>
    <row r="214" spans="1:21" x14ac:dyDescent="0.2">
      <c r="B214" s="2" t="s">
        <v>1060</v>
      </c>
    </row>
    <row r="215" spans="1:21" s="107" customFormat="1" ht="123.75" x14ac:dyDescent="0.2">
      <c r="A215" s="249"/>
      <c r="B215" s="10">
        <v>1</v>
      </c>
      <c r="C215" s="11" t="s">
        <v>51</v>
      </c>
      <c r="D215" s="13" t="s">
        <v>52</v>
      </c>
      <c r="E215" s="12" t="s">
        <v>1061</v>
      </c>
      <c r="F215" s="11" t="s">
        <v>54</v>
      </c>
      <c r="G215" s="11" t="s">
        <v>55</v>
      </c>
      <c r="H215" s="11" t="s">
        <v>227</v>
      </c>
      <c r="I215" s="11" t="s">
        <v>1062</v>
      </c>
      <c r="J215" s="11" t="s">
        <v>359</v>
      </c>
      <c r="K215" s="11" t="s">
        <v>219</v>
      </c>
      <c r="L215" s="42">
        <v>39058</v>
      </c>
      <c r="M215" s="42">
        <v>39172</v>
      </c>
      <c r="N215" s="43">
        <v>22755</v>
      </c>
      <c r="O215" s="11" t="s">
        <v>41</v>
      </c>
      <c r="P215" s="42"/>
      <c r="Q215" s="42"/>
      <c r="R215" s="78"/>
      <c r="S215" s="73" t="s">
        <v>30</v>
      </c>
      <c r="T215" s="11" t="s">
        <v>31</v>
      </c>
      <c r="U215" s="11" t="s">
        <v>1048</v>
      </c>
    </row>
    <row r="216" spans="1:21" s="107" customFormat="1" ht="90" x14ac:dyDescent="0.2">
      <c r="A216" s="249"/>
      <c r="B216" s="10">
        <v>2</v>
      </c>
      <c r="C216" s="11" t="s">
        <v>33</v>
      </c>
      <c r="D216" s="13" t="s">
        <v>34</v>
      </c>
      <c r="E216" s="12" t="s">
        <v>1063</v>
      </c>
      <c r="F216" s="11" t="s">
        <v>36</v>
      </c>
      <c r="G216" s="11" t="s">
        <v>1044</v>
      </c>
      <c r="H216" s="11" t="s">
        <v>1064</v>
      </c>
      <c r="I216" s="11" t="s">
        <v>39</v>
      </c>
      <c r="J216" s="11">
        <v>9848381477</v>
      </c>
      <c r="K216" s="11" t="s">
        <v>40</v>
      </c>
      <c r="L216" s="42">
        <v>39038</v>
      </c>
      <c r="M216" s="42">
        <v>39162</v>
      </c>
      <c r="N216" s="43">
        <v>91950</v>
      </c>
      <c r="O216" s="11" t="s">
        <v>41</v>
      </c>
      <c r="P216" s="42"/>
      <c r="Q216" s="42"/>
      <c r="R216" s="78"/>
      <c r="S216" s="73" t="s">
        <v>30</v>
      </c>
      <c r="T216" s="11" t="s">
        <v>31</v>
      </c>
      <c r="U216" s="11" t="s">
        <v>1065</v>
      </c>
    </row>
    <row r="217" spans="1:21" s="107" customFormat="1" ht="22.5" x14ac:dyDescent="0.2">
      <c r="A217" s="249"/>
      <c r="B217" s="10">
        <v>3</v>
      </c>
      <c r="C217" s="11" t="s">
        <v>72</v>
      </c>
      <c r="D217" s="13" t="s">
        <v>52</v>
      </c>
      <c r="E217" s="12" t="s">
        <v>1066</v>
      </c>
      <c r="F217" s="11" t="s">
        <v>74</v>
      </c>
      <c r="G217" s="11" t="s">
        <v>75</v>
      </c>
      <c r="H217" s="11">
        <v>32197</v>
      </c>
      <c r="I217" s="11" t="s">
        <v>76</v>
      </c>
      <c r="J217" s="11" t="s">
        <v>141</v>
      </c>
      <c r="K217" s="11" t="s">
        <v>142</v>
      </c>
      <c r="L217" s="42">
        <v>39045</v>
      </c>
      <c r="M217" s="42">
        <v>39087</v>
      </c>
      <c r="N217" s="45">
        <v>44000</v>
      </c>
      <c r="O217" s="11" t="s">
        <v>41</v>
      </c>
      <c r="P217" s="42"/>
      <c r="Q217" s="42"/>
      <c r="R217" s="78"/>
      <c r="S217" s="73" t="s">
        <v>30</v>
      </c>
      <c r="T217" s="11" t="s">
        <v>31</v>
      </c>
      <c r="U217" s="11" t="s">
        <v>697</v>
      </c>
    </row>
    <row r="218" spans="1:21" s="107" customFormat="1" ht="22.5" x14ac:dyDescent="0.2">
      <c r="A218" s="249"/>
      <c r="B218" s="10">
        <v>4</v>
      </c>
      <c r="C218" s="11" t="s">
        <v>51</v>
      </c>
      <c r="D218" s="13" t="s">
        <v>52</v>
      </c>
      <c r="E218" s="12" t="s">
        <v>1067</v>
      </c>
      <c r="F218" s="11" t="s">
        <v>54</v>
      </c>
      <c r="G218" s="11" t="s">
        <v>55</v>
      </c>
      <c r="H218" s="11" t="s">
        <v>1068</v>
      </c>
      <c r="I218" s="11" t="s">
        <v>1062</v>
      </c>
      <c r="J218" s="11" t="s">
        <v>359</v>
      </c>
      <c r="K218" s="11" t="s">
        <v>219</v>
      </c>
      <c r="L218" s="42">
        <v>39058</v>
      </c>
      <c r="M218" s="42">
        <v>39172</v>
      </c>
      <c r="N218" s="43">
        <v>22755</v>
      </c>
      <c r="O218" s="11" t="s">
        <v>41</v>
      </c>
      <c r="P218" s="42"/>
      <c r="Q218" s="42"/>
      <c r="R218" s="78"/>
      <c r="S218" s="73" t="s">
        <v>30</v>
      </c>
      <c r="T218" s="11" t="s">
        <v>31</v>
      </c>
      <c r="U218" s="11" t="s">
        <v>1069</v>
      </c>
    </row>
    <row r="219" spans="1:21" s="107" customFormat="1" ht="22.5" x14ac:dyDescent="0.2">
      <c r="A219" s="249"/>
      <c r="B219" s="10">
        <v>5</v>
      </c>
      <c r="C219" s="11" t="s">
        <v>51</v>
      </c>
      <c r="D219" s="13" t="s">
        <v>52</v>
      </c>
      <c r="E219" s="12" t="s">
        <v>1070</v>
      </c>
      <c r="F219" s="11" t="s">
        <v>54</v>
      </c>
      <c r="G219" s="11" t="s">
        <v>55</v>
      </c>
      <c r="H219" s="11" t="s">
        <v>1071</v>
      </c>
      <c r="I219" s="11" t="s">
        <v>1062</v>
      </c>
      <c r="J219" s="11" t="s">
        <v>359</v>
      </c>
      <c r="K219" s="11" t="s">
        <v>219</v>
      </c>
      <c r="L219" s="42">
        <v>39058</v>
      </c>
      <c r="M219" s="42">
        <v>39172</v>
      </c>
      <c r="N219" s="43">
        <v>22755</v>
      </c>
      <c r="O219" s="11" t="s">
        <v>41</v>
      </c>
      <c r="P219" s="42"/>
      <c r="Q219" s="42"/>
      <c r="R219" s="78"/>
      <c r="S219" s="73" t="s">
        <v>30</v>
      </c>
      <c r="T219" s="11" t="s">
        <v>31</v>
      </c>
      <c r="U219" s="11" t="s">
        <v>1072</v>
      </c>
    </row>
    <row r="220" spans="1:21" s="107" customFormat="1" ht="22.5" x14ac:dyDescent="0.2">
      <c r="A220" s="249"/>
      <c r="B220" s="10">
        <v>6</v>
      </c>
      <c r="C220" s="11" t="s">
        <v>1073</v>
      </c>
      <c r="D220" s="11" t="s">
        <v>1074</v>
      </c>
      <c r="E220" s="12" t="s">
        <v>1075</v>
      </c>
      <c r="F220" s="11" t="s">
        <v>81</v>
      </c>
      <c r="G220" s="11" t="s">
        <v>1076</v>
      </c>
      <c r="H220" s="11" t="s">
        <v>1077</v>
      </c>
      <c r="I220" s="11" t="s">
        <v>1062</v>
      </c>
      <c r="J220" s="11" t="s">
        <v>359</v>
      </c>
      <c r="K220" s="11" t="s">
        <v>161</v>
      </c>
      <c r="L220" s="42" t="s">
        <v>161</v>
      </c>
      <c r="M220" s="42">
        <v>39083</v>
      </c>
      <c r="N220" s="43">
        <v>50000</v>
      </c>
      <c r="O220" s="163" t="s">
        <v>900</v>
      </c>
      <c r="P220" s="94">
        <v>42095</v>
      </c>
      <c r="Q220" s="94">
        <v>42460</v>
      </c>
      <c r="R220" s="255">
        <v>11324</v>
      </c>
      <c r="S220" s="73" t="s">
        <v>168</v>
      </c>
      <c r="T220" s="11" t="s">
        <v>1078</v>
      </c>
      <c r="U220" s="11" t="s">
        <v>1079</v>
      </c>
    </row>
    <row r="221" spans="1:21" s="107" customFormat="1" ht="33.75" x14ac:dyDescent="0.2">
      <c r="A221" s="249"/>
      <c r="B221" s="10">
        <v>7</v>
      </c>
      <c r="C221" s="13" t="s">
        <v>78</v>
      </c>
      <c r="D221" s="13" t="s">
        <v>234</v>
      </c>
      <c r="E221" s="18" t="s">
        <v>1080</v>
      </c>
      <c r="F221" s="13" t="s">
        <v>236</v>
      </c>
      <c r="G221" s="13" t="s">
        <v>237</v>
      </c>
      <c r="H221" s="13">
        <v>39208841</v>
      </c>
      <c r="I221" s="13" t="s">
        <v>238</v>
      </c>
      <c r="J221" s="13">
        <v>7702482727</v>
      </c>
      <c r="K221" s="145">
        <v>5010001673</v>
      </c>
      <c r="L221" s="54">
        <v>40445</v>
      </c>
      <c r="M221" s="54">
        <v>40511</v>
      </c>
      <c r="N221" s="45">
        <v>220000</v>
      </c>
      <c r="O221" s="13" t="s">
        <v>41</v>
      </c>
      <c r="P221" s="54"/>
      <c r="Q221" s="54"/>
      <c r="R221" s="153"/>
      <c r="S221" s="152" t="s">
        <v>30</v>
      </c>
      <c r="T221" s="13" t="s">
        <v>31</v>
      </c>
      <c r="U221" s="13" t="s">
        <v>697</v>
      </c>
    </row>
    <row r="222" spans="1:21" s="107" customFormat="1" ht="78.75" x14ac:dyDescent="0.2">
      <c r="A222" s="249"/>
      <c r="B222" s="10">
        <v>8</v>
      </c>
      <c r="C222" s="11" t="s">
        <v>33</v>
      </c>
      <c r="D222" s="13" t="s">
        <v>34</v>
      </c>
      <c r="E222" s="12" t="s">
        <v>1081</v>
      </c>
      <c r="F222" s="11" t="s">
        <v>36</v>
      </c>
      <c r="G222" s="11" t="s">
        <v>37</v>
      </c>
      <c r="H222" s="11" t="s">
        <v>1082</v>
      </c>
      <c r="I222" s="11" t="s">
        <v>39</v>
      </c>
      <c r="J222" s="11">
        <v>9848381477</v>
      </c>
      <c r="K222" s="11" t="s">
        <v>120</v>
      </c>
      <c r="L222" s="42">
        <v>39038</v>
      </c>
      <c r="M222" s="42">
        <v>39162</v>
      </c>
      <c r="N222" s="43">
        <v>91950</v>
      </c>
      <c r="O222" s="11" t="s">
        <v>1083</v>
      </c>
      <c r="P222" s="42"/>
      <c r="Q222" s="42"/>
      <c r="R222" s="43"/>
      <c r="S222" s="73" t="s">
        <v>30</v>
      </c>
      <c r="T222" s="11" t="s">
        <v>31</v>
      </c>
      <c r="U222" s="11" t="s">
        <v>1084</v>
      </c>
    </row>
    <row r="223" spans="1:21" s="107" customFormat="1" ht="20.100000000000001" customHeight="1" x14ac:dyDescent="0.2">
      <c r="B223" s="654" t="s">
        <v>113</v>
      </c>
      <c r="C223" s="654"/>
      <c r="D223" s="655"/>
      <c r="E223" s="15">
        <f>COUNTA(E215:E222)</f>
        <v>8</v>
      </c>
      <c r="F223" s="16"/>
      <c r="G223" s="16"/>
      <c r="H223" s="16"/>
      <c r="I223" s="16"/>
      <c r="J223" s="51">
        <f>COUNTIF(N215:N222,"&gt;0")</f>
        <v>8</v>
      </c>
      <c r="K223" s="52"/>
      <c r="L223" s="53">
        <f>SUMIF(R215:R222,"&gt;0",N215:N222)</f>
        <v>50000</v>
      </c>
      <c r="M223" s="16"/>
      <c r="N223" s="53">
        <f>SUM(N215:N222)</f>
        <v>566165</v>
      </c>
      <c r="O223" s="16"/>
      <c r="P223" s="15">
        <f>COUNTA(R215:R222)</f>
        <v>1</v>
      </c>
      <c r="Q223" s="16"/>
      <c r="R223" s="53">
        <f>SUM(R215:R222)</f>
        <v>11324</v>
      </c>
      <c r="S223" s="79"/>
      <c r="T223" s="80"/>
      <c r="U223" s="81"/>
    </row>
    <row r="224" spans="1:21" x14ac:dyDescent="0.2">
      <c r="B224" s="2" t="s">
        <v>1085</v>
      </c>
    </row>
    <row r="225" spans="1:21" s="2" customFormat="1" ht="51" customHeight="1" x14ac:dyDescent="0.2">
      <c r="A225" s="6"/>
      <c r="B225" s="10">
        <v>1</v>
      </c>
      <c r="C225" s="11" t="s">
        <v>33</v>
      </c>
      <c r="D225" s="13" t="s">
        <v>1086</v>
      </c>
      <c r="E225" s="12" t="s">
        <v>1087</v>
      </c>
      <c r="F225" s="11" t="s">
        <v>1088</v>
      </c>
      <c r="G225" s="11" t="s">
        <v>1044</v>
      </c>
      <c r="H225" s="13" t="s">
        <v>1089</v>
      </c>
      <c r="I225" s="11" t="s">
        <v>39</v>
      </c>
      <c r="J225" s="11">
        <v>9848381477</v>
      </c>
      <c r="K225" s="11" t="s">
        <v>1090</v>
      </c>
      <c r="L225" s="42">
        <v>39267</v>
      </c>
      <c r="M225" s="42">
        <v>39162</v>
      </c>
      <c r="N225" s="43">
        <v>91950</v>
      </c>
      <c r="O225" s="11" t="s">
        <v>41</v>
      </c>
      <c r="P225" s="42"/>
      <c r="Q225" s="42"/>
      <c r="R225" s="78"/>
      <c r="S225" s="73" t="s">
        <v>30</v>
      </c>
      <c r="T225" s="11" t="s">
        <v>31</v>
      </c>
      <c r="U225" s="11" t="s">
        <v>697</v>
      </c>
    </row>
    <row r="226" spans="1:21" ht="123.75" x14ac:dyDescent="0.2">
      <c r="A226" s="6"/>
      <c r="B226" s="10">
        <v>2</v>
      </c>
      <c r="C226" s="11" t="s">
        <v>51</v>
      </c>
      <c r="D226" s="13" t="s">
        <v>52</v>
      </c>
      <c r="E226" s="12" t="s">
        <v>1091</v>
      </c>
      <c r="F226" s="11" t="s">
        <v>54</v>
      </c>
      <c r="G226" s="11" t="s">
        <v>55</v>
      </c>
      <c r="H226" s="13" t="s">
        <v>1092</v>
      </c>
      <c r="I226" s="11" t="s">
        <v>358</v>
      </c>
      <c r="J226" s="11" t="s">
        <v>359</v>
      </c>
      <c r="K226" s="11" t="s">
        <v>219</v>
      </c>
      <c r="L226" s="42">
        <v>39058</v>
      </c>
      <c r="M226" s="42">
        <v>39172</v>
      </c>
      <c r="N226" s="43">
        <v>22755</v>
      </c>
      <c r="O226" s="11" t="s">
        <v>41</v>
      </c>
      <c r="P226" s="42"/>
      <c r="Q226" s="42"/>
      <c r="R226" s="78"/>
      <c r="S226" s="73" t="s">
        <v>30</v>
      </c>
      <c r="T226" s="11" t="s">
        <v>31</v>
      </c>
      <c r="U226" s="11" t="s">
        <v>1048</v>
      </c>
    </row>
    <row r="227" spans="1:21" ht="42.75" customHeight="1" x14ac:dyDescent="0.2">
      <c r="A227" s="6"/>
      <c r="B227" s="10">
        <v>3</v>
      </c>
      <c r="C227" s="11" t="s">
        <v>51</v>
      </c>
      <c r="D227" s="13" t="s">
        <v>52</v>
      </c>
      <c r="E227" s="12" t="s">
        <v>1093</v>
      </c>
      <c r="F227" s="11" t="s">
        <v>54</v>
      </c>
      <c r="G227" s="11" t="s">
        <v>55</v>
      </c>
      <c r="H227" s="13" t="s">
        <v>1094</v>
      </c>
      <c r="I227" s="11" t="s">
        <v>358</v>
      </c>
      <c r="J227" s="11" t="s">
        <v>359</v>
      </c>
      <c r="K227" s="11" t="s">
        <v>219</v>
      </c>
      <c r="L227" s="42">
        <v>39058</v>
      </c>
      <c r="M227" s="42">
        <v>39172</v>
      </c>
      <c r="N227" s="43">
        <v>22755</v>
      </c>
      <c r="O227" s="11" t="s">
        <v>41</v>
      </c>
      <c r="P227" s="42"/>
      <c r="Q227" s="42"/>
      <c r="R227" s="78"/>
      <c r="S227" s="73" t="s">
        <v>30</v>
      </c>
      <c r="T227" s="11" t="s">
        <v>31</v>
      </c>
      <c r="U227" s="11" t="s">
        <v>1095</v>
      </c>
    </row>
    <row r="228" spans="1:21" ht="123.75" x14ac:dyDescent="0.2">
      <c r="A228" s="6"/>
      <c r="B228" s="10">
        <v>4</v>
      </c>
      <c r="C228" s="11" t="s">
        <v>51</v>
      </c>
      <c r="D228" s="13" t="s">
        <v>52</v>
      </c>
      <c r="E228" s="12" t="s">
        <v>1096</v>
      </c>
      <c r="F228" s="11" t="s">
        <v>54</v>
      </c>
      <c r="G228" s="11" t="s">
        <v>55</v>
      </c>
      <c r="H228" s="11" t="s">
        <v>1097</v>
      </c>
      <c r="I228" s="11" t="s">
        <v>358</v>
      </c>
      <c r="J228" s="135" t="s">
        <v>359</v>
      </c>
      <c r="K228" s="11" t="s">
        <v>219</v>
      </c>
      <c r="L228" s="42">
        <v>39058</v>
      </c>
      <c r="M228" s="42">
        <v>39172</v>
      </c>
      <c r="N228" s="43">
        <v>22755</v>
      </c>
      <c r="O228" s="11" t="s">
        <v>41</v>
      </c>
      <c r="P228" s="42"/>
      <c r="Q228" s="42"/>
      <c r="R228" s="78"/>
      <c r="S228" s="73" t="s">
        <v>30</v>
      </c>
      <c r="T228" s="11" t="s">
        <v>31</v>
      </c>
      <c r="U228" s="11" t="s">
        <v>1048</v>
      </c>
    </row>
    <row r="229" spans="1:21" ht="123.75" x14ac:dyDescent="0.2">
      <c r="A229" s="6"/>
      <c r="B229" s="10">
        <v>5</v>
      </c>
      <c r="C229" s="11" t="s">
        <v>51</v>
      </c>
      <c r="D229" s="13" t="s">
        <v>52</v>
      </c>
      <c r="E229" s="12" t="s">
        <v>1098</v>
      </c>
      <c r="F229" s="11" t="s">
        <v>54</v>
      </c>
      <c r="G229" s="11" t="s">
        <v>55</v>
      </c>
      <c r="H229" s="11" t="s">
        <v>1099</v>
      </c>
      <c r="I229" s="11" t="s">
        <v>358</v>
      </c>
      <c r="J229" s="135" t="s">
        <v>359</v>
      </c>
      <c r="K229" s="11" t="s">
        <v>219</v>
      </c>
      <c r="L229" s="42">
        <v>39058</v>
      </c>
      <c r="M229" s="42">
        <v>39172</v>
      </c>
      <c r="N229" s="43">
        <v>22755</v>
      </c>
      <c r="O229" s="11" t="s">
        <v>41</v>
      </c>
      <c r="P229" s="42"/>
      <c r="Q229" s="42"/>
      <c r="R229" s="78"/>
      <c r="S229" s="73" t="s">
        <v>30</v>
      </c>
      <c r="T229" s="11" t="s">
        <v>31</v>
      </c>
      <c r="U229" s="11" t="s">
        <v>1048</v>
      </c>
    </row>
    <row r="230" spans="1:21" ht="168.75" x14ac:dyDescent="0.2">
      <c r="A230" s="6"/>
      <c r="B230" s="10">
        <v>6</v>
      </c>
      <c r="C230" s="11" t="s">
        <v>51</v>
      </c>
      <c r="D230" s="13" t="s">
        <v>52</v>
      </c>
      <c r="E230" s="12" t="s">
        <v>1100</v>
      </c>
      <c r="F230" s="11" t="s">
        <v>54</v>
      </c>
      <c r="G230" s="11" t="s">
        <v>55</v>
      </c>
      <c r="H230" s="11" t="s">
        <v>1101</v>
      </c>
      <c r="I230" s="11" t="s">
        <v>358</v>
      </c>
      <c r="J230" s="11" t="s">
        <v>359</v>
      </c>
      <c r="K230" s="11" t="s">
        <v>219</v>
      </c>
      <c r="L230" s="42">
        <v>39058</v>
      </c>
      <c r="M230" s="42">
        <v>39172</v>
      </c>
      <c r="N230" s="43">
        <v>22755</v>
      </c>
      <c r="O230" s="11" t="s">
        <v>41</v>
      </c>
      <c r="P230" s="42"/>
      <c r="Q230" s="42"/>
      <c r="R230" s="78"/>
      <c r="S230" s="73" t="s">
        <v>30</v>
      </c>
      <c r="T230" s="11" t="s">
        <v>31</v>
      </c>
      <c r="U230" s="11" t="s">
        <v>1102</v>
      </c>
    </row>
    <row r="231" spans="1:21" ht="45" x14ac:dyDescent="0.2">
      <c r="A231" s="6"/>
      <c r="B231" s="231">
        <v>7</v>
      </c>
      <c r="C231" s="13" t="s">
        <v>1154</v>
      </c>
      <c r="D231" s="13" t="s">
        <v>79</v>
      </c>
      <c r="E231" s="18" t="s">
        <v>1155</v>
      </c>
      <c r="F231" s="13" t="s">
        <v>1156</v>
      </c>
      <c r="G231" s="13" t="s">
        <v>1157</v>
      </c>
      <c r="H231" s="13">
        <v>39208839</v>
      </c>
      <c r="I231" s="13" t="s">
        <v>238</v>
      </c>
      <c r="J231" s="13">
        <v>7702482727</v>
      </c>
      <c r="K231" s="145">
        <v>5010001673</v>
      </c>
      <c r="L231" s="54">
        <v>40445</v>
      </c>
      <c r="M231" s="54">
        <v>40511</v>
      </c>
      <c r="N231" s="45">
        <v>220000</v>
      </c>
      <c r="O231" s="13" t="s">
        <v>41</v>
      </c>
      <c r="P231" s="54"/>
      <c r="Q231" s="54"/>
      <c r="R231" s="153"/>
      <c r="S231" s="152" t="s">
        <v>30</v>
      </c>
      <c r="T231" s="13" t="s">
        <v>31</v>
      </c>
      <c r="U231" s="13" t="s">
        <v>697</v>
      </c>
    </row>
    <row r="232" spans="1:21" ht="78.75" x14ac:dyDescent="0.2">
      <c r="A232" s="6"/>
      <c r="B232" s="231">
        <v>8</v>
      </c>
      <c r="C232" s="13" t="s">
        <v>33</v>
      </c>
      <c r="D232" s="13" t="s">
        <v>1086</v>
      </c>
      <c r="E232" s="18" t="s">
        <v>1103</v>
      </c>
      <c r="F232" s="13" t="s">
        <v>81</v>
      </c>
      <c r="G232" s="13" t="s">
        <v>159</v>
      </c>
      <c r="H232" s="13" t="s">
        <v>1104</v>
      </c>
      <c r="I232" s="13" t="s">
        <v>358</v>
      </c>
      <c r="J232" s="13" t="s">
        <v>359</v>
      </c>
      <c r="K232" s="13" t="s">
        <v>161</v>
      </c>
      <c r="L232" s="54" t="s">
        <v>161</v>
      </c>
      <c r="M232" s="54">
        <v>38549</v>
      </c>
      <c r="N232" s="45">
        <v>250000</v>
      </c>
      <c r="O232" s="136" t="s">
        <v>29</v>
      </c>
      <c r="P232" s="94">
        <v>42095</v>
      </c>
      <c r="Q232" s="94">
        <v>42460</v>
      </c>
      <c r="R232" s="153">
        <v>15312</v>
      </c>
      <c r="S232" s="152" t="s">
        <v>30</v>
      </c>
      <c r="T232" s="13" t="s">
        <v>31</v>
      </c>
      <c r="U232" s="13" t="s">
        <v>697</v>
      </c>
    </row>
    <row r="233" spans="1:21" ht="90" customHeight="1" x14ac:dyDescent="0.2">
      <c r="A233" s="6"/>
      <c r="B233" s="10">
        <v>9</v>
      </c>
      <c r="C233" s="11" t="s">
        <v>33</v>
      </c>
      <c r="D233" s="13" t="s">
        <v>204</v>
      </c>
      <c r="E233" s="12" t="s">
        <v>1105</v>
      </c>
      <c r="F233" s="11" t="s">
        <v>36</v>
      </c>
      <c r="G233" s="11" t="s">
        <v>1044</v>
      </c>
      <c r="H233" s="13" t="s">
        <v>1106</v>
      </c>
      <c r="I233" s="11" t="s">
        <v>39</v>
      </c>
      <c r="J233" s="11">
        <v>9848381477</v>
      </c>
      <c r="K233" s="11" t="s">
        <v>40</v>
      </c>
      <c r="L233" s="42">
        <v>39038</v>
      </c>
      <c r="M233" s="42">
        <v>39162</v>
      </c>
      <c r="N233" s="43">
        <v>91950</v>
      </c>
      <c r="O233" s="11" t="s">
        <v>41</v>
      </c>
      <c r="P233" s="42"/>
      <c r="Q233" s="42"/>
      <c r="R233" s="78"/>
      <c r="S233" s="73" t="s">
        <v>30</v>
      </c>
      <c r="T233" s="11" t="s">
        <v>31</v>
      </c>
      <c r="U233" s="11" t="s">
        <v>1107</v>
      </c>
    </row>
    <row r="234" spans="1:21" ht="43.5" customHeight="1" x14ac:dyDescent="0.2">
      <c r="A234" s="6"/>
      <c r="B234" s="10">
        <v>10</v>
      </c>
      <c r="C234" s="11" t="s">
        <v>33</v>
      </c>
      <c r="D234" s="11" t="s">
        <v>34</v>
      </c>
      <c r="E234" s="12" t="s">
        <v>1108</v>
      </c>
      <c r="F234" s="11" t="s">
        <v>36</v>
      </c>
      <c r="G234" s="11" t="s">
        <v>37</v>
      </c>
      <c r="H234" s="13" t="s">
        <v>1109</v>
      </c>
      <c r="I234" s="11" t="s">
        <v>39</v>
      </c>
      <c r="J234" s="11">
        <v>9848381477</v>
      </c>
      <c r="K234" s="11" t="s">
        <v>40</v>
      </c>
      <c r="L234" s="42">
        <v>39038</v>
      </c>
      <c r="M234" s="42">
        <v>39162</v>
      </c>
      <c r="N234" s="43">
        <v>91950</v>
      </c>
      <c r="O234" s="11" t="s">
        <v>41</v>
      </c>
      <c r="P234" s="42"/>
      <c r="Q234" s="42"/>
      <c r="R234" s="78"/>
      <c r="S234" s="73" t="s">
        <v>116</v>
      </c>
      <c r="T234" s="11" t="s">
        <v>31</v>
      </c>
      <c r="U234" s="11" t="s">
        <v>1110</v>
      </c>
    </row>
    <row r="235" spans="1:21" ht="180" x14ac:dyDescent="0.2">
      <c r="A235" s="6"/>
      <c r="B235" s="10">
        <v>11</v>
      </c>
      <c r="C235" s="11" t="s">
        <v>33</v>
      </c>
      <c r="D235" s="11" t="s">
        <v>204</v>
      </c>
      <c r="E235" s="12" t="s">
        <v>1111</v>
      </c>
      <c r="F235" s="11" t="s">
        <v>36</v>
      </c>
      <c r="G235" s="11" t="s">
        <v>206</v>
      </c>
      <c r="H235" s="13" t="s">
        <v>1112</v>
      </c>
      <c r="I235" s="11" t="s">
        <v>39</v>
      </c>
      <c r="J235" s="11">
        <v>9848381477</v>
      </c>
      <c r="K235" s="11" t="s">
        <v>120</v>
      </c>
      <c r="L235" s="42">
        <v>39038</v>
      </c>
      <c r="M235" s="42">
        <v>39162</v>
      </c>
      <c r="N235" s="43">
        <v>221950</v>
      </c>
      <c r="O235" s="11" t="s">
        <v>41</v>
      </c>
      <c r="P235" s="42"/>
      <c r="Q235" s="42"/>
      <c r="R235" s="78"/>
      <c r="S235" s="73" t="s">
        <v>168</v>
      </c>
      <c r="T235" s="11" t="s">
        <v>31</v>
      </c>
      <c r="U235" s="11" t="s">
        <v>239</v>
      </c>
    </row>
    <row r="236" spans="1:21" ht="78.75" x14ac:dyDescent="0.2">
      <c r="A236" s="6"/>
      <c r="B236" s="10">
        <v>12</v>
      </c>
      <c r="C236" s="11" t="s">
        <v>33</v>
      </c>
      <c r="D236" s="13" t="s">
        <v>34</v>
      </c>
      <c r="E236" s="12" t="s">
        <v>1113</v>
      </c>
      <c r="F236" s="11" t="s">
        <v>36</v>
      </c>
      <c r="G236" s="11" t="s">
        <v>37</v>
      </c>
      <c r="H236" s="13" t="s">
        <v>1114</v>
      </c>
      <c r="I236" s="11" t="s">
        <v>39</v>
      </c>
      <c r="J236" s="11">
        <v>9848381477</v>
      </c>
      <c r="K236" s="11" t="s">
        <v>120</v>
      </c>
      <c r="L236" s="42">
        <v>39038</v>
      </c>
      <c r="M236" s="42">
        <v>39162</v>
      </c>
      <c r="N236" s="43">
        <v>91950</v>
      </c>
      <c r="O236" s="11" t="s">
        <v>1083</v>
      </c>
      <c r="P236" s="42"/>
      <c r="Q236" s="42"/>
      <c r="R236" s="43"/>
      <c r="S236" s="73" t="s">
        <v>30</v>
      </c>
      <c r="T236" s="11" t="s">
        <v>31</v>
      </c>
      <c r="U236" s="11" t="s">
        <v>239</v>
      </c>
    </row>
    <row r="237" spans="1:21" ht="135" x14ac:dyDescent="0.2">
      <c r="A237" s="6"/>
      <c r="B237" s="10">
        <v>13</v>
      </c>
      <c r="C237" s="11" t="s">
        <v>51</v>
      </c>
      <c r="D237" s="13" t="s">
        <v>52</v>
      </c>
      <c r="E237" s="12" t="s">
        <v>1115</v>
      </c>
      <c r="F237" s="11" t="s">
        <v>54</v>
      </c>
      <c r="G237" s="11" t="s">
        <v>55</v>
      </c>
      <c r="H237" s="13" t="s">
        <v>1116</v>
      </c>
      <c r="I237" s="11" t="s">
        <v>1062</v>
      </c>
      <c r="J237" s="11" t="s">
        <v>359</v>
      </c>
      <c r="K237" s="11" t="s">
        <v>1117</v>
      </c>
      <c r="L237" s="42">
        <v>39058</v>
      </c>
      <c r="M237" s="42">
        <v>39172</v>
      </c>
      <c r="N237" s="43">
        <v>22755</v>
      </c>
      <c r="O237" s="11" t="s">
        <v>41</v>
      </c>
      <c r="P237" s="42"/>
      <c r="Q237" s="42"/>
      <c r="R237" s="78"/>
      <c r="S237" s="73" t="s">
        <v>30</v>
      </c>
      <c r="T237" s="11" t="s">
        <v>31</v>
      </c>
      <c r="U237" s="11" t="s">
        <v>1118</v>
      </c>
    </row>
    <row r="238" spans="1:21" ht="180" x14ac:dyDescent="0.2">
      <c r="A238" s="6"/>
      <c r="B238" s="19">
        <v>14</v>
      </c>
      <c r="C238" s="20" t="s">
        <v>1119</v>
      </c>
      <c r="D238" s="250" t="s">
        <v>204</v>
      </c>
      <c r="E238" s="21" t="s">
        <v>1120</v>
      </c>
      <c r="F238" s="20" t="s">
        <v>333</v>
      </c>
      <c r="G238" s="20" t="s">
        <v>334</v>
      </c>
      <c r="H238" s="250" t="s">
        <v>1121</v>
      </c>
      <c r="I238" s="20" t="s">
        <v>336</v>
      </c>
      <c r="J238" s="20">
        <v>9849042409</v>
      </c>
      <c r="K238" s="20" t="s">
        <v>337</v>
      </c>
      <c r="L238" s="56">
        <v>39724</v>
      </c>
      <c r="M238" s="56">
        <v>39843</v>
      </c>
      <c r="N238" s="243">
        <v>85000</v>
      </c>
      <c r="O238" s="20" t="s">
        <v>41</v>
      </c>
      <c r="P238" s="56"/>
      <c r="Q238" s="56"/>
      <c r="R238" s="256"/>
      <c r="S238" s="157" t="s">
        <v>30</v>
      </c>
      <c r="T238" s="227" t="s">
        <v>31</v>
      </c>
      <c r="U238" s="227" t="s">
        <v>239</v>
      </c>
    </row>
    <row r="239" spans="1:21" s="2" customFormat="1" ht="20.100000000000001" customHeight="1" x14ac:dyDescent="0.2">
      <c r="B239" s="654" t="s">
        <v>113</v>
      </c>
      <c r="C239" s="654"/>
      <c r="D239" s="655"/>
      <c r="E239" s="29">
        <f>COUNTA(E225:E238)</f>
        <v>14</v>
      </c>
      <c r="F239" s="30"/>
      <c r="G239" s="30"/>
      <c r="H239" s="30"/>
      <c r="I239" s="30"/>
      <c r="J239" s="67">
        <f>COUNTIF(N225:N238,"&gt;0")</f>
        <v>14</v>
      </c>
      <c r="K239" s="14"/>
      <c r="L239" s="68">
        <f>SUMIF(R225:R238,"&gt;0",N225:N238)</f>
        <v>250000</v>
      </c>
      <c r="M239" s="30"/>
      <c r="N239" s="68">
        <f>SUM(N225:N238)</f>
        <v>1281280</v>
      </c>
      <c r="O239" s="30"/>
      <c r="P239" s="29">
        <f>COUNTA(R225:R238)</f>
        <v>1</v>
      </c>
      <c r="Q239" s="30"/>
      <c r="R239" s="68">
        <f>SUM(R225:R238)</f>
        <v>15312</v>
      </c>
      <c r="S239" s="100"/>
      <c r="T239" s="257"/>
      <c r="U239" s="81"/>
    </row>
    <row r="240" spans="1:21" x14ac:dyDescent="0.2">
      <c r="B240" s="31" t="s">
        <v>1122</v>
      </c>
      <c r="C240" s="31"/>
      <c r="D240" s="32"/>
      <c r="E240" s="33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21" s="2" customFormat="1" ht="78.75" x14ac:dyDescent="0.2">
      <c r="A241" s="6"/>
      <c r="B241" s="23">
        <v>1</v>
      </c>
      <c r="C241" s="27" t="s">
        <v>1123</v>
      </c>
      <c r="D241" s="24" t="s">
        <v>1124</v>
      </c>
      <c r="E241" s="28" t="s">
        <v>1125</v>
      </c>
      <c r="F241" s="27" t="s">
        <v>1126</v>
      </c>
      <c r="G241" s="27"/>
      <c r="H241" s="27"/>
      <c r="I241" s="27" t="s">
        <v>1127</v>
      </c>
      <c r="J241" s="27">
        <v>9391023402</v>
      </c>
      <c r="K241" s="27">
        <v>17140002052</v>
      </c>
      <c r="L241" s="65">
        <v>41926</v>
      </c>
      <c r="M241" s="65">
        <v>41930</v>
      </c>
      <c r="N241" s="66">
        <v>58800</v>
      </c>
      <c r="O241" s="27"/>
      <c r="P241" s="65"/>
      <c r="Q241" s="65"/>
      <c r="R241" s="99"/>
      <c r="S241" s="104" t="s">
        <v>168</v>
      </c>
      <c r="T241" s="258" t="s">
        <v>345</v>
      </c>
      <c r="U241" s="11" t="s">
        <v>45</v>
      </c>
    </row>
    <row r="242" spans="1:21" s="2" customFormat="1" ht="56.25" x14ac:dyDescent="0.2">
      <c r="A242" s="6"/>
      <c r="B242" s="23">
        <v>2</v>
      </c>
      <c r="C242" s="27" t="s">
        <v>1128</v>
      </c>
      <c r="D242" s="24" t="s">
        <v>1129</v>
      </c>
      <c r="E242" s="28" t="s">
        <v>1130</v>
      </c>
      <c r="F242" s="27" t="s">
        <v>1131</v>
      </c>
      <c r="G242" s="27" t="s">
        <v>1132</v>
      </c>
      <c r="H242" s="27" t="s">
        <v>1133</v>
      </c>
      <c r="I242" s="27" t="s">
        <v>1134</v>
      </c>
      <c r="J242" s="27">
        <v>9391459105</v>
      </c>
      <c r="K242" s="251">
        <v>217150002693</v>
      </c>
      <c r="L242" s="65">
        <v>42329</v>
      </c>
      <c r="M242" s="65">
        <v>42373</v>
      </c>
      <c r="N242" s="66">
        <v>134673</v>
      </c>
      <c r="O242" s="179" t="s">
        <v>560</v>
      </c>
      <c r="P242" s="65">
        <v>42373</v>
      </c>
      <c r="Q242" s="65">
        <v>42739</v>
      </c>
      <c r="R242" s="99"/>
      <c r="S242" s="104" t="s">
        <v>168</v>
      </c>
      <c r="T242" s="258" t="s">
        <v>345</v>
      </c>
      <c r="U242" s="11" t="s">
        <v>1135</v>
      </c>
    </row>
    <row r="243" spans="1:21" s="2" customFormat="1" ht="20.100000000000001" customHeight="1" x14ac:dyDescent="0.2">
      <c r="B243" s="654" t="s">
        <v>113</v>
      </c>
      <c r="C243" s="654"/>
      <c r="D243" s="655"/>
      <c r="E243" s="29">
        <f>COUNTA(E241:E242)</f>
        <v>2</v>
      </c>
      <c r="F243" s="30"/>
      <c r="G243" s="30"/>
      <c r="H243" s="30"/>
      <c r="I243" s="30"/>
      <c r="J243" s="67">
        <f>COUNTIF(N241:N242,"&gt;0")</f>
        <v>2</v>
      </c>
      <c r="K243" s="14"/>
      <c r="L243" s="68">
        <f>SUMIF(R241:R242,"&gt;0",N241:N242)</f>
        <v>0</v>
      </c>
      <c r="M243" s="30"/>
      <c r="N243" s="68">
        <f>SUM(N241:N242)</f>
        <v>193473</v>
      </c>
      <c r="O243" s="30"/>
      <c r="P243" s="29">
        <f>COUNTA(R241:R242)</f>
        <v>0</v>
      </c>
      <c r="Q243" s="30"/>
      <c r="R243" s="68">
        <f>SUM(R241:R242)</f>
        <v>0</v>
      </c>
      <c r="S243" s="100"/>
      <c r="T243" s="257"/>
      <c r="U243" s="81"/>
    </row>
    <row r="244" spans="1:21" x14ac:dyDescent="0.2">
      <c r="B244" s="654" t="s">
        <v>1151</v>
      </c>
      <c r="C244" s="654"/>
      <c r="D244" s="655"/>
      <c r="E244" s="34">
        <f>E22+E42+E48+E64+E73+E78+E99+E120+E123+E127+E143+E152+E165+E171+E176+E187+E193+E196+E204+E213+E223+E239+E243</f>
        <v>193</v>
      </c>
      <c r="F244" s="31"/>
      <c r="G244" s="31"/>
      <c r="H244" s="31"/>
      <c r="I244" s="31"/>
      <c r="J244" s="31"/>
      <c r="K244" s="31"/>
      <c r="L244" s="34">
        <f t="shared" ref="L244:P244" si="0">L22+L42+L48+L64+L73+L78+L99+L120+L123+L127+L143+L152+L165+L171+L176+L187+L193+L196+L204+L213+L223+L239+L243</f>
        <v>5640585</v>
      </c>
      <c r="M244" s="31"/>
      <c r="N244" s="34">
        <f t="shared" si="0"/>
        <v>22087127</v>
      </c>
      <c r="O244" s="31"/>
      <c r="P244" s="34">
        <f t="shared" si="0"/>
        <v>24</v>
      </c>
      <c r="Q244" s="31"/>
      <c r="R244" s="34">
        <f>R22+R42+R48+R64+R73+R78+R99+R120+R123+R127+R143+R152+R165+R171+R176+R187+R193+R196+R204+R213+R223+R239+R243</f>
        <v>533596</v>
      </c>
      <c r="S244" s="31"/>
    </row>
  </sheetData>
  <sheetProtection selectLockedCells="1" selectUnlockedCells="1"/>
  <mergeCells count="25">
    <mergeCell ref="B73:D73"/>
    <mergeCell ref="B2:U2"/>
    <mergeCell ref="B22:D22"/>
    <mergeCell ref="B42:D42"/>
    <mergeCell ref="B48:D48"/>
    <mergeCell ref="B64:D64"/>
    <mergeCell ref="B193:D193"/>
    <mergeCell ref="B78:D78"/>
    <mergeCell ref="B99:D99"/>
    <mergeCell ref="B120:D120"/>
    <mergeCell ref="B123:D123"/>
    <mergeCell ref="B127:D127"/>
    <mergeCell ref="B143:D143"/>
    <mergeCell ref="B152:D152"/>
    <mergeCell ref="B165:D165"/>
    <mergeCell ref="B171:D171"/>
    <mergeCell ref="B176:D176"/>
    <mergeCell ref="B187:D187"/>
    <mergeCell ref="B244:D244"/>
    <mergeCell ref="B196:D196"/>
    <mergeCell ref="B204:D204"/>
    <mergeCell ref="B213:D213"/>
    <mergeCell ref="B223:D223"/>
    <mergeCell ref="B239:D239"/>
    <mergeCell ref="B243:D243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V38"/>
  <sheetViews>
    <sheetView showZeros="0" topLeftCell="A22" zoomScale="85" workbookViewId="0">
      <selection activeCell="K8" sqref="K8:M8"/>
    </sheetView>
  </sheetViews>
  <sheetFormatPr defaultRowHeight="12.75" x14ac:dyDescent="0.2"/>
  <cols>
    <col min="1" max="1" width="2.42578125" style="2" customWidth="1"/>
    <col min="2" max="2" width="4" style="2" customWidth="1"/>
    <col min="3" max="3" width="12.140625" style="2" customWidth="1"/>
    <col min="4" max="4" width="17.8554687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9.57031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 x14ac:dyDescent="0.2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 x14ac:dyDescent="0.2">
      <c r="A2" s="6"/>
      <c r="B2" s="656" t="s">
        <v>0</v>
      </c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</row>
    <row r="3" spans="1:21" x14ac:dyDescent="0.2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 x14ac:dyDescent="0.2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 x14ac:dyDescent="0.2">
      <c r="B5" s="2" t="s">
        <v>836</v>
      </c>
    </row>
    <row r="6" spans="1:21" s="1" customFormat="1" ht="101.25" x14ac:dyDescent="0.2">
      <c r="A6" s="9"/>
      <c r="B6" s="10">
        <v>1</v>
      </c>
      <c r="C6" s="11" t="s">
        <v>837</v>
      </c>
      <c r="D6" s="11" t="s">
        <v>838</v>
      </c>
      <c r="E6" s="12" t="s">
        <v>839</v>
      </c>
      <c r="F6" s="11" t="s">
        <v>840</v>
      </c>
      <c r="G6" s="11" t="s">
        <v>841</v>
      </c>
      <c r="H6" s="11" t="s">
        <v>842</v>
      </c>
      <c r="I6" s="11" t="s">
        <v>843</v>
      </c>
      <c r="J6" s="11">
        <v>9390338017</v>
      </c>
      <c r="K6" s="11" t="s">
        <v>844</v>
      </c>
      <c r="L6" s="42">
        <v>39081</v>
      </c>
      <c r="M6" s="42">
        <v>39169</v>
      </c>
      <c r="N6" s="43">
        <v>375000</v>
      </c>
      <c r="O6" s="11" t="s">
        <v>845</v>
      </c>
      <c r="P6" s="44">
        <v>42125</v>
      </c>
      <c r="Q6" s="56" t="s">
        <v>846</v>
      </c>
      <c r="R6" s="72">
        <v>51443</v>
      </c>
      <c r="S6" s="73" t="s">
        <v>30</v>
      </c>
      <c r="T6" s="11" t="s">
        <v>31</v>
      </c>
      <c r="U6" s="11"/>
    </row>
    <row r="7" spans="1:21" ht="33.75" x14ac:dyDescent="0.2">
      <c r="A7" s="6"/>
      <c r="B7" s="10">
        <v>2</v>
      </c>
      <c r="C7" s="11" t="s">
        <v>847</v>
      </c>
      <c r="D7" s="13" t="s">
        <v>848</v>
      </c>
      <c r="E7" s="12" t="s">
        <v>849</v>
      </c>
      <c r="F7" s="11" t="s">
        <v>850</v>
      </c>
      <c r="G7" s="11" t="s">
        <v>851</v>
      </c>
      <c r="H7" s="11" t="s">
        <v>852</v>
      </c>
      <c r="I7" s="11" t="s">
        <v>853</v>
      </c>
      <c r="J7" s="11" t="s">
        <v>854</v>
      </c>
      <c r="K7" s="11" t="s">
        <v>855</v>
      </c>
      <c r="L7" s="42">
        <v>39143</v>
      </c>
      <c r="M7" s="42">
        <v>39183</v>
      </c>
      <c r="N7" s="45">
        <v>14845</v>
      </c>
      <c r="O7" s="46" t="s">
        <v>41</v>
      </c>
      <c r="P7" s="47"/>
      <c r="Q7" s="65"/>
      <c r="R7" s="74"/>
      <c r="S7" s="75" t="s">
        <v>30</v>
      </c>
      <c r="T7" s="11" t="s">
        <v>31</v>
      </c>
      <c r="U7" s="11" t="s">
        <v>45</v>
      </c>
    </row>
    <row r="8" spans="1:21" ht="67.5" x14ac:dyDescent="0.2">
      <c r="A8" s="6"/>
      <c r="B8" s="10">
        <v>3</v>
      </c>
      <c r="C8" s="11" t="s">
        <v>856</v>
      </c>
      <c r="D8" s="13" t="s">
        <v>857</v>
      </c>
      <c r="E8" s="12" t="s">
        <v>858</v>
      </c>
      <c r="F8" s="11" t="s">
        <v>859</v>
      </c>
      <c r="G8" s="11" t="s">
        <v>860</v>
      </c>
      <c r="H8" s="11">
        <v>944684</v>
      </c>
      <c r="I8" s="11" t="s">
        <v>861</v>
      </c>
      <c r="J8" s="11" t="s">
        <v>862</v>
      </c>
      <c r="K8" s="11" t="s">
        <v>863</v>
      </c>
      <c r="L8" s="42">
        <v>39062</v>
      </c>
      <c r="M8" s="42">
        <v>39169</v>
      </c>
      <c r="N8" s="45">
        <v>100000</v>
      </c>
      <c r="O8" s="11" t="s">
        <v>41</v>
      </c>
      <c r="P8" s="48"/>
      <c r="Q8" s="48"/>
      <c r="R8" s="76"/>
      <c r="S8" s="73" t="s">
        <v>30</v>
      </c>
      <c r="T8" s="11" t="s">
        <v>31</v>
      </c>
      <c r="U8" s="11" t="s">
        <v>45</v>
      </c>
    </row>
    <row r="9" spans="1:21" ht="42" customHeight="1" x14ac:dyDescent="0.2">
      <c r="A9" s="6"/>
      <c r="B9" s="10">
        <v>4</v>
      </c>
      <c r="C9" s="11" t="s">
        <v>864</v>
      </c>
      <c r="D9" s="13" t="s">
        <v>865</v>
      </c>
      <c r="E9" s="12" t="s">
        <v>866</v>
      </c>
      <c r="F9" s="11" t="s">
        <v>850</v>
      </c>
      <c r="G9" s="11"/>
      <c r="H9" s="11" t="s">
        <v>867</v>
      </c>
      <c r="I9" s="11" t="s">
        <v>853</v>
      </c>
      <c r="J9" s="11" t="s">
        <v>854</v>
      </c>
      <c r="K9" s="11" t="s">
        <v>868</v>
      </c>
      <c r="L9" s="42">
        <v>39267</v>
      </c>
      <c r="M9" s="42">
        <v>39363</v>
      </c>
      <c r="N9" s="45">
        <v>101475</v>
      </c>
      <c r="O9" s="11" t="s">
        <v>41</v>
      </c>
      <c r="P9" s="49"/>
      <c r="Q9" s="42"/>
      <c r="R9" s="77"/>
      <c r="S9" s="73" t="s">
        <v>30</v>
      </c>
      <c r="T9" s="11" t="s">
        <v>31</v>
      </c>
      <c r="U9" s="11" t="s">
        <v>45</v>
      </c>
    </row>
    <row r="10" spans="1:21" ht="67.5" x14ac:dyDescent="0.2">
      <c r="A10" s="6"/>
      <c r="B10" s="10">
        <v>5</v>
      </c>
      <c r="C10" s="11" t="s">
        <v>856</v>
      </c>
      <c r="D10" s="13" t="s">
        <v>857</v>
      </c>
      <c r="E10" s="12" t="s">
        <v>869</v>
      </c>
      <c r="F10" s="11"/>
      <c r="G10" s="11" t="s">
        <v>870</v>
      </c>
      <c r="H10" s="11">
        <v>100732348</v>
      </c>
      <c r="I10" s="11" t="s">
        <v>861</v>
      </c>
      <c r="J10" s="11" t="s">
        <v>862</v>
      </c>
      <c r="K10" s="11" t="s">
        <v>161</v>
      </c>
      <c r="L10" s="42" t="s">
        <v>161</v>
      </c>
      <c r="M10" s="42">
        <v>40544</v>
      </c>
      <c r="N10" s="50">
        <v>15000</v>
      </c>
      <c r="O10" s="11" t="s">
        <v>41</v>
      </c>
      <c r="P10" s="42"/>
      <c r="Q10" s="42"/>
      <c r="R10" s="78"/>
      <c r="S10" s="73" t="s">
        <v>30</v>
      </c>
      <c r="T10" s="11" t="s">
        <v>31</v>
      </c>
      <c r="U10" s="11" t="s">
        <v>45</v>
      </c>
    </row>
    <row r="11" spans="1:21" s="2" customFormat="1" ht="20.100000000000001" customHeight="1" x14ac:dyDescent="0.2">
      <c r="B11" s="654" t="s">
        <v>113</v>
      </c>
      <c r="C11" s="654"/>
      <c r="D11" s="655"/>
      <c r="E11" s="15">
        <f>COUNTA(E6:E10)</f>
        <v>5</v>
      </c>
      <c r="F11" s="16"/>
      <c r="G11" s="16"/>
      <c r="H11" s="16"/>
      <c r="I11" s="16"/>
      <c r="J11" s="51">
        <f>COUNTIF(N6:N10,"&gt;0")</f>
        <v>5</v>
      </c>
      <c r="K11" s="52"/>
      <c r="L11" s="53">
        <f>SUMIF(R6:R10,"&gt;0",N6:N10)</f>
        <v>375000</v>
      </c>
      <c r="M11" s="16"/>
      <c r="N11" s="53">
        <f>SUM(N6:N10)</f>
        <v>606320</v>
      </c>
      <c r="O11" s="16"/>
      <c r="P11" s="15">
        <f>COUNTA(R6:R10)</f>
        <v>1</v>
      </c>
      <c r="Q11" s="16"/>
      <c r="R11" s="53">
        <f>SUM(R6:R10)</f>
        <v>51443</v>
      </c>
      <c r="S11" s="79"/>
      <c r="T11" s="80"/>
      <c r="U11" s="81"/>
    </row>
    <row r="12" spans="1:21" x14ac:dyDescent="0.2">
      <c r="B12" s="2" t="s">
        <v>871</v>
      </c>
    </row>
    <row r="13" spans="1:21" s="2" customFormat="1" ht="33.75" x14ac:dyDescent="0.2">
      <c r="A13" s="6"/>
      <c r="B13" s="10">
        <v>1</v>
      </c>
      <c r="C13" s="11" t="s">
        <v>872</v>
      </c>
      <c r="D13" s="13" t="s">
        <v>848</v>
      </c>
      <c r="E13" s="12" t="s">
        <v>873</v>
      </c>
      <c r="F13" s="11" t="s">
        <v>874</v>
      </c>
      <c r="G13" s="11" t="s">
        <v>851</v>
      </c>
      <c r="H13" s="11" t="s">
        <v>875</v>
      </c>
      <c r="I13" s="11" t="s">
        <v>853</v>
      </c>
      <c r="J13" s="11" t="s">
        <v>854</v>
      </c>
      <c r="K13" s="11" t="s">
        <v>876</v>
      </c>
      <c r="L13" s="42">
        <v>39232</v>
      </c>
      <c r="M13" s="42">
        <v>39258</v>
      </c>
      <c r="N13" s="45">
        <v>14875</v>
      </c>
      <c r="O13" s="11" t="s">
        <v>41</v>
      </c>
      <c r="P13" s="49"/>
      <c r="Q13" s="42"/>
      <c r="R13" s="82"/>
      <c r="S13" s="83" t="s">
        <v>30</v>
      </c>
      <c r="T13" s="11" t="s">
        <v>31</v>
      </c>
      <c r="U13" s="11" t="s">
        <v>45</v>
      </c>
    </row>
    <row r="14" spans="1:21" ht="22.5" x14ac:dyDescent="0.2">
      <c r="A14" s="6"/>
      <c r="B14" s="10">
        <v>2</v>
      </c>
      <c r="C14" s="11" t="s">
        <v>877</v>
      </c>
      <c r="D14" s="13" t="s">
        <v>264</v>
      </c>
      <c r="E14" s="12" t="s">
        <v>878</v>
      </c>
      <c r="F14" s="11" t="s">
        <v>874</v>
      </c>
      <c r="G14" s="11" t="s">
        <v>879</v>
      </c>
      <c r="H14" s="11" t="s">
        <v>880</v>
      </c>
      <c r="I14" s="11" t="s">
        <v>853</v>
      </c>
      <c r="J14" s="11" t="s">
        <v>881</v>
      </c>
      <c r="K14" s="11" t="s">
        <v>882</v>
      </c>
      <c r="L14" s="42">
        <v>39267</v>
      </c>
      <c r="M14" s="42">
        <v>39358</v>
      </c>
      <c r="N14" s="45">
        <v>6351.6</v>
      </c>
      <c r="O14" s="11" t="s">
        <v>41</v>
      </c>
      <c r="P14" s="49"/>
      <c r="Q14" s="42"/>
      <c r="R14" s="82"/>
      <c r="S14" s="83" t="s">
        <v>30</v>
      </c>
      <c r="T14" s="11" t="s">
        <v>31</v>
      </c>
      <c r="U14" s="11" t="s">
        <v>45</v>
      </c>
    </row>
    <row r="15" spans="1:21" ht="22.5" x14ac:dyDescent="0.2">
      <c r="A15" s="6"/>
      <c r="B15" s="10">
        <v>3</v>
      </c>
      <c r="C15" s="11" t="s">
        <v>883</v>
      </c>
      <c r="D15" s="13" t="s">
        <v>264</v>
      </c>
      <c r="E15" s="12" t="s">
        <v>884</v>
      </c>
      <c r="F15" s="11" t="s">
        <v>874</v>
      </c>
      <c r="G15" s="11" t="s">
        <v>885</v>
      </c>
      <c r="H15" s="11">
        <v>714</v>
      </c>
      <c r="I15" s="11" t="s">
        <v>853</v>
      </c>
      <c r="J15" s="11" t="s">
        <v>886</v>
      </c>
      <c r="K15" s="11" t="s">
        <v>882</v>
      </c>
      <c r="L15" s="42">
        <v>39267</v>
      </c>
      <c r="M15" s="42">
        <v>39358</v>
      </c>
      <c r="N15" s="45">
        <v>30352</v>
      </c>
      <c r="O15" s="11" t="s">
        <v>41</v>
      </c>
      <c r="P15" s="49"/>
      <c r="Q15" s="42"/>
      <c r="R15" s="82"/>
      <c r="S15" s="83" t="s">
        <v>30</v>
      </c>
      <c r="T15" s="11" t="s">
        <v>31</v>
      </c>
      <c r="U15" s="11" t="s">
        <v>45</v>
      </c>
    </row>
    <row r="16" spans="1:21" ht="22.5" x14ac:dyDescent="0.2">
      <c r="A16" s="6"/>
      <c r="B16" s="10">
        <v>4</v>
      </c>
      <c r="C16" s="11" t="s">
        <v>887</v>
      </c>
      <c r="D16" s="13" t="s">
        <v>264</v>
      </c>
      <c r="E16" s="12" t="s">
        <v>888</v>
      </c>
      <c r="F16" s="11" t="s">
        <v>874</v>
      </c>
      <c r="G16" s="17" t="s">
        <v>889</v>
      </c>
      <c r="H16" s="11" t="s">
        <v>890</v>
      </c>
      <c r="I16" s="11" t="s">
        <v>853</v>
      </c>
      <c r="J16" s="11" t="s">
        <v>891</v>
      </c>
      <c r="K16" s="11" t="s">
        <v>882</v>
      </c>
      <c r="L16" s="42">
        <v>39267</v>
      </c>
      <c r="M16" s="42">
        <v>39363</v>
      </c>
      <c r="N16" s="45">
        <v>7351</v>
      </c>
      <c r="O16" s="11" t="s">
        <v>41</v>
      </c>
      <c r="P16" s="49"/>
      <c r="Q16" s="42"/>
      <c r="R16" s="82"/>
      <c r="S16" s="83" t="s">
        <v>30</v>
      </c>
      <c r="T16" s="11" t="s">
        <v>31</v>
      </c>
      <c r="U16" s="11" t="s">
        <v>45</v>
      </c>
    </row>
    <row r="17" spans="1:256" ht="22.5" x14ac:dyDescent="0.2">
      <c r="A17" s="6"/>
      <c r="B17" s="10">
        <v>5</v>
      </c>
      <c r="C17" s="13" t="s">
        <v>892</v>
      </c>
      <c r="D17" s="13" t="s">
        <v>264</v>
      </c>
      <c r="E17" s="18" t="s">
        <v>893</v>
      </c>
      <c r="F17" s="13" t="s">
        <v>894</v>
      </c>
      <c r="G17" s="13" t="s">
        <v>895</v>
      </c>
      <c r="H17" s="13" t="s">
        <v>896</v>
      </c>
      <c r="I17" s="13" t="s">
        <v>897</v>
      </c>
      <c r="J17" s="13" t="s">
        <v>898</v>
      </c>
      <c r="K17" s="13" t="s">
        <v>899</v>
      </c>
      <c r="L17" s="54">
        <v>39267</v>
      </c>
      <c r="M17" s="54">
        <v>39378</v>
      </c>
      <c r="N17" s="45">
        <v>102500</v>
      </c>
      <c r="O17" s="11" t="s">
        <v>900</v>
      </c>
      <c r="P17" s="55">
        <v>42252</v>
      </c>
      <c r="Q17" s="55">
        <v>42617</v>
      </c>
      <c r="R17" s="84">
        <v>12540</v>
      </c>
      <c r="S17" s="85" t="s">
        <v>30</v>
      </c>
      <c r="T17" s="13" t="s">
        <v>31</v>
      </c>
      <c r="U17" s="11"/>
    </row>
    <row r="18" spans="1:256" ht="22.5" x14ac:dyDescent="0.2">
      <c r="A18" s="6"/>
      <c r="B18" s="10">
        <v>6</v>
      </c>
      <c r="C18" s="11" t="s">
        <v>901</v>
      </c>
      <c r="D18" s="13" t="s">
        <v>264</v>
      </c>
      <c r="E18" s="12" t="s">
        <v>902</v>
      </c>
      <c r="F18" s="11" t="s">
        <v>903</v>
      </c>
      <c r="G18" s="11" t="s">
        <v>879</v>
      </c>
      <c r="H18" s="11">
        <v>701</v>
      </c>
      <c r="I18" s="11" t="s">
        <v>853</v>
      </c>
      <c r="J18" s="11" t="s">
        <v>891</v>
      </c>
      <c r="K18" s="11" t="s">
        <v>904</v>
      </c>
      <c r="L18" s="42">
        <v>39280</v>
      </c>
      <c r="M18" s="42">
        <v>39366</v>
      </c>
      <c r="N18" s="45">
        <v>141525</v>
      </c>
      <c r="O18" s="11" t="s">
        <v>41</v>
      </c>
      <c r="P18" s="49"/>
      <c r="Q18" s="42"/>
      <c r="R18" s="82"/>
      <c r="S18" s="83" t="s">
        <v>30</v>
      </c>
      <c r="T18" s="11" t="s">
        <v>31</v>
      </c>
      <c r="U18" s="11" t="s">
        <v>45</v>
      </c>
    </row>
    <row r="19" spans="1:256" ht="22.5" x14ac:dyDescent="0.2">
      <c r="A19" s="6"/>
      <c r="B19" s="10">
        <v>7</v>
      </c>
      <c r="C19" s="11" t="s">
        <v>905</v>
      </c>
      <c r="D19" s="13" t="s">
        <v>906</v>
      </c>
      <c r="E19" s="12" t="s">
        <v>907</v>
      </c>
      <c r="F19" s="11" t="s">
        <v>850</v>
      </c>
      <c r="G19" s="11" t="s">
        <v>908</v>
      </c>
      <c r="H19" s="11">
        <v>668</v>
      </c>
      <c r="I19" s="11" t="s">
        <v>853</v>
      </c>
      <c r="J19" s="11" t="s">
        <v>854</v>
      </c>
      <c r="K19" s="11" t="s">
        <v>909</v>
      </c>
      <c r="L19" s="42">
        <v>39143</v>
      </c>
      <c r="M19" s="42">
        <v>39175</v>
      </c>
      <c r="N19" s="45">
        <v>7345</v>
      </c>
      <c r="O19" s="11" t="s">
        <v>41</v>
      </c>
      <c r="P19" s="49"/>
      <c r="Q19" s="42"/>
      <c r="R19" s="82"/>
      <c r="S19" s="83" t="s">
        <v>30</v>
      </c>
      <c r="T19" s="11" t="s">
        <v>31</v>
      </c>
      <c r="U19" s="11" t="s">
        <v>45</v>
      </c>
    </row>
    <row r="20" spans="1:256" ht="22.5" x14ac:dyDescent="0.2">
      <c r="A20" s="6"/>
      <c r="B20" s="10">
        <v>8</v>
      </c>
      <c r="C20" s="11" t="s">
        <v>910</v>
      </c>
      <c r="D20" s="13" t="s">
        <v>264</v>
      </c>
      <c r="E20" s="12" t="s">
        <v>911</v>
      </c>
      <c r="F20" s="11" t="s">
        <v>850</v>
      </c>
      <c r="G20" s="11" t="s">
        <v>908</v>
      </c>
      <c r="H20" s="11">
        <v>707</v>
      </c>
      <c r="I20" s="11" t="s">
        <v>853</v>
      </c>
      <c r="J20" s="11" t="s">
        <v>854</v>
      </c>
      <c r="K20" s="11" t="s">
        <v>855</v>
      </c>
      <c r="L20" s="42">
        <v>39143</v>
      </c>
      <c r="M20" s="42">
        <v>39188</v>
      </c>
      <c r="N20" s="45">
        <v>30345</v>
      </c>
      <c r="O20" s="11" t="s">
        <v>41</v>
      </c>
      <c r="P20" s="49"/>
      <c r="Q20" s="42"/>
      <c r="R20" s="82"/>
      <c r="S20" s="83" t="s">
        <v>30</v>
      </c>
      <c r="T20" s="11" t="s">
        <v>31</v>
      </c>
      <c r="U20" s="11" t="s">
        <v>45</v>
      </c>
    </row>
    <row r="21" spans="1:256" s="2" customFormat="1" ht="20.100000000000001" customHeight="1" x14ac:dyDescent="0.2">
      <c r="B21" s="654" t="s">
        <v>113</v>
      </c>
      <c r="C21" s="654"/>
      <c r="D21" s="655"/>
      <c r="E21" s="15">
        <f>COUNTA(E13:E20)</f>
        <v>8</v>
      </c>
      <c r="F21" s="16"/>
      <c r="G21" s="16"/>
      <c r="H21" s="16"/>
      <c r="I21" s="16"/>
      <c r="J21" s="51">
        <f>COUNTIF(N13:N20,"&gt;0")</f>
        <v>8</v>
      </c>
      <c r="K21" s="52"/>
      <c r="L21" s="53">
        <f>SUMIF(R13:R20,"&gt;0",N13:N20)</f>
        <v>102500</v>
      </c>
      <c r="M21" s="16"/>
      <c r="N21" s="53">
        <f>SUM(N13:N20)</f>
        <v>340644.6</v>
      </c>
      <c r="O21" s="16"/>
      <c r="P21" s="15">
        <f>COUNTA(R13:R20)</f>
        <v>1</v>
      </c>
      <c r="Q21" s="16"/>
      <c r="R21" s="53">
        <f>SUM(R13:R20)</f>
        <v>12540</v>
      </c>
      <c r="S21" s="79"/>
      <c r="T21" s="80"/>
      <c r="U21" s="81"/>
    </row>
    <row r="22" spans="1:256" x14ac:dyDescent="0.2">
      <c r="B22" s="2" t="s">
        <v>912</v>
      </c>
    </row>
    <row r="23" spans="1:256" s="1" customFormat="1" ht="146.25" x14ac:dyDescent="0.2">
      <c r="A23" s="9"/>
      <c r="B23" s="19">
        <v>1</v>
      </c>
      <c r="C23" s="20" t="s">
        <v>913</v>
      </c>
      <c r="D23" s="20" t="s">
        <v>914</v>
      </c>
      <c r="E23" s="21" t="s">
        <v>915</v>
      </c>
      <c r="F23" s="20" t="s">
        <v>840</v>
      </c>
      <c r="G23" s="20" t="s">
        <v>916</v>
      </c>
      <c r="H23" s="20">
        <v>61233</v>
      </c>
      <c r="I23" s="20" t="s">
        <v>917</v>
      </c>
      <c r="J23" s="20" t="s">
        <v>918</v>
      </c>
      <c r="K23" s="20" t="s">
        <v>919</v>
      </c>
      <c r="L23" s="56">
        <v>39062</v>
      </c>
      <c r="M23" s="56">
        <v>39169</v>
      </c>
      <c r="N23" s="57">
        <v>150000</v>
      </c>
      <c r="O23" s="11" t="s">
        <v>920</v>
      </c>
      <c r="P23" s="58">
        <v>42125</v>
      </c>
      <c r="Q23" s="86">
        <v>42490</v>
      </c>
      <c r="R23" s="72">
        <v>17498</v>
      </c>
      <c r="S23" s="87" t="s">
        <v>30</v>
      </c>
      <c r="T23" s="20" t="s">
        <v>31</v>
      </c>
      <c r="U23" s="11" t="s">
        <v>195</v>
      </c>
    </row>
    <row r="24" spans="1:256" ht="33.75" x14ac:dyDescent="0.2">
      <c r="A24" s="6"/>
      <c r="B24" s="19">
        <v>2</v>
      </c>
      <c r="C24" s="20" t="s">
        <v>847</v>
      </c>
      <c r="D24" s="20" t="s">
        <v>848</v>
      </c>
      <c r="E24" s="21" t="s">
        <v>921</v>
      </c>
      <c r="F24" s="20" t="s">
        <v>850</v>
      </c>
      <c r="G24" s="20" t="s">
        <v>851</v>
      </c>
      <c r="H24" s="20" t="s">
        <v>922</v>
      </c>
      <c r="I24" s="20" t="s">
        <v>853</v>
      </c>
      <c r="J24" s="20" t="s">
        <v>854</v>
      </c>
      <c r="K24" s="20" t="s">
        <v>855</v>
      </c>
      <c r="L24" s="56">
        <v>39143</v>
      </c>
      <c r="M24" s="56">
        <v>39197</v>
      </c>
      <c r="N24" s="57">
        <v>14845</v>
      </c>
      <c r="O24" s="46" t="s">
        <v>41</v>
      </c>
      <c r="P24" s="47"/>
      <c r="Q24" s="88"/>
      <c r="R24" s="74"/>
      <c r="S24" s="89" t="s">
        <v>30</v>
      </c>
      <c r="T24" s="27" t="s">
        <v>31</v>
      </c>
      <c r="U24" s="27" t="s">
        <v>195</v>
      </c>
    </row>
    <row r="25" spans="1:256" ht="33.75" x14ac:dyDescent="0.2">
      <c r="A25" s="6"/>
      <c r="B25" s="19">
        <v>3</v>
      </c>
      <c r="C25" s="11" t="s">
        <v>847</v>
      </c>
      <c r="D25" s="11" t="s">
        <v>848</v>
      </c>
      <c r="E25" s="12" t="s">
        <v>923</v>
      </c>
      <c r="F25" s="11" t="s">
        <v>850</v>
      </c>
      <c r="G25" s="11" t="s">
        <v>851</v>
      </c>
      <c r="H25" s="11" t="s">
        <v>924</v>
      </c>
      <c r="I25" s="11" t="s">
        <v>853</v>
      </c>
      <c r="J25" s="11" t="s">
        <v>854</v>
      </c>
      <c r="K25" s="11" t="s">
        <v>876</v>
      </c>
      <c r="L25" s="42">
        <v>39232</v>
      </c>
      <c r="M25" s="42">
        <v>39258</v>
      </c>
      <c r="N25" s="43">
        <v>14845</v>
      </c>
      <c r="O25" s="46" t="s">
        <v>41</v>
      </c>
      <c r="P25" s="47"/>
      <c r="Q25" s="88"/>
      <c r="R25" s="74"/>
      <c r="S25" s="89" t="s">
        <v>30</v>
      </c>
      <c r="T25" s="27" t="s">
        <v>31</v>
      </c>
      <c r="U25" s="27" t="s">
        <v>195</v>
      </c>
    </row>
    <row r="26" spans="1:256" ht="22.5" x14ac:dyDescent="0.2">
      <c r="A26" s="6"/>
      <c r="B26" s="19">
        <v>4</v>
      </c>
      <c r="C26" s="22" t="s">
        <v>925</v>
      </c>
      <c r="D26" s="22" t="s">
        <v>505</v>
      </c>
      <c r="E26" s="21" t="s">
        <v>926</v>
      </c>
      <c r="F26" s="22" t="s">
        <v>850</v>
      </c>
      <c r="G26" s="22" t="s">
        <v>927</v>
      </c>
      <c r="H26" s="22" t="s">
        <v>928</v>
      </c>
      <c r="I26" s="22" t="s">
        <v>853</v>
      </c>
      <c r="J26" s="22" t="s">
        <v>854</v>
      </c>
      <c r="K26" s="22" t="s">
        <v>855</v>
      </c>
      <c r="L26" s="56">
        <v>39143</v>
      </c>
      <c r="M26" s="56">
        <v>39197</v>
      </c>
      <c r="N26" s="57">
        <v>9345</v>
      </c>
      <c r="O26" s="59" t="s">
        <v>41</v>
      </c>
      <c r="P26" s="60"/>
      <c r="Q26" s="90"/>
      <c r="R26" s="91"/>
      <c r="S26" s="92" t="s">
        <v>30</v>
      </c>
      <c r="T26" s="93" t="s">
        <v>31</v>
      </c>
      <c r="U26" s="93" t="s">
        <v>195</v>
      </c>
    </row>
    <row r="27" spans="1:256" ht="78.75" x14ac:dyDescent="0.2">
      <c r="A27" s="6"/>
      <c r="B27" s="23">
        <v>5</v>
      </c>
      <c r="C27" s="24" t="s">
        <v>929</v>
      </c>
      <c r="D27" s="24" t="s">
        <v>930</v>
      </c>
      <c r="E27" s="25" t="s">
        <v>931</v>
      </c>
      <c r="F27" s="24" t="s">
        <v>932</v>
      </c>
      <c r="G27" s="24" t="s">
        <v>933</v>
      </c>
      <c r="H27" s="24">
        <v>14403</v>
      </c>
      <c r="I27" s="24" t="s">
        <v>934</v>
      </c>
      <c r="J27" s="24">
        <v>8099406158</v>
      </c>
      <c r="K27" s="24" t="s">
        <v>935</v>
      </c>
      <c r="L27" s="61">
        <v>39062</v>
      </c>
      <c r="M27" s="61">
        <v>39174</v>
      </c>
      <c r="N27" s="62">
        <v>200000</v>
      </c>
      <c r="O27" s="24" t="s">
        <v>430</v>
      </c>
      <c r="P27" s="63">
        <v>42095</v>
      </c>
      <c r="Q27" s="94">
        <v>42460</v>
      </c>
      <c r="R27" s="95">
        <v>22000</v>
      </c>
      <c r="S27" s="96" t="s">
        <v>30</v>
      </c>
      <c r="T27" s="24" t="s">
        <v>31</v>
      </c>
      <c r="U27" s="27" t="s">
        <v>195</v>
      </c>
    </row>
    <row r="28" spans="1:256" ht="33.75" x14ac:dyDescent="0.2">
      <c r="A28" s="6"/>
      <c r="B28" s="26">
        <v>6</v>
      </c>
      <c r="C28" s="24" t="s">
        <v>936</v>
      </c>
      <c r="D28" s="24" t="s">
        <v>937</v>
      </c>
      <c r="E28" s="25" t="s">
        <v>938</v>
      </c>
      <c r="F28" s="24" t="s">
        <v>939</v>
      </c>
      <c r="G28" s="24" t="s">
        <v>940</v>
      </c>
      <c r="H28" s="24" t="s">
        <v>941</v>
      </c>
      <c r="I28" s="24" t="s">
        <v>942</v>
      </c>
      <c r="J28" s="24" t="s">
        <v>943</v>
      </c>
      <c r="K28" s="24" t="s">
        <v>944</v>
      </c>
      <c r="L28" s="61">
        <v>39062</v>
      </c>
      <c r="M28" s="61">
        <v>39172</v>
      </c>
      <c r="N28" s="62">
        <v>63250</v>
      </c>
      <c r="O28" s="27" t="s">
        <v>945</v>
      </c>
      <c r="P28" s="64">
        <v>42175</v>
      </c>
      <c r="Q28" s="61">
        <v>42540</v>
      </c>
      <c r="R28" s="95">
        <v>8550</v>
      </c>
      <c r="S28" s="96" t="s">
        <v>30</v>
      </c>
      <c r="T28" s="24" t="s">
        <v>31</v>
      </c>
      <c r="U28" s="97" t="s">
        <v>946</v>
      </c>
    </row>
    <row r="29" spans="1:256" ht="33.75" x14ac:dyDescent="0.2">
      <c r="A29" s="6"/>
      <c r="B29" s="23">
        <v>7</v>
      </c>
      <c r="C29" s="27" t="s">
        <v>947</v>
      </c>
      <c r="D29" s="27" t="s">
        <v>948</v>
      </c>
      <c r="E29" s="28" t="s">
        <v>949</v>
      </c>
      <c r="F29" s="27" t="s">
        <v>874</v>
      </c>
      <c r="G29" s="27" t="s">
        <v>908</v>
      </c>
      <c r="H29" s="27">
        <v>7161</v>
      </c>
      <c r="I29" s="27" t="s">
        <v>853</v>
      </c>
      <c r="J29" s="27" t="s">
        <v>854</v>
      </c>
      <c r="K29" s="27" t="s">
        <v>876</v>
      </c>
      <c r="L29" s="65">
        <v>39232</v>
      </c>
      <c r="M29" s="65">
        <v>39258</v>
      </c>
      <c r="N29" s="66">
        <v>7375</v>
      </c>
      <c r="O29" s="27" t="s">
        <v>41</v>
      </c>
      <c r="P29" s="47"/>
      <c r="Q29" s="65"/>
      <c r="R29" s="74"/>
      <c r="S29" s="98" t="s">
        <v>30</v>
      </c>
      <c r="T29" s="27" t="s">
        <v>31</v>
      </c>
      <c r="U29" s="27" t="s">
        <v>195</v>
      </c>
    </row>
    <row r="30" spans="1:256" ht="33.75" x14ac:dyDescent="0.2">
      <c r="A30" s="6"/>
      <c r="B30" s="26">
        <v>8</v>
      </c>
      <c r="C30" s="27" t="s">
        <v>847</v>
      </c>
      <c r="D30" s="27" t="s">
        <v>848</v>
      </c>
      <c r="E30" s="28" t="s">
        <v>950</v>
      </c>
      <c r="F30" s="27" t="s">
        <v>951</v>
      </c>
      <c r="G30" s="27" t="s">
        <v>952</v>
      </c>
      <c r="H30" s="27" t="s">
        <v>953</v>
      </c>
      <c r="I30" s="27" t="s">
        <v>954</v>
      </c>
      <c r="J30" s="27">
        <v>9948359665</v>
      </c>
      <c r="K30" s="27" t="s">
        <v>955</v>
      </c>
      <c r="L30" s="65">
        <v>40470</v>
      </c>
      <c r="M30" s="65">
        <v>40502</v>
      </c>
      <c r="N30" s="66">
        <v>15000</v>
      </c>
      <c r="O30" s="27" t="s">
        <v>41</v>
      </c>
      <c r="P30" s="65"/>
      <c r="Q30" s="65"/>
      <c r="R30" s="99"/>
      <c r="S30" s="98" t="s">
        <v>30</v>
      </c>
      <c r="T30" s="27" t="s">
        <v>31</v>
      </c>
      <c r="U30" s="27" t="s">
        <v>195</v>
      </c>
    </row>
    <row r="31" spans="1:256" s="2" customFormat="1" ht="20.100000000000001" customHeight="1" x14ac:dyDescent="0.2">
      <c r="B31" s="654" t="s">
        <v>113</v>
      </c>
      <c r="C31" s="654"/>
      <c r="D31" s="655"/>
      <c r="E31" s="29">
        <f>COUNTA(E23:E30)</f>
        <v>8</v>
      </c>
      <c r="F31" s="30"/>
      <c r="G31" s="30"/>
      <c r="H31" s="30"/>
      <c r="I31" s="30"/>
      <c r="J31" s="67">
        <f>COUNTIF(N23:N30,"&gt;0")</f>
        <v>8</v>
      </c>
      <c r="K31" s="14"/>
      <c r="L31" s="68">
        <f>SUMIF(R23:R30,"&gt;0",N23:N30)</f>
        <v>413250</v>
      </c>
      <c r="M31" s="30"/>
      <c r="N31" s="68">
        <f>SUM(N23:N30)</f>
        <v>474660</v>
      </c>
      <c r="O31" s="30"/>
      <c r="P31" s="29">
        <f>COUNTA(R23:R30)</f>
        <v>3</v>
      </c>
      <c r="Q31" s="30"/>
      <c r="R31" s="68">
        <f>SUM(R23:R30)</f>
        <v>48048</v>
      </c>
      <c r="S31" s="100"/>
      <c r="T31" s="101"/>
      <c r="U31" s="102"/>
    </row>
    <row r="32" spans="1:256" s="2" customFormat="1" x14ac:dyDescent="0.2">
      <c r="B32" s="31" t="s">
        <v>1136</v>
      </c>
      <c r="C32" s="31"/>
      <c r="D32" s="32"/>
      <c r="E32" s="3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03"/>
      <c r="U32" s="31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44" ht="38.25" customHeight="1" x14ac:dyDescent="0.2">
      <c r="A33"/>
      <c r="B33" s="23">
        <v>1</v>
      </c>
      <c r="C33" s="27" t="s">
        <v>1137</v>
      </c>
      <c r="D33" s="27" t="s">
        <v>505</v>
      </c>
      <c r="E33" s="28" t="s">
        <v>1138</v>
      </c>
      <c r="F33" s="27" t="s">
        <v>932</v>
      </c>
      <c r="G33" s="27" t="s">
        <v>1139</v>
      </c>
      <c r="H33" s="27" t="s">
        <v>1140</v>
      </c>
      <c r="I33" s="27" t="s">
        <v>747</v>
      </c>
      <c r="J33" s="27">
        <v>9000424007</v>
      </c>
      <c r="K33" s="27" t="s">
        <v>161</v>
      </c>
      <c r="L33" s="65" t="s">
        <v>161</v>
      </c>
      <c r="M33" s="65">
        <v>39234</v>
      </c>
      <c r="N33" s="27" t="s">
        <v>1141</v>
      </c>
      <c r="O33" s="27"/>
      <c r="P33" s="65"/>
      <c r="Q33" s="65"/>
      <c r="R33" s="99"/>
      <c r="S33" s="98" t="s">
        <v>30</v>
      </c>
      <c r="T33" s="27" t="s">
        <v>31</v>
      </c>
      <c r="U33" s="27" t="s">
        <v>775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</row>
    <row r="34" spans="1:244" ht="22.5" x14ac:dyDescent="0.2">
      <c r="A34"/>
      <c r="B34" s="23">
        <v>2</v>
      </c>
      <c r="C34" s="27" t="s">
        <v>1142</v>
      </c>
      <c r="D34" s="24" t="s">
        <v>505</v>
      </c>
      <c r="E34" s="28" t="s">
        <v>1143</v>
      </c>
      <c r="F34" s="27" t="s">
        <v>1144</v>
      </c>
      <c r="G34" s="27" t="s">
        <v>1145</v>
      </c>
      <c r="H34" s="27">
        <v>308481</v>
      </c>
      <c r="I34" s="65" t="s">
        <v>1146</v>
      </c>
      <c r="J34" s="27">
        <v>9000616665</v>
      </c>
      <c r="K34" s="27" t="s">
        <v>161</v>
      </c>
      <c r="L34" s="65" t="s">
        <v>161</v>
      </c>
      <c r="M34" s="65">
        <v>41598</v>
      </c>
      <c r="N34" s="27" t="s">
        <v>1141</v>
      </c>
      <c r="O34" s="27"/>
      <c r="P34" s="65"/>
      <c r="Q34" s="65"/>
      <c r="R34" s="99"/>
      <c r="S34" s="104" t="s">
        <v>30</v>
      </c>
      <c r="T34" s="27" t="s">
        <v>31</v>
      </c>
      <c r="U34" s="27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</row>
    <row r="35" spans="1:244" ht="22.5" x14ac:dyDescent="0.2">
      <c r="A35"/>
      <c r="B35" s="23">
        <v>3</v>
      </c>
      <c r="C35" s="24" t="s">
        <v>1147</v>
      </c>
      <c r="D35" s="24" t="s">
        <v>505</v>
      </c>
      <c r="E35" s="25" t="s">
        <v>1148</v>
      </c>
      <c r="F35" s="27" t="s">
        <v>951</v>
      </c>
      <c r="G35" s="27" t="s">
        <v>1149</v>
      </c>
      <c r="H35" s="27">
        <v>2014022997</v>
      </c>
      <c r="I35" s="27" t="s">
        <v>1150</v>
      </c>
      <c r="J35" s="69">
        <v>7306122555</v>
      </c>
      <c r="K35" s="27" t="s">
        <v>161</v>
      </c>
      <c r="L35" s="65" t="s">
        <v>161</v>
      </c>
      <c r="M35" s="65">
        <v>41932</v>
      </c>
      <c r="N35" s="27" t="s">
        <v>1141</v>
      </c>
      <c r="O35" s="27"/>
      <c r="P35" s="65"/>
      <c r="Q35" s="65"/>
      <c r="R35" s="99"/>
      <c r="S35" s="104" t="s">
        <v>30</v>
      </c>
      <c r="T35" s="27" t="s">
        <v>31</v>
      </c>
      <c r="U35" s="2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</row>
    <row r="36" spans="1:244" ht="22.5" x14ac:dyDescent="0.2">
      <c r="A36"/>
      <c r="B36" s="23">
        <v>4</v>
      </c>
      <c r="C36" s="24" t="s">
        <v>1226</v>
      </c>
      <c r="D36" s="24"/>
      <c r="E36" s="25" t="s">
        <v>1227</v>
      </c>
      <c r="F36" s="27"/>
      <c r="G36" s="27"/>
      <c r="H36" s="27"/>
      <c r="I36" s="27"/>
      <c r="J36" s="69"/>
      <c r="K36" s="27"/>
      <c r="L36" s="65"/>
      <c r="M36" s="65"/>
      <c r="N36" s="27"/>
      <c r="O36" s="27"/>
      <c r="P36" s="65"/>
      <c r="Q36" s="65"/>
      <c r="R36" s="99"/>
      <c r="S36" s="104"/>
      <c r="T36" s="27"/>
      <c r="U36" s="27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</row>
    <row r="37" spans="1:244" x14ac:dyDescent="0.2">
      <c r="A37"/>
      <c r="B37" s="654" t="s">
        <v>113</v>
      </c>
      <c r="C37" s="654"/>
      <c r="D37" s="655"/>
      <c r="E37" s="29">
        <f>COUNTA(E33:E35)</f>
        <v>3</v>
      </c>
      <c r="F37" s="30"/>
      <c r="G37" s="30"/>
      <c r="H37" s="30"/>
      <c r="I37" s="30"/>
      <c r="J37" s="67">
        <f>COUNTIF(N33:N35,"&gt;0")</f>
        <v>0</v>
      </c>
      <c r="K37" s="14"/>
      <c r="L37" s="68">
        <f>SUMIF(R33:R35,"&gt;0",N33:N35)</f>
        <v>0</v>
      </c>
      <c r="M37" s="30"/>
      <c r="N37" s="68">
        <f>SUM(N33:N35)</f>
        <v>0</v>
      </c>
      <c r="O37" s="30"/>
      <c r="P37" s="29">
        <f>COUNTA(R33:R35)</f>
        <v>0</v>
      </c>
      <c r="Q37" s="30"/>
      <c r="R37" s="68">
        <f>SUM(R33:R35)</f>
        <v>0</v>
      </c>
      <c r="S37" s="100"/>
      <c r="T37" s="101"/>
      <c r="U37" s="102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</row>
    <row r="38" spans="1:244" x14ac:dyDescent="0.2">
      <c r="B38" s="654" t="s">
        <v>1151</v>
      </c>
      <c r="C38" s="654"/>
      <c r="D38" s="655"/>
      <c r="E38" s="34">
        <f>E11+E21+E31+E37</f>
        <v>24</v>
      </c>
      <c r="F38" s="31"/>
      <c r="G38" s="31"/>
      <c r="H38" s="31"/>
      <c r="I38" s="31"/>
      <c r="J38" s="31"/>
      <c r="K38" s="31"/>
      <c r="L38" s="34">
        <f t="shared" ref="L38:P38" si="0">L11+L21+L31+L37</f>
        <v>890750</v>
      </c>
      <c r="M38" s="31"/>
      <c r="N38" s="34">
        <f t="shared" si="0"/>
        <v>1421624.6</v>
      </c>
      <c r="O38" s="31"/>
      <c r="P38" s="34">
        <f t="shared" si="0"/>
        <v>5</v>
      </c>
      <c r="Q38" s="31"/>
      <c r="R38" s="34">
        <f>R11+R21+R31+R37</f>
        <v>112031</v>
      </c>
      <c r="S38" s="31"/>
      <c r="T38" s="103"/>
      <c r="U38" s="31"/>
    </row>
  </sheetData>
  <sheetProtection selectLockedCells="1" selectUnlockedCells="1"/>
  <mergeCells count="6">
    <mergeCell ref="B38:D38"/>
    <mergeCell ref="B2:U2"/>
    <mergeCell ref="B11:D11"/>
    <mergeCell ref="B21:D21"/>
    <mergeCell ref="B31:D31"/>
    <mergeCell ref="B37:D37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L371"/>
  <sheetViews>
    <sheetView topLeftCell="A365" workbookViewId="0">
      <selection activeCell="O369" sqref="O369"/>
    </sheetView>
  </sheetViews>
  <sheetFormatPr defaultRowHeight="12.75" x14ac:dyDescent="0.2"/>
  <cols>
    <col min="1" max="1" width="10.85546875" customWidth="1"/>
    <col min="2" max="2" width="10.28515625" customWidth="1"/>
    <col min="3" max="3" width="10.42578125" customWidth="1"/>
    <col min="4" max="4" width="14.28515625" customWidth="1"/>
    <col min="5" max="5" width="11.85546875" customWidth="1"/>
    <col min="11" max="11" width="11.28515625" customWidth="1"/>
    <col min="12" max="12" width="12.140625" customWidth="1"/>
  </cols>
  <sheetData>
    <row r="9" spans="4:14" x14ac:dyDescent="0.2">
      <c r="D9">
        <v>193473</v>
      </c>
      <c r="E9">
        <v>193473</v>
      </c>
    </row>
    <row r="10" spans="4:14" x14ac:dyDescent="0.2">
      <c r="D10">
        <v>1246254</v>
      </c>
      <c r="E10">
        <v>1246254</v>
      </c>
    </row>
    <row r="11" spans="4:14" x14ac:dyDescent="0.2">
      <c r="D11">
        <v>451460</v>
      </c>
      <c r="E11">
        <v>451460</v>
      </c>
    </row>
    <row r="12" spans="4:14" x14ac:dyDescent="0.2">
      <c r="D12">
        <v>753595</v>
      </c>
      <c r="E12">
        <v>753595</v>
      </c>
    </row>
    <row r="13" spans="4:14" x14ac:dyDescent="0.2">
      <c r="D13">
        <v>5436300</v>
      </c>
      <c r="E13">
        <v>5751300</v>
      </c>
    </row>
    <row r="14" spans="4:14" ht="14.25" x14ac:dyDescent="0.2">
      <c r="D14">
        <v>13035000</v>
      </c>
      <c r="E14">
        <v>13035000</v>
      </c>
      <c r="H14" s="2"/>
      <c r="I14" s="384" t="s">
        <v>1165</v>
      </c>
      <c r="J14" s="385">
        <v>17015</v>
      </c>
      <c r="K14" s="4"/>
      <c r="L14" s="2"/>
      <c r="M14" s="384" t="s">
        <v>1214</v>
      </c>
      <c r="N14" s="385">
        <v>15881</v>
      </c>
    </row>
    <row r="15" spans="4:14" ht="14.25" x14ac:dyDescent="0.2">
      <c r="D15">
        <v>474660</v>
      </c>
      <c r="E15">
        <v>474660</v>
      </c>
      <c r="H15" s="2"/>
      <c r="I15" s="384" t="s">
        <v>1214</v>
      </c>
      <c r="J15" s="385">
        <v>16884</v>
      </c>
      <c r="K15" s="4"/>
      <c r="L15" s="2"/>
      <c r="M15" s="384" t="s">
        <v>1214</v>
      </c>
      <c r="N15" s="385">
        <v>9250</v>
      </c>
    </row>
    <row r="16" spans="4:14" ht="14.25" x14ac:dyDescent="0.2">
      <c r="D16">
        <v>340645</v>
      </c>
      <c r="E16">
        <v>340645</v>
      </c>
      <c r="H16" s="2"/>
      <c r="I16" s="384" t="s">
        <v>293</v>
      </c>
      <c r="J16" s="385">
        <v>17015</v>
      </c>
      <c r="K16" s="4"/>
      <c r="L16" s="2"/>
      <c r="M16" s="384" t="s">
        <v>293</v>
      </c>
      <c r="N16" s="385">
        <v>15881</v>
      </c>
    </row>
    <row r="17" spans="4:14" ht="14.25" x14ac:dyDescent="0.2">
      <c r="D17">
        <v>606320</v>
      </c>
      <c r="E17">
        <v>606320</v>
      </c>
      <c r="H17" s="2"/>
      <c r="I17" s="384" t="s">
        <v>613</v>
      </c>
      <c r="J17" s="385">
        <v>25750</v>
      </c>
      <c r="K17" s="4"/>
      <c r="L17" s="2"/>
      <c r="M17" s="384" t="s">
        <v>293</v>
      </c>
      <c r="N17" s="385">
        <v>9250</v>
      </c>
    </row>
    <row r="18" spans="4:14" ht="14.25" x14ac:dyDescent="0.2">
      <c r="D18">
        <v>114691</v>
      </c>
      <c r="E18">
        <v>114691</v>
      </c>
      <c r="H18" s="2"/>
      <c r="I18" s="384" t="s">
        <v>987</v>
      </c>
      <c r="J18" s="385">
        <v>17886</v>
      </c>
      <c r="K18" s="4"/>
      <c r="L18" s="2"/>
      <c r="M18" s="384" t="s">
        <v>342</v>
      </c>
      <c r="N18" s="385">
        <v>20593</v>
      </c>
    </row>
    <row r="19" spans="4:14" ht="14.25" x14ac:dyDescent="0.2">
      <c r="D19">
        <v>24846020</v>
      </c>
      <c r="E19">
        <v>24846020</v>
      </c>
      <c r="H19" s="2"/>
      <c r="I19" s="384" t="s">
        <v>342</v>
      </c>
      <c r="J19" s="385">
        <v>17015</v>
      </c>
      <c r="K19" s="4"/>
      <c r="L19" s="2"/>
      <c r="M19" s="384" t="s">
        <v>342</v>
      </c>
      <c r="N19" s="385">
        <v>20593</v>
      </c>
    </row>
    <row r="20" spans="4:14" ht="14.25" x14ac:dyDescent="0.2">
      <c r="D20">
        <v>1944950</v>
      </c>
      <c r="E20">
        <v>1944950</v>
      </c>
      <c r="H20" s="2"/>
      <c r="I20" s="384" t="s">
        <v>1215</v>
      </c>
      <c r="J20" s="385">
        <v>18553</v>
      </c>
      <c r="K20" s="4"/>
      <c r="L20" s="2"/>
      <c r="M20" s="384" t="s">
        <v>1085</v>
      </c>
      <c r="N20" s="385">
        <v>15881</v>
      </c>
    </row>
    <row r="21" spans="4:14" ht="14.25" x14ac:dyDescent="0.2">
      <c r="D21">
        <v>4389233</v>
      </c>
      <c r="E21">
        <v>4389233</v>
      </c>
      <c r="H21" s="2"/>
      <c r="I21" s="384" t="s">
        <v>1216</v>
      </c>
      <c r="J21" s="385">
        <v>15438</v>
      </c>
      <c r="K21" s="4"/>
      <c r="L21" s="2"/>
      <c r="M21" s="384" t="s">
        <v>202</v>
      </c>
      <c r="N21" s="385">
        <v>20593</v>
      </c>
    </row>
    <row r="22" spans="4:14" ht="14.25" x14ac:dyDescent="0.2">
      <c r="D22">
        <v>11988345</v>
      </c>
      <c r="E22">
        <v>11988345</v>
      </c>
      <c r="H22" s="2"/>
      <c r="I22" s="2"/>
      <c r="J22" s="3"/>
      <c r="K22" s="4"/>
      <c r="L22" s="2"/>
      <c r="M22" s="384" t="s">
        <v>613</v>
      </c>
      <c r="N22" s="386">
        <v>19223</v>
      </c>
    </row>
    <row r="23" spans="4:14" ht="14.25" x14ac:dyDescent="0.2">
      <c r="D23">
        <v>5731527</v>
      </c>
      <c r="E23">
        <v>5731527</v>
      </c>
      <c r="H23" s="2"/>
      <c r="I23" s="2"/>
      <c r="J23" s="3"/>
      <c r="K23" s="4"/>
      <c r="L23" s="2"/>
      <c r="M23" s="384" t="s">
        <v>434</v>
      </c>
      <c r="N23" s="386">
        <v>19234</v>
      </c>
    </row>
    <row r="24" spans="4:14" ht="14.25" x14ac:dyDescent="0.2">
      <c r="D24">
        <v>9258773</v>
      </c>
      <c r="E24">
        <v>9258773</v>
      </c>
      <c r="H24" s="2"/>
      <c r="I24" s="2"/>
      <c r="J24" s="3"/>
      <c r="K24" s="4"/>
      <c r="L24" s="2"/>
      <c r="M24" s="384" t="s">
        <v>561</v>
      </c>
      <c r="N24" s="386">
        <v>19223</v>
      </c>
    </row>
    <row r="25" spans="4:14" x14ac:dyDescent="0.2">
      <c r="D25">
        <v>728000</v>
      </c>
      <c r="E25">
        <v>728000</v>
      </c>
      <c r="H25" s="2"/>
      <c r="I25" s="2"/>
      <c r="J25" s="3"/>
      <c r="K25" s="4"/>
      <c r="L25" s="2"/>
      <c r="M25" s="2"/>
      <c r="N25" s="2"/>
    </row>
    <row r="26" spans="4:14" x14ac:dyDescent="0.2">
      <c r="D26">
        <v>91950</v>
      </c>
      <c r="E26">
        <v>91950</v>
      </c>
      <c r="H26" s="2"/>
      <c r="I26" s="2"/>
      <c r="J26" s="3"/>
      <c r="K26" s="4"/>
      <c r="L26" s="2"/>
      <c r="M26" s="2"/>
      <c r="N26" s="2"/>
    </row>
    <row r="27" spans="4:14" x14ac:dyDescent="0.2">
      <c r="D27">
        <v>2832385</v>
      </c>
      <c r="E27">
        <v>2832385</v>
      </c>
    </row>
    <row r="28" spans="4:14" x14ac:dyDescent="0.2">
      <c r="D28">
        <v>2186230</v>
      </c>
      <c r="E28">
        <v>2186230</v>
      </c>
    </row>
    <row r="29" spans="4:14" x14ac:dyDescent="0.2">
      <c r="D29">
        <v>266655</v>
      </c>
      <c r="E29">
        <v>266655</v>
      </c>
    </row>
    <row r="30" spans="4:14" x14ac:dyDescent="0.2">
      <c r="D30">
        <v>1095970</v>
      </c>
      <c r="E30">
        <v>1095970</v>
      </c>
    </row>
    <row r="31" spans="4:14" x14ac:dyDescent="0.2">
      <c r="D31">
        <v>1871280</v>
      </c>
      <c r="E31">
        <v>1871280</v>
      </c>
    </row>
    <row r="32" spans="4:14" x14ac:dyDescent="0.2">
      <c r="D32">
        <v>368265</v>
      </c>
      <c r="E32">
        <v>368265</v>
      </c>
    </row>
    <row r="33" spans="4:10" x14ac:dyDescent="0.2">
      <c r="D33">
        <v>5301533</v>
      </c>
      <c r="E33">
        <v>5301533</v>
      </c>
    </row>
    <row r="34" spans="4:10" x14ac:dyDescent="0.2">
      <c r="D34">
        <v>1978955</v>
      </c>
      <c r="E34">
        <v>1978955</v>
      </c>
    </row>
    <row r="35" spans="4:10" x14ac:dyDescent="0.2">
      <c r="D35" s="417">
        <v>97532469</v>
      </c>
      <c r="E35" s="416">
        <v>97847469</v>
      </c>
    </row>
    <row r="38" spans="4:10" ht="0.75" customHeight="1" x14ac:dyDescent="0.2">
      <c r="D38" s="360">
        <v>575000</v>
      </c>
      <c r="E38" s="333" t="s">
        <v>29</v>
      </c>
      <c r="F38" s="337">
        <v>42095</v>
      </c>
      <c r="G38" s="337">
        <v>42460</v>
      </c>
      <c r="H38" s="338">
        <v>51205</v>
      </c>
    </row>
    <row r="39" spans="4:10" hidden="1" x14ac:dyDescent="0.2">
      <c r="D39" s="361">
        <v>91950</v>
      </c>
      <c r="E39" s="27" t="s">
        <v>41</v>
      </c>
      <c r="F39" s="65"/>
      <c r="G39" s="65"/>
      <c r="H39" s="99"/>
    </row>
    <row r="40" spans="4:10" hidden="1" x14ac:dyDescent="0.2">
      <c r="D40" s="361">
        <v>91950</v>
      </c>
      <c r="E40" s="27" t="s">
        <v>41</v>
      </c>
      <c r="F40" s="65"/>
      <c r="G40" s="65"/>
      <c r="H40" s="99"/>
    </row>
    <row r="41" spans="4:10" hidden="1" x14ac:dyDescent="0.2">
      <c r="D41" s="361">
        <v>91950</v>
      </c>
      <c r="E41" s="27" t="s">
        <v>41</v>
      </c>
      <c r="F41" s="65"/>
      <c r="G41" s="65"/>
      <c r="H41" s="99"/>
    </row>
    <row r="42" spans="4:10" hidden="1" x14ac:dyDescent="0.2">
      <c r="D42" s="361">
        <v>91950</v>
      </c>
      <c r="E42" s="24" t="s">
        <v>41</v>
      </c>
      <c r="F42" s="61"/>
      <c r="G42" s="61"/>
      <c r="H42" s="99"/>
    </row>
    <row r="43" spans="4:10" hidden="1" x14ac:dyDescent="0.2">
      <c r="D43" s="361">
        <v>22755</v>
      </c>
      <c r="E43" s="27" t="s">
        <v>41</v>
      </c>
      <c r="F43" s="65"/>
      <c r="G43" s="65"/>
      <c r="H43" s="99"/>
    </row>
    <row r="44" spans="4:10" hidden="1" x14ac:dyDescent="0.2">
      <c r="D44" s="361">
        <v>22755</v>
      </c>
      <c r="E44" s="27" t="s">
        <v>41</v>
      </c>
      <c r="F44" s="65"/>
      <c r="G44" s="65"/>
      <c r="H44" s="99"/>
    </row>
    <row r="45" spans="4:10" hidden="1" x14ac:dyDescent="0.2">
      <c r="D45" s="361">
        <v>22755</v>
      </c>
      <c r="E45" s="27" t="s">
        <v>41</v>
      </c>
      <c r="F45" s="65"/>
      <c r="G45" s="65"/>
      <c r="H45" s="99"/>
      <c r="J45" s="363">
        <f>SUM(J28:J44)</f>
        <v>0</v>
      </c>
    </row>
    <row r="46" spans="4:10" hidden="1" x14ac:dyDescent="0.2">
      <c r="D46" s="361">
        <v>22755</v>
      </c>
      <c r="E46" s="27" t="s">
        <v>41</v>
      </c>
      <c r="F46" s="65"/>
      <c r="G46" s="65"/>
      <c r="H46" s="99"/>
    </row>
    <row r="47" spans="4:10" hidden="1" x14ac:dyDescent="0.2">
      <c r="D47" s="361">
        <v>22755</v>
      </c>
      <c r="E47" s="27" t="s">
        <v>41</v>
      </c>
      <c r="F47" s="65"/>
      <c r="G47" s="65"/>
      <c r="H47" s="99"/>
    </row>
    <row r="48" spans="4:10" hidden="1" x14ac:dyDescent="0.2">
      <c r="D48" s="361">
        <v>22755</v>
      </c>
      <c r="E48" s="27" t="s">
        <v>41</v>
      </c>
      <c r="F48" s="65"/>
      <c r="G48" s="65"/>
      <c r="H48" s="99"/>
    </row>
    <row r="49" spans="3:12" hidden="1" x14ac:dyDescent="0.2">
      <c r="D49" s="361">
        <v>44000</v>
      </c>
      <c r="E49" s="24" t="s">
        <v>41</v>
      </c>
      <c r="F49" s="65"/>
      <c r="G49" s="65"/>
      <c r="H49" s="99"/>
    </row>
    <row r="50" spans="3:12" hidden="1" x14ac:dyDescent="0.2">
      <c r="D50" s="390">
        <v>250000</v>
      </c>
      <c r="E50" s="381" t="s">
        <v>29</v>
      </c>
      <c r="F50" s="382">
        <v>42461</v>
      </c>
      <c r="G50" s="382">
        <v>42825</v>
      </c>
      <c r="H50" s="392">
        <v>17015</v>
      </c>
    </row>
    <row r="51" spans="3:12" hidden="1" x14ac:dyDescent="0.2">
      <c r="D51" s="361">
        <v>320625</v>
      </c>
      <c r="E51" s="24" t="s">
        <v>41</v>
      </c>
      <c r="F51" s="65"/>
      <c r="G51" s="65"/>
      <c r="H51" s="99"/>
    </row>
    <row r="52" spans="3:12" hidden="1" x14ac:dyDescent="0.2">
      <c r="D52" s="361">
        <v>90000</v>
      </c>
      <c r="E52" s="24" t="s">
        <v>41</v>
      </c>
      <c r="F52" s="65"/>
      <c r="G52" s="65"/>
      <c r="H52" s="99"/>
      <c r="K52">
        <v>1978955</v>
      </c>
      <c r="L52">
        <v>75470</v>
      </c>
    </row>
    <row r="53" spans="3:12" hidden="1" x14ac:dyDescent="0.2">
      <c r="D53" s="361">
        <v>50000</v>
      </c>
      <c r="E53" s="24" t="s">
        <v>41</v>
      </c>
      <c r="F53" s="65"/>
      <c r="G53" s="65"/>
      <c r="H53" s="99"/>
      <c r="K53">
        <v>5301533</v>
      </c>
      <c r="L53">
        <v>202880</v>
      </c>
    </row>
    <row r="54" spans="3:12" hidden="1" x14ac:dyDescent="0.2">
      <c r="D54" s="395">
        <v>145000</v>
      </c>
      <c r="E54" s="396" t="s">
        <v>29</v>
      </c>
      <c r="F54" s="382">
        <v>42461</v>
      </c>
      <c r="G54" s="382">
        <v>42825</v>
      </c>
      <c r="H54" s="397">
        <v>7250</v>
      </c>
    </row>
    <row r="55" spans="3:12" x14ac:dyDescent="0.2">
      <c r="C55" s="418" t="s">
        <v>1222</v>
      </c>
      <c r="D55" s="363">
        <f>SUM(D38:D54)</f>
        <v>1978955</v>
      </c>
      <c r="E55" s="30"/>
      <c r="F55" s="29">
        <f>COUNTA(H38:H54)</f>
        <v>3</v>
      </c>
      <c r="G55" s="30"/>
      <c r="H55" s="68">
        <f>SUM(H38:H54)</f>
        <v>75470</v>
      </c>
    </row>
    <row r="56" spans="3:12" x14ac:dyDescent="0.2">
      <c r="D56" s="364"/>
      <c r="E56" s="31"/>
      <c r="F56" s="31"/>
      <c r="G56" s="31"/>
      <c r="H56" s="31"/>
    </row>
    <row r="57" spans="3:12" hidden="1" x14ac:dyDescent="0.2">
      <c r="D57" s="360">
        <v>575000</v>
      </c>
      <c r="E57" s="333" t="s">
        <v>29</v>
      </c>
      <c r="F57" s="337">
        <v>42095</v>
      </c>
      <c r="G57" s="337">
        <v>42460</v>
      </c>
      <c r="H57" s="338">
        <v>51205</v>
      </c>
    </row>
    <row r="58" spans="3:12" hidden="1" x14ac:dyDescent="0.2">
      <c r="D58" s="360">
        <v>575000</v>
      </c>
      <c r="E58" s="333" t="s">
        <v>29</v>
      </c>
      <c r="F58" s="337">
        <v>42095</v>
      </c>
      <c r="G58" s="337">
        <v>42460</v>
      </c>
      <c r="H58" s="338">
        <v>51205</v>
      </c>
    </row>
    <row r="59" spans="3:12" hidden="1" x14ac:dyDescent="0.2">
      <c r="D59" s="361">
        <v>91950</v>
      </c>
      <c r="E59" s="27" t="s">
        <v>41</v>
      </c>
      <c r="F59" s="65"/>
      <c r="G59" s="65"/>
      <c r="H59" s="99"/>
    </row>
    <row r="60" spans="3:12" hidden="1" x14ac:dyDescent="0.2">
      <c r="D60" s="361">
        <v>22755</v>
      </c>
      <c r="E60" s="27" t="s">
        <v>41</v>
      </c>
      <c r="F60" s="65"/>
      <c r="G60" s="65"/>
      <c r="H60" s="99"/>
    </row>
    <row r="61" spans="3:12" hidden="1" x14ac:dyDescent="0.2">
      <c r="D61" s="361">
        <v>22755</v>
      </c>
      <c r="E61" s="27" t="s">
        <v>41</v>
      </c>
      <c r="F61" s="65"/>
      <c r="G61" s="65"/>
      <c r="H61" s="99"/>
    </row>
    <row r="62" spans="3:12" hidden="1" x14ac:dyDescent="0.2">
      <c r="D62" s="361">
        <v>22755</v>
      </c>
      <c r="E62" s="27" t="s">
        <v>41</v>
      </c>
      <c r="F62" s="65"/>
      <c r="G62" s="65"/>
      <c r="H62" s="99"/>
    </row>
    <row r="63" spans="3:12" hidden="1" x14ac:dyDescent="0.2">
      <c r="D63" s="361">
        <v>22755</v>
      </c>
      <c r="E63" s="27" t="s">
        <v>41</v>
      </c>
      <c r="F63" s="65"/>
      <c r="G63" s="65"/>
      <c r="H63" s="99"/>
    </row>
    <row r="64" spans="3:12" hidden="1" x14ac:dyDescent="0.2">
      <c r="D64" s="361">
        <v>22755</v>
      </c>
      <c r="E64" s="27" t="s">
        <v>41</v>
      </c>
      <c r="F64" s="65"/>
      <c r="G64" s="65"/>
      <c r="H64" s="99"/>
    </row>
    <row r="65" spans="4:8" hidden="1" x14ac:dyDescent="0.2">
      <c r="D65" s="361">
        <v>22755</v>
      </c>
      <c r="E65" s="27" t="s">
        <v>41</v>
      </c>
      <c r="F65" s="65"/>
      <c r="G65" s="65"/>
      <c r="H65" s="99"/>
    </row>
    <row r="66" spans="4:8" hidden="1" x14ac:dyDescent="0.2">
      <c r="D66" s="361">
        <v>44000</v>
      </c>
      <c r="E66" s="27" t="s">
        <v>41</v>
      </c>
      <c r="F66" s="65"/>
      <c r="G66" s="65"/>
      <c r="H66" s="99"/>
    </row>
    <row r="67" spans="4:8" hidden="1" x14ac:dyDescent="0.2">
      <c r="D67" s="361">
        <v>44000</v>
      </c>
      <c r="E67" s="27" t="s">
        <v>41</v>
      </c>
      <c r="F67" s="65"/>
      <c r="G67" s="65"/>
      <c r="H67" s="99"/>
    </row>
    <row r="68" spans="4:8" hidden="1" x14ac:dyDescent="0.2">
      <c r="D68" s="390">
        <v>250000</v>
      </c>
      <c r="E68" s="381" t="s">
        <v>29</v>
      </c>
      <c r="F68" s="382">
        <v>42461</v>
      </c>
      <c r="G68" s="382">
        <v>42825</v>
      </c>
      <c r="H68" s="392">
        <v>16884</v>
      </c>
    </row>
    <row r="69" spans="4:8" hidden="1" x14ac:dyDescent="0.2">
      <c r="D69" s="361">
        <v>176800</v>
      </c>
      <c r="E69" s="27" t="s">
        <v>41</v>
      </c>
      <c r="F69" s="65"/>
      <c r="G69" s="65"/>
      <c r="H69" s="99"/>
    </row>
    <row r="70" spans="4:8" hidden="1" x14ac:dyDescent="0.2">
      <c r="D70" s="361">
        <v>90000</v>
      </c>
      <c r="E70" s="27" t="s">
        <v>41</v>
      </c>
      <c r="F70" s="65"/>
      <c r="G70" s="65"/>
      <c r="H70" s="99"/>
    </row>
    <row r="71" spans="4:8" hidden="1" x14ac:dyDescent="0.2">
      <c r="D71" s="390">
        <v>260000</v>
      </c>
      <c r="E71" s="381" t="s">
        <v>29</v>
      </c>
      <c r="F71" s="382">
        <v>42461</v>
      </c>
      <c r="G71" s="382">
        <v>42825</v>
      </c>
      <c r="H71" s="383">
        <v>15881</v>
      </c>
    </row>
    <row r="72" spans="4:8" hidden="1" x14ac:dyDescent="0.2">
      <c r="D72" s="365">
        <v>71400</v>
      </c>
      <c r="E72" s="24" t="s">
        <v>41</v>
      </c>
      <c r="F72" s="61"/>
      <c r="G72" s="61"/>
      <c r="H72" s="284"/>
    </row>
    <row r="73" spans="4:8" hidden="1" x14ac:dyDescent="0.2">
      <c r="D73" s="360">
        <v>875000</v>
      </c>
      <c r="E73" s="333" t="s">
        <v>29</v>
      </c>
      <c r="F73" s="337">
        <v>42095</v>
      </c>
      <c r="G73" s="337">
        <v>42460</v>
      </c>
      <c r="H73" s="338">
        <v>51205</v>
      </c>
    </row>
    <row r="74" spans="4:8" hidden="1" x14ac:dyDescent="0.2">
      <c r="D74" s="395">
        <v>145000</v>
      </c>
      <c r="E74" s="396" t="s">
        <v>29</v>
      </c>
      <c r="F74" s="382">
        <v>42461</v>
      </c>
      <c r="G74" s="382">
        <v>42825</v>
      </c>
      <c r="H74" s="397">
        <v>7250</v>
      </c>
    </row>
    <row r="75" spans="4:8" hidden="1" x14ac:dyDescent="0.2">
      <c r="D75" s="402">
        <v>185000</v>
      </c>
      <c r="E75" s="398" t="s">
        <v>29</v>
      </c>
      <c r="F75" s="382">
        <v>42461</v>
      </c>
      <c r="G75" s="382">
        <v>42825</v>
      </c>
      <c r="H75" s="403">
        <v>9250</v>
      </c>
    </row>
    <row r="76" spans="4:8" hidden="1" x14ac:dyDescent="0.2">
      <c r="D76" s="366">
        <v>1620000</v>
      </c>
      <c r="E76" s="165" t="s">
        <v>178</v>
      </c>
      <c r="F76" s="267">
        <v>42404</v>
      </c>
      <c r="G76" s="267">
        <v>44231</v>
      </c>
      <c r="H76" s="133"/>
    </row>
    <row r="77" spans="4:8" hidden="1" x14ac:dyDescent="0.2">
      <c r="D77" s="402">
        <v>161853</v>
      </c>
      <c r="E77" s="398" t="s">
        <v>178</v>
      </c>
      <c r="F77" s="401">
        <v>42503</v>
      </c>
      <c r="G77" s="401">
        <v>42868</v>
      </c>
      <c r="H77" s="403"/>
    </row>
    <row r="78" spans="4:8" x14ac:dyDescent="0.2">
      <c r="D78" s="363">
        <f>SUM(D57:D77)</f>
        <v>5301533</v>
      </c>
      <c r="E78" s="30"/>
      <c r="F78" s="29">
        <f>COUNTA(H57:H75)</f>
        <v>7</v>
      </c>
      <c r="G78" s="30"/>
      <c r="H78" s="68">
        <f>SUM(H57:H75)</f>
        <v>202880</v>
      </c>
    </row>
    <row r="79" spans="4:8" x14ac:dyDescent="0.2">
      <c r="D79" s="364"/>
      <c r="E79" s="31"/>
      <c r="F79" s="31"/>
      <c r="G79" s="31"/>
      <c r="H79" s="31"/>
    </row>
    <row r="80" spans="4:8" hidden="1" x14ac:dyDescent="0.2">
      <c r="D80" s="366">
        <v>75000</v>
      </c>
      <c r="E80" s="165" t="s">
        <v>193</v>
      </c>
      <c r="F80" s="267">
        <v>42048</v>
      </c>
      <c r="G80" s="267">
        <v>43144</v>
      </c>
      <c r="H80" s="133"/>
    </row>
    <row r="81" spans="4:8" hidden="1" x14ac:dyDescent="0.2">
      <c r="D81" s="366">
        <v>75000</v>
      </c>
      <c r="E81" s="165" t="s">
        <v>193</v>
      </c>
      <c r="F81" s="267">
        <v>42048</v>
      </c>
      <c r="G81" s="267">
        <v>43144</v>
      </c>
      <c r="H81" s="133"/>
    </row>
    <row r="82" spans="4:8" hidden="1" x14ac:dyDescent="0.2">
      <c r="D82" s="366">
        <v>75000</v>
      </c>
      <c r="E82" s="165" t="s">
        <v>193</v>
      </c>
      <c r="F82" s="267">
        <v>42048</v>
      </c>
      <c r="G82" s="267">
        <v>43144</v>
      </c>
      <c r="H82" s="133"/>
    </row>
    <row r="83" spans="4:8" hidden="1" x14ac:dyDescent="0.2">
      <c r="D83" s="367">
        <v>22755</v>
      </c>
      <c r="E83" s="320" t="s">
        <v>41</v>
      </c>
      <c r="F83" s="322"/>
      <c r="G83" s="322"/>
      <c r="H83" s="330"/>
    </row>
    <row r="84" spans="4:8" hidden="1" x14ac:dyDescent="0.2">
      <c r="D84" s="368">
        <v>22755</v>
      </c>
      <c r="E84" s="328" t="s">
        <v>41</v>
      </c>
      <c r="F84" s="327"/>
      <c r="G84" s="329"/>
      <c r="H84" s="330"/>
    </row>
    <row r="85" spans="4:8" hidden="1" x14ac:dyDescent="0.2">
      <c r="D85" s="367">
        <v>22755</v>
      </c>
      <c r="E85" s="320" t="s">
        <v>41</v>
      </c>
      <c r="F85" s="322"/>
      <c r="G85" s="322"/>
      <c r="H85" s="332"/>
    </row>
    <row r="86" spans="4:8" hidden="1" x14ac:dyDescent="0.2">
      <c r="D86" s="366">
        <v>75000</v>
      </c>
      <c r="E86" s="165" t="s">
        <v>193</v>
      </c>
      <c r="F86" s="267">
        <v>42048</v>
      </c>
      <c r="G86" s="267">
        <v>43144</v>
      </c>
      <c r="H86" s="133"/>
    </row>
    <row r="87" spans="4:8" hidden="1" x14ac:dyDescent="0.2">
      <c r="D87" s="363">
        <f>SUM(D80:D86)</f>
        <v>368265</v>
      </c>
      <c r="E87" s="30"/>
      <c r="F87" s="29">
        <f>COUNTA(H80:H86)</f>
        <v>0</v>
      </c>
      <c r="G87" s="30"/>
      <c r="H87" s="68">
        <f>SUM(H80:H86)</f>
        <v>0</v>
      </c>
    </row>
    <row r="88" spans="4:8" x14ac:dyDescent="0.2">
      <c r="D88" s="364"/>
      <c r="E88" s="31"/>
      <c r="F88" s="31"/>
      <c r="G88" s="31"/>
      <c r="H88" s="31"/>
    </row>
    <row r="89" spans="4:8" ht="12" hidden="1" customHeight="1" x14ac:dyDescent="0.2">
      <c r="D89" s="360">
        <v>575000</v>
      </c>
      <c r="E89" s="333" t="s">
        <v>29</v>
      </c>
      <c r="F89" s="337">
        <v>42095</v>
      </c>
      <c r="G89" s="337">
        <v>42460</v>
      </c>
      <c r="H89" s="338">
        <v>51205</v>
      </c>
    </row>
    <row r="90" spans="4:8" hidden="1" x14ac:dyDescent="0.2">
      <c r="D90" s="361">
        <v>221950</v>
      </c>
      <c r="E90" s="27" t="s">
        <v>41</v>
      </c>
      <c r="F90" s="65"/>
      <c r="G90" s="65"/>
      <c r="H90" s="66"/>
    </row>
    <row r="91" spans="4:8" hidden="1" x14ac:dyDescent="0.2">
      <c r="D91" s="361">
        <v>91950</v>
      </c>
      <c r="E91" s="27" t="s">
        <v>41</v>
      </c>
      <c r="F91" s="65"/>
      <c r="G91" s="65"/>
      <c r="H91" s="66"/>
    </row>
    <row r="92" spans="4:8" hidden="1" x14ac:dyDescent="0.2">
      <c r="D92" s="361">
        <v>91950</v>
      </c>
      <c r="E92" s="27" t="s">
        <v>41</v>
      </c>
      <c r="F92" s="65"/>
      <c r="G92" s="65"/>
      <c r="H92" s="66"/>
    </row>
    <row r="93" spans="4:8" hidden="1" x14ac:dyDescent="0.2">
      <c r="D93" s="361">
        <v>91950</v>
      </c>
      <c r="E93" s="27" t="s">
        <v>41</v>
      </c>
      <c r="F93" s="65"/>
      <c r="G93" s="65"/>
      <c r="H93" s="66"/>
    </row>
    <row r="94" spans="4:8" hidden="1" x14ac:dyDescent="0.2">
      <c r="D94" s="361">
        <v>91950</v>
      </c>
      <c r="E94" s="27" t="s">
        <v>41</v>
      </c>
      <c r="F94" s="65"/>
      <c r="G94" s="65"/>
      <c r="H94" s="66"/>
    </row>
    <row r="95" spans="4:8" hidden="1" x14ac:dyDescent="0.2">
      <c r="D95" s="361">
        <v>22755</v>
      </c>
      <c r="E95" s="27" t="s">
        <v>41</v>
      </c>
      <c r="F95" s="65"/>
      <c r="G95" s="65"/>
      <c r="H95" s="66"/>
    </row>
    <row r="96" spans="4:8" hidden="1" x14ac:dyDescent="0.2">
      <c r="D96" s="361">
        <v>22755</v>
      </c>
      <c r="E96" s="27" t="s">
        <v>41</v>
      </c>
      <c r="F96" s="65"/>
      <c r="G96" s="65"/>
      <c r="H96" s="66"/>
    </row>
    <row r="97" spans="4:8" hidden="1" x14ac:dyDescent="0.2">
      <c r="D97" s="361">
        <v>22755</v>
      </c>
      <c r="E97" s="27" t="s">
        <v>41</v>
      </c>
      <c r="F97" s="65"/>
      <c r="G97" s="65"/>
      <c r="H97" s="66"/>
    </row>
    <row r="98" spans="4:8" hidden="1" x14ac:dyDescent="0.2">
      <c r="D98" s="361">
        <v>22755</v>
      </c>
      <c r="E98" s="27" t="s">
        <v>41</v>
      </c>
      <c r="F98" s="65"/>
      <c r="G98" s="65"/>
      <c r="H98" s="66"/>
    </row>
    <row r="99" spans="4:8" hidden="1" x14ac:dyDescent="0.2">
      <c r="D99" s="361">
        <v>22755</v>
      </c>
      <c r="E99" s="27" t="s">
        <v>41</v>
      </c>
      <c r="F99" s="65"/>
      <c r="G99" s="65"/>
      <c r="H99" s="66"/>
    </row>
    <row r="100" spans="4:8" hidden="1" x14ac:dyDescent="0.2">
      <c r="D100" s="361">
        <v>22755</v>
      </c>
      <c r="E100" s="27" t="s">
        <v>41</v>
      </c>
      <c r="F100" s="65"/>
      <c r="G100" s="65"/>
      <c r="H100" s="66"/>
    </row>
    <row r="101" spans="4:8" hidden="1" x14ac:dyDescent="0.2">
      <c r="D101" s="361">
        <v>90000</v>
      </c>
      <c r="E101" s="27" t="s">
        <v>41</v>
      </c>
      <c r="F101" s="65"/>
      <c r="G101" s="65"/>
      <c r="H101" s="66"/>
    </row>
    <row r="102" spans="4:8" hidden="1" x14ac:dyDescent="0.2">
      <c r="D102" s="390">
        <v>260000</v>
      </c>
      <c r="E102" s="381" t="s">
        <v>29</v>
      </c>
      <c r="F102" s="382">
        <v>42461</v>
      </c>
      <c r="G102" s="382">
        <v>42825</v>
      </c>
      <c r="H102" s="404">
        <v>20593</v>
      </c>
    </row>
    <row r="103" spans="4:8" hidden="1" x14ac:dyDescent="0.2">
      <c r="D103" s="365">
        <v>220000</v>
      </c>
      <c r="E103" s="24" t="s">
        <v>41</v>
      </c>
      <c r="F103" s="61"/>
      <c r="G103" s="61"/>
      <c r="H103" s="62"/>
    </row>
    <row r="104" spans="4:8" x14ac:dyDescent="0.2">
      <c r="D104" s="363">
        <f>SUM(D89:D103)</f>
        <v>1871280</v>
      </c>
      <c r="E104" s="30"/>
      <c r="F104" s="29">
        <f>COUNTA(H89:H103)</f>
        <v>2</v>
      </c>
      <c r="G104" s="30"/>
      <c r="H104" s="68">
        <f>SUM(H89:H103)</f>
        <v>71798</v>
      </c>
    </row>
    <row r="105" spans="4:8" x14ac:dyDescent="0.2">
      <c r="D105" s="364"/>
      <c r="E105" s="31"/>
      <c r="F105" s="31"/>
      <c r="G105" s="31"/>
      <c r="H105" s="31"/>
    </row>
    <row r="106" spans="4:8" hidden="1" x14ac:dyDescent="0.2">
      <c r="D106" s="360">
        <v>875000</v>
      </c>
      <c r="E106" s="333" t="s">
        <v>29</v>
      </c>
      <c r="F106" s="337">
        <v>42095</v>
      </c>
      <c r="G106" s="337">
        <v>42460</v>
      </c>
      <c r="H106" s="338">
        <v>51205</v>
      </c>
    </row>
    <row r="107" spans="4:8" hidden="1" x14ac:dyDescent="0.2">
      <c r="D107" s="361">
        <v>48790</v>
      </c>
      <c r="E107" s="27" t="s">
        <v>41</v>
      </c>
      <c r="F107" s="65"/>
      <c r="G107" s="65"/>
      <c r="H107" s="66"/>
    </row>
    <row r="108" spans="4:8" hidden="1" x14ac:dyDescent="0.2">
      <c r="D108" s="361">
        <v>29790</v>
      </c>
      <c r="E108" s="27" t="s">
        <v>41</v>
      </c>
      <c r="F108" s="65"/>
      <c r="G108" s="65"/>
      <c r="H108" s="66"/>
    </row>
    <row r="109" spans="4:8" hidden="1" x14ac:dyDescent="0.2">
      <c r="D109" s="361">
        <v>22790</v>
      </c>
      <c r="E109" s="27" t="s">
        <v>41</v>
      </c>
      <c r="F109" s="65"/>
      <c r="G109" s="65"/>
      <c r="H109" s="66"/>
    </row>
    <row r="110" spans="4:8" hidden="1" x14ac:dyDescent="0.2">
      <c r="D110" s="361">
        <v>119600</v>
      </c>
      <c r="E110" s="27" t="s">
        <v>41</v>
      </c>
      <c r="F110" s="65"/>
      <c r="G110" s="65"/>
      <c r="H110" s="66"/>
    </row>
    <row r="111" spans="4:8" x14ac:dyDescent="0.2">
      <c r="D111" s="363">
        <f>SUM(D106:D110)</f>
        <v>1095970</v>
      </c>
      <c r="E111" s="30"/>
      <c r="F111" s="29">
        <f>COUNTA(H106:H110)</f>
        <v>1</v>
      </c>
      <c r="G111" s="30"/>
      <c r="H111" s="68">
        <f>SUM(H106:H110)</f>
        <v>51205</v>
      </c>
    </row>
    <row r="112" spans="4:8" x14ac:dyDescent="0.2">
      <c r="D112" s="364"/>
      <c r="E112" s="31"/>
      <c r="F112" s="31"/>
      <c r="G112" s="31"/>
      <c r="H112" s="31"/>
    </row>
    <row r="113" spans="4:8" ht="1.5" customHeight="1" x14ac:dyDescent="0.2">
      <c r="D113" s="360">
        <v>91950</v>
      </c>
      <c r="E113" s="333" t="s">
        <v>41</v>
      </c>
      <c r="F113" s="335"/>
      <c r="G113" s="335"/>
      <c r="H113" s="338"/>
    </row>
    <row r="114" spans="4:8" hidden="1" x14ac:dyDescent="0.2">
      <c r="D114" s="366">
        <v>60000</v>
      </c>
      <c r="E114" s="165" t="s">
        <v>178</v>
      </c>
      <c r="F114" s="267">
        <v>42055</v>
      </c>
      <c r="G114" s="267">
        <v>43151</v>
      </c>
      <c r="H114" s="133"/>
    </row>
    <row r="115" spans="4:8" hidden="1" x14ac:dyDescent="0.2">
      <c r="D115" s="360">
        <v>91950</v>
      </c>
      <c r="E115" s="353" t="s">
        <v>41</v>
      </c>
      <c r="F115" s="354"/>
      <c r="G115" s="335"/>
      <c r="H115" s="336"/>
    </row>
    <row r="116" spans="4:8" hidden="1" x14ac:dyDescent="0.2">
      <c r="D116" s="367">
        <v>22755</v>
      </c>
      <c r="E116" s="320" t="s">
        <v>41</v>
      </c>
      <c r="F116" s="322"/>
      <c r="G116" s="322"/>
      <c r="H116" s="332"/>
    </row>
    <row r="117" spans="4:8" x14ac:dyDescent="0.2">
      <c r="D117" s="363">
        <f>SUM(D113:D116)</f>
        <v>266655</v>
      </c>
      <c r="E117" s="30"/>
      <c r="F117" s="29">
        <f>COUNTA(H113:H115)</f>
        <v>0</v>
      </c>
      <c r="G117" s="30"/>
      <c r="H117" s="68">
        <f>SUM(H113:H115)</f>
        <v>0</v>
      </c>
    </row>
    <row r="118" spans="4:8" x14ac:dyDescent="0.2">
      <c r="D118" s="364"/>
      <c r="E118" s="31"/>
      <c r="F118" s="31"/>
      <c r="G118" s="31"/>
      <c r="H118" s="31"/>
    </row>
    <row r="119" spans="4:8" hidden="1" x14ac:dyDescent="0.2">
      <c r="D119" s="360">
        <v>575000</v>
      </c>
      <c r="E119" s="333" t="s">
        <v>29</v>
      </c>
      <c r="F119" s="337">
        <v>42095</v>
      </c>
      <c r="G119" s="337">
        <v>42460</v>
      </c>
      <c r="H119" s="338">
        <v>51205</v>
      </c>
    </row>
    <row r="120" spans="4:8" hidden="1" x14ac:dyDescent="0.2">
      <c r="D120" s="361">
        <v>221950</v>
      </c>
      <c r="E120" s="27" t="s">
        <v>41</v>
      </c>
      <c r="F120" s="65"/>
      <c r="G120" s="65"/>
      <c r="H120" s="99"/>
    </row>
    <row r="121" spans="4:8" hidden="1" x14ac:dyDescent="0.2">
      <c r="D121" s="361">
        <v>91950</v>
      </c>
      <c r="E121" s="27" t="s">
        <v>41</v>
      </c>
      <c r="F121" s="65"/>
      <c r="G121" s="65"/>
      <c r="H121" s="99"/>
    </row>
    <row r="122" spans="4:8" hidden="1" x14ac:dyDescent="0.2">
      <c r="D122" s="365">
        <v>91950</v>
      </c>
      <c r="E122" s="24" t="s">
        <v>41</v>
      </c>
      <c r="F122" s="61"/>
      <c r="G122" s="61"/>
      <c r="H122" s="284"/>
    </row>
    <row r="123" spans="4:8" hidden="1" x14ac:dyDescent="0.2">
      <c r="D123" s="365">
        <v>91950</v>
      </c>
      <c r="E123" s="24" t="s">
        <v>41</v>
      </c>
      <c r="F123" s="61"/>
      <c r="G123" s="61"/>
      <c r="H123" s="284"/>
    </row>
    <row r="124" spans="4:8" hidden="1" x14ac:dyDescent="0.2">
      <c r="D124" s="361">
        <v>91950</v>
      </c>
      <c r="E124" s="27" t="s">
        <v>41</v>
      </c>
      <c r="F124" s="65"/>
      <c r="G124" s="65"/>
      <c r="H124" s="99"/>
    </row>
    <row r="125" spans="4:8" hidden="1" x14ac:dyDescent="0.2">
      <c r="D125" s="361">
        <v>91950</v>
      </c>
      <c r="E125" s="27" t="s">
        <v>41</v>
      </c>
      <c r="F125" s="65"/>
      <c r="G125" s="65"/>
      <c r="H125" s="99"/>
    </row>
    <row r="126" spans="4:8" hidden="1" x14ac:dyDescent="0.2">
      <c r="D126" s="361">
        <v>22755</v>
      </c>
      <c r="E126" s="27" t="s">
        <v>41</v>
      </c>
      <c r="F126" s="65"/>
      <c r="G126" s="65"/>
      <c r="H126" s="99"/>
    </row>
    <row r="127" spans="4:8" hidden="1" x14ac:dyDescent="0.2">
      <c r="D127" s="361">
        <v>22755</v>
      </c>
      <c r="E127" s="27" t="s">
        <v>41</v>
      </c>
      <c r="F127" s="65"/>
      <c r="G127" s="65"/>
      <c r="H127" s="99"/>
    </row>
    <row r="128" spans="4:8" hidden="1" x14ac:dyDescent="0.2">
      <c r="D128" s="361">
        <v>22755</v>
      </c>
      <c r="E128" s="27" t="s">
        <v>41</v>
      </c>
      <c r="F128" s="65"/>
      <c r="G128" s="65"/>
      <c r="H128" s="99"/>
    </row>
    <row r="129" spans="4:8" hidden="1" x14ac:dyDescent="0.2">
      <c r="D129" s="361">
        <v>22755</v>
      </c>
      <c r="E129" s="27" t="s">
        <v>41</v>
      </c>
      <c r="F129" s="65"/>
      <c r="G129" s="65"/>
      <c r="H129" s="99"/>
    </row>
    <row r="130" spans="4:8" hidden="1" x14ac:dyDescent="0.2">
      <c r="D130" s="361">
        <v>22755</v>
      </c>
      <c r="E130" s="27" t="s">
        <v>41</v>
      </c>
      <c r="F130" s="65"/>
      <c r="G130" s="65"/>
      <c r="H130" s="99"/>
    </row>
    <row r="131" spans="4:8" hidden="1" x14ac:dyDescent="0.2">
      <c r="D131" s="361">
        <v>22755</v>
      </c>
      <c r="E131" s="27" t="s">
        <v>41</v>
      </c>
      <c r="F131" s="65"/>
      <c r="G131" s="65"/>
      <c r="H131" s="99"/>
    </row>
    <row r="132" spans="4:8" hidden="1" x14ac:dyDescent="0.2">
      <c r="D132" s="361">
        <v>44000</v>
      </c>
      <c r="E132" s="27" t="s">
        <v>41</v>
      </c>
      <c r="F132" s="65"/>
      <c r="G132" s="65"/>
      <c r="H132" s="99"/>
    </row>
    <row r="133" spans="4:8" hidden="1" x14ac:dyDescent="0.2">
      <c r="D133" s="361">
        <v>44000</v>
      </c>
      <c r="E133" s="27" t="s">
        <v>41</v>
      </c>
      <c r="F133" s="65"/>
      <c r="G133" s="65"/>
      <c r="H133" s="99"/>
    </row>
    <row r="134" spans="4:8" hidden="1" x14ac:dyDescent="0.2">
      <c r="D134" s="390">
        <v>175000</v>
      </c>
      <c r="E134" s="381" t="s">
        <v>29</v>
      </c>
      <c r="F134" s="382">
        <v>42461</v>
      </c>
      <c r="G134" s="382">
        <v>42825</v>
      </c>
      <c r="H134" s="383">
        <v>17015</v>
      </c>
    </row>
    <row r="135" spans="4:8" hidden="1" x14ac:dyDescent="0.2">
      <c r="D135" s="402">
        <v>185000</v>
      </c>
      <c r="E135" s="381" t="s">
        <v>29</v>
      </c>
      <c r="F135" s="382">
        <v>42461</v>
      </c>
      <c r="G135" s="382">
        <v>42825</v>
      </c>
      <c r="H135" s="403">
        <v>9250</v>
      </c>
    </row>
    <row r="136" spans="4:8" hidden="1" x14ac:dyDescent="0.2">
      <c r="D136" s="361">
        <v>85000</v>
      </c>
      <c r="E136" s="27" t="s">
        <v>41</v>
      </c>
      <c r="F136" s="65"/>
      <c r="G136" s="65"/>
      <c r="H136" s="99"/>
    </row>
    <row r="137" spans="4:8" hidden="1" x14ac:dyDescent="0.2">
      <c r="D137" s="390">
        <v>260000</v>
      </c>
      <c r="E137" s="381" t="s">
        <v>29</v>
      </c>
      <c r="F137" s="382">
        <v>42461</v>
      </c>
      <c r="G137" s="382">
        <v>42825</v>
      </c>
      <c r="H137" s="383">
        <v>15881</v>
      </c>
    </row>
    <row r="138" spans="4:8" x14ac:dyDescent="0.2">
      <c r="D138" s="363">
        <f>SUM(D119:D137)</f>
        <v>2186230</v>
      </c>
      <c r="E138" s="30"/>
      <c r="F138" s="29">
        <f>COUNTA(H119:H137)</f>
        <v>4</v>
      </c>
      <c r="G138" s="30"/>
      <c r="H138" s="68">
        <f>SUM(H119:H137)</f>
        <v>93351</v>
      </c>
    </row>
    <row r="139" spans="4:8" x14ac:dyDescent="0.2">
      <c r="D139" s="364"/>
      <c r="E139" s="31"/>
      <c r="F139" s="31"/>
      <c r="G139" s="31"/>
      <c r="H139" s="31"/>
    </row>
    <row r="140" spans="4:8" hidden="1" x14ac:dyDescent="0.2">
      <c r="D140" s="369">
        <v>85000</v>
      </c>
      <c r="E140" s="181" t="s">
        <v>41</v>
      </c>
      <c r="F140" s="292"/>
      <c r="G140" s="292"/>
      <c r="H140" s="296"/>
    </row>
    <row r="141" spans="4:8" hidden="1" x14ac:dyDescent="0.2">
      <c r="D141" s="409">
        <v>260000</v>
      </c>
      <c r="E141" s="381" t="s">
        <v>29</v>
      </c>
      <c r="F141" s="382">
        <v>42461</v>
      </c>
      <c r="G141" s="382">
        <v>42825</v>
      </c>
      <c r="H141" s="410">
        <v>20593</v>
      </c>
    </row>
    <row r="142" spans="4:8" hidden="1" x14ac:dyDescent="0.2">
      <c r="D142" s="409">
        <v>260000</v>
      </c>
      <c r="E142" s="381" t="s">
        <v>29</v>
      </c>
      <c r="F142" s="382">
        <v>42461</v>
      </c>
      <c r="G142" s="382">
        <v>42825</v>
      </c>
      <c r="H142" s="410">
        <v>20593</v>
      </c>
    </row>
    <row r="143" spans="4:8" hidden="1" x14ac:dyDescent="0.2">
      <c r="D143" s="369">
        <v>22755</v>
      </c>
      <c r="E143" s="294" t="s">
        <v>41</v>
      </c>
      <c r="F143" s="295"/>
      <c r="G143" s="295"/>
      <c r="H143" s="298"/>
    </row>
    <row r="144" spans="4:8" hidden="1" x14ac:dyDescent="0.2">
      <c r="D144" s="370">
        <v>575000</v>
      </c>
      <c r="E144" s="342" t="s">
        <v>29</v>
      </c>
      <c r="F144" s="337">
        <v>42095</v>
      </c>
      <c r="G144" s="337">
        <v>42460</v>
      </c>
      <c r="H144" s="338">
        <v>51205</v>
      </c>
    </row>
    <row r="145" spans="4:8" hidden="1" x14ac:dyDescent="0.2">
      <c r="D145" s="370">
        <v>575000</v>
      </c>
      <c r="E145" s="342" t="s">
        <v>29</v>
      </c>
      <c r="F145" s="337">
        <v>42095</v>
      </c>
      <c r="G145" s="337">
        <v>42460</v>
      </c>
      <c r="H145" s="338">
        <v>51205</v>
      </c>
    </row>
    <row r="146" spans="4:8" hidden="1" x14ac:dyDescent="0.2">
      <c r="D146" s="369">
        <v>68000</v>
      </c>
      <c r="E146" s="181" t="s">
        <v>41</v>
      </c>
      <c r="F146" s="292"/>
      <c r="G146" s="292"/>
      <c r="H146" s="296"/>
    </row>
    <row r="147" spans="4:8" hidden="1" x14ac:dyDescent="0.2">
      <c r="D147" s="369">
        <v>83200</v>
      </c>
      <c r="E147" s="294" t="s">
        <v>41</v>
      </c>
      <c r="F147" s="295"/>
      <c r="G147" s="295"/>
      <c r="H147" s="298"/>
    </row>
    <row r="148" spans="4:8" hidden="1" x14ac:dyDescent="0.2">
      <c r="D148" s="409">
        <v>250000</v>
      </c>
      <c r="E148" s="381" t="s">
        <v>29</v>
      </c>
      <c r="F148" s="382">
        <v>42461</v>
      </c>
      <c r="G148" s="382">
        <v>42825</v>
      </c>
      <c r="H148" s="410">
        <v>17015</v>
      </c>
    </row>
    <row r="149" spans="4:8" hidden="1" x14ac:dyDescent="0.2">
      <c r="D149" s="369">
        <v>90000</v>
      </c>
      <c r="E149" s="294" t="s">
        <v>41</v>
      </c>
      <c r="F149" s="295"/>
      <c r="G149" s="295"/>
      <c r="H149" s="298"/>
    </row>
    <row r="150" spans="4:8" hidden="1" x14ac:dyDescent="0.2">
      <c r="D150" s="369">
        <v>44000</v>
      </c>
      <c r="E150" s="181" t="s">
        <v>41</v>
      </c>
      <c r="F150" s="292"/>
      <c r="G150" s="292"/>
      <c r="H150" s="296"/>
    </row>
    <row r="151" spans="4:8" hidden="1" x14ac:dyDescent="0.2">
      <c r="D151" s="369">
        <v>44000</v>
      </c>
      <c r="E151" s="181" t="s">
        <v>41</v>
      </c>
      <c r="F151" s="292"/>
      <c r="G151" s="292"/>
      <c r="H151" s="296"/>
    </row>
    <row r="152" spans="4:8" hidden="1" x14ac:dyDescent="0.2">
      <c r="D152" s="369">
        <v>120000</v>
      </c>
      <c r="E152" s="181" t="s">
        <v>41</v>
      </c>
      <c r="F152" s="292"/>
      <c r="G152" s="292"/>
      <c r="H152" s="296"/>
    </row>
    <row r="153" spans="4:8" hidden="1" x14ac:dyDescent="0.2">
      <c r="D153" s="409">
        <v>50000</v>
      </c>
      <c r="E153" s="396" t="s">
        <v>29</v>
      </c>
      <c r="F153" s="382">
        <v>42461</v>
      </c>
      <c r="G153" s="382">
        <v>42825</v>
      </c>
      <c r="H153" s="392">
        <v>11684</v>
      </c>
    </row>
    <row r="154" spans="4:8" hidden="1" x14ac:dyDescent="0.2">
      <c r="D154" s="371">
        <v>55125</v>
      </c>
      <c r="E154" s="180" t="s">
        <v>41</v>
      </c>
      <c r="F154" s="206"/>
      <c r="G154" s="206"/>
      <c r="H154" s="207"/>
    </row>
    <row r="155" spans="4:8" hidden="1" x14ac:dyDescent="0.2">
      <c r="D155" s="361">
        <v>22755</v>
      </c>
      <c r="E155" s="27" t="s">
        <v>41</v>
      </c>
      <c r="F155" s="65"/>
      <c r="G155" s="65"/>
      <c r="H155" s="99"/>
    </row>
    <row r="156" spans="4:8" hidden="1" x14ac:dyDescent="0.2">
      <c r="D156" s="361">
        <v>22755</v>
      </c>
      <c r="E156" s="27" t="s">
        <v>41</v>
      </c>
      <c r="F156" s="65"/>
      <c r="G156" s="65"/>
      <c r="H156" s="99"/>
    </row>
    <row r="157" spans="4:8" hidden="1" x14ac:dyDescent="0.2">
      <c r="D157" s="361">
        <v>22755</v>
      </c>
      <c r="E157" s="27" t="s">
        <v>41</v>
      </c>
      <c r="F157" s="65"/>
      <c r="G157" s="65"/>
      <c r="H157" s="99"/>
    </row>
    <row r="158" spans="4:8" hidden="1" x14ac:dyDescent="0.2">
      <c r="D158" s="361">
        <v>22755</v>
      </c>
      <c r="E158" s="27" t="s">
        <v>41</v>
      </c>
      <c r="F158" s="65"/>
      <c r="G158" s="65"/>
      <c r="H158" s="99"/>
    </row>
    <row r="159" spans="4:8" hidden="1" x14ac:dyDescent="0.2">
      <c r="D159" s="361">
        <v>22755</v>
      </c>
      <c r="E159" s="27" t="s">
        <v>41</v>
      </c>
      <c r="F159" s="65"/>
      <c r="G159" s="65"/>
      <c r="H159" s="99"/>
    </row>
    <row r="160" spans="4:8" hidden="1" x14ac:dyDescent="0.2">
      <c r="D160" s="361">
        <v>22755</v>
      </c>
      <c r="E160" s="27" t="s">
        <v>41</v>
      </c>
      <c r="F160" s="65"/>
      <c r="G160" s="65"/>
      <c r="H160" s="99"/>
    </row>
    <row r="161" spans="4:8" hidden="1" x14ac:dyDescent="0.2">
      <c r="D161" s="361">
        <v>22755</v>
      </c>
      <c r="E161" s="320" t="s">
        <v>41</v>
      </c>
      <c r="F161" s="322"/>
      <c r="G161" s="322"/>
      <c r="H161" s="332"/>
    </row>
    <row r="162" spans="4:8" hidden="1" x14ac:dyDescent="0.2">
      <c r="D162" s="361">
        <v>22755</v>
      </c>
      <c r="E162" s="27" t="s">
        <v>41</v>
      </c>
      <c r="F162" s="65"/>
      <c r="G162" s="65"/>
      <c r="H162" s="99"/>
    </row>
    <row r="163" spans="4:8" hidden="1" x14ac:dyDescent="0.2">
      <c r="D163" s="361">
        <v>22755</v>
      </c>
      <c r="E163" s="27" t="s">
        <v>41</v>
      </c>
      <c r="F163" s="65"/>
      <c r="G163" s="65"/>
      <c r="H163" s="99"/>
    </row>
    <row r="164" spans="4:8" hidden="1" x14ac:dyDescent="0.2">
      <c r="D164" s="361">
        <v>22755</v>
      </c>
      <c r="E164" s="27" t="s">
        <v>41</v>
      </c>
      <c r="F164" s="65"/>
      <c r="G164" s="65"/>
      <c r="H164" s="66"/>
    </row>
    <row r="165" spans="4:8" hidden="1" x14ac:dyDescent="0.2">
      <c r="D165" s="361">
        <v>22755</v>
      </c>
      <c r="E165" s="27" t="s">
        <v>41</v>
      </c>
      <c r="F165" s="65"/>
      <c r="G165" s="65"/>
      <c r="H165" s="66"/>
    </row>
    <row r="166" spans="4:8" x14ac:dyDescent="0.2">
      <c r="D166" s="372">
        <f>SUM(D140:D163)</f>
        <v>2786875</v>
      </c>
      <c r="E166" s="300"/>
      <c r="F166" s="299">
        <f>COUNTA(H140:H160)</f>
        <v>6</v>
      </c>
      <c r="G166" s="300"/>
      <c r="H166" s="304">
        <f>SUM(H140:H160)</f>
        <v>172295</v>
      </c>
    </row>
    <row r="167" spans="4:8" x14ac:dyDescent="0.2">
      <c r="D167" s="364"/>
      <c r="E167" s="31"/>
      <c r="F167" s="31"/>
      <c r="G167" s="31"/>
      <c r="H167" s="31"/>
    </row>
    <row r="168" spans="4:8" hidden="1" x14ac:dyDescent="0.2">
      <c r="D168" s="361">
        <v>91950</v>
      </c>
      <c r="E168" s="305" t="s">
        <v>41</v>
      </c>
      <c r="F168" s="190"/>
      <c r="G168" s="190"/>
      <c r="H168" s="310"/>
    </row>
    <row r="169" spans="4:8" x14ac:dyDescent="0.2">
      <c r="D169" s="363">
        <f>SUM(D168:D168)</f>
        <v>91950</v>
      </c>
      <c r="E169" s="30"/>
      <c r="F169" s="29">
        <f>COUNTA(H168:H168)</f>
        <v>0</v>
      </c>
      <c r="G169" s="30"/>
      <c r="H169" s="68">
        <f>SUM(H168:H168)</f>
        <v>0</v>
      </c>
    </row>
    <row r="170" spans="4:8" x14ac:dyDescent="0.2">
      <c r="D170" s="364"/>
      <c r="E170" s="31"/>
      <c r="F170" s="31"/>
      <c r="G170" s="31"/>
      <c r="H170" s="31"/>
    </row>
    <row r="171" spans="4:8" ht="0.75" customHeight="1" x14ac:dyDescent="0.2">
      <c r="D171" s="361">
        <v>91520</v>
      </c>
      <c r="E171" s="27" t="s">
        <v>41</v>
      </c>
      <c r="F171" s="65"/>
      <c r="G171" s="65"/>
      <c r="H171" s="66"/>
    </row>
    <row r="172" spans="4:8" ht="22.5" hidden="1" x14ac:dyDescent="0.2">
      <c r="D172" s="360">
        <v>544960</v>
      </c>
      <c r="E172" s="333" t="s">
        <v>430</v>
      </c>
      <c r="F172" s="337">
        <v>42095</v>
      </c>
      <c r="G172" s="337">
        <v>42460</v>
      </c>
      <c r="H172" s="336">
        <v>14000</v>
      </c>
    </row>
    <row r="173" spans="4:8" hidden="1" x14ac:dyDescent="0.2">
      <c r="D173" s="361">
        <v>91520</v>
      </c>
      <c r="E173" s="27" t="s">
        <v>41</v>
      </c>
      <c r="F173" s="65"/>
      <c r="G173" s="65"/>
      <c r="H173" s="66"/>
    </row>
    <row r="174" spans="4:8" x14ac:dyDescent="0.2">
      <c r="D174" s="363">
        <f>SUM(D171:D173)</f>
        <v>728000</v>
      </c>
      <c r="E174" s="30"/>
      <c r="F174" s="29">
        <f>COUNTA(H171:H173)</f>
        <v>1</v>
      </c>
      <c r="G174" s="30"/>
      <c r="H174" s="68">
        <f>SUM(H171:H173)</f>
        <v>14000</v>
      </c>
    </row>
    <row r="175" spans="4:8" x14ac:dyDescent="0.2">
      <c r="D175" s="364"/>
      <c r="E175" s="31"/>
      <c r="F175" s="31"/>
      <c r="G175" s="31"/>
      <c r="H175" s="31"/>
    </row>
    <row r="176" spans="4:8" ht="0.75" customHeight="1" x14ac:dyDescent="0.2">
      <c r="D176" s="390">
        <v>260000</v>
      </c>
      <c r="E176" s="381" t="s">
        <v>29</v>
      </c>
      <c r="F176" s="382">
        <v>42461</v>
      </c>
      <c r="G176" s="382">
        <v>42825</v>
      </c>
      <c r="H176" s="383">
        <v>19224</v>
      </c>
    </row>
    <row r="177" spans="4:8" hidden="1" x14ac:dyDescent="0.2">
      <c r="D177" s="390">
        <v>725000</v>
      </c>
      <c r="E177" s="387" t="s">
        <v>29</v>
      </c>
      <c r="F177" s="382">
        <v>42461</v>
      </c>
      <c r="G177" s="382">
        <v>42825</v>
      </c>
      <c r="H177" s="383">
        <v>43697</v>
      </c>
    </row>
    <row r="178" spans="4:8" hidden="1" x14ac:dyDescent="0.2">
      <c r="D178" s="361">
        <v>499969</v>
      </c>
      <c r="E178" s="27" t="s">
        <v>41</v>
      </c>
      <c r="F178" s="65"/>
      <c r="G178" s="65"/>
      <c r="H178" s="99"/>
    </row>
    <row r="179" spans="4:8" hidden="1" x14ac:dyDescent="0.2">
      <c r="D179" s="361">
        <v>399000</v>
      </c>
      <c r="E179" s="27" t="s">
        <v>41</v>
      </c>
      <c r="F179" s="65"/>
      <c r="G179" s="65"/>
      <c r="H179" s="99"/>
    </row>
    <row r="180" spans="4:8" hidden="1" x14ac:dyDescent="0.2">
      <c r="D180" s="361">
        <v>115000</v>
      </c>
      <c r="E180" s="27" t="s">
        <v>41</v>
      </c>
      <c r="F180" s="65"/>
      <c r="G180" s="65"/>
      <c r="H180" s="99"/>
    </row>
    <row r="181" spans="4:8" hidden="1" x14ac:dyDescent="0.2">
      <c r="D181" s="360">
        <v>1100000</v>
      </c>
      <c r="E181" s="333" t="s">
        <v>29</v>
      </c>
      <c r="F181" s="337">
        <v>42095</v>
      </c>
      <c r="G181" s="337">
        <v>42460</v>
      </c>
      <c r="H181" s="338">
        <v>153307</v>
      </c>
    </row>
    <row r="182" spans="4:8" hidden="1" x14ac:dyDescent="0.2">
      <c r="D182" s="361">
        <v>228800</v>
      </c>
      <c r="E182" s="27" t="s">
        <v>41</v>
      </c>
      <c r="F182" s="65"/>
      <c r="G182" s="65"/>
      <c r="H182" s="99"/>
    </row>
    <row r="183" spans="4:8" hidden="1" x14ac:dyDescent="0.2">
      <c r="D183" s="361">
        <v>44000</v>
      </c>
      <c r="E183" s="27" t="s">
        <v>41</v>
      </c>
      <c r="F183" s="65"/>
      <c r="G183" s="65"/>
      <c r="H183" s="99"/>
    </row>
    <row r="184" spans="4:8" hidden="1" x14ac:dyDescent="0.2">
      <c r="D184" s="361">
        <v>1750750</v>
      </c>
      <c r="E184" s="27" t="s">
        <v>41</v>
      </c>
      <c r="F184" s="65"/>
      <c r="G184" s="65"/>
      <c r="H184" s="99"/>
    </row>
    <row r="185" spans="4:8" ht="22.5" hidden="1" x14ac:dyDescent="0.2">
      <c r="D185" s="360">
        <v>237800</v>
      </c>
      <c r="E185" s="345" t="s">
        <v>430</v>
      </c>
      <c r="F185" s="337">
        <v>42095</v>
      </c>
      <c r="G185" s="337">
        <v>42460</v>
      </c>
      <c r="H185" s="338">
        <v>15500</v>
      </c>
    </row>
    <row r="186" spans="4:8" hidden="1" x14ac:dyDescent="0.2">
      <c r="D186" s="361">
        <v>335000</v>
      </c>
      <c r="E186" s="27" t="s">
        <v>41</v>
      </c>
      <c r="F186" s="65"/>
      <c r="G186" s="65"/>
      <c r="H186" s="99"/>
    </row>
    <row r="187" spans="4:8" hidden="1" x14ac:dyDescent="0.2">
      <c r="D187" s="361">
        <v>104000</v>
      </c>
      <c r="E187" s="27" t="s">
        <v>41</v>
      </c>
      <c r="F187" s="65"/>
      <c r="G187" s="65"/>
      <c r="H187" s="99"/>
    </row>
    <row r="188" spans="4:8" hidden="1" x14ac:dyDescent="0.2">
      <c r="D188" s="361">
        <v>67600</v>
      </c>
      <c r="E188" s="27" t="s">
        <v>41</v>
      </c>
      <c r="F188" s="65"/>
      <c r="G188" s="65"/>
      <c r="H188" s="99"/>
    </row>
    <row r="189" spans="4:8" hidden="1" x14ac:dyDescent="0.2">
      <c r="D189" s="361">
        <v>262500</v>
      </c>
      <c r="E189" s="27" t="s">
        <v>41</v>
      </c>
      <c r="F189" s="65"/>
      <c r="G189" s="65"/>
      <c r="H189" s="74"/>
    </row>
    <row r="190" spans="4:8" hidden="1" x14ac:dyDescent="0.2">
      <c r="D190" s="390">
        <v>1917884.5</v>
      </c>
      <c r="E190" s="387" t="s">
        <v>29</v>
      </c>
      <c r="F190" s="382">
        <v>42461</v>
      </c>
      <c r="G190" s="382">
        <v>42825</v>
      </c>
      <c r="H190" s="383">
        <v>120225</v>
      </c>
    </row>
    <row r="191" spans="4:8" hidden="1" x14ac:dyDescent="0.2">
      <c r="D191" s="362">
        <v>61425</v>
      </c>
      <c r="E191" s="179" t="s">
        <v>41</v>
      </c>
      <c r="F191" s="267"/>
      <c r="G191" s="267"/>
      <c r="H191" s="133"/>
    </row>
    <row r="192" spans="4:8" hidden="1" x14ac:dyDescent="0.2">
      <c r="D192" s="362">
        <v>1150044</v>
      </c>
      <c r="E192" s="179" t="s">
        <v>560</v>
      </c>
      <c r="F192" s="267">
        <v>41874</v>
      </c>
      <c r="G192" s="267">
        <v>42970</v>
      </c>
      <c r="H192" s="133"/>
    </row>
    <row r="193" spans="4:8" x14ac:dyDescent="0.2">
      <c r="D193" s="363">
        <f>SUM(D176:D192)</f>
        <v>9258772.5</v>
      </c>
      <c r="E193" s="30"/>
      <c r="F193" s="29">
        <f>COUNTA(H176:H192)</f>
        <v>5</v>
      </c>
      <c r="G193" s="30"/>
      <c r="H193" s="68">
        <f>SUM(H176:H192)</f>
        <v>351953</v>
      </c>
    </row>
    <row r="194" spans="4:8" ht="12" customHeight="1" x14ac:dyDescent="0.2">
      <c r="D194" s="364"/>
      <c r="E194" s="31"/>
      <c r="F194" s="31"/>
      <c r="G194" s="31"/>
      <c r="H194" s="31"/>
    </row>
    <row r="195" spans="4:8" hidden="1" x14ac:dyDescent="0.2">
      <c r="D195" s="390">
        <v>260000</v>
      </c>
      <c r="E195" s="381" t="s">
        <v>29</v>
      </c>
      <c r="F195" s="382">
        <v>42461</v>
      </c>
      <c r="G195" s="382">
        <v>42825</v>
      </c>
      <c r="H195" s="383">
        <v>19223</v>
      </c>
    </row>
    <row r="196" spans="4:8" hidden="1" x14ac:dyDescent="0.2">
      <c r="D196" s="390">
        <v>725000</v>
      </c>
      <c r="E196" s="387" t="s">
        <v>29</v>
      </c>
      <c r="F196" s="382">
        <v>42461</v>
      </c>
      <c r="G196" s="382">
        <v>42825</v>
      </c>
      <c r="H196" s="383">
        <v>43697</v>
      </c>
    </row>
    <row r="197" spans="4:8" hidden="1" x14ac:dyDescent="0.2">
      <c r="D197" s="361">
        <v>259759</v>
      </c>
      <c r="E197" s="27" t="s">
        <v>41</v>
      </c>
      <c r="F197" s="65"/>
      <c r="G197" s="65"/>
      <c r="H197" s="99"/>
    </row>
    <row r="198" spans="4:8" hidden="1" x14ac:dyDescent="0.2">
      <c r="D198" s="361">
        <v>399000</v>
      </c>
      <c r="E198" s="27" t="s">
        <v>41</v>
      </c>
      <c r="F198" s="65"/>
      <c r="G198" s="65"/>
      <c r="H198" s="99"/>
    </row>
    <row r="199" spans="4:8" hidden="1" x14ac:dyDescent="0.2">
      <c r="D199" s="361">
        <v>85096.8</v>
      </c>
      <c r="E199" s="27" t="s">
        <v>41</v>
      </c>
      <c r="F199" s="65"/>
      <c r="G199" s="65"/>
      <c r="H199" s="99"/>
    </row>
    <row r="200" spans="4:8" hidden="1" x14ac:dyDescent="0.2">
      <c r="D200" s="361">
        <v>459500</v>
      </c>
      <c r="E200" s="27" t="s">
        <v>41</v>
      </c>
      <c r="F200" s="65"/>
      <c r="G200" s="65"/>
      <c r="H200" s="99"/>
    </row>
    <row r="201" spans="4:8" hidden="1" x14ac:dyDescent="0.2">
      <c r="D201" s="361">
        <v>3015000</v>
      </c>
      <c r="E201" s="27" t="s">
        <v>41</v>
      </c>
      <c r="F201" s="237"/>
      <c r="G201" s="65"/>
      <c r="H201" s="95"/>
    </row>
    <row r="202" spans="4:8" ht="14.25" hidden="1" x14ac:dyDescent="0.2">
      <c r="D202" s="361">
        <v>411535</v>
      </c>
      <c r="E202" s="27" t="s">
        <v>29</v>
      </c>
      <c r="F202" s="235">
        <v>42175</v>
      </c>
      <c r="G202" s="235">
        <v>42540</v>
      </c>
      <c r="H202" s="99">
        <v>112421</v>
      </c>
    </row>
    <row r="203" spans="4:8" hidden="1" x14ac:dyDescent="0.2">
      <c r="D203" s="365">
        <v>116636</v>
      </c>
      <c r="E203" s="27" t="s">
        <v>41</v>
      </c>
      <c r="F203" s="237"/>
      <c r="G203" s="61"/>
      <c r="H203" s="95"/>
    </row>
    <row r="204" spans="4:8" x14ac:dyDescent="0.2">
      <c r="D204" s="363">
        <f>SUM(D195:D203)</f>
        <v>5731526.7999999998</v>
      </c>
      <c r="E204" s="30"/>
      <c r="F204" s="29">
        <f>COUNTA(H195:H203)</f>
        <v>3</v>
      </c>
      <c r="G204" s="30"/>
      <c r="H204" s="68">
        <f>SUM(H195:H203)</f>
        <v>175341</v>
      </c>
    </row>
    <row r="205" spans="4:8" x14ac:dyDescent="0.2">
      <c r="D205" s="364"/>
      <c r="E205" s="31"/>
      <c r="F205" s="31"/>
      <c r="G205" s="31"/>
      <c r="H205" s="31"/>
    </row>
    <row r="206" spans="4:8" ht="0.75" customHeight="1" x14ac:dyDescent="0.2">
      <c r="D206" s="361">
        <v>95625</v>
      </c>
      <c r="E206" s="27" t="s">
        <v>41</v>
      </c>
      <c r="F206" s="65"/>
      <c r="G206" s="65"/>
      <c r="H206" s="99"/>
    </row>
    <row r="207" spans="4:8" hidden="1" x14ac:dyDescent="0.2">
      <c r="D207" s="390">
        <v>260000</v>
      </c>
      <c r="E207" s="381" t="s">
        <v>29</v>
      </c>
      <c r="F207" s="382">
        <v>42461</v>
      </c>
      <c r="G207" s="382">
        <v>42825</v>
      </c>
      <c r="H207" s="383">
        <v>19223</v>
      </c>
    </row>
    <row r="208" spans="4:8" hidden="1" x14ac:dyDescent="0.2">
      <c r="D208" s="390">
        <v>725000</v>
      </c>
      <c r="E208" s="387" t="s">
        <v>29</v>
      </c>
      <c r="F208" s="382">
        <v>42461</v>
      </c>
      <c r="G208" s="382">
        <v>42825</v>
      </c>
      <c r="H208" s="383">
        <v>43697</v>
      </c>
    </row>
    <row r="209" spans="4:8" hidden="1" x14ac:dyDescent="0.2">
      <c r="D209" s="361">
        <v>259758</v>
      </c>
      <c r="E209" s="27" t="s">
        <v>41</v>
      </c>
      <c r="F209" s="65"/>
      <c r="G209" s="65"/>
      <c r="H209" s="99"/>
    </row>
    <row r="210" spans="4:8" hidden="1" x14ac:dyDescent="0.2">
      <c r="D210" s="361">
        <v>399000</v>
      </c>
      <c r="E210" s="27" t="s">
        <v>41</v>
      </c>
      <c r="F210" s="65"/>
      <c r="G210" s="65"/>
      <c r="H210" s="99"/>
    </row>
    <row r="211" spans="4:8" hidden="1" x14ac:dyDescent="0.2">
      <c r="D211" s="361">
        <v>335000</v>
      </c>
      <c r="E211" s="27" t="s">
        <v>41</v>
      </c>
      <c r="F211" s="65"/>
      <c r="G211" s="65"/>
      <c r="H211" s="99"/>
    </row>
    <row r="212" spans="4:8" hidden="1" x14ac:dyDescent="0.2">
      <c r="D212" s="390">
        <v>250000</v>
      </c>
      <c r="E212" s="381" t="s">
        <v>29</v>
      </c>
      <c r="F212" s="382">
        <v>42461</v>
      </c>
      <c r="G212" s="382">
        <v>42825</v>
      </c>
      <c r="H212" s="383">
        <v>25750</v>
      </c>
    </row>
    <row r="213" spans="4:8" hidden="1" x14ac:dyDescent="0.2">
      <c r="D213" s="365">
        <v>300000</v>
      </c>
      <c r="E213" s="27" t="s">
        <v>41</v>
      </c>
      <c r="F213" s="238"/>
      <c r="G213" s="246"/>
      <c r="H213" s="74"/>
    </row>
    <row r="214" spans="4:8" hidden="1" x14ac:dyDescent="0.2">
      <c r="D214" s="361">
        <v>75000</v>
      </c>
      <c r="E214" s="27" t="s">
        <v>41</v>
      </c>
      <c r="F214" s="65"/>
      <c r="G214" s="65"/>
      <c r="H214" s="99"/>
    </row>
    <row r="215" spans="4:8" hidden="1" x14ac:dyDescent="0.2">
      <c r="D215" s="361">
        <v>350000</v>
      </c>
      <c r="E215" s="27" t="s">
        <v>41</v>
      </c>
      <c r="F215" s="65"/>
      <c r="G215" s="65"/>
      <c r="H215" s="99"/>
    </row>
    <row r="216" spans="4:8" hidden="1" x14ac:dyDescent="0.2">
      <c r="D216" s="361">
        <v>2300000</v>
      </c>
      <c r="E216" s="27" t="s">
        <v>41</v>
      </c>
      <c r="F216" s="238"/>
      <c r="G216" s="246"/>
      <c r="H216" s="74"/>
    </row>
    <row r="217" spans="4:8" hidden="1" x14ac:dyDescent="0.2">
      <c r="D217" s="361">
        <v>176000</v>
      </c>
      <c r="E217" s="27" t="s">
        <v>41</v>
      </c>
      <c r="F217" s="65"/>
      <c r="G217" s="65"/>
      <c r="H217" s="99"/>
    </row>
    <row r="218" spans="4:8" hidden="1" x14ac:dyDescent="0.2">
      <c r="D218" s="362">
        <v>472500</v>
      </c>
      <c r="E218" s="27" t="s">
        <v>41</v>
      </c>
      <c r="F218" s="267"/>
      <c r="G218" s="267"/>
      <c r="H218" s="133"/>
    </row>
    <row r="219" spans="4:8" ht="22.5" hidden="1" x14ac:dyDescent="0.2">
      <c r="D219" s="362">
        <v>4947051.2</v>
      </c>
      <c r="E219" s="179" t="s">
        <v>682</v>
      </c>
      <c r="F219" s="267">
        <v>42353</v>
      </c>
      <c r="G219" s="267">
        <v>43448</v>
      </c>
      <c r="H219" s="133"/>
    </row>
    <row r="220" spans="4:8" ht="22.5" hidden="1" x14ac:dyDescent="0.2">
      <c r="D220" s="373">
        <v>1043411</v>
      </c>
      <c r="E220" s="302" t="s">
        <v>689</v>
      </c>
      <c r="F220" s="308">
        <v>42212</v>
      </c>
      <c r="G220" s="308">
        <v>42943</v>
      </c>
      <c r="H220" s="312"/>
    </row>
    <row r="221" spans="4:8" x14ac:dyDescent="0.2">
      <c r="D221" s="363">
        <f>SUM(D206:D220)</f>
        <v>11988345.199999999</v>
      </c>
      <c r="E221" s="30"/>
      <c r="F221" s="29">
        <f>COUNTA(H206:H220)</f>
        <v>3</v>
      </c>
      <c r="G221" s="30"/>
      <c r="H221" s="68">
        <f>SUM(H206:H220)</f>
        <v>88670</v>
      </c>
    </row>
    <row r="222" spans="4:8" x14ac:dyDescent="0.2">
      <c r="D222" s="364"/>
      <c r="E222" s="31"/>
      <c r="F222" s="31"/>
      <c r="G222" s="31"/>
      <c r="H222" s="31"/>
    </row>
    <row r="223" spans="4:8" ht="0.75" customHeight="1" x14ac:dyDescent="0.2">
      <c r="D223" s="360">
        <v>91950</v>
      </c>
      <c r="E223" s="333" t="s">
        <v>41</v>
      </c>
      <c r="F223" s="335"/>
      <c r="G223" s="335"/>
      <c r="H223" s="338"/>
    </row>
    <row r="224" spans="4:8" hidden="1" x14ac:dyDescent="0.2">
      <c r="D224" s="361">
        <v>91950</v>
      </c>
      <c r="E224" s="27" t="s">
        <v>41</v>
      </c>
      <c r="F224" s="65"/>
      <c r="G224" s="65"/>
      <c r="H224" s="99"/>
    </row>
    <row r="225" spans="4:8" hidden="1" x14ac:dyDescent="0.2">
      <c r="D225" s="361">
        <v>201459</v>
      </c>
      <c r="E225" s="27" t="s">
        <v>41</v>
      </c>
      <c r="F225" s="309"/>
      <c r="G225" s="65"/>
      <c r="H225" s="99"/>
    </row>
    <row r="226" spans="4:8" ht="22.5" hidden="1" x14ac:dyDescent="0.2">
      <c r="D226" s="365">
        <v>461250</v>
      </c>
      <c r="E226" s="24" t="s">
        <v>430</v>
      </c>
      <c r="F226" s="63">
        <v>42095</v>
      </c>
      <c r="G226" s="94">
        <v>42460</v>
      </c>
      <c r="H226" s="95">
        <v>22019</v>
      </c>
    </row>
    <row r="227" spans="4:8" ht="22.5" hidden="1" x14ac:dyDescent="0.2">
      <c r="D227" s="365">
        <v>566875</v>
      </c>
      <c r="E227" s="24" t="s">
        <v>430</v>
      </c>
      <c r="F227" s="237">
        <v>42125</v>
      </c>
      <c r="G227" s="61" t="s">
        <v>719</v>
      </c>
      <c r="H227" s="284">
        <v>18892.5</v>
      </c>
    </row>
    <row r="228" spans="4:8" ht="22.5" hidden="1" x14ac:dyDescent="0.2">
      <c r="D228" s="365">
        <v>566875</v>
      </c>
      <c r="E228" s="24" t="s">
        <v>430</v>
      </c>
      <c r="F228" s="237">
        <v>42125</v>
      </c>
      <c r="G228" s="61" t="s">
        <v>719</v>
      </c>
      <c r="H228" s="284">
        <v>18892.5</v>
      </c>
    </row>
    <row r="229" spans="4:8" ht="22.5" hidden="1" x14ac:dyDescent="0.2">
      <c r="D229" s="365">
        <v>566875</v>
      </c>
      <c r="E229" s="24" t="s">
        <v>430</v>
      </c>
      <c r="F229" s="237">
        <v>42125</v>
      </c>
      <c r="G229" s="61" t="s">
        <v>719</v>
      </c>
      <c r="H229" s="284">
        <v>18892.5</v>
      </c>
    </row>
    <row r="230" spans="4:8" ht="22.5" hidden="1" x14ac:dyDescent="0.2">
      <c r="D230" s="362">
        <v>546000</v>
      </c>
      <c r="E230" s="179" t="s">
        <v>729</v>
      </c>
      <c r="F230" s="313">
        <v>41790</v>
      </c>
      <c r="G230" s="313">
        <v>42886</v>
      </c>
      <c r="H230" s="133"/>
    </row>
    <row r="231" spans="4:8" ht="22.5" hidden="1" x14ac:dyDescent="0.2">
      <c r="D231" s="362">
        <v>546000</v>
      </c>
      <c r="E231" s="179" t="s">
        <v>729</v>
      </c>
      <c r="F231" s="313">
        <v>41790</v>
      </c>
      <c r="G231" s="313">
        <v>42886</v>
      </c>
      <c r="H231" s="133"/>
    </row>
    <row r="232" spans="4:8" ht="45" hidden="1" x14ac:dyDescent="0.2">
      <c r="D232" s="365">
        <v>749999.25</v>
      </c>
      <c r="E232" s="24" t="s">
        <v>736</v>
      </c>
      <c r="F232" s="237">
        <v>42125</v>
      </c>
      <c r="G232" s="61" t="s">
        <v>719</v>
      </c>
      <c r="H232" s="284">
        <v>18892.5</v>
      </c>
    </row>
    <row r="233" spans="4:8" x14ac:dyDescent="0.2">
      <c r="D233" s="363">
        <f>SUM(D223:D232)</f>
        <v>4389233.25</v>
      </c>
      <c r="E233" s="30"/>
      <c r="F233" s="29">
        <f>COUNTA(H223:H232)</f>
        <v>5</v>
      </c>
      <c r="G233" s="30"/>
      <c r="H233" s="68">
        <f>SUM(H223:H232)</f>
        <v>97589</v>
      </c>
    </row>
    <row r="234" spans="4:8" ht="12" customHeight="1" x14ac:dyDescent="0.2">
      <c r="D234" s="364"/>
      <c r="E234" s="31"/>
      <c r="F234" s="31"/>
      <c r="G234" s="31"/>
      <c r="H234" s="31"/>
    </row>
    <row r="235" spans="4:8" hidden="1" x14ac:dyDescent="0.2">
      <c r="D235" s="360">
        <v>91950</v>
      </c>
      <c r="E235" s="333" t="s">
        <v>41</v>
      </c>
      <c r="F235" s="335"/>
      <c r="G235" s="335"/>
      <c r="H235" s="336"/>
    </row>
    <row r="236" spans="4:8" hidden="1" x14ac:dyDescent="0.2">
      <c r="D236" s="361">
        <v>1600000</v>
      </c>
      <c r="E236" s="27" t="s">
        <v>41</v>
      </c>
      <c r="F236" s="65"/>
      <c r="G236" s="65"/>
      <c r="H236" s="66"/>
    </row>
    <row r="237" spans="4:8" hidden="1" x14ac:dyDescent="0.2">
      <c r="D237" s="365">
        <v>75000</v>
      </c>
      <c r="E237" s="27" t="s">
        <v>41</v>
      </c>
      <c r="F237" s="65"/>
      <c r="G237" s="65"/>
      <c r="H237" s="66"/>
    </row>
    <row r="238" spans="4:8" hidden="1" x14ac:dyDescent="0.2">
      <c r="D238" s="361">
        <v>178000</v>
      </c>
      <c r="E238" s="27" t="s">
        <v>41</v>
      </c>
      <c r="F238" s="65"/>
      <c r="G238" s="65"/>
      <c r="H238" s="66"/>
    </row>
    <row r="239" spans="4:8" hidden="1" x14ac:dyDescent="0.2">
      <c r="D239" s="363">
        <f>SUM(D235:D238)</f>
        <v>1944950</v>
      </c>
      <c r="E239" s="30"/>
      <c r="F239" s="29">
        <f>COUNTA(H235:H238)</f>
        <v>0</v>
      </c>
      <c r="G239" s="30"/>
      <c r="H239" s="68">
        <f>SUM(H235:H238)</f>
        <v>0</v>
      </c>
    </row>
    <row r="240" spans="4:8" ht="11.25" customHeight="1" x14ac:dyDescent="0.2">
      <c r="D240" s="364"/>
      <c r="E240" s="31"/>
      <c r="F240" s="31"/>
      <c r="G240" s="31"/>
      <c r="H240" s="31"/>
    </row>
    <row r="241" spans="4:8" hidden="1" x14ac:dyDescent="0.2">
      <c r="D241" s="390">
        <v>250000</v>
      </c>
      <c r="E241" s="381" t="s">
        <v>29</v>
      </c>
      <c r="F241" s="382">
        <v>42461</v>
      </c>
      <c r="G241" s="382">
        <v>42825</v>
      </c>
      <c r="H241" s="392">
        <v>15438</v>
      </c>
    </row>
    <row r="242" spans="4:8" hidden="1" x14ac:dyDescent="0.2">
      <c r="D242" s="361">
        <v>44000</v>
      </c>
      <c r="E242" s="27" t="s">
        <v>41</v>
      </c>
      <c r="F242" s="65"/>
      <c r="G242" s="314"/>
      <c r="H242" s="99"/>
    </row>
    <row r="243" spans="4:8" hidden="1" x14ac:dyDescent="0.2">
      <c r="D243" s="361">
        <v>22755</v>
      </c>
      <c r="E243" s="27" t="s">
        <v>41</v>
      </c>
      <c r="F243" s="65"/>
      <c r="G243" s="65"/>
      <c r="H243" s="99"/>
    </row>
    <row r="244" spans="4:8" hidden="1" x14ac:dyDescent="0.2">
      <c r="D244" s="361">
        <v>22755</v>
      </c>
      <c r="E244" s="27" t="s">
        <v>41</v>
      </c>
      <c r="F244" s="65"/>
      <c r="G244" s="65"/>
      <c r="H244" s="99"/>
    </row>
    <row r="245" spans="4:8" hidden="1" x14ac:dyDescent="0.2">
      <c r="D245" s="361">
        <v>22755</v>
      </c>
      <c r="E245" s="27" t="s">
        <v>41</v>
      </c>
      <c r="F245" s="65"/>
      <c r="G245" s="65"/>
      <c r="H245" s="99"/>
    </row>
    <row r="246" spans="4:8" hidden="1" x14ac:dyDescent="0.2">
      <c r="D246" s="361">
        <v>22755</v>
      </c>
      <c r="E246" s="27" t="s">
        <v>41</v>
      </c>
      <c r="F246" s="65"/>
      <c r="G246" s="65"/>
      <c r="H246" s="99"/>
    </row>
    <row r="247" spans="4:8" hidden="1" x14ac:dyDescent="0.2">
      <c r="D247" s="361">
        <v>68000</v>
      </c>
      <c r="E247" s="27" t="s">
        <v>41</v>
      </c>
      <c r="F247" s="65"/>
      <c r="G247" s="65"/>
      <c r="H247" s="99"/>
    </row>
    <row r="248" spans="4:8" hidden="1" x14ac:dyDescent="0.2">
      <c r="D248" s="361">
        <v>68000</v>
      </c>
      <c r="E248" s="27" t="s">
        <v>41</v>
      </c>
      <c r="F248" s="65"/>
      <c r="G248" s="65"/>
      <c r="H248" s="99"/>
    </row>
    <row r="249" spans="4:8" hidden="1" x14ac:dyDescent="0.2">
      <c r="D249" s="374">
        <v>575000</v>
      </c>
      <c r="E249" s="189" t="s">
        <v>29</v>
      </c>
      <c r="F249" s="94">
        <v>42461</v>
      </c>
      <c r="G249" s="94">
        <v>42825</v>
      </c>
      <c r="H249" s="74">
        <v>17185</v>
      </c>
    </row>
    <row r="250" spans="4:8" hidden="1" x14ac:dyDescent="0.2">
      <c r="D250" s="362">
        <v>250000</v>
      </c>
      <c r="E250" s="189" t="s">
        <v>41</v>
      </c>
      <c r="F250" s="190"/>
      <c r="G250" s="190"/>
      <c r="H250" s="310"/>
    </row>
    <row r="251" spans="4:8" hidden="1" x14ac:dyDescent="0.2">
      <c r="D251" s="362">
        <v>23500000</v>
      </c>
      <c r="E251" s="179" t="s">
        <v>29</v>
      </c>
      <c r="F251" s="267">
        <v>42033</v>
      </c>
      <c r="G251" s="267">
        <v>42397</v>
      </c>
      <c r="H251" s="133">
        <v>2264850</v>
      </c>
    </row>
    <row r="252" spans="4:8" x14ac:dyDescent="0.2">
      <c r="D252" s="363">
        <f>SUM(D241:D251)</f>
        <v>24846020</v>
      </c>
      <c r="E252" s="30"/>
      <c r="F252" s="29">
        <f>COUNTA(H241:H251)</f>
        <v>3</v>
      </c>
      <c r="G252" s="30"/>
      <c r="H252" s="68">
        <f>SUM(H241:H251)</f>
        <v>2297473</v>
      </c>
    </row>
    <row r="253" spans="4:8" x14ac:dyDescent="0.2">
      <c r="D253" s="364"/>
      <c r="E253" s="31"/>
      <c r="F253" s="31"/>
      <c r="G253" s="31"/>
      <c r="H253" s="31"/>
    </row>
    <row r="254" spans="4:8" hidden="1" x14ac:dyDescent="0.2">
      <c r="D254" s="361">
        <v>19064.2</v>
      </c>
      <c r="E254" s="27" t="s">
        <v>41</v>
      </c>
      <c r="F254" s="65"/>
      <c r="G254" s="65"/>
      <c r="H254" s="66"/>
    </row>
    <row r="255" spans="4:8" hidden="1" x14ac:dyDescent="0.2">
      <c r="D255" s="365">
        <v>25000</v>
      </c>
      <c r="E255" s="24" t="s">
        <v>41</v>
      </c>
      <c r="F255" s="61"/>
      <c r="G255" s="61"/>
      <c r="H255" s="62"/>
    </row>
    <row r="256" spans="4:8" hidden="1" x14ac:dyDescent="0.2">
      <c r="D256" s="361">
        <v>44563</v>
      </c>
      <c r="E256" s="27" t="s">
        <v>41</v>
      </c>
      <c r="F256" s="65"/>
      <c r="G256" s="65"/>
      <c r="H256" s="66"/>
    </row>
    <row r="257" spans="4:8" hidden="1" x14ac:dyDescent="0.2">
      <c r="D257" s="361">
        <v>26064</v>
      </c>
      <c r="E257" s="27" t="s">
        <v>41</v>
      </c>
      <c r="F257" s="65"/>
      <c r="G257" s="65"/>
      <c r="H257" s="66"/>
    </row>
    <row r="258" spans="4:8" x14ac:dyDescent="0.2">
      <c r="D258" s="363">
        <f>SUM(D254:D257)</f>
        <v>114691.2</v>
      </c>
      <c r="E258" s="30"/>
      <c r="F258" s="29">
        <f>COUNTA(H254:H257)</f>
        <v>0</v>
      </c>
      <c r="G258" s="30"/>
      <c r="H258" s="68">
        <f>SUM(H254:H257)</f>
        <v>0</v>
      </c>
    </row>
    <row r="259" spans="4:8" x14ac:dyDescent="0.2">
      <c r="D259" s="364"/>
      <c r="E259" s="31"/>
      <c r="F259" s="31"/>
      <c r="G259" s="31"/>
      <c r="H259" s="31"/>
    </row>
    <row r="260" spans="4:8" ht="0.75" customHeight="1" x14ac:dyDescent="0.2">
      <c r="D260" s="360">
        <v>375000</v>
      </c>
      <c r="E260" s="333" t="s">
        <v>845</v>
      </c>
      <c r="F260" s="350">
        <v>42125</v>
      </c>
      <c r="G260" s="335" t="s">
        <v>846</v>
      </c>
      <c r="H260" s="349">
        <v>51443</v>
      </c>
    </row>
    <row r="261" spans="4:8" hidden="1" x14ac:dyDescent="0.2">
      <c r="D261" s="365">
        <v>14845</v>
      </c>
      <c r="E261" s="27" t="s">
        <v>41</v>
      </c>
      <c r="F261" s="47"/>
      <c r="G261" s="65"/>
      <c r="H261" s="74"/>
    </row>
    <row r="262" spans="4:8" hidden="1" x14ac:dyDescent="0.2">
      <c r="D262" s="365">
        <v>100000</v>
      </c>
      <c r="E262" s="27" t="s">
        <v>41</v>
      </c>
      <c r="F262" s="65"/>
      <c r="G262" s="65"/>
      <c r="H262" s="99"/>
    </row>
    <row r="263" spans="4:8" hidden="1" x14ac:dyDescent="0.2">
      <c r="D263" s="365">
        <v>101475</v>
      </c>
      <c r="E263" s="27" t="s">
        <v>41</v>
      </c>
      <c r="F263" s="47"/>
      <c r="G263" s="65"/>
      <c r="H263" s="74"/>
    </row>
    <row r="264" spans="4:8" hidden="1" x14ac:dyDescent="0.2">
      <c r="D264" s="375">
        <v>15000</v>
      </c>
      <c r="E264" s="27" t="s">
        <v>41</v>
      </c>
      <c r="F264" s="65"/>
      <c r="G264" s="65"/>
      <c r="H264" s="99"/>
    </row>
    <row r="265" spans="4:8" x14ac:dyDescent="0.2">
      <c r="D265" s="363">
        <f>SUM(D260:D264)</f>
        <v>606320</v>
      </c>
      <c r="E265" s="30"/>
      <c r="F265" s="29">
        <f>COUNTA(H260:H264)</f>
        <v>1</v>
      </c>
      <c r="G265" s="30"/>
      <c r="H265" s="68">
        <f>SUM(H260:H264)</f>
        <v>51443</v>
      </c>
    </row>
    <row r="266" spans="4:8" x14ac:dyDescent="0.2">
      <c r="D266" s="364"/>
      <c r="E266" s="31"/>
      <c r="F266" s="31"/>
      <c r="G266" s="31"/>
      <c r="H266" s="31"/>
    </row>
    <row r="267" spans="4:8" ht="0.75" customHeight="1" x14ac:dyDescent="0.2">
      <c r="D267" s="365">
        <v>14875</v>
      </c>
      <c r="E267" s="27" t="s">
        <v>41</v>
      </c>
      <c r="F267" s="47"/>
      <c r="G267" s="65"/>
      <c r="H267" s="315"/>
    </row>
    <row r="268" spans="4:8" hidden="1" x14ac:dyDescent="0.2">
      <c r="D268" s="365">
        <v>6351.6</v>
      </c>
      <c r="E268" s="27" t="s">
        <v>41</v>
      </c>
      <c r="F268" s="47"/>
      <c r="G268" s="65"/>
      <c r="H268" s="315"/>
    </row>
    <row r="269" spans="4:8" hidden="1" x14ac:dyDescent="0.2">
      <c r="D269" s="365">
        <v>30352</v>
      </c>
      <c r="E269" s="27" t="s">
        <v>41</v>
      </c>
      <c r="F269" s="47"/>
      <c r="G269" s="65"/>
      <c r="H269" s="315"/>
    </row>
    <row r="270" spans="4:8" hidden="1" x14ac:dyDescent="0.2">
      <c r="D270" s="365">
        <v>7351</v>
      </c>
      <c r="E270" s="27" t="s">
        <v>41</v>
      </c>
      <c r="F270" s="47"/>
      <c r="G270" s="65"/>
      <c r="H270" s="315"/>
    </row>
    <row r="271" spans="4:8" ht="22.5" hidden="1" x14ac:dyDescent="0.2">
      <c r="D271" s="365">
        <v>102500</v>
      </c>
      <c r="E271" s="27" t="s">
        <v>900</v>
      </c>
      <c r="F271" s="55">
        <v>42252</v>
      </c>
      <c r="G271" s="55">
        <v>42617</v>
      </c>
      <c r="H271" s="317">
        <v>12540</v>
      </c>
    </row>
    <row r="272" spans="4:8" hidden="1" x14ac:dyDescent="0.2">
      <c r="D272" s="365">
        <v>141525</v>
      </c>
      <c r="E272" s="27" t="s">
        <v>41</v>
      </c>
      <c r="F272" s="47"/>
      <c r="G272" s="65"/>
      <c r="H272" s="315"/>
    </row>
    <row r="273" spans="4:8" hidden="1" x14ac:dyDescent="0.2">
      <c r="D273" s="365">
        <v>7345</v>
      </c>
      <c r="E273" s="27" t="s">
        <v>41</v>
      </c>
      <c r="F273" s="47"/>
      <c r="G273" s="65"/>
      <c r="H273" s="315"/>
    </row>
    <row r="274" spans="4:8" hidden="1" x14ac:dyDescent="0.2">
      <c r="D274" s="365">
        <v>30345</v>
      </c>
      <c r="E274" s="27" t="s">
        <v>41</v>
      </c>
      <c r="F274" s="47"/>
      <c r="G274" s="65"/>
      <c r="H274" s="315"/>
    </row>
    <row r="275" spans="4:8" x14ac:dyDescent="0.2">
      <c r="D275" s="363">
        <f>SUM(D267:D274)</f>
        <v>340644.6</v>
      </c>
      <c r="E275" s="30"/>
      <c r="F275" s="29">
        <f>COUNTA(H267:H274)</f>
        <v>1</v>
      </c>
      <c r="G275" s="30"/>
      <c r="H275" s="68">
        <f>SUM(H267:H274)</f>
        <v>12540</v>
      </c>
    </row>
    <row r="276" spans="4:8" x14ac:dyDescent="0.2">
      <c r="D276" s="364"/>
      <c r="E276" s="31"/>
      <c r="F276" s="31"/>
      <c r="G276" s="31"/>
      <c r="H276" s="31"/>
    </row>
    <row r="277" spans="4:8" ht="0.75" customHeight="1" x14ac:dyDescent="0.2">
      <c r="D277" s="360">
        <v>150000</v>
      </c>
      <c r="E277" s="333" t="s">
        <v>920</v>
      </c>
      <c r="F277" s="347">
        <v>42125</v>
      </c>
      <c r="G277" s="348">
        <v>42490</v>
      </c>
      <c r="H277" s="349">
        <v>17498</v>
      </c>
    </row>
    <row r="278" spans="4:8" hidden="1" x14ac:dyDescent="0.2">
      <c r="D278" s="361">
        <v>14845</v>
      </c>
      <c r="E278" s="27" t="s">
        <v>41</v>
      </c>
      <c r="F278" s="47"/>
      <c r="G278" s="65"/>
      <c r="H278" s="74"/>
    </row>
    <row r="279" spans="4:8" hidden="1" x14ac:dyDescent="0.2">
      <c r="D279" s="361">
        <v>14845</v>
      </c>
      <c r="E279" s="27" t="s">
        <v>41</v>
      </c>
      <c r="F279" s="47"/>
      <c r="G279" s="65"/>
      <c r="H279" s="74"/>
    </row>
    <row r="280" spans="4:8" hidden="1" x14ac:dyDescent="0.2">
      <c r="D280" s="361">
        <v>9345</v>
      </c>
      <c r="E280" s="27" t="s">
        <v>41</v>
      </c>
      <c r="F280" s="47"/>
      <c r="G280" s="65"/>
      <c r="H280" s="74"/>
    </row>
    <row r="281" spans="4:8" ht="22.5" hidden="1" x14ac:dyDescent="0.2">
      <c r="D281" s="390">
        <v>200000</v>
      </c>
      <c r="E281" s="387" t="s">
        <v>430</v>
      </c>
      <c r="F281" s="382">
        <v>42461</v>
      </c>
      <c r="G281" s="382">
        <v>42825</v>
      </c>
      <c r="H281" s="415">
        <v>22000</v>
      </c>
    </row>
    <row r="282" spans="4:8" hidden="1" x14ac:dyDescent="0.2">
      <c r="D282" s="365">
        <v>63250</v>
      </c>
      <c r="E282" s="27" t="s">
        <v>945</v>
      </c>
      <c r="F282" s="64">
        <v>42175</v>
      </c>
      <c r="G282" s="61">
        <v>42540</v>
      </c>
      <c r="H282" s="95">
        <v>8550</v>
      </c>
    </row>
    <row r="283" spans="4:8" hidden="1" x14ac:dyDescent="0.2">
      <c r="D283" s="361">
        <v>7375</v>
      </c>
      <c r="E283" s="27" t="s">
        <v>41</v>
      </c>
      <c r="F283" s="47"/>
      <c r="G283" s="65"/>
      <c r="H283" s="74"/>
    </row>
    <row r="284" spans="4:8" hidden="1" x14ac:dyDescent="0.2">
      <c r="D284" s="361">
        <v>15000</v>
      </c>
      <c r="E284" s="27" t="s">
        <v>41</v>
      </c>
      <c r="F284" s="65"/>
      <c r="G284" s="65"/>
      <c r="H284" s="99"/>
    </row>
    <row r="285" spans="4:8" x14ac:dyDescent="0.2">
      <c r="D285" s="363">
        <f>SUM(D277:D284)</f>
        <v>474660</v>
      </c>
      <c r="E285" s="30"/>
      <c r="F285" s="29">
        <f>COUNTA(H277:H284)</f>
        <v>3</v>
      </c>
      <c r="G285" s="30"/>
      <c r="H285" s="68">
        <f>SUM(H277:H284)</f>
        <v>48048</v>
      </c>
    </row>
    <row r="286" spans="4:8" ht="12" customHeight="1" x14ac:dyDescent="0.2">
      <c r="D286" s="364"/>
      <c r="E286" s="31"/>
      <c r="F286" s="31"/>
      <c r="G286" s="31"/>
      <c r="H286" s="31"/>
    </row>
    <row r="287" spans="4:8" hidden="1" x14ac:dyDescent="0.2">
      <c r="D287" s="360">
        <v>650000</v>
      </c>
      <c r="E287" s="333" t="s">
        <v>29</v>
      </c>
      <c r="F287" s="337">
        <v>42095</v>
      </c>
      <c r="G287" s="337">
        <v>42460</v>
      </c>
      <c r="H287" s="338">
        <v>73588</v>
      </c>
    </row>
    <row r="288" spans="4:8" hidden="1" x14ac:dyDescent="0.2">
      <c r="D288" s="360">
        <v>200000</v>
      </c>
      <c r="E288" s="333" t="s">
        <v>29</v>
      </c>
      <c r="F288" s="337">
        <v>42095</v>
      </c>
      <c r="G288" s="337">
        <v>42460</v>
      </c>
      <c r="H288" s="338">
        <v>49058</v>
      </c>
    </row>
    <row r="289" spans="4:8" hidden="1" x14ac:dyDescent="0.2">
      <c r="D289" s="390">
        <v>1400000</v>
      </c>
      <c r="E289" s="381" t="s">
        <v>29</v>
      </c>
      <c r="F289" s="382">
        <v>42461</v>
      </c>
      <c r="G289" s="382">
        <v>42825</v>
      </c>
      <c r="H289" s="383">
        <v>122303</v>
      </c>
    </row>
    <row r="290" spans="4:8" hidden="1" x14ac:dyDescent="0.2">
      <c r="D290" s="360">
        <v>9785000</v>
      </c>
      <c r="E290" s="333" t="s">
        <v>29</v>
      </c>
      <c r="F290" s="337">
        <v>42095</v>
      </c>
      <c r="G290" s="337">
        <v>42460</v>
      </c>
      <c r="H290" s="338">
        <v>1969357</v>
      </c>
    </row>
    <row r="291" spans="4:8" hidden="1" x14ac:dyDescent="0.2">
      <c r="D291" s="362">
        <v>1000000</v>
      </c>
      <c r="E291" s="179" t="s">
        <v>560</v>
      </c>
      <c r="F291" s="267">
        <v>41954</v>
      </c>
      <c r="G291" s="267">
        <v>43050</v>
      </c>
      <c r="H291" s="133"/>
    </row>
    <row r="292" spans="4:8" x14ac:dyDescent="0.2">
      <c r="D292" s="363">
        <f>SUM(D287:D291)</f>
        <v>13035000</v>
      </c>
      <c r="E292" s="30"/>
      <c r="F292" s="29">
        <f>COUNTA(H287:H291)</f>
        <v>4</v>
      </c>
      <c r="G292" s="30"/>
      <c r="H292" s="68">
        <f>SUM(H287:H291)</f>
        <v>2214306</v>
      </c>
    </row>
    <row r="293" spans="4:8" x14ac:dyDescent="0.2">
      <c r="D293" s="364"/>
      <c r="E293" s="31"/>
      <c r="F293" s="31"/>
      <c r="G293" s="31"/>
      <c r="H293" s="31"/>
    </row>
    <row r="294" spans="4:8" ht="0.75" customHeight="1" x14ac:dyDescent="0.2">
      <c r="D294" s="361">
        <v>200000</v>
      </c>
      <c r="E294" s="27" t="s">
        <v>41</v>
      </c>
      <c r="F294" s="65"/>
      <c r="G294" s="65"/>
      <c r="H294" s="99"/>
    </row>
    <row r="295" spans="4:8" hidden="1" x14ac:dyDescent="0.2">
      <c r="D295" s="390">
        <v>2000000</v>
      </c>
      <c r="E295" s="381" t="s">
        <v>29</v>
      </c>
      <c r="F295" s="382">
        <v>42461</v>
      </c>
      <c r="G295" s="382">
        <v>42825</v>
      </c>
      <c r="H295" s="383">
        <v>174479</v>
      </c>
    </row>
    <row r="296" spans="4:8" hidden="1" x14ac:dyDescent="0.2">
      <c r="D296" s="361">
        <v>900000</v>
      </c>
      <c r="E296" s="27" t="s">
        <v>41</v>
      </c>
      <c r="F296" s="65"/>
      <c r="G296" s="65"/>
      <c r="H296" s="99"/>
    </row>
    <row r="297" spans="4:8" hidden="1" x14ac:dyDescent="0.2">
      <c r="D297" s="361">
        <v>900000</v>
      </c>
      <c r="E297" s="27" t="s">
        <v>41</v>
      </c>
      <c r="F297" s="65"/>
      <c r="G297" s="65"/>
      <c r="H297" s="99"/>
    </row>
    <row r="298" spans="4:8" hidden="1" x14ac:dyDescent="0.2">
      <c r="D298" s="361">
        <v>64000</v>
      </c>
      <c r="E298" s="27" t="s">
        <v>41</v>
      </c>
      <c r="F298" s="65"/>
      <c r="G298" s="65"/>
      <c r="H298" s="99"/>
    </row>
    <row r="299" spans="4:8" hidden="1" x14ac:dyDescent="0.2">
      <c r="D299" s="365">
        <v>44000</v>
      </c>
      <c r="E299" s="24" t="s">
        <v>41</v>
      </c>
      <c r="F299" s="61"/>
      <c r="G299" s="61"/>
      <c r="H299" s="284"/>
    </row>
    <row r="300" spans="4:8" hidden="1" x14ac:dyDescent="0.2">
      <c r="D300" s="390">
        <v>175000</v>
      </c>
      <c r="E300" s="381" t="s">
        <v>29</v>
      </c>
      <c r="F300" s="382">
        <v>42461</v>
      </c>
      <c r="G300" s="382">
        <v>42825</v>
      </c>
      <c r="H300" s="383">
        <v>17886</v>
      </c>
    </row>
    <row r="301" spans="4:8" hidden="1" x14ac:dyDescent="0.2">
      <c r="D301" s="365">
        <v>940800</v>
      </c>
      <c r="E301" s="281" t="s">
        <v>41</v>
      </c>
      <c r="F301" s="282"/>
      <c r="G301" s="282"/>
      <c r="H301" s="284"/>
    </row>
    <row r="302" spans="4:8" hidden="1" x14ac:dyDescent="0.2">
      <c r="D302" s="390">
        <v>50000</v>
      </c>
      <c r="E302" s="381" t="s">
        <v>29</v>
      </c>
      <c r="F302" s="382">
        <v>42461</v>
      </c>
      <c r="G302" s="382">
        <v>42825</v>
      </c>
      <c r="H302" s="392">
        <v>11684</v>
      </c>
    </row>
    <row r="303" spans="4:8" hidden="1" x14ac:dyDescent="0.2">
      <c r="D303" s="361">
        <v>162500</v>
      </c>
      <c r="E303" s="27" t="s">
        <v>41</v>
      </c>
      <c r="F303" s="65"/>
      <c r="G303" s="65"/>
      <c r="H303" s="99"/>
    </row>
    <row r="304" spans="4:8" hidden="1" x14ac:dyDescent="0.2">
      <c r="D304" s="361">
        <v>157500</v>
      </c>
      <c r="E304" s="319" t="s">
        <v>193</v>
      </c>
      <c r="F304" s="65">
        <v>42476</v>
      </c>
      <c r="G304" s="65">
        <v>42840</v>
      </c>
      <c r="H304" s="99"/>
    </row>
    <row r="305" spans="4:8" hidden="1" x14ac:dyDescent="0.2">
      <c r="D305" s="361">
        <v>157500</v>
      </c>
      <c r="E305" s="319" t="s">
        <v>193</v>
      </c>
      <c r="F305" s="65">
        <v>42476</v>
      </c>
      <c r="G305" s="65">
        <v>42840</v>
      </c>
      <c r="H305" s="99"/>
    </row>
    <row r="306" spans="4:8" x14ac:dyDescent="0.2">
      <c r="D306" s="363">
        <f>SUM(D294:D305)</f>
        <v>5751300</v>
      </c>
      <c r="E306" s="30"/>
      <c r="F306" s="29">
        <f>COUNTA(H294:H303)</f>
        <v>3</v>
      </c>
      <c r="G306" s="30"/>
      <c r="H306" s="68">
        <f>SUM(H294:H305)</f>
        <v>204049</v>
      </c>
    </row>
    <row r="307" spans="4:8" ht="12" customHeight="1" x14ac:dyDescent="0.2">
      <c r="D307" s="364"/>
      <c r="E307" s="31"/>
      <c r="F307" s="31"/>
      <c r="G307" s="31"/>
      <c r="H307" s="31"/>
    </row>
    <row r="308" spans="4:8" hidden="1" x14ac:dyDescent="0.2">
      <c r="D308" s="361">
        <v>91950</v>
      </c>
      <c r="E308" s="27" t="s">
        <v>41</v>
      </c>
      <c r="F308" s="65"/>
      <c r="G308" s="65"/>
      <c r="H308" s="99"/>
    </row>
    <row r="309" spans="4:8" hidden="1" x14ac:dyDescent="0.2">
      <c r="D309" s="361">
        <v>22755</v>
      </c>
      <c r="E309" s="27" t="s">
        <v>41</v>
      </c>
      <c r="F309" s="65"/>
      <c r="G309" s="65"/>
      <c r="H309" s="99"/>
    </row>
    <row r="310" spans="4:8" hidden="1" x14ac:dyDescent="0.2">
      <c r="D310" s="361">
        <v>22755</v>
      </c>
      <c r="E310" s="27" t="s">
        <v>41</v>
      </c>
      <c r="F310" s="65"/>
      <c r="G310" s="65"/>
      <c r="H310" s="99"/>
    </row>
    <row r="311" spans="4:8" hidden="1" x14ac:dyDescent="0.2">
      <c r="D311" s="361">
        <v>22755</v>
      </c>
      <c r="E311" s="27" t="s">
        <v>41</v>
      </c>
      <c r="F311" s="65"/>
      <c r="G311" s="65"/>
      <c r="H311" s="99"/>
    </row>
    <row r="312" spans="4:8" hidden="1" x14ac:dyDescent="0.2">
      <c r="D312" s="361">
        <v>22755</v>
      </c>
      <c r="E312" s="27" t="s">
        <v>41</v>
      </c>
      <c r="F312" s="65"/>
      <c r="G312" s="65"/>
      <c r="H312" s="99"/>
    </row>
    <row r="313" spans="4:8" hidden="1" x14ac:dyDescent="0.2">
      <c r="D313" s="390">
        <v>250000</v>
      </c>
      <c r="E313" s="381" t="s">
        <v>29</v>
      </c>
      <c r="F313" s="382">
        <v>42461</v>
      </c>
      <c r="G313" s="382">
        <v>42825</v>
      </c>
      <c r="H313" s="383">
        <v>18553</v>
      </c>
    </row>
    <row r="314" spans="4:8" hidden="1" x14ac:dyDescent="0.2">
      <c r="D314" s="361">
        <v>320625</v>
      </c>
      <c r="E314" s="24" t="s">
        <v>41</v>
      </c>
      <c r="F314" s="65"/>
      <c r="G314" s="65"/>
      <c r="H314" s="99"/>
    </row>
    <row r="315" spans="4:8" x14ac:dyDescent="0.2">
      <c r="D315" s="363">
        <f>SUM(D308:D314)</f>
        <v>753595</v>
      </c>
      <c r="E315" s="30"/>
      <c r="F315" s="29">
        <f>COUNTA(H308:H314)</f>
        <v>1</v>
      </c>
      <c r="G315" s="30"/>
      <c r="H315" s="68">
        <f>SUM(H308:H314)</f>
        <v>18553</v>
      </c>
    </row>
    <row r="316" spans="4:8" ht="12" customHeight="1" x14ac:dyDescent="0.2">
      <c r="D316" s="364"/>
      <c r="E316" s="31"/>
      <c r="F316" s="31"/>
      <c r="G316" s="31"/>
      <c r="H316" s="31"/>
    </row>
    <row r="317" spans="4:8" hidden="1" x14ac:dyDescent="0.2">
      <c r="D317" s="361">
        <v>22755</v>
      </c>
      <c r="E317" s="27" t="s">
        <v>41</v>
      </c>
      <c r="F317" s="65"/>
      <c r="G317" s="65"/>
      <c r="H317" s="99"/>
    </row>
    <row r="318" spans="4:8" hidden="1" x14ac:dyDescent="0.2">
      <c r="D318" s="365">
        <v>44000</v>
      </c>
      <c r="E318" s="27" t="s">
        <v>41</v>
      </c>
      <c r="F318" s="65"/>
      <c r="G318" s="65"/>
      <c r="H318" s="99"/>
    </row>
    <row r="319" spans="4:8" hidden="1" x14ac:dyDescent="0.2">
      <c r="D319" s="361">
        <v>22755</v>
      </c>
      <c r="E319" s="27" t="s">
        <v>41</v>
      </c>
      <c r="F319" s="65"/>
      <c r="G319" s="65"/>
      <c r="H319" s="99"/>
    </row>
    <row r="320" spans="4:8" hidden="1" x14ac:dyDescent="0.2">
      <c r="D320" s="390">
        <v>50000</v>
      </c>
      <c r="E320" s="381" t="s">
        <v>29</v>
      </c>
      <c r="F320" s="382">
        <v>42461</v>
      </c>
      <c r="G320" s="382">
        <v>42825</v>
      </c>
      <c r="H320" s="392">
        <v>11684</v>
      </c>
    </row>
    <row r="321" spans="4:8" hidden="1" x14ac:dyDescent="0.2">
      <c r="D321" s="365">
        <v>220000</v>
      </c>
      <c r="E321" s="24" t="s">
        <v>41</v>
      </c>
      <c r="F321" s="61"/>
      <c r="G321" s="61"/>
      <c r="H321" s="284"/>
    </row>
    <row r="322" spans="4:8" hidden="1" x14ac:dyDescent="0.2">
      <c r="D322" s="361">
        <v>91950</v>
      </c>
      <c r="E322" s="27" t="s">
        <v>1083</v>
      </c>
      <c r="F322" s="65"/>
      <c r="G322" s="65"/>
      <c r="H322" s="66"/>
    </row>
    <row r="323" spans="4:8" x14ac:dyDescent="0.2">
      <c r="D323" s="363">
        <f>SUM(D317:D322)</f>
        <v>451460</v>
      </c>
      <c r="E323" s="30"/>
      <c r="F323" s="29">
        <f>COUNTA(H317:H322)</f>
        <v>1</v>
      </c>
      <c r="G323" s="30"/>
      <c r="H323" s="68">
        <f>SUM(H317:H322)</f>
        <v>11684</v>
      </c>
    </row>
    <row r="324" spans="4:8" ht="12" customHeight="1" x14ac:dyDescent="0.2">
      <c r="D324" s="364"/>
      <c r="E324" s="31"/>
      <c r="F324" s="31"/>
      <c r="G324" s="31"/>
      <c r="H324" s="31"/>
    </row>
    <row r="325" spans="4:8" hidden="1" x14ac:dyDescent="0.2">
      <c r="D325" s="361">
        <v>91950</v>
      </c>
      <c r="E325" s="27" t="s">
        <v>41</v>
      </c>
      <c r="F325" s="65"/>
      <c r="G325" s="65"/>
      <c r="H325" s="99"/>
    </row>
    <row r="326" spans="4:8" hidden="1" x14ac:dyDescent="0.2">
      <c r="D326" s="361">
        <v>22755</v>
      </c>
      <c r="E326" s="27" t="s">
        <v>41</v>
      </c>
      <c r="F326" s="65"/>
      <c r="G326" s="65"/>
      <c r="H326" s="99"/>
    </row>
    <row r="327" spans="4:8" hidden="1" x14ac:dyDescent="0.2">
      <c r="D327" s="361">
        <v>22755</v>
      </c>
      <c r="E327" s="27" t="s">
        <v>41</v>
      </c>
      <c r="F327" s="65"/>
      <c r="G327" s="65"/>
      <c r="H327" s="99"/>
    </row>
    <row r="328" spans="4:8" hidden="1" x14ac:dyDescent="0.2">
      <c r="D328" s="361">
        <v>22755</v>
      </c>
      <c r="E328" s="27" t="s">
        <v>41</v>
      </c>
      <c r="F328" s="65"/>
      <c r="G328" s="65"/>
      <c r="H328" s="99"/>
    </row>
    <row r="329" spans="4:8" hidden="1" x14ac:dyDescent="0.2">
      <c r="D329" s="361">
        <v>22755</v>
      </c>
      <c r="E329" s="27" t="s">
        <v>41</v>
      </c>
      <c r="F329" s="65"/>
      <c r="G329" s="65"/>
      <c r="H329" s="99"/>
    </row>
    <row r="330" spans="4:8" hidden="1" x14ac:dyDescent="0.2">
      <c r="D330" s="361">
        <v>22755</v>
      </c>
      <c r="E330" s="27" t="s">
        <v>41</v>
      </c>
      <c r="F330" s="65"/>
      <c r="G330" s="65"/>
      <c r="H330" s="99"/>
    </row>
    <row r="331" spans="4:8" hidden="1" x14ac:dyDescent="0.2">
      <c r="D331" s="390">
        <v>250000</v>
      </c>
      <c r="E331" s="381" t="s">
        <v>29</v>
      </c>
      <c r="F331" s="382">
        <v>42461</v>
      </c>
      <c r="G331" s="382">
        <v>42825</v>
      </c>
      <c r="H331" s="383">
        <v>15881</v>
      </c>
    </row>
    <row r="332" spans="4:8" hidden="1" x14ac:dyDescent="0.2">
      <c r="D332" s="361">
        <v>91950</v>
      </c>
      <c r="E332" s="27" t="s">
        <v>41</v>
      </c>
      <c r="F332" s="65"/>
      <c r="G332" s="65"/>
      <c r="H332" s="99"/>
    </row>
    <row r="333" spans="4:8" hidden="1" x14ac:dyDescent="0.2">
      <c r="D333" s="361">
        <v>91950</v>
      </c>
      <c r="E333" s="27" t="s">
        <v>41</v>
      </c>
      <c r="F333" s="65"/>
      <c r="G333" s="65"/>
      <c r="H333" s="99"/>
    </row>
    <row r="334" spans="4:8" hidden="1" x14ac:dyDescent="0.2">
      <c r="D334" s="361">
        <v>221950</v>
      </c>
      <c r="E334" s="27" t="s">
        <v>41</v>
      </c>
      <c r="F334" s="65"/>
      <c r="G334" s="65"/>
      <c r="H334" s="99"/>
    </row>
    <row r="335" spans="4:8" hidden="1" x14ac:dyDescent="0.2">
      <c r="D335" s="361">
        <v>91950</v>
      </c>
      <c r="E335" s="27" t="s">
        <v>1083</v>
      </c>
      <c r="F335" s="65"/>
      <c r="G335" s="65"/>
      <c r="H335" s="66"/>
    </row>
    <row r="336" spans="4:8" hidden="1" x14ac:dyDescent="0.2">
      <c r="D336" s="361">
        <v>22755</v>
      </c>
      <c r="E336" s="27" t="s">
        <v>41</v>
      </c>
      <c r="F336" s="65"/>
      <c r="G336" s="65"/>
      <c r="H336" s="99"/>
    </row>
    <row r="337" spans="1:21" hidden="1" x14ac:dyDescent="0.2">
      <c r="D337" s="402">
        <v>184974</v>
      </c>
      <c r="E337" s="398" t="s">
        <v>178</v>
      </c>
      <c r="F337" s="401">
        <v>42503</v>
      </c>
      <c r="G337" s="401">
        <v>42868</v>
      </c>
      <c r="H337" s="403"/>
    </row>
    <row r="338" spans="1:21" hidden="1" x14ac:dyDescent="0.2">
      <c r="D338" s="361">
        <v>85000</v>
      </c>
      <c r="E338" s="27" t="s">
        <v>41</v>
      </c>
      <c r="F338" s="65"/>
      <c r="G338" s="65"/>
      <c r="H338" s="310"/>
    </row>
    <row r="339" spans="1:21" x14ac:dyDescent="0.2">
      <c r="D339" s="363">
        <f>SUM(D325:D338)</f>
        <v>1246254</v>
      </c>
      <c r="E339" s="30"/>
      <c r="F339" s="29">
        <f>COUNTA(H325:H338)</f>
        <v>1</v>
      </c>
      <c r="G339" s="30"/>
      <c r="H339" s="68">
        <f>SUM(H325:H338)</f>
        <v>15881</v>
      </c>
    </row>
    <row r="340" spans="1:21" x14ac:dyDescent="0.2">
      <c r="D340" s="364"/>
      <c r="E340" s="31"/>
      <c r="F340" s="31"/>
      <c r="G340" s="31"/>
      <c r="H340" s="31"/>
    </row>
    <row r="341" spans="1:21" hidden="1" x14ac:dyDescent="0.2">
      <c r="D341" s="361">
        <v>58800</v>
      </c>
      <c r="E341" s="27"/>
      <c r="F341" s="65"/>
      <c r="G341" s="65"/>
      <c r="H341" s="99"/>
    </row>
    <row r="342" spans="1:21" hidden="1" x14ac:dyDescent="0.2">
      <c r="D342" s="361">
        <v>134673</v>
      </c>
      <c r="E342" s="179" t="s">
        <v>560</v>
      </c>
      <c r="F342" s="65">
        <v>42373</v>
      </c>
      <c r="G342" s="65">
        <v>42739</v>
      </c>
      <c r="H342" s="99"/>
    </row>
    <row r="343" spans="1:21" hidden="1" x14ac:dyDescent="0.2">
      <c r="D343" s="363">
        <f>SUM(D341:D342)</f>
        <v>193473</v>
      </c>
      <c r="E343" s="30"/>
      <c r="F343" s="29">
        <f>COUNTA(H341:H342)</f>
        <v>0</v>
      </c>
      <c r="G343" s="30"/>
      <c r="H343" s="68">
        <f>SUM(H341:H342)</f>
        <v>0</v>
      </c>
    </row>
    <row r="344" spans="1:21" x14ac:dyDescent="0.2">
      <c r="D344" s="364"/>
      <c r="E344" s="31"/>
      <c r="F344" s="31"/>
      <c r="G344" s="31"/>
      <c r="H344" s="31"/>
    </row>
    <row r="345" spans="1:21" x14ac:dyDescent="0.2">
      <c r="D345" s="376" t="s">
        <v>1141</v>
      </c>
      <c r="E345" s="27"/>
      <c r="F345" s="65"/>
      <c r="G345" s="65"/>
      <c r="H345" s="99"/>
    </row>
    <row r="346" spans="1:21" x14ac:dyDescent="0.2">
      <c r="D346" s="376" t="s">
        <v>1141</v>
      </c>
      <c r="E346" s="27"/>
      <c r="F346" s="65"/>
      <c r="G346" s="65"/>
      <c r="H346" s="99"/>
    </row>
    <row r="347" spans="1:21" x14ac:dyDescent="0.2">
      <c r="D347" s="376" t="s">
        <v>1141</v>
      </c>
      <c r="E347" s="27"/>
      <c r="F347" s="65"/>
      <c r="G347" s="65"/>
      <c r="H347" s="99"/>
    </row>
    <row r="348" spans="1:21" x14ac:dyDescent="0.2">
      <c r="D348" s="363">
        <f>SUM(D345:D347)</f>
        <v>0</v>
      </c>
      <c r="E348" s="30"/>
      <c r="F348" s="29">
        <f>COUNTA(H345:H347)</f>
        <v>0</v>
      </c>
      <c r="G348" s="30"/>
      <c r="H348" s="68">
        <f>SUM(H345:H347)</f>
        <v>0</v>
      </c>
    </row>
    <row r="349" spans="1:21" x14ac:dyDescent="0.2">
      <c r="D349" s="377">
        <v>97847469</v>
      </c>
      <c r="E349" s="31"/>
      <c r="F349" s="34">
        <f>F55+F78+F87+F104+F111+F117+F138+F166+F169+F174+F193+F204+F221+F233+F239+F252+F258+F265+F275+F285+F292+F306+F315+F323+F339+F343+F348</f>
        <v>58</v>
      </c>
      <c r="G349" s="324"/>
      <c r="H349" s="34">
        <f>H55+H78+H87+H104+H111+H117+H138+H166+H169+H174+H193+H204+H221+H233+H239+H252+H258+H265+H275+H285+H292+H306+H315+H323+H339+H343+H348</f>
        <v>6268529</v>
      </c>
    </row>
    <row r="352" spans="1:21" ht="90" x14ac:dyDescent="0.2">
      <c r="A352" s="23">
        <v>2</v>
      </c>
      <c r="B352" s="454" t="s">
        <v>737</v>
      </c>
      <c r="C352" s="23" t="s">
        <v>741</v>
      </c>
      <c r="D352" s="26" t="s">
        <v>742</v>
      </c>
      <c r="E352" s="28" t="s">
        <v>743</v>
      </c>
      <c r="F352" s="27" t="s">
        <v>744</v>
      </c>
      <c r="G352" s="27" t="s">
        <v>745</v>
      </c>
      <c r="H352" s="23" t="s">
        <v>746</v>
      </c>
      <c r="I352" s="27" t="s">
        <v>747</v>
      </c>
      <c r="J352" s="27">
        <v>9849302498</v>
      </c>
      <c r="K352" s="27" t="s">
        <v>748</v>
      </c>
      <c r="L352" s="65">
        <v>39300</v>
      </c>
      <c r="M352" s="65">
        <v>39375</v>
      </c>
      <c r="N352" s="361">
        <v>1600000</v>
      </c>
      <c r="O352" s="27" t="s">
        <v>41</v>
      </c>
      <c r="P352" s="65"/>
      <c r="Q352" s="65"/>
      <c r="R352" s="66"/>
      <c r="S352" s="104" t="s">
        <v>168</v>
      </c>
      <c r="T352" s="27" t="s">
        <v>1224</v>
      </c>
      <c r="U352" s="27" t="s">
        <v>1225</v>
      </c>
    </row>
    <row r="353" spans="1:246" ht="101.25" x14ac:dyDescent="0.2">
      <c r="A353" s="454" t="s">
        <v>202</v>
      </c>
      <c r="B353" s="26" t="s">
        <v>78</v>
      </c>
      <c r="C353" s="26" t="s">
        <v>234</v>
      </c>
      <c r="D353" s="25" t="s">
        <v>235</v>
      </c>
      <c r="E353" s="24" t="s">
        <v>236</v>
      </c>
      <c r="F353" s="24" t="s">
        <v>237</v>
      </c>
      <c r="G353" s="26">
        <v>39208841</v>
      </c>
      <c r="H353" s="24" t="s">
        <v>238</v>
      </c>
      <c r="I353" s="24">
        <v>7702482727</v>
      </c>
      <c r="J353" s="291">
        <v>5010001673</v>
      </c>
      <c r="K353" s="61">
        <v>40445</v>
      </c>
      <c r="L353" s="61">
        <v>40511</v>
      </c>
      <c r="M353" s="365">
        <v>220000</v>
      </c>
      <c r="N353" s="24" t="s">
        <v>41</v>
      </c>
      <c r="O353" s="61"/>
      <c r="P353" s="61"/>
      <c r="Q353" s="62"/>
      <c r="R353" s="146" t="s">
        <v>30</v>
      </c>
      <c r="S353" s="24" t="s">
        <v>1309</v>
      </c>
      <c r="T353" s="97" t="s">
        <v>1310</v>
      </c>
    </row>
    <row r="354" spans="1:246" ht="90" x14ac:dyDescent="0.2">
      <c r="A354" s="23">
        <v>8</v>
      </c>
      <c r="B354" s="459" t="s">
        <v>987</v>
      </c>
      <c r="C354" s="325" t="s">
        <v>1026</v>
      </c>
      <c r="D354" s="325" t="s">
        <v>1027</v>
      </c>
      <c r="E354" s="321" t="s">
        <v>1028</v>
      </c>
      <c r="F354" s="320" t="s">
        <v>182</v>
      </c>
      <c r="G354" s="320" t="s">
        <v>1029</v>
      </c>
      <c r="H354" s="325" t="s">
        <v>1030</v>
      </c>
      <c r="I354" s="320" t="s">
        <v>1031</v>
      </c>
      <c r="J354" s="320">
        <v>9246191601</v>
      </c>
      <c r="K354" s="320" t="s">
        <v>1032</v>
      </c>
      <c r="L354" s="322">
        <v>38917</v>
      </c>
      <c r="M354" s="322">
        <v>39722</v>
      </c>
      <c r="N354" s="367">
        <v>940800</v>
      </c>
      <c r="O354" s="320" t="s">
        <v>41</v>
      </c>
      <c r="P354" s="479"/>
      <c r="Q354" s="479"/>
      <c r="R354" s="332"/>
      <c r="S354" s="339" t="s">
        <v>30</v>
      </c>
      <c r="T354" s="320" t="s">
        <v>1318</v>
      </c>
      <c r="U354" s="320" t="s">
        <v>1319</v>
      </c>
    </row>
    <row r="355" spans="1:246" ht="101.25" x14ac:dyDescent="0.2">
      <c r="A355" s="358"/>
      <c r="B355" s="23">
        <v>17</v>
      </c>
      <c r="C355" s="454" t="s">
        <v>293</v>
      </c>
      <c r="D355" s="23" t="s">
        <v>33</v>
      </c>
      <c r="E355" s="26" t="s">
        <v>34</v>
      </c>
      <c r="F355" s="28" t="s">
        <v>299</v>
      </c>
      <c r="G355" s="27" t="s">
        <v>36</v>
      </c>
      <c r="H355" s="27" t="s">
        <v>37</v>
      </c>
      <c r="I355" s="380" t="s">
        <v>49</v>
      </c>
      <c r="J355" s="2"/>
      <c r="K355" s="27" t="s">
        <v>39</v>
      </c>
      <c r="L355" s="27">
        <v>9848381477</v>
      </c>
      <c r="M355" s="27" t="s">
        <v>40</v>
      </c>
      <c r="N355" s="65">
        <v>39038</v>
      </c>
      <c r="O355" s="65">
        <v>39162</v>
      </c>
      <c r="P355" s="361">
        <v>91950</v>
      </c>
      <c r="Q355" s="27" t="s">
        <v>41</v>
      </c>
      <c r="R355" s="65"/>
      <c r="S355" s="65"/>
      <c r="T355" s="99"/>
      <c r="U355" s="104" t="s">
        <v>30</v>
      </c>
      <c r="V355" s="27" t="s">
        <v>31</v>
      </c>
      <c r="W355" s="27" t="s">
        <v>300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</row>
    <row r="356" spans="1:246" ht="101.25" x14ac:dyDescent="0.2">
      <c r="A356" s="358"/>
      <c r="B356" s="23">
        <v>18</v>
      </c>
      <c r="C356" s="454" t="s">
        <v>293</v>
      </c>
      <c r="D356" s="455" t="s">
        <v>33</v>
      </c>
      <c r="E356" s="455" t="s">
        <v>34</v>
      </c>
      <c r="F356" s="453" t="s">
        <v>301</v>
      </c>
      <c r="G356" s="346" t="s">
        <v>36</v>
      </c>
      <c r="H356" s="346" t="s">
        <v>37</v>
      </c>
      <c r="I356" s="380" t="s">
        <v>302</v>
      </c>
      <c r="J356" s="2"/>
      <c r="K356" s="24" t="s">
        <v>39</v>
      </c>
      <c r="L356" s="24">
        <v>9848381477</v>
      </c>
      <c r="M356" s="24" t="s">
        <v>40</v>
      </c>
      <c r="N356" s="61">
        <v>39038</v>
      </c>
      <c r="O356" s="61">
        <v>39162</v>
      </c>
      <c r="P356" s="365">
        <v>91950</v>
      </c>
      <c r="Q356" s="24" t="s">
        <v>41</v>
      </c>
      <c r="R356" s="61"/>
      <c r="S356" s="61"/>
      <c r="T356" s="284"/>
      <c r="U356" s="146" t="s">
        <v>30</v>
      </c>
      <c r="V356" s="24" t="s">
        <v>31</v>
      </c>
      <c r="W356" s="24" t="s">
        <v>303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</row>
    <row r="357" spans="1:246" ht="47.25" customHeight="1" x14ac:dyDescent="0.2">
      <c r="A357" s="6" t="s">
        <v>1460</v>
      </c>
      <c r="B357" s="23">
        <v>30</v>
      </c>
      <c r="C357" s="454" t="s">
        <v>114</v>
      </c>
      <c r="D357" s="23" t="s">
        <v>51</v>
      </c>
      <c r="E357" s="23" t="s">
        <v>125</v>
      </c>
      <c r="F357" s="28" t="s">
        <v>135</v>
      </c>
      <c r="G357" s="27" t="s">
        <v>54</v>
      </c>
      <c r="H357" s="27" t="s">
        <v>55</v>
      </c>
      <c r="I357" s="380" t="s">
        <v>136</v>
      </c>
      <c r="J357" s="27" t="s">
        <v>57</v>
      </c>
      <c r="K357" s="27">
        <v>9849160266</v>
      </c>
      <c r="L357" s="27" t="s">
        <v>62</v>
      </c>
      <c r="M357" s="65">
        <v>39058</v>
      </c>
      <c r="N357" s="65">
        <v>39172</v>
      </c>
      <c r="O357" s="361">
        <v>22755</v>
      </c>
      <c r="P357" s="27" t="s">
        <v>41</v>
      </c>
      <c r="Q357" s="65"/>
      <c r="R357" s="65"/>
      <c r="S357" s="99"/>
      <c r="T357" s="104" t="s">
        <v>116</v>
      </c>
      <c r="U357" s="27" t="s">
        <v>1224</v>
      </c>
      <c r="V357" s="319" t="s">
        <v>128</v>
      </c>
      <c r="W357" s="2" t="s">
        <v>1260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</row>
    <row r="358" spans="1:246" ht="135" x14ac:dyDescent="0.2">
      <c r="A358" s="358" t="s">
        <v>1460</v>
      </c>
      <c r="B358" s="23">
        <v>37</v>
      </c>
      <c r="C358" s="454" t="s">
        <v>293</v>
      </c>
      <c r="D358" s="23" t="s">
        <v>51</v>
      </c>
      <c r="E358" s="26" t="s">
        <v>52</v>
      </c>
      <c r="F358" s="28" t="s">
        <v>322</v>
      </c>
      <c r="G358" s="27" t="s">
        <v>54</v>
      </c>
      <c r="H358" s="27" t="s">
        <v>55</v>
      </c>
      <c r="I358" s="380" t="s">
        <v>323</v>
      </c>
      <c r="J358" s="27" t="s">
        <v>57</v>
      </c>
      <c r="K358" s="27">
        <v>9849160266</v>
      </c>
      <c r="L358" s="27" t="s">
        <v>58</v>
      </c>
      <c r="M358" s="65">
        <v>39058</v>
      </c>
      <c r="N358" s="65">
        <v>39172</v>
      </c>
      <c r="O358" s="361">
        <v>22755</v>
      </c>
      <c r="P358" s="27" t="s">
        <v>41</v>
      </c>
      <c r="Q358" s="65"/>
      <c r="R358" s="65"/>
      <c r="S358" s="99"/>
      <c r="T358" s="104" t="s">
        <v>30</v>
      </c>
      <c r="U358" s="27" t="s">
        <v>31</v>
      </c>
      <c r="V358" s="27" t="s">
        <v>319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</row>
    <row r="359" spans="1:246" ht="124.5" customHeight="1" x14ac:dyDescent="0.2">
      <c r="A359" s="418" t="s">
        <v>1460</v>
      </c>
      <c r="B359" s="325">
        <v>4</v>
      </c>
      <c r="C359" s="459" t="s">
        <v>186</v>
      </c>
      <c r="D359" s="357" t="s">
        <v>51</v>
      </c>
      <c r="E359" s="357" t="s">
        <v>52</v>
      </c>
      <c r="F359" s="355" t="s">
        <v>1098</v>
      </c>
      <c r="G359" s="326" t="s">
        <v>54</v>
      </c>
      <c r="H359" s="326" t="s">
        <v>55</v>
      </c>
      <c r="I359" s="356" t="s">
        <v>1183</v>
      </c>
      <c r="J359" s="320" t="s">
        <v>57</v>
      </c>
      <c r="K359" s="320">
        <v>9849160266</v>
      </c>
      <c r="L359" s="320" t="s">
        <v>58</v>
      </c>
      <c r="M359" s="322">
        <v>39058</v>
      </c>
      <c r="N359" s="322">
        <v>39172</v>
      </c>
      <c r="O359" s="367">
        <v>22755</v>
      </c>
      <c r="P359" s="320" t="s">
        <v>41</v>
      </c>
      <c r="Q359" s="322"/>
      <c r="R359" s="322"/>
      <c r="S359" s="330"/>
      <c r="T359" s="323"/>
      <c r="U359" s="331" t="s">
        <v>1174</v>
      </c>
      <c r="V359" s="331"/>
      <c r="W359" s="418" t="s">
        <v>1260</v>
      </c>
    </row>
    <row r="360" spans="1:246" ht="67.5" x14ac:dyDescent="0.2">
      <c r="A360" s="6" t="s">
        <v>1460</v>
      </c>
      <c r="B360" s="23">
        <v>4</v>
      </c>
      <c r="C360" s="476" t="s">
        <v>1446</v>
      </c>
      <c r="D360" s="352" t="s">
        <v>273</v>
      </c>
      <c r="E360" s="352" t="s">
        <v>274</v>
      </c>
      <c r="F360" s="475" t="s">
        <v>275</v>
      </c>
      <c r="G360" s="351" t="s">
        <v>276</v>
      </c>
      <c r="H360" s="351" t="s">
        <v>277</v>
      </c>
      <c r="I360" s="23" t="s">
        <v>278</v>
      </c>
      <c r="J360" s="27" t="s">
        <v>279</v>
      </c>
      <c r="K360" s="129">
        <v>9885468902</v>
      </c>
      <c r="L360" s="27" t="s">
        <v>280</v>
      </c>
      <c r="M360" s="65">
        <v>39177</v>
      </c>
      <c r="N360" s="65">
        <v>39267</v>
      </c>
      <c r="O360" s="361">
        <v>119600</v>
      </c>
      <c r="P360" s="27" t="s">
        <v>41</v>
      </c>
      <c r="Q360" s="65"/>
      <c r="R360" s="65"/>
      <c r="S360" s="66"/>
      <c r="T360" s="104" t="s">
        <v>30</v>
      </c>
      <c r="U360" s="27" t="s">
        <v>1224</v>
      </c>
      <c r="V360" s="27" t="s">
        <v>1316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</row>
    <row r="361" spans="1:246" ht="79.5" customHeight="1" x14ac:dyDescent="0.2">
      <c r="A361" s="2" t="s">
        <v>1460</v>
      </c>
      <c r="B361" s="23">
        <v>3</v>
      </c>
      <c r="C361" s="460" t="s">
        <v>281</v>
      </c>
      <c r="D361" s="344" t="s">
        <v>289</v>
      </c>
      <c r="E361" s="344" t="s">
        <v>290</v>
      </c>
      <c r="F361" s="334" t="s">
        <v>291</v>
      </c>
      <c r="G361" s="333" t="s">
        <v>36</v>
      </c>
      <c r="H361" s="333" t="s">
        <v>37</v>
      </c>
      <c r="I361" s="352" t="s">
        <v>292</v>
      </c>
      <c r="J361" s="333" t="s">
        <v>39</v>
      </c>
      <c r="K361" s="333">
        <v>9848381477</v>
      </c>
      <c r="L361" s="333" t="s">
        <v>120</v>
      </c>
      <c r="M361" s="335">
        <v>39038</v>
      </c>
      <c r="N361" s="335">
        <v>39162</v>
      </c>
      <c r="O361" s="360">
        <v>91950</v>
      </c>
      <c r="P361" s="353" t="s">
        <v>41</v>
      </c>
      <c r="Q361" s="354"/>
      <c r="R361" s="335"/>
      <c r="S361" s="336"/>
      <c r="T361" s="104" t="s">
        <v>30</v>
      </c>
      <c r="U361" s="333" t="s">
        <v>31</v>
      </c>
      <c r="V361" s="341" t="s">
        <v>1182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</row>
    <row r="362" spans="1:246" ht="28.5" customHeight="1" x14ac:dyDescent="0.2">
      <c r="A362" s="6" t="s">
        <v>1467</v>
      </c>
      <c r="B362" s="288">
        <v>13</v>
      </c>
      <c r="C362" s="454" t="s">
        <v>342</v>
      </c>
      <c r="D362" s="466" t="s">
        <v>386</v>
      </c>
      <c r="E362" s="461" t="s">
        <v>387</v>
      </c>
      <c r="F362" s="289" t="s">
        <v>388</v>
      </c>
      <c r="G362" s="181" t="s">
        <v>389</v>
      </c>
      <c r="H362" s="181">
        <v>245</v>
      </c>
      <c r="I362" s="466">
        <v>35179</v>
      </c>
      <c r="J362" s="294" t="s">
        <v>390</v>
      </c>
      <c r="K362" s="294">
        <v>9885018566</v>
      </c>
      <c r="L362" s="181" t="s">
        <v>161</v>
      </c>
      <c r="M362" s="292" t="s">
        <v>161</v>
      </c>
      <c r="N362" s="293">
        <v>39264</v>
      </c>
      <c r="O362" s="369">
        <v>120000</v>
      </c>
      <c r="P362" s="181" t="s">
        <v>41</v>
      </c>
      <c r="Q362" s="292"/>
      <c r="R362" s="292"/>
      <c r="S362" s="296"/>
      <c r="T362" s="222" t="s">
        <v>272</v>
      </c>
      <c r="U362" s="181" t="s">
        <v>31</v>
      </c>
      <c r="V362" s="294" t="s">
        <v>1317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</row>
    <row r="363" spans="1:246" ht="34.5" customHeight="1" x14ac:dyDescent="0.2">
      <c r="A363" s="358" t="s">
        <v>1460</v>
      </c>
      <c r="B363" s="405">
        <v>14</v>
      </c>
      <c r="C363" s="456" t="s">
        <v>342</v>
      </c>
      <c r="D363" s="466" t="s">
        <v>107</v>
      </c>
      <c r="E363" s="462" t="s">
        <v>391</v>
      </c>
      <c r="F363" s="407" t="s">
        <v>392</v>
      </c>
      <c r="G363" s="406" t="s">
        <v>81</v>
      </c>
      <c r="H363" s="406" t="s">
        <v>393</v>
      </c>
      <c r="I363" s="466" t="s">
        <v>394</v>
      </c>
      <c r="J363" s="396" t="s">
        <v>84</v>
      </c>
      <c r="K363" s="396" t="s">
        <v>395</v>
      </c>
      <c r="L363" s="340" t="s">
        <v>378</v>
      </c>
      <c r="M363" s="412">
        <v>39045</v>
      </c>
      <c r="N363" s="412">
        <v>39174</v>
      </c>
      <c r="O363" s="409">
        <v>50000</v>
      </c>
      <c r="P363" s="396" t="s">
        <v>29</v>
      </c>
      <c r="Q363" s="382">
        <v>42461</v>
      </c>
      <c r="R363" s="382">
        <v>42825</v>
      </c>
      <c r="S363" s="392">
        <v>11684</v>
      </c>
      <c r="T363" s="297" t="s">
        <v>30</v>
      </c>
      <c r="U363" s="406" t="s">
        <v>31</v>
      </c>
      <c r="V363" s="387" t="s">
        <v>45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</row>
    <row r="364" spans="1:246" ht="57" customHeight="1" x14ac:dyDescent="0.2">
      <c r="A364" s="6" t="s">
        <v>1460</v>
      </c>
      <c r="B364" s="290">
        <v>18</v>
      </c>
      <c r="C364" s="454" t="s">
        <v>342</v>
      </c>
      <c r="D364" s="352" t="s">
        <v>51</v>
      </c>
      <c r="E364" s="26" t="s">
        <v>52</v>
      </c>
      <c r="F364" s="28" t="s">
        <v>404</v>
      </c>
      <c r="G364" s="27" t="s">
        <v>54</v>
      </c>
      <c r="H364" s="27" t="s">
        <v>55</v>
      </c>
      <c r="I364" s="352" t="s">
        <v>405</v>
      </c>
      <c r="J364" s="27" t="s">
        <v>57</v>
      </c>
      <c r="K364" s="27">
        <v>9849160266</v>
      </c>
      <c r="L364" s="27" t="s">
        <v>58</v>
      </c>
      <c r="M364" s="65">
        <v>39058</v>
      </c>
      <c r="N364" s="65">
        <v>39172</v>
      </c>
      <c r="O364" s="361">
        <v>22755</v>
      </c>
      <c r="P364" s="27" t="s">
        <v>41</v>
      </c>
      <c r="Q364" s="65"/>
      <c r="R364" s="65"/>
      <c r="S364" s="99"/>
      <c r="T364" s="146" t="s">
        <v>30</v>
      </c>
      <c r="U364" s="319" t="s">
        <v>1174</v>
      </c>
      <c r="V364" s="27" t="s">
        <v>1167</v>
      </c>
      <c r="W364" s="2" t="s">
        <v>1260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</row>
    <row r="365" spans="1:246" ht="146.25" x14ac:dyDescent="0.2">
      <c r="A365" s="6" t="s">
        <v>1460</v>
      </c>
      <c r="B365" s="288">
        <v>19</v>
      </c>
      <c r="C365" s="454" t="s">
        <v>342</v>
      </c>
      <c r="D365" s="352" t="s">
        <v>51</v>
      </c>
      <c r="E365" s="26" t="s">
        <v>52</v>
      </c>
      <c r="F365" s="28" t="s">
        <v>406</v>
      </c>
      <c r="G365" s="27" t="s">
        <v>54</v>
      </c>
      <c r="H365" s="27" t="s">
        <v>55</v>
      </c>
      <c r="I365" s="352" t="s">
        <v>407</v>
      </c>
      <c r="J365" s="27" t="s">
        <v>57</v>
      </c>
      <c r="K365" s="27">
        <v>9849160266</v>
      </c>
      <c r="L365" s="27" t="s">
        <v>58</v>
      </c>
      <c r="M365" s="65">
        <v>39058</v>
      </c>
      <c r="N365" s="65">
        <v>39172</v>
      </c>
      <c r="O365" s="361">
        <v>22755</v>
      </c>
      <c r="P365" s="27" t="s">
        <v>41</v>
      </c>
      <c r="Q365" s="65"/>
      <c r="R365" s="65"/>
      <c r="S365" s="99"/>
      <c r="T365" s="146" t="s">
        <v>30</v>
      </c>
      <c r="U365" s="27" t="s">
        <v>31</v>
      </c>
      <c r="V365" s="27" t="s">
        <v>1170</v>
      </c>
      <c r="W365" s="2" t="s">
        <v>1260</v>
      </c>
    </row>
    <row r="366" spans="1:246" ht="32.25" customHeight="1" x14ac:dyDescent="0.2">
      <c r="A366" s="2" t="s">
        <v>1460</v>
      </c>
      <c r="B366" s="290">
        <v>24</v>
      </c>
      <c r="C366" s="454" t="s">
        <v>342</v>
      </c>
      <c r="D366" s="352" t="s">
        <v>51</v>
      </c>
      <c r="E366" s="26" t="s">
        <v>52</v>
      </c>
      <c r="F366" s="28" t="s">
        <v>1162</v>
      </c>
      <c r="G366" s="27" t="s">
        <v>54</v>
      </c>
      <c r="H366" s="27" t="s">
        <v>55</v>
      </c>
      <c r="I366" s="352" t="s">
        <v>1172</v>
      </c>
      <c r="J366" s="27" t="s">
        <v>57</v>
      </c>
      <c r="K366" s="27">
        <v>9849160266</v>
      </c>
      <c r="L366" s="27" t="s">
        <v>161</v>
      </c>
      <c r="M366" s="65" t="s">
        <v>161</v>
      </c>
      <c r="N366" s="65" t="s">
        <v>1161</v>
      </c>
      <c r="O366" s="361">
        <v>22755</v>
      </c>
      <c r="P366" s="27" t="s">
        <v>41</v>
      </c>
      <c r="Q366" s="65"/>
      <c r="R366" s="65"/>
      <c r="S366" s="99"/>
      <c r="T366" s="146"/>
      <c r="U366" s="27" t="s">
        <v>31</v>
      </c>
      <c r="V366" s="27" t="s">
        <v>1163</v>
      </c>
      <c r="W366" s="2" t="s">
        <v>1260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</row>
    <row r="367" spans="1:246" ht="44.25" customHeight="1" x14ac:dyDescent="0.2">
      <c r="A367" s="172" t="s">
        <v>1460</v>
      </c>
      <c r="B367" s="23">
        <v>8</v>
      </c>
      <c r="C367" s="454" t="s">
        <v>613</v>
      </c>
      <c r="D367" s="26" t="s">
        <v>640</v>
      </c>
      <c r="E367" s="26" t="s">
        <v>641</v>
      </c>
      <c r="F367" s="25" t="s">
        <v>642</v>
      </c>
      <c r="G367" s="24" t="s">
        <v>643</v>
      </c>
      <c r="H367" s="24" t="s">
        <v>644</v>
      </c>
      <c r="I367" s="352" t="s">
        <v>645</v>
      </c>
      <c r="J367" s="24" t="s">
        <v>646</v>
      </c>
      <c r="K367" s="24">
        <v>9394833644</v>
      </c>
      <c r="L367" s="24" t="s">
        <v>647</v>
      </c>
      <c r="M367" s="61" t="s">
        <v>161</v>
      </c>
      <c r="N367" s="61">
        <v>36526</v>
      </c>
      <c r="O367" s="365">
        <v>300000</v>
      </c>
      <c r="P367" s="27" t="s">
        <v>41</v>
      </c>
      <c r="Q367" s="238"/>
      <c r="R367" s="246"/>
      <c r="S367" s="74"/>
      <c r="T367" s="146" t="s">
        <v>30</v>
      </c>
      <c r="U367" s="24" t="s">
        <v>31</v>
      </c>
      <c r="V367" s="24" t="s">
        <v>648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</row>
    <row r="368" spans="1:246" s="1" customFormat="1" ht="47.25" customHeight="1" x14ac:dyDescent="0.2">
      <c r="A368" s="566" t="s">
        <v>1460</v>
      </c>
      <c r="B368" s="23">
        <v>11</v>
      </c>
      <c r="C368" s="454" t="s">
        <v>613</v>
      </c>
      <c r="D368" s="23" t="s">
        <v>659</v>
      </c>
      <c r="E368" s="23" t="s">
        <v>660</v>
      </c>
      <c r="F368" s="28" t="s">
        <v>661</v>
      </c>
      <c r="G368" s="27" t="s">
        <v>662</v>
      </c>
      <c r="H368" s="27" t="s">
        <v>663</v>
      </c>
      <c r="I368" s="23" t="s">
        <v>664</v>
      </c>
      <c r="J368" s="27" t="s">
        <v>646</v>
      </c>
      <c r="K368" s="27">
        <v>9394833644</v>
      </c>
      <c r="L368" s="27" t="s">
        <v>665</v>
      </c>
      <c r="M368" s="65" t="s">
        <v>161</v>
      </c>
      <c r="N368" s="65">
        <v>36526</v>
      </c>
      <c r="O368" s="361">
        <v>2300000</v>
      </c>
      <c r="P368" s="27" t="s">
        <v>41</v>
      </c>
      <c r="Q368" s="238"/>
      <c r="R368" s="246"/>
      <c r="S368" s="74"/>
      <c r="T368" s="146" t="s">
        <v>30</v>
      </c>
      <c r="U368" s="27" t="s">
        <v>31</v>
      </c>
      <c r="V368" s="27" t="s">
        <v>666</v>
      </c>
    </row>
    <row r="369" spans="1:245" ht="45" x14ac:dyDescent="0.2">
      <c r="A369" s="6" t="s">
        <v>1460</v>
      </c>
      <c r="B369" s="23">
        <v>2</v>
      </c>
      <c r="C369" s="500" t="s">
        <v>1412</v>
      </c>
      <c r="D369" s="23" t="s">
        <v>877</v>
      </c>
      <c r="E369" s="26" t="s">
        <v>264</v>
      </c>
      <c r="F369" s="28" t="s">
        <v>878</v>
      </c>
      <c r="G369" s="27" t="s">
        <v>874</v>
      </c>
      <c r="H369" s="27" t="s">
        <v>879</v>
      </c>
      <c r="I369" s="23" t="s">
        <v>880</v>
      </c>
      <c r="J369" s="27" t="s">
        <v>853</v>
      </c>
      <c r="K369" s="27" t="s">
        <v>881</v>
      </c>
      <c r="L369" s="27" t="s">
        <v>882</v>
      </c>
      <c r="M369" s="65">
        <v>39267</v>
      </c>
      <c r="N369" s="65">
        <v>39358</v>
      </c>
      <c r="O369" s="365">
        <v>6351.6</v>
      </c>
      <c r="P369" s="27" t="s">
        <v>41</v>
      </c>
      <c r="Q369" s="47"/>
      <c r="R369" s="65"/>
      <c r="S369" s="315"/>
      <c r="T369" s="316" t="s">
        <v>30</v>
      </c>
      <c r="U369" s="27" t="s">
        <v>31</v>
      </c>
      <c r="V369" s="27" t="s">
        <v>45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</row>
    <row r="370" spans="1:245" ht="112.5" x14ac:dyDescent="0.2">
      <c r="A370" s="6" t="s">
        <v>1460</v>
      </c>
      <c r="B370" s="23">
        <v>4</v>
      </c>
      <c r="C370" s="454" t="s">
        <v>1042</v>
      </c>
      <c r="D370" s="23" t="s">
        <v>51</v>
      </c>
      <c r="E370" s="26" t="s">
        <v>52</v>
      </c>
      <c r="F370" s="28" t="s">
        <v>1051</v>
      </c>
      <c r="G370" s="27" t="s">
        <v>54</v>
      </c>
      <c r="H370" s="27" t="s">
        <v>55</v>
      </c>
      <c r="I370" s="352" t="s">
        <v>1052</v>
      </c>
      <c r="J370" s="27" t="s">
        <v>57</v>
      </c>
      <c r="K370" s="27">
        <v>9849160266</v>
      </c>
      <c r="L370" s="27" t="s">
        <v>219</v>
      </c>
      <c r="M370" s="65">
        <v>39058</v>
      </c>
      <c r="N370" s="65">
        <v>39172</v>
      </c>
      <c r="O370" s="361">
        <v>22755</v>
      </c>
      <c r="P370" s="27" t="s">
        <v>41</v>
      </c>
      <c r="Q370" s="65"/>
      <c r="R370" s="65"/>
      <c r="S370" s="99"/>
      <c r="T370" s="98" t="s">
        <v>30</v>
      </c>
      <c r="U370" s="27" t="s">
        <v>31</v>
      </c>
      <c r="V370" s="27" t="s">
        <v>1048</v>
      </c>
      <c r="W370" s="2" t="s">
        <v>1260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</row>
    <row r="371" spans="1:245" s="107" customFormat="1" ht="45" x14ac:dyDescent="0.2">
      <c r="A371" s="414" t="s">
        <v>1460</v>
      </c>
      <c r="B371" s="380">
        <v>4</v>
      </c>
      <c r="C371" s="456" t="s">
        <v>1060</v>
      </c>
      <c r="D371" s="380" t="s">
        <v>1073</v>
      </c>
      <c r="E371" s="380" t="s">
        <v>1074</v>
      </c>
      <c r="F371" s="388" t="s">
        <v>1075</v>
      </c>
      <c r="G371" s="387" t="s">
        <v>81</v>
      </c>
      <c r="H371" s="387" t="s">
        <v>1076</v>
      </c>
      <c r="I371" s="380" t="s">
        <v>1077</v>
      </c>
      <c r="J371" s="387" t="s">
        <v>1062</v>
      </c>
      <c r="K371" s="387" t="s">
        <v>359</v>
      </c>
      <c r="L371" s="333" t="s">
        <v>161</v>
      </c>
      <c r="M371" s="389" t="s">
        <v>161</v>
      </c>
      <c r="N371" s="389">
        <v>39083</v>
      </c>
      <c r="O371" s="390">
        <v>50000</v>
      </c>
      <c r="P371" s="381" t="s">
        <v>29</v>
      </c>
      <c r="Q371" s="382">
        <v>42461</v>
      </c>
      <c r="R371" s="382">
        <v>42825</v>
      </c>
      <c r="S371" s="392">
        <v>11684</v>
      </c>
      <c r="T371" s="104" t="s">
        <v>168</v>
      </c>
      <c r="U371" s="387" t="s">
        <v>1078</v>
      </c>
      <c r="V371" s="387" t="s">
        <v>1079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"/>
  <sheetViews>
    <sheetView workbookViewId="0">
      <selection activeCell="D3" sqref="D3"/>
    </sheetView>
  </sheetViews>
  <sheetFormatPr defaultRowHeight="12.75" x14ac:dyDescent="0.2"/>
  <sheetData>
    <row r="3" spans="1:20" ht="45" x14ac:dyDescent="0.2">
      <c r="A3" s="318" t="s">
        <v>1136</v>
      </c>
      <c r="B3" s="27" t="s">
        <v>1137</v>
      </c>
      <c r="C3" s="27" t="s">
        <v>505</v>
      </c>
      <c r="D3" s="28" t="s">
        <v>1138</v>
      </c>
      <c r="E3" s="27" t="s">
        <v>932</v>
      </c>
      <c r="F3" s="27" t="s">
        <v>1139</v>
      </c>
      <c r="G3" s="27" t="s">
        <v>1140</v>
      </c>
      <c r="H3" s="27" t="s">
        <v>747</v>
      </c>
      <c r="I3" s="27">
        <v>9000424007</v>
      </c>
      <c r="J3" s="27" t="s">
        <v>161</v>
      </c>
      <c r="K3" s="65" t="s">
        <v>161</v>
      </c>
      <c r="L3" s="65">
        <v>39234</v>
      </c>
      <c r="M3" s="376" t="s">
        <v>1141</v>
      </c>
      <c r="N3" s="27"/>
      <c r="O3" s="65"/>
      <c r="P3" s="65"/>
      <c r="Q3" s="99"/>
      <c r="R3" s="98" t="s">
        <v>30</v>
      </c>
      <c r="S3" s="27" t="s">
        <v>31</v>
      </c>
      <c r="T3" s="27" t="s">
        <v>775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opLeftCell="A10" workbookViewId="0">
      <selection activeCell="T32" sqref="T32"/>
    </sheetView>
  </sheetViews>
  <sheetFormatPr defaultRowHeight="12.75" x14ac:dyDescent="0.2"/>
  <cols>
    <col min="2" max="2" width="19.28515625" customWidth="1"/>
    <col min="3" max="4" width="9.140625" hidden="1" customWidth="1"/>
    <col min="5" max="5" width="21.140625" customWidth="1"/>
    <col min="6" max="6" width="9.140625" hidden="1" customWidth="1"/>
    <col min="7" max="7" width="0.140625" hidden="1" customWidth="1"/>
    <col min="8" max="10" width="9.140625" hidden="1" customWidth="1"/>
    <col min="11" max="11" width="7.85546875" hidden="1" customWidth="1"/>
    <col min="12" max="12" width="0.28515625" hidden="1" customWidth="1"/>
    <col min="13" max="14" width="9.140625" hidden="1" customWidth="1"/>
    <col min="15" max="15" width="11.85546875" customWidth="1"/>
    <col min="16" max="16" width="10.7109375" customWidth="1"/>
    <col min="17" max="17" width="11.28515625" customWidth="1"/>
    <col min="18" max="18" width="10.28515625" customWidth="1"/>
  </cols>
  <sheetData>
    <row r="2" spans="2:21" ht="19.5" x14ac:dyDescent="0.3">
      <c r="E2" s="450" t="s">
        <v>1298</v>
      </c>
    </row>
    <row r="3" spans="2:21" ht="15" x14ac:dyDescent="0.3">
      <c r="B3" s="451" t="s">
        <v>1301</v>
      </c>
      <c r="C3" s="452" t="s">
        <v>1299</v>
      </c>
      <c r="F3" s="452" t="s">
        <v>1300</v>
      </c>
      <c r="P3" s="418" t="s">
        <v>1302</v>
      </c>
    </row>
    <row r="4" spans="2:21" ht="13.5" thickBot="1" x14ac:dyDescent="0.25">
      <c r="B4" s="424"/>
    </row>
    <row r="5" spans="2:21" ht="15" x14ac:dyDescent="0.2">
      <c r="B5" s="660" t="s">
        <v>1266</v>
      </c>
      <c r="C5" s="661"/>
      <c r="D5" s="661"/>
      <c r="E5" s="662"/>
      <c r="F5" s="432"/>
      <c r="G5" s="432"/>
      <c r="H5" s="432"/>
      <c r="I5" s="432"/>
      <c r="J5" s="432"/>
      <c r="K5" s="432"/>
      <c r="L5" s="666" t="s">
        <v>1268</v>
      </c>
      <c r="M5" s="666"/>
      <c r="N5" s="666"/>
      <c r="O5" s="666"/>
      <c r="P5" s="666"/>
      <c r="Q5" s="666"/>
      <c r="R5" s="667"/>
      <c r="S5" s="660" t="s">
        <v>1267</v>
      </c>
      <c r="T5" s="661"/>
      <c r="U5" s="662"/>
    </row>
    <row r="6" spans="2:21" ht="17.25" customHeight="1" x14ac:dyDescent="0.2">
      <c r="B6" s="443"/>
      <c r="E6" s="424"/>
      <c r="O6" s="425" t="s">
        <v>1269</v>
      </c>
      <c r="P6" s="425" t="s">
        <v>1270</v>
      </c>
      <c r="Q6" s="425" t="s">
        <v>1269</v>
      </c>
      <c r="R6" s="425" t="s">
        <v>1270</v>
      </c>
      <c r="S6" s="426"/>
      <c r="T6" s="427"/>
      <c r="U6" s="428"/>
    </row>
    <row r="7" spans="2:21" ht="13.5" customHeight="1" x14ac:dyDescent="0.2">
      <c r="B7" s="443" t="s">
        <v>1278</v>
      </c>
      <c r="E7" s="424"/>
      <c r="O7" s="424"/>
      <c r="P7" s="424"/>
      <c r="Q7" s="424"/>
      <c r="R7" s="424"/>
      <c r="S7" s="429"/>
      <c r="T7" s="430"/>
      <c r="U7" s="431"/>
    </row>
    <row r="8" spans="2:21" ht="17.25" customHeight="1" x14ac:dyDescent="0.2">
      <c r="B8" s="443" t="s">
        <v>1279</v>
      </c>
      <c r="E8" s="424"/>
      <c r="O8" s="424"/>
      <c r="P8" s="424"/>
      <c r="Q8" s="424"/>
      <c r="R8" s="424"/>
      <c r="S8" s="426"/>
      <c r="T8" s="427"/>
      <c r="U8" s="428"/>
    </row>
    <row r="9" spans="2:21" ht="15" customHeight="1" x14ac:dyDescent="0.2">
      <c r="B9" s="443" t="s">
        <v>1280</v>
      </c>
      <c r="E9" s="424"/>
      <c r="O9" s="424"/>
      <c r="P9" s="424"/>
      <c r="Q9" s="424"/>
      <c r="R9" s="424"/>
      <c r="S9" s="429"/>
      <c r="T9" s="430"/>
      <c r="U9" s="431"/>
    </row>
    <row r="10" spans="2:21" ht="14.25" customHeight="1" x14ac:dyDescent="0.2">
      <c r="B10" s="443" t="s">
        <v>1281</v>
      </c>
      <c r="E10" s="424"/>
      <c r="O10" s="424"/>
      <c r="P10" s="424"/>
      <c r="Q10" s="424"/>
      <c r="R10" s="424"/>
      <c r="S10" s="426"/>
      <c r="T10" s="427"/>
      <c r="U10" s="428"/>
    </row>
    <row r="11" spans="2:21" ht="15" customHeight="1" x14ac:dyDescent="0.2">
      <c r="B11" s="443" t="s">
        <v>1282</v>
      </c>
      <c r="E11" s="424"/>
      <c r="O11" s="424"/>
      <c r="P11" s="424"/>
      <c r="Q11" s="424"/>
      <c r="R11" s="424"/>
      <c r="S11" s="429"/>
      <c r="T11" s="430"/>
      <c r="U11" s="431"/>
    </row>
    <row r="12" spans="2:21" ht="14.25" customHeight="1" x14ac:dyDescent="0.2">
      <c r="B12" s="443" t="s">
        <v>1283</v>
      </c>
      <c r="E12" s="424"/>
      <c r="O12" s="424"/>
      <c r="P12" s="424"/>
      <c r="Q12" s="424"/>
      <c r="R12" s="424"/>
      <c r="S12" s="426"/>
      <c r="T12" s="427"/>
      <c r="U12" s="428"/>
    </row>
    <row r="13" spans="2:21" ht="18.75" customHeight="1" x14ac:dyDescent="0.2">
      <c r="B13" s="443" t="s">
        <v>1284</v>
      </c>
      <c r="E13" s="424"/>
      <c r="O13" s="424"/>
      <c r="P13" s="424"/>
      <c r="Q13" s="424"/>
      <c r="R13" s="424"/>
      <c r="S13" s="429"/>
      <c r="T13" s="430"/>
      <c r="U13" s="431"/>
    </row>
    <row r="14" spans="2:21" ht="13.5" customHeight="1" x14ac:dyDescent="0.2">
      <c r="B14" s="443" t="s">
        <v>1285</v>
      </c>
      <c r="E14" s="424"/>
      <c r="O14" s="424"/>
      <c r="P14" s="424"/>
      <c r="Q14" s="424"/>
      <c r="R14" s="424"/>
      <c r="S14" s="426"/>
      <c r="T14" s="427"/>
      <c r="U14" s="428"/>
    </row>
    <row r="15" spans="2:21" ht="15" customHeight="1" x14ac:dyDescent="0.2">
      <c r="B15" s="444" t="s">
        <v>1286</v>
      </c>
      <c r="E15" s="424"/>
      <c r="O15" s="424"/>
      <c r="P15" s="424"/>
      <c r="Q15" s="424"/>
      <c r="R15" s="424"/>
      <c r="S15" s="429"/>
      <c r="T15" s="430"/>
      <c r="U15" s="431"/>
    </row>
    <row r="16" spans="2:21" ht="16.5" customHeight="1" x14ac:dyDescent="0.2">
      <c r="B16" s="444" t="s">
        <v>1287</v>
      </c>
      <c r="E16" s="424"/>
      <c r="O16" s="424"/>
      <c r="P16" s="424"/>
      <c r="Q16" s="424"/>
      <c r="R16" s="424"/>
      <c r="S16" s="426"/>
      <c r="T16" s="427"/>
      <c r="U16" s="428"/>
    </row>
    <row r="17" spans="2:21" ht="16.5" customHeight="1" thickBot="1" x14ac:dyDescent="0.25">
      <c r="B17" s="445" t="s">
        <v>1288</v>
      </c>
      <c r="E17" s="424"/>
      <c r="O17" s="435"/>
      <c r="P17" s="438" t="s">
        <v>1271</v>
      </c>
      <c r="Q17" s="436"/>
      <c r="R17" s="437"/>
      <c r="S17" s="429"/>
      <c r="T17" s="430"/>
      <c r="U17" s="431"/>
    </row>
    <row r="18" spans="2:21" ht="15.75" customHeight="1" x14ac:dyDescent="0.2">
      <c r="B18" s="446" t="s">
        <v>1289</v>
      </c>
      <c r="E18" s="424"/>
      <c r="O18" s="439" t="s">
        <v>1272</v>
      </c>
      <c r="P18" s="434"/>
      <c r="Q18" s="439" t="s">
        <v>1273</v>
      </c>
      <c r="R18" s="434"/>
      <c r="S18" s="663" t="s">
        <v>1274</v>
      </c>
      <c r="T18" s="664"/>
      <c r="U18" s="665"/>
    </row>
    <row r="19" spans="2:21" ht="15.75" customHeight="1" x14ac:dyDescent="0.2">
      <c r="B19" s="443" t="s">
        <v>1290</v>
      </c>
      <c r="E19" s="424"/>
      <c r="O19" s="424"/>
      <c r="P19" s="424"/>
      <c r="Q19" s="424"/>
      <c r="R19" s="424"/>
      <c r="S19" s="440" t="s">
        <v>1275</v>
      </c>
      <c r="T19" s="441" t="s">
        <v>1276</v>
      </c>
      <c r="U19" s="442" t="s">
        <v>1277</v>
      </c>
    </row>
    <row r="20" spans="2:21" ht="15.75" customHeight="1" x14ac:dyDescent="0.2">
      <c r="B20" s="443" t="s">
        <v>1291</v>
      </c>
      <c r="E20" s="424"/>
      <c r="O20" s="424"/>
      <c r="P20" s="424"/>
      <c r="Q20" s="424"/>
      <c r="R20" s="424"/>
      <c r="S20" s="433"/>
      <c r="T20" s="433"/>
      <c r="U20" s="428"/>
    </row>
    <row r="21" spans="2:21" ht="14.25" customHeight="1" x14ac:dyDescent="0.2">
      <c r="B21" s="443" t="s">
        <v>1292</v>
      </c>
      <c r="E21" s="424"/>
      <c r="O21" s="424"/>
      <c r="P21" s="424"/>
      <c r="Q21" s="424"/>
      <c r="R21" s="424"/>
      <c r="S21" s="449"/>
      <c r="T21" s="449"/>
      <c r="U21" s="431"/>
    </row>
    <row r="22" spans="2:21" ht="16.5" customHeight="1" x14ac:dyDescent="0.2">
      <c r="B22" s="443" t="s">
        <v>1293</v>
      </c>
      <c r="E22" s="424"/>
      <c r="O22" s="424"/>
      <c r="P22" s="424"/>
      <c r="Q22" s="424"/>
      <c r="R22" s="424"/>
      <c r="S22" s="433"/>
      <c r="T22" s="433"/>
      <c r="U22" s="428"/>
    </row>
    <row r="23" spans="2:21" ht="14.25" customHeight="1" x14ac:dyDescent="0.2">
      <c r="B23" s="657" t="s">
        <v>1294</v>
      </c>
      <c r="E23" s="433"/>
      <c r="O23" s="424"/>
      <c r="P23" s="424"/>
      <c r="Q23" s="424"/>
      <c r="R23" s="424"/>
      <c r="S23" s="449"/>
      <c r="T23" s="449"/>
      <c r="U23" s="431"/>
    </row>
    <row r="24" spans="2:21" ht="16.5" customHeight="1" x14ac:dyDescent="0.2">
      <c r="B24" s="658"/>
      <c r="E24" s="448"/>
      <c r="O24" s="424"/>
      <c r="P24" s="424"/>
      <c r="Q24" s="424"/>
      <c r="R24" s="424"/>
      <c r="S24" s="433"/>
      <c r="T24" s="433"/>
      <c r="U24" s="428"/>
    </row>
    <row r="25" spans="2:21" ht="18" customHeight="1" x14ac:dyDescent="0.2">
      <c r="B25" s="658"/>
      <c r="E25" s="448"/>
      <c r="O25" s="424"/>
      <c r="P25" s="424"/>
      <c r="Q25" s="424"/>
      <c r="R25" s="424"/>
      <c r="S25" s="449"/>
      <c r="T25" s="449"/>
      <c r="U25" s="431"/>
    </row>
    <row r="26" spans="2:21" ht="13.5" customHeight="1" x14ac:dyDescent="0.2">
      <c r="B26" s="659"/>
      <c r="E26" s="449"/>
      <c r="O26" s="424"/>
      <c r="P26" s="424"/>
      <c r="Q26" s="424"/>
      <c r="R26" s="424"/>
      <c r="S26" s="433"/>
      <c r="T26" s="433"/>
      <c r="U26" s="428"/>
    </row>
    <row r="27" spans="2:21" ht="16.5" customHeight="1" x14ac:dyDescent="0.2">
      <c r="B27" s="443" t="s">
        <v>1295</v>
      </c>
      <c r="E27" s="424"/>
      <c r="O27" s="424"/>
      <c r="P27" s="424"/>
      <c r="Q27" s="424"/>
      <c r="R27" s="424"/>
      <c r="S27" s="449"/>
      <c r="T27" s="449"/>
      <c r="U27" s="431"/>
    </row>
    <row r="28" spans="2:21" ht="15" customHeight="1" x14ac:dyDescent="0.2">
      <c r="B28" s="443" t="s">
        <v>1296</v>
      </c>
      <c r="E28" s="424"/>
      <c r="O28" s="424"/>
      <c r="P28" s="424"/>
      <c r="Q28" s="424"/>
      <c r="R28" s="424"/>
      <c r="S28" s="433"/>
      <c r="T28" s="433"/>
      <c r="U28" s="428"/>
    </row>
    <row r="29" spans="2:21" ht="17.25" customHeight="1" thickBot="1" x14ac:dyDescent="0.25">
      <c r="B29" s="447" t="s">
        <v>1297</v>
      </c>
      <c r="E29" s="424"/>
      <c r="O29" s="424"/>
      <c r="P29" s="424"/>
      <c r="Q29" s="424"/>
      <c r="R29" s="424"/>
      <c r="S29" s="449"/>
      <c r="T29" s="449"/>
      <c r="U29" s="431"/>
    </row>
  </sheetData>
  <mergeCells count="5">
    <mergeCell ref="B23:B26"/>
    <mergeCell ref="B5:E5"/>
    <mergeCell ref="S18:U18"/>
    <mergeCell ref="L5:R5"/>
    <mergeCell ref="S5:U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opLeftCell="A10" workbookViewId="0">
      <selection activeCell="H125" sqref="H125"/>
    </sheetView>
  </sheetViews>
  <sheetFormatPr defaultRowHeight="12.75" x14ac:dyDescent="0.2"/>
  <cols>
    <col min="2" max="2" width="6.140625" customWidth="1"/>
    <col min="3" max="3" width="14.42578125" customWidth="1"/>
    <col min="4" max="4" width="37" customWidth="1"/>
    <col min="5" max="5" width="16.85546875" customWidth="1"/>
    <col min="6" max="6" width="13.5703125" customWidth="1"/>
    <col min="7" max="7" width="17.7109375" customWidth="1"/>
    <col min="9" max="9" width="13.140625" customWidth="1"/>
  </cols>
  <sheetData>
    <row r="2" spans="2:9" x14ac:dyDescent="0.2">
      <c r="B2" s="424"/>
      <c r="C2" s="424"/>
      <c r="D2" s="424"/>
      <c r="E2" s="424"/>
      <c r="F2" s="424"/>
      <c r="G2" s="424"/>
    </row>
    <row r="3" spans="2:9" ht="33.75" x14ac:dyDescent="0.2">
      <c r="B3" s="7" t="s">
        <v>1</v>
      </c>
      <c r="C3" s="7" t="s">
        <v>2</v>
      </c>
      <c r="D3" s="469" t="s">
        <v>3</v>
      </c>
      <c r="E3" s="7" t="s">
        <v>5</v>
      </c>
      <c r="F3" s="7" t="s">
        <v>6</v>
      </c>
      <c r="G3" s="39" t="s">
        <v>13</v>
      </c>
    </row>
    <row r="4" spans="2:9" x14ac:dyDescent="0.2">
      <c r="B4" s="31" t="s">
        <v>836</v>
      </c>
      <c r="C4" s="31"/>
      <c r="D4" s="32"/>
      <c r="E4" s="31"/>
      <c r="F4" s="31"/>
      <c r="G4" s="31"/>
    </row>
    <row r="5" spans="2:9" ht="60.75" customHeight="1" x14ac:dyDescent="0.2">
      <c r="B5" s="23">
        <v>1</v>
      </c>
      <c r="C5" s="27" t="s">
        <v>837</v>
      </c>
      <c r="D5" s="27" t="s">
        <v>838</v>
      </c>
      <c r="E5" s="27" t="s">
        <v>840</v>
      </c>
      <c r="F5" s="27" t="s">
        <v>841</v>
      </c>
      <c r="G5" s="66">
        <v>375000</v>
      </c>
      <c r="I5" s="66">
        <v>375000</v>
      </c>
    </row>
    <row r="6" spans="2:9" ht="30" customHeight="1" x14ac:dyDescent="0.2">
      <c r="B6" s="23">
        <v>2</v>
      </c>
      <c r="C6" s="27" t="s">
        <v>847</v>
      </c>
      <c r="D6" s="24" t="s">
        <v>848</v>
      </c>
      <c r="E6" s="27" t="s">
        <v>850</v>
      </c>
      <c r="F6" s="27" t="s">
        <v>1305</v>
      </c>
      <c r="G6" s="62">
        <v>50000</v>
      </c>
      <c r="I6" s="62">
        <v>50000</v>
      </c>
    </row>
    <row r="7" spans="2:9" ht="31.5" customHeight="1" x14ac:dyDescent="0.2">
      <c r="B7" s="23">
        <v>3</v>
      </c>
      <c r="C7" s="27" t="s">
        <v>856</v>
      </c>
      <c r="D7" s="24" t="s">
        <v>857</v>
      </c>
      <c r="E7" s="27" t="s">
        <v>859</v>
      </c>
      <c r="F7" s="27" t="s">
        <v>860</v>
      </c>
      <c r="G7" s="62">
        <v>150000</v>
      </c>
      <c r="I7" s="62">
        <v>150000</v>
      </c>
    </row>
    <row r="8" spans="2:9" ht="43.5" customHeight="1" x14ac:dyDescent="0.2">
      <c r="B8" s="23">
        <v>5</v>
      </c>
      <c r="C8" s="27" t="s">
        <v>856</v>
      </c>
      <c r="D8" s="24" t="s">
        <v>857</v>
      </c>
      <c r="E8" s="27"/>
      <c r="F8" s="27" t="s">
        <v>870</v>
      </c>
      <c r="G8" s="467">
        <v>15000</v>
      </c>
      <c r="I8" s="467">
        <v>15000</v>
      </c>
    </row>
    <row r="9" spans="2:9" x14ac:dyDescent="0.2">
      <c r="B9" s="654" t="s">
        <v>113</v>
      </c>
      <c r="C9" s="654"/>
      <c r="D9" s="655"/>
      <c r="E9" s="30"/>
      <c r="F9" s="30"/>
      <c r="G9" s="68">
        <f>SUM(G5:G8)</f>
        <v>590000</v>
      </c>
      <c r="I9" s="62">
        <v>50000</v>
      </c>
    </row>
    <row r="10" spans="2:9" x14ac:dyDescent="0.2">
      <c r="B10" s="31" t="s">
        <v>871</v>
      </c>
      <c r="C10" s="31"/>
      <c r="D10" s="32"/>
      <c r="E10" s="31"/>
      <c r="F10" s="31"/>
      <c r="G10" s="31"/>
      <c r="I10" s="62">
        <v>10000</v>
      </c>
    </row>
    <row r="11" spans="2:9" ht="22.5" x14ac:dyDescent="0.2">
      <c r="B11" s="23">
        <v>1</v>
      </c>
      <c r="C11" s="27" t="s">
        <v>872</v>
      </c>
      <c r="D11" s="24" t="s">
        <v>848</v>
      </c>
      <c r="E11" s="27" t="s">
        <v>874</v>
      </c>
      <c r="F11" s="27" t="s">
        <v>1306</v>
      </c>
      <c r="G11" s="62">
        <v>50000</v>
      </c>
      <c r="I11" s="62">
        <v>30352</v>
      </c>
    </row>
    <row r="12" spans="2:9" x14ac:dyDescent="0.2">
      <c r="B12" s="23">
        <v>2</v>
      </c>
      <c r="C12" s="27" t="s">
        <v>877</v>
      </c>
      <c r="D12" s="24" t="s">
        <v>264</v>
      </c>
      <c r="E12" s="27" t="s">
        <v>874</v>
      </c>
      <c r="F12" s="27" t="s">
        <v>879</v>
      </c>
      <c r="G12" s="62">
        <v>10000</v>
      </c>
      <c r="I12" s="62">
        <v>7351</v>
      </c>
    </row>
    <row r="13" spans="2:9" ht="22.5" x14ac:dyDescent="0.2">
      <c r="B13" s="23">
        <v>3</v>
      </c>
      <c r="C13" s="27" t="s">
        <v>883</v>
      </c>
      <c r="D13" s="24" t="s">
        <v>264</v>
      </c>
      <c r="E13" s="27" t="s">
        <v>874</v>
      </c>
      <c r="F13" s="27" t="s">
        <v>885</v>
      </c>
      <c r="G13" s="62">
        <v>30352</v>
      </c>
      <c r="I13" s="62">
        <v>102500</v>
      </c>
    </row>
    <row r="14" spans="2:9" x14ac:dyDescent="0.2">
      <c r="B14" s="23">
        <v>4</v>
      </c>
      <c r="C14" s="27" t="s">
        <v>887</v>
      </c>
      <c r="D14" s="24" t="s">
        <v>264</v>
      </c>
      <c r="E14" s="27" t="s">
        <v>874</v>
      </c>
      <c r="F14" s="27" t="s">
        <v>889</v>
      </c>
      <c r="G14" s="62">
        <v>7351</v>
      </c>
      <c r="I14" s="62">
        <v>141525</v>
      </c>
    </row>
    <row r="15" spans="2:9" x14ac:dyDescent="0.2">
      <c r="B15" s="23">
        <v>5</v>
      </c>
      <c r="C15" s="24" t="s">
        <v>892</v>
      </c>
      <c r="D15" s="24" t="s">
        <v>264</v>
      </c>
      <c r="E15" s="24" t="s">
        <v>894</v>
      </c>
      <c r="F15" s="24" t="s">
        <v>895</v>
      </c>
      <c r="G15" s="62">
        <v>102500</v>
      </c>
      <c r="I15" s="62">
        <v>7345</v>
      </c>
    </row>
    <row r="16" spans="2:9" ht="22.5" x14ac:dyDescent="0.2">
      <c r="B16" s="23">
        <v>6</v>
      </c>
      <c r="C16" s="27" t="s">
        <v>901</v>
      </c>
      <c r="D16" s="24" t="s">
        <v>264</v>
      </c>
      <c r="E16" s="27" t="s">
        <v>903</v>
      </c>
      <c r="F16" s="27" t="s">
        <v>879</v>
      </c>
      <c r="G16" s="62">
        <v>141525</v>
      </c>
      <c r="I16" s="62">
        <v>30345</v>
      </c>
    </row>
    <row r="17" spans="2:9" ht="22.5" x14ac:dyDescent="0.2">
      <c r="B17" s="23">
        <v>7</v>
      </c>
      <c r="C17" s="27" t="s">
        <v>905</v>
      </c>
      <c r="D17" s="24" t="s">
        <v>906</v>
      </c>
      <c r="E17" s="27" t="s">
        <v>850</v>
      </c>
      <c r="F17" s="27" t="s">
        <v>908</v>
      </c>
      <c r="G17" s="62">
        <v>7345</v>
      </c>
      <c r="I17" s="66">
        <v>150000</v>
      </c>
    </row>
    <row r="18" spans="2:9" x14ac:dyDescent="0.2">
      <c r="B18" s="23">
        <v>8</v>
      </c>
      <c r="C18" s="27" t="s">
        <v>910</v>
      </c>
      <c r="D18" s="24" t="s">
        <v>264</v>
      </c>
      <c r="E18" s="27" t="s">
        <v>850</v>
      </c>
      <c r="F18" s="27" t="s">
        <v>908</v>
      </c>
      <c r="G18" s="62">
        <v>30345</v>
      </c>
      <c r="I18" s="62">
        <v>50000</v>
      </c>
    </row>
    <row r="19" spans="2:9" x14ac:dyDescent="0.2">
      <c r="B19" s="654" t="s">
        <v>113</v>
      </c>
      <c r="C19" s="654"/>
      <c r="D19" s="655"/>
      <c r="E19" s="30"/>
      <c r="F19" s="30"/>
      <c r="G19" s="68">
        <f>SUM(G11:G18)</f>
        <v>379418</v>
      </c>
      <c r="I19" s="62">
        <v>50000</v>
      </c>
    </row>
    <row r="20" spans="2:9" x14ac:dyDescent="0.2">
      <c r="B20" s="31" t="s">
        <v>912</v>
      </c>
      <c r="C20" s="31"/>
      <c r="D20" s="32"/>
      <c r="E20" s="31"/>
      <c r="F20" s="31"/>
      <c r="G20" s="31"/>
      <c r="I20" s="66">
        <v>30000</v>
      </c>
    </row>
    <row r="21" spans="2:9" ht="70.5" customHeight="1" x14ac:dyDescent="0.2">
      <c r="B21" s="23">
        <v>1</v>
      </c>
      <c r="C21" s="27" t="s">
        <v>913</v>
      </c>
      <c r="D21" s="27" t="s">
        <v>914</v>
      </c>
      <c r="E21" s="27" t="s">
        <v>840</v>
      </c>
      <c r="F21" s="27" t="s">
        <v>916</v>
      </c>
      <c r="G21" s="66">
        <v>150000</v>
      </c>
      <c r="I21" s="62">
        <v>200000</v>
      </c>
    </row>
    <row r="22" spans="2:9" ht="34.5" customHeight="1" x14ac:dyDescent="0.2">
      <c r="B22" s="23">
        <v>2</v>
      </c>
      <c r="C22" s="27" t="s">
        <v>847</v>
      </c>
      <c r="D22" s="27" t="s">
        <v>848</v>
      </c>
      <c r="E22" s="27" t="s">
        <v>850</v>
      </c>
      <c r="F22" s="27" t="s">
        <v>1306</v>
      </c>
      <c r="G22" s="62">
        <v>50000</v>
      </c>
      <c r="I22" s="62">
        <v>130000</v>
      </c>
    </row>
    <row r="23" spans="2:9" ht="36" customHeight="1" x14ac:dyDescent="0.2">
      <c r="B23" s="23">
        <v>3</v>
      </c>
      <c r="C23" s="27" t="s">
        <v>847</v>
      </c>
      <c r="D23" s="27" t="s">
        <v>848</v>
      </c>
      <c r="E23" s="27" t="s">
        <v>850</v>
      </c>
      <c r="F23" s="27" t="s">
        <v>1306</v>
      </c>
      <c r="G23" s="62">
        <v>50000</v>
      </c>
      <c r="I23" s="66">
        <v>10000</v>
      </c>
    </row>
    <row r="24" spans="2:9" x14ac:dyDescent="0.2">
      <c r="B24" s="23">
        <v>4</v>
      </c>
      <c r="C24" s="27" t="s">
        <v>925</v>
      </c>
      <c r="D24" s="27" t="s">
        <v>505</v>
      </c>
      <c r="E24" s="27" t="s">
        <v>850</v>
      </c>
      <c r="F24" s="27" t="s">
        <v>927</v>
      </c>
      <c r="G24" s="66">
        <v>30000</v>
      </c>
      <c r="I24" s="62">
        <v>50000</v>
      </c>
    </row>
    <row r="25" spans="2:9" ht="45.75" customHeight="1" x14ac:dyDescent="0.2">
      <c r="B25" s="23">
        <v>5</v>
      </c>
      <c r="C25" s="24" t="s">
        <v>929</v>
      </c>
      <c r="D25" s="24" t="s">
        <v>930</v>
      </c>
      <c r="E25" s="24" t="s">
        <v>932</v>
      </c>
      <c r="F25" s="24" t="s">
        <v>933</v>
      </c>
      <c r="G25" s="62">
        <v>200000</v>
      </c>
      <c r="I25" s="62">
        <v>800000</v>
      </c>
    </row>
    <row r="26" spans="2:9" ht="27.75" customHeight="1" x14ac:dyDescent="0.2">
      <c r="B26" s="26">
        <v>6</v>
      </c>
      <c r="C26" s="24" t="s">
        <v>936</v>
      </c>
      <c r="D26" s="24" t="s">
        <v>937</v>
      </c>
      <c r="E26" s="24" t="s">
        <v>939</v>
      </c>
      <c r="F26" s="24" t="s">
        <v>940</v>
      </c>
      <c r="G26" s="62">
        <v>130000</v>
      </c>
      <c r="I26" s="471">
        <v>2120000</v>
      </c>
    </row>
    <row r="27" spans="2:9" ht="32.25" customHeight="1" x14ac:dyDescent="0.2">
      <c r="B27" s="23">
        <v>7</v>
      </c>
      <c r="C27" s="27" t="s">
        <v>947</v>
      </c>
      <c r="D27" s="27" t="s">
        <v>948</v>
      </c>
      <c r="E27" s="27" t="s">
        <v>874</v>
      </c>
      <c r="F27" s="27" t="s">
        <v>908</v>
      </c>
      <c r="G27" s="66">
        <v>10000</v>
      </c>
      <c r="I27" s="62">
        <v>25000000</v>
      </c>
    </row>
    <row r="28" spans="2:9" ht="22.5" customHeight="1" x14ac:dyDescent="0.2">
      <c r="B28" s="26">
        <v>8</v>
      </c>
      <c r="C28" s="27" t="s">
        <v>847</v>
      </c>
      <c r="D28" s="27" t="s">
        <v>848</v>
      </c>
      <c r="E28" s="27" t="s">
        <v>951</v>
      </c>
      <c r="F28" s="27" t="s">
        <v>1306</v>
      </c>
      <c r="G28" s="62">
        <v>50000</v>
      </c>
      <c r="I28" s="133">
        <v>1000000</v>
      </c>
    </row>
    <row r="29" spans="2:9" x14ac:dyDescent="0.2">
      <c r="B29" s="654" t="s">
        <v>113</v>
      </c>
      <c r="C29" s="654"/>
      <c r="D29" s="655"/>
      <c r="E29" s="30"/>
      <c r="F29" s="30"/>
      <c r="G29" s="68">
        <f>SUM(G21:G28)</f>
        <v>670000</v>
      </c>
    </row>
    <row r="30" spans="2:9" x14ac:dyDescent="0.2">
      <c r="B30" s="31" t="s">
        <v>1136</v>
      </c>
      <c r="C30" s="31"/>
      <c r="D30" s="32"/>
      <c r="E30" s="31"/>
      <c r="F30" s="31"/>
      <c r="G30" s="31"/>
    </row>
    <row r="31" spans="2:9" x14ac:dyDescent="0.2">
      <c r="B31" s="23">
        <v>1</v>
      </c>
      <c r="C31" s="27" t="s">
        <v>1137</v>
      </c>
      <c r="D31" s="27" t="s">
        <v>505</v>
      </c>
      <c r="E31" s="27" t="s">
        <v>932</v>
      </c>
      <c r="F31" s="27" t="s">
        <v>1139</v>
      </c>
      <c r="G31" s="27" t="s">
        <v>1141</v>
      </c>
    </row>
    <row r="32" spans="2:9" x14ac:dyDescent="0.2">
      <c r="B32" s="23">
        <v>2</v>
      </c>
      <c r="C32" s="27" t="s">
        <v>1142</v>
      </c>
      <c r="D32" s="24" t="s">
        <v>505</v>
      </c>
      <c r="E32" s="27" t="s">
        <v>1144</v>
      </c>
      <c r="F32" s="27" t="s">
        <v>1145</v>
      </c>
      <c r="G32" s="27" t="s">
        <v>1141</v>
      </c>
    </row>
    <row r="33" spans="2:8" x14ac:dyDescent="0.2">
      <c r="B33" s="23">
        <v>3</v>
      </c>
      <c r="C33" s="24" t="s">
        <v>1147</v>
      </c>
      <c r="D33" s="24" t="s">
        <v>505</v>
      </c>
      <c r="E33" s="27" t="s">
        <v>951</v>
      </c>
      <c r="F33" s="27" t="s">
        <v>1149</v>
      </c>
      <c r="G33" s="27" t="s">
        <v>1141</v>
      </c>
    </row>
    <row r="34" spans="2:8" ht="22.5" x14ac:dyDescent="0.2">
      <c r="B34" s="23">
        <v>4</v>
      </c>
      <c r="C34" s="24" t="s">
        <v>1226</v>
      </c>
      <c r="D34" s="24"/>
      <c r="E34" s="27"/>
      <c r="F34" s="27"/>
      <c r="G34" s="27"/>
    </row>
    <row r="35" spans="2:8" x14ac:dyDescent="0.2">
      <c r="B35" s="31" t="s">
        <v>956</v>
      </c>
      <c r="C35" s="424"/>
      <c r="D35" s="424"/>
      <c r="E35" s="30"/>
      <c r="F35" s="30"/>
      <c r="G35" s="68">
        <f>SUM(G31:G33)</f>
        <v>0</v>
      </c>
    </row>
    <row r="36" spans="2:8" ht="33.75" x14ac:dyDescent="0.2">
      <c r="B36" s="23">
        <v>1</v>
      </c>
      <c r="C36" s="24" t="s">
        <v>957</v>
      </c>
      <c r="D36" s="24" t="s">
        <v>958</v>
      </c>
      <c r="E36" s="24" t="s">
        <v>477</v>
      </c>
      <c r="F36" s="24" t="s">
        <v>960</v>
      </c>
      <c r="G36" s="62">
        <v>800000</v>
      </c>
    </row>
    <row r="37" spans="2:8" ht="22.5" x14ac:dyDescent="0.2">
      <c r="B37" s="23">
        <v>2</v>
      </c>
      <c r="C37" s="24" t="s">
        <v>966</v>
      </c>
      <c r="D37" s="24" t="s">
        <v>967</v>
      </c>
      <c r="E37" s="24" t="s">
        <v>81</v>
      </c>
      <c r="F37" s="470" t="s">
        <v>1233</v>
      </c>
      <c r="G37" s="471">
        <v>2120000</v>
      </c>
    </row>
    <row r="38" spans="2:8" ht="22.5" x14ac:dyDescent="0.2">
      <c r="B38" s="23">
        <v>3</v>
      </c>
      <c r="C38" s="24" t="s">
        <v>974</v>
      </c>
      <c r="D38" s="24" t="s">
        <v>975</v>
      </c>
      <c r="E38" s="24" t="s">
        <v>477</v>
      </c>
      <c r="F38" s="24" t="s">
        <v>977</v>
      </c>
      <c r="G38" s="62" t="s">
        <v>1307</v>
      </c>
    </row>
    <row r="39" spans="2:8" ht="33.75" x14ac:dyDescent="0.2">
      <c r="B39" s="23">
        <v>4</v>
      </c>
      <c r="C39" s="179" t="s">
        <v>980</v>
      </c>
      <c r="D39" s="468" t="s">
        <v>981</v>
      </c>
      <c r="E39" s="179" t="s">
        <v>983</v>
      </c>
      <c r="F39" s="179" t="s">
        <v>984</v>
      </c>
      <c r="G39" s="133">
        <v>1000000</v>
      </c>
    </row>
    <row r="40" spans="2:8" x14ac:dyDescent="0.2">
      <c r="B40" s="424"/>
      <c r="C40" s="424"/>
      <c r="D40" s="424"/>
      <c r="E40" s="424"/>
      <c r="F40" s="424"/>
      <c r="G40" s="68">
        <f>SUM(G32:G39)</f>
        <v>3920000</v>
      </c>
    </row>
    <row r="41" spans="2:8" x14ac:dyDescent="0.2">
      <c r="H41" s="418" t="s">
        <v>1308</v>
      </c>
    </row>
  </sheetData>
  <mergeCells count="3">
    <mergeCell ref="B9:D9"/>
    <mergeCell ref="B19:D19"/>
    <mergeCell ref="B29:D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Major</vt:lpstr>
      <vt:lpstr>Minor</vt:lpstr>
      <vt:lpstr>LAB</vt:lpstr>
      <vt:lpstr>Sheet1</vt:lpstr>
      <vt:lpstr>Sheet2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MAHENDAR</cp:lastModifiedBy>
  <cp:revision/>
  <dcterms:created xsi:type="dcterms:W3CDTF">2016-03-01T09:15:56Z</dcterms:created>
  <dcterms:modified xsi:type="dcterms:W3CDTF">2017-05-16T12:41:02Z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