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84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51" i="1"/>
  <c r="S52"/>
  <c r="S53"/>
  <c r="S152"/>
  <c r="S187"/>
  <c r="S211"/>
  <c r="S239"/>
  <c r="S284"/>
  <c r="S320"/>
  <c r="S372"/>
  <c r="S415"/>
  <c r="S416"/>
  <c r="S420"/>
  <c r="S440"/>
  <c r="S444"/>
  <c r="S445"/>
  <c r="S446"/>
  <c r="S447"/>
  <c r="S448"/>
  <c r="S453"/>
  <c r="S474"/>
  <c r="S475"/>
  <c r="S476"/>
  <c r="S477"/>
  <c r="S483"/>
  <c r="S484"/>
  <c r="S485"/>
  <c r="S486"/>
  <c r="S487"/>
  <c r="S488"/>
  <c r="S552"/>
  <c r="S554"/>
  <c r="S572"/>
  <c r="S576"/>
  <c r="S585"/>
  <c r="S588"/>
  <c r="S589"/>
  <c r="S595"/>
  <c r="S605"/>
  <c r="S608"/>
  <c r="S616"/>
  <c r="S620"/>
</calcChain>
</file>

<file path=xl/sharedStrings.xml><?xml version="1.0" encoding="utf-8"?>
<sst xmlns="http://schemas.openxmlformats.org/spreadsheetml/2006/main" count="5565" uniqueCount="1499">
  <si>
    <t>Sr. No.</t>
  </si>
  <si>
    <t>Dept</t>
  </si>
  <si>
    <t>Equipment Name</t>
  </si>
  <si>
    <t xml:space="preserve">Equip. ID 
(20 DIG CODE)Equip. ID 
</t>
  </si>
  <si>
    <t>Equip.  model</t>
  </si>
  <si>
    <t>Serial Number</t>
  </si>
  <si>
    <t>Installation</t>
  </si>
  <si>
    <t>STATUS
(A-C-B-W)</t>
  </si>
  <si>
    <t>Contract From</t>
  </si>
  <si>
    <t>Contract To</t>
  </si>
  <si>
    <t>Contract Value</t>
  </si>
  <si>
    <t>Make</t>
  </si>
  <si>
    <t>Vendor</t>
  </si>
  <si>
    <t>PM Done Date</t>
  </si>
  <si>
    <t>Due Date</t>
  </si>
  <si>
    <t>Cal Done</t>
  </si>
  <si>
    <t>Cal Due</t>
  </si>
  <si>
    <t>Remarks</t>
  </si>
  <si>
    <t>Eq. Cost
(Rupees)</t>
  </si>
  <si>
    <t>ER</t>
  </si>
  <si>
    <t>Monitor</t>
  </si>
  <si>
    <t>HYD-CHC-BME-ER-MON-0516-0001</t>
  </si>
  <si>
    <t>G30</t>
  </si>
  <si>
    <t>CN44002319</t>
  </si>
  <si>
    <t>W</t>
  </si>
  <si>
    <t>Goldway</t>
  </si>
  <si>
    <t>17/11/2016</t>
  </si>
  <si>
    <t>16/5/2017</t>
  </si>
  <si>
    <t>HYD-CHC-BME-ER-MON-0516-0002</t>
  </si>
  <si>
    <t>CN44002321</t>
  </si>
  <si>
    <t>HYD-CHC-BME-ER-MON-0516-0003</t>
  </si>
  <si>
    <t>CN44002325</t>
  </si>
  <si>
    <t>HYD-CHC-BME-ER-MON-0516-0004</t>
  </si>
  <si>
    <t>CN44002331</t>
  </si>
  <si>
    <t>HYD-CHC-BME-ER-MON-0516-0005</t>
  </si>
  <si>
    <t>CN44002335</t>
  </si>
  <si>
    <t>HYD-CHC-BME-ER-MON-0516-0006</t>
  </si>
  <si>
    <t>CN44002332</t>
  </si>
  <si>
    <t>HYD-CHC-BME-ER-MON-0516-0007</t>
  </si>
  <si>
    <t>CN44002320</t>
  </si>
  <si>
    <t>HYD-CHC-BME-ER-MON-0516-0008</t>
  </si>
  <si>
    <t>CN44002323</t>
  </si>
  <si>
    <t>HYD-CHC-BME-ER-MON-0516-0009</t>
  </si>
  <si>
    <t>CN44002314</t>
  </si>
  <si>
    <t>HYD-CHC-BME-ER-MON-0516-0010</t>
  </si>
  <si>
    <t xml:space="preserve"> CN44002327</t>
  </si>
  <si>
    <t>HYD-CHC-BME-ER-MON-0516-0011</t>
  </si>
  <si>
    <t>CN44002338</t>
  </si>
  <si>
    <t>HYD-CHC-BME-ER-MON-0516-0012</t>
  </si>
  <si>
    <t>CN44002341</t>
  </si>
  <si>
    <t>HYD-CHC-BME-ER-MON-0516-0013</t>
  </si>
  <si>
    <t>MX430</t>
  </si>
  <si>
    <t>DE54800970</t>
  </si>
  <si>
    <t>Philips</t>
  </si>
  <si>
    <t>15/11/2016</t>
  </si>
  <si>
    <t>14/5/2017</t>
  </si>
  <si>
    <t>HYD-CHC-BME-ER-MON-0516-0014</t>
  </si>
  <si>
    <t>DE54800785</t>
  </si>
  <si>
    <t>ECG Machine</t>
  </si>
  <si>
    <t>HYD-CHC-BME-ER-ECG-0516-0015</t>
  </si>
  <si>
    <t>TC20</t>
  </si>
  <si>
    <t>CN21608749</t>
  </si>
  <si>
    <t>19/11/2016</t>
  </si>
  <si>
    <t>18/5/2017</t>
  </si>
  <si>
    <t>27/5/2016</t>
  </si>
  <si>
    <t>26/5/2017</t>
  </si>
  <si>
    <t>Defibrillator</t>
  </si>
  <si>
    <t>HYD-CHC-BME-ER-DFB-0516-0016</t>
  </si>
  <si>
    <t>DFM100</t>
  </si>
  <si>
    <t>CN32605025</t>
  </si>
  <si>
    <t>22/11/2016</t>
  </si>
  <si>
    <t>21/5/2017</t>
  </si>
  <si>
    <t>31/5/2016</t>
  </si>
  <si>
    <t>30/5/2017</t>
  </si>
  <si>
    <t>HYD-CHC-BME-ER-DFB-0516-0017</t>
  </si>
  <si>
    <t>CN32605000</t>
  </si>
  <si>
    <t>HYD-CHC-BME-ER-SYP-0516-0018</t>
  </si>
  <si>
    <t>Compact (P)</t>
  </si>
  <si>
    <t>B-Braun</t>
  </si>
  <si>
    <t>21/11/2016</t>
  </si>
  <si>
    <t>20/5/2017</t>
  </si>
  <si>
    <t>HYD-CHC-BME-ER-SYP-0516-0019</t>
  </si>
  <si>
    <t>HYD-CHC-BME-ER-SYP-0516-0020</t>
  </si>
  <si>
    <t>HYD-CHC-BME-ER-SYP-0516-0021</t>
  </si>
  <si>
    <t>HYD-CHC-BME-ER-SYP-0516-0022</t>
  </si>
  <si>
    <t>Infusion Pump</t>
  </si>
  <si>
    <t>HYD-CHC-BME-ER-INP-0516-0023</t>
  </si>
  <si>
    <t>Infusomat (P)</t>
  </si>
  <si>
    <t>HYD-CHC-BME-ER-INP-0516-0024</t>
  </si>
  <si>
    <t>Ventilator</t>
  </si>
  <si>
    <t>HYD-CHC-BME-ER-VEN-0516-0025</t>
  </si>
  <si>
    <t>Servo's</t>
  </si>
  <si>
    <t>Maquet</t>
  </si>
  <si>
    <t>20/11/2016</t>
  </si>
  <si>
    <t>HYD-CHC-BME-ER-VEN-0516-0026</t>
  </si>
  <si>
    <t>OT Light</t>
  </si>
  <si>
    <t>HYD-CHC-BME-ER-OTL-0516-0027</t>
  </si>
  <si>
    <t>100F</t>
  </si>
  <si>
    <t>E3101630163</t>
  </si>
  <si>
    <t>Vivid</t>
  </si>
  <si>
    <t>15/5/2016</t>
  </si>
  <si>
    <t>OT Table</t>
  </si>
  <si>
    <t>HYD-CHC-BME-ER-OTT-0516-0028</t>
  </si>
  <si>
    <t>7000SPB</t>
  </si>
  <si>
    <t>2A109-P1-0006</t>
  </si>
  <si>
    <t>Benq</t>
  </si>
  <si>
    <t>1,05,000</t>
  </si>
  <si>
    <t>Blood Warmer</t>
  </si>
  <si>
    <t>HYD-CHC-BME-ER-BLW-0616-0029</t>
  </si>
  <si>
    <t>ET-TF-II</t>
  </si>
  <si>
    <t>Technocare</t>
  </si>
  <si>
    <t>NA</t>
  </si>
  <si>
    <t>ECHO Machine</t>
  </si>
  <si>
    <t>HYD-CHC-BME-ER-ECM-0416-0030</t>
  </si>
  <si>
    <t>Edge</t>
  </si>
  <si>
    <t>04317F</t>
  </si>
  <si>
    <t>29/4/16</t>
  </si>
  <si>
    <t>w</t>
  </si>
  <si>
    <t>Sonosite</t>
  </si>
  <si>
    <t>29/11/2016</t>
  </si>
  <si>
    <t>28/5/2017</t>
  </si>
  <si>
    <t>After 1 Year</t>
  </si>
  <si>
    <t>HYD-CHC-BME-AMB-MON-0516-0031</t>
  </si>
  <si>
    <t>CN44002315</t>
  </si>
  <si>
    <t>HYD-CHC-BME-AMB-DFB-0516-0032</t>
  </si>
  <si>
    <t>HYD-CHC-BME-AMB-VEN-0416-0033</t>
  </si>
  <si>
    <t>FT60</t>
  </si>
  <si>
    <t>28/4/2016</t>
  </si>
  <si>
    <t>Flight 60</t>
  </si>
  <si>
    <t>27/4/2017</t>
  </si>
  <si>
    <t>Suction</t>
  </si>
  <si>
    <t>HYD-CHC-BME-AMB-SUC-0516-0034</t>
  </si>
  <si>
    <t>Porta Vac</t>
  </si>
  <si>
    <t>Spencer Italy</t>
  </si>
  <si>
    <t>23/4/2017</t>
  </si>
  <si>
    <t>HYD-CHC-BME-AMB-SYP-0516-0035</t>
  </si>
  <si>
    <t>NOT Required</t>
  </si>
  <si>
    <t>HYD-CHC-BME-AMB-SYP-0516-0036</t>
  </si>
  <si>
    <t>HYD-CHC-BME-AMB-SYP-0516-0037</t>
  </si>
  <si>
    <t>Chiller</t>
  </si>
  <si>
    <t>HYD-CHC-BME-RAD-CHI-0516-0038</t>
  </si>
  <si>
    <t>30-12-2016</t>
  </si>
  <si>
    <t>Werner Finley</t>
  </si>
  <si>
    <t>MRI</t>
  </si>
  <si>
    <t>HYD-CHC-BME-RAD-MRI-1215-0039</t>
  </si>
  <si>
    <t>Ingenia CX 1.5T</t>
  </si>
  <si>
    <t>30-12-2015</t>
  </si>
  <si>
    <t>6,49,75,000</t>
  </si>
  <si>
    <t>Pressure Injector</t>
  </si>
  <si>
    <t>HYD-CHC-BME-RAD-PRI-1215-0040</t>
  </si>
  <si>
    <t>SSEP</t>
  </si>
  <si>
    <t>Medrad</t>
  </si>
  <si>
    <t>30/11/2017</t>
  </si>
  <si>
    <t>27/6/2016</t>
  </si>
  <si>
    <t>26/6/2017</t>
  </si>
  <si>
    <t>12,50,000</t>
  </si>
  <si>
    <t>Printer</t>
  </si>
  <si>
    <t>HYD-CHC-BME-RAD-PRN-1215-0041</t>
  </si>
  <si>
    <t>Drystar</t>
  </si>
  <si>
    <t>AGFA</t>
  </si>
  <si>
    <t>17/8/2016</t>
  </si>
  <si>
    <t>16/8/2016</t>
  </si>
  <si>
    <t>CT Scan</t>
  </si>
  <si>
    <t>HYD-CHC-BME-RAD-CTS-0316-0042</t>
  </si>
  <si>
    <t>Optima 660</t>
  </si>
  <si>
    <t>421445HM8</t>
  </si>
  <si>
    <t>17-03-2016</t>
  </si>
  <si>
    <t>GE</t>
  </si>
  <si>
    <t>25/10/2016</t>
  </si>
  <si>
    <t>24/4/2017</t>
  </si>
  <si>
    <t>31/3/2017</t>
  </si>
  <si>
    <t>3,22,00,000</t>
  </si>
  <si>
    <t>HYD-CHC-BME-RAD-PRI-0315-0043</t>
  </si>
  <si>
    <t>Salient  DH</t>
  </si>
  <si>
    <t>24/7/2016</t>
  </si>
  <si>
    <t>23/11/2016</t>
  </si>
  <si>
    <t>Mammography</t>
  </si>
  <si>
    <t>HYD-CHC-BME-RAD-MAM-0316-0044</t>
  </si>
  <si>
    <t>ALPHA  ST</t>
  </si>
  <si>
    <t>16/3/2016</t>
  </si>
  <si>
    <t>18/9/2016</t>
  </si>
  <si>
    <t>17/3/2017</t>
  </si>
  <si>
    <t>21,50,000</t>
  </si>
  <si>
    <t>Ultrasound</t>
  </si>
  <si>
    <t>HYD-CHC-BME-RAD-USD-0516-0045</t>
  </si>
  <si>
    <t>AFFINITY 50</t>
  </si>
  <si>
    <t>US416D0962</t>
  </si>
  <si>
    <t>27/10/2016</t>
  </si>
  <si>
    <t>26/4/2017</t>
  </si>
  <si>
    <t>17/5/2016</t>
  </si>
  <si>
    <t>42,00,000</t>
  </si>
  <si>
    <t>HYD-CHC-BME-RAD-USD-0516-0046</t>
  </si>
  <si>
    <t>EPIQ 5S</t>
  </si>
  <si>
    <t>US416C0957</t>
  </si>
  <si>
    <t>21,20,000</t>
  </si>
  <si>
    <t>Bone Mineral Density</t>
  </si>
  <si>
    <t>HYD-CHC-BME-RAD-BMD-0516-0047</t>
  </si>
  <si>
    <t>DPX NT Pro</t>
  </si>
  <si>
    <t>82429GA</t>
  </si>
  <si>
    <t>20/5/2016</t>
  </si>
  <si>
    <t>19/5/2016</t>
  </si>
  <si>
    <t>16,97,310</t>
  </si>
  <si>
    <t>X-Ray</t>
  </si>
  <si>
    <t>HYD-CHC-BME-RAD-XRA-0516-0048</t>
  </si>
  <si>
    <t>MARS 50</t>
  </si>
  <si>
    <t>2K15120407-DX/HF</t>
  </si>
  <si>
    <t>Allengers</t>
  </si>
  <si>
    <t>11,75,000</t>
  </si>
  <si>
    <t>Flouroscope</t>
  </si>
  <si>
    <t>HYD-CHC-BME-RAD-FLS-0516-0049</t>
  </si>
  <si>
    <t>MARS 50+</t>
  </si>
  <si>
    <t>2K15010037-DX-HF</t>
  </si>
  <si>
    <t>30,25,000</t>
  </si>
  <si>
    <t>Mobile X-ray</t>
  </si>
  <si>
    <t>HYD-CHC-BME-RAD-XRA-0516-0050</t>
  </si>
  <si>
    <t>XR115(100MA)</t>
  </si>
  <si>
    <t>2566DX8</t>
  </si>
  <si>
    <t>18/5/2016</t>
  </si>
  <si>
    <t>HYD-CHC-BME-RAD-XRA-0516-0051</t>
  </si>
  <si>
    <t>2584DX1</t>
  </si>
  <si>
    <t>HYD-CHC-BME-RAD-XRA-0516-0052</t>
  </si>
  <si>
    <t>2585DX8</t>
  </si>
  <si>
    <t>CR System</t>
  </si>
  <si>
    <t>HYD-CHC-BME-RAD-CRS-0516-0053</t>
  </si>
  <si>
    <t>CR 30XM</t>
  </si>
  <si>
    <t>90522
80001</t>
  </si>
  <si>
    <t>15,00,000</t>
  </si>
  <si>
    <t>EMG</t>
  </si>
  <si>
    <t>HYD-CHC-BME-NPD-EMG-0516-0054</t>
  </si>
  <si>
    <t>Synergy on Nicolet EDX INC</t>
  </si>
  <si>
    <t>RZ166561G</t>
  </si>
  <si>
    <t>18/5/16</t>
  </si>
  <si>
    <t>Natus Inc.,USA</t>
  </si>
  <si>
    <t>19/5/2017</t>
  </si>
  <si>
    <t>EEG</t>
  </si>
  <si>
    <t>HYD-CHC-BME-NPD-EEG-0516-0055</t>
  </si>
  <si>
    <t>Nicolet One VEEG V32</t>
  </si>
  <si>
    <t>TS156131G</t>
  </si>
  <si>
    <t>HYD-CHC-BME-NPD-EEG-0516-0056</t>
  </si>
  <si>
    <t>Nicolet One ICU V32</t>
  </si>
  <si>
    <t>UR166530G</t>
  </si>
  <si>
    <t>Chair</t>
  </si>
  <si>
    <t>HYD-CHC-BME-NPD-CHR-0516-0559</t>
  </si>
  <si>
    <t>Endoscope</t>
  </si>
  <si>
    <t>HYD-CHC-BME-ENS-END-0516-0057</t>
  </si>
  <si>
    <t>CV190 Series</t>
  </si>
  <si>
    <t>7666897
7629172
7540729</t>
  </si>
  <si>
    <t>Olympus</t>
  </si>
  <si>
    <t>18/11/2016</t>
  </si>
  <si>
    <t>Endo Washer</t>
  </si>
  <si>
    <t>HYD-CHC-BME-ENS-ENW-0516-0058</t>
  </si>
  <si>
    <t>Qubey-T</t>
  </si>
  <si>
    <t>Mitra</t>
  </si>
  <si>
    <t>HYD-CHC-BME-ENS-MON-0516-0059</t>
  </si>
  <si>
    <t>CN44002334</t>
  </si>
  <si>
    <t>HYD-CHC-BME-ENS-DFB-0516-0060</t>
  </si>
  <si>
    <t>CN32605024</t>
  </si>
  <si>
    <t>APC</t>
  </si>
  <si>
    <t>HYD-CHC-BME-ENS-APC-0516-0061</t>
  </si>
  <si>
    <t>VIO 200D
APC2</t>
  </si>
  <si>
    <t>11415951
11410463</t>
  </si>
  <si>
    <t>ERBE</t>
  </si>
  <si>
    <t>HYD-CHC-BME-OPD-ECG-0516-0062</t>
  </si>
  <si>
    <t>CN21608746</t>
  </si>
  <si>
    <t>HYD-CHC-BME-NI-MON-0516-0063</t>
  </si>
  <si>
    <t>HYD-CHC-BME-NI-ECM-0516-0064</t>
  </si>
  <si>
    <t>Epiq 7C</t>
  </si>
  <si>
    <t>US416B1120</t>
  </si>
  <si>
    <t>23/5/2016</t>
  </si>
  <si>
    <t>22/5/2017</t>
  </si>
  <si>
    <t>HYD-CHC-BME-ER-INP-0516-0065</t>
  </si>
  <si>
    <t>HYD-CHC-BME-NI-ECM-0516-0066</t>
  </si>
  <si>
    <t>US416D0961</t>
  </si>
  <si>
    <t>TMT</t>
  </si>
  <si>
    <t>HYD-CHC-BME-NI-TMT-0516-0067</t>
  </si>
  <si>
    <t>Case with T2100</t>
  </si>
  <si>
    <t>CN216030045SA
CN816020044SA</t>
  </si>
  <si>
    <t>21/5/2016</t>
  </si>
  <si>
    <t>ABP</t>
  </si>
  <si>
    <t>HYD-CHC-BME-NI-ABP-0516-0068</t>
  </si>
  <si>
    <t>TONOPORT</t>
  </si>
  <si>
    <t>TONO16420</t>
  </si>
  <si>
    <t>HYD-CHC-BME-NI-ABP-0516-0069</t>
  </si>
  <si>
    <t>TONO16422</t>
  </si>
  <si>
    <t>Holter</t>
  </si>
  <si>
    <t>HYD-CHC-BME-NI-HOL-0516-0070</t>
  </si>
  <si>
    <t>Zymed 1810</t>
  </si>
  <si>
    <t>US11435605</t>
  </si>
  <si>
    <t>16/5/2016</t>
  </si>
  <si>
    <t>HYD-CHC-BME-NI-HOL-0516-0071</t>
  </si>
  <si>
    <t>US11435702</t>
  </si>
  <si>
    <t>HYD-CHC-BME-NI-HOL-0516-0072</t>
  </si>
  <si>
    <t>US11435707</t>
  </si>
  <si>
    <t>HYD-CHC-BME-NI-ECG-0516-0073</t>
  </si>
  <si>
    <t>CN21608747</t>
  </si>
  <si>
    <t>HYD-CHC-BME-DVC-ECG-0516-0074</t>
  </si>
  <si>
    <t>CN21608754</t>
  </si>
  <si>
    <t>HYD-CHC-BME-DVC-DFB-0516-0075</t>
  </si>
  <si>
    <t>CN32605017</t>
  </si>
  <si>
    <t>PFT</t>
  </si>
  <si>
    <t>HYD-CHC-BME-2FR-PFT-0516-0076</t>
  </si>
  <si>
    <t>Easy on PC</t>
  </si>
  <si>
    <t>NDD</t>
  </si>
  <si>
    <t>25/11/2016</t>
  </si>
  <si>
    <t>Uroflow Meter</t>
  </si>
  <si>
    <t>HYD-CHC-BME-2FR-URF-0516-0077</t>
  </si>
  <si>
    <t>UF663
Q7EY103864</t>
  </si>
  <si>
    <t>24/5/2016</t>
  </si>
  <si>
    <t>Status Medical equipments</t>
  </si>
  <si>
    <t>29/6/2016</t>
  </si>
  <si>
    <t>27/6/2017</t>
  </si>
  <si>
    <t>Light Source</t>
  </si>
  <si>
    <t>HYD-CHC-BME-EPD-LTS-0516-0078</t>
  </si>
  <si>
    <t>00732094072167</t>
  </si>
  <si>
    <t>31/11/2016</t>
  </si>
  <si>
    <t>Welchallyn</t>
  </si>
  <si>
    <t>Endo Scope</t>
  </si>
  <si>
    <t>HYD-CHC-BME-EPD-END-0516-0079</t>
  </si>
  <si>
    <t>Not Installed</t>
  </si>
  <si>
    <t>KARL STORZ</t>
  </si>
  <si>
    <t>equipment NOT Installed</t>
  </si>
  <si>
    <t xml:space="preserve"> EUR 22680</t>
  </si>
  <si>
    <t>Dental Chair</t>
  </si>
  <si>
    <t>HYD-CHC-BME-DPD-DEC-0516-0080</t>
  </si>
  <si>
    <t>Chamundi</t>
  </si>
  <si>
    <t>07-06-12-04</t>
  </si>
  <si>
    <t>B</t>
  </si>
  <si>
    <t>Smartdent</t>
  </si>
  <si>
    <t>HYD-CHC-BME-DPD-XRY-0516-0081</t>
  </si>
  <si>
    <t xml:space="preserve"> REXTAR X</t>
  </si>
  <si>
    <t>RTX-1606-457</t>
  </si>
  <si>
    <t>TOSHIBA</t>
  </si>
  <si>
    <t>HYD-CHC-BME-PAC-MON-0516-0082</t>
  </si>
  <si>
    <t>CN44002328</t>
  </si>
  <si>
    <t>HYD-CHC-BME-PAC-MON-0516-0083</t>
  </si>
  <si>
    <t>CN44002329</t>
  </si>
  <si>
    <t>HYD-CHC-BME-PAC-MON-0516-0084</t>
  </si>
  <si>
    <t>CN44002343</t>
  </si>
  <si>
    <t>HYD-CHC-BME-PAC-MON-1215-0085</t>
  </si>
  <si>
    <t>DE54800892</t>
  </si>
  <si>
    <t>HYD-CHC-BME-PAC-MON-1215-0086</t>
  </si>
  <si>
    <t>DE54800900</t>
  </si>
  <si>
    <t>HYD-CHC-BME-PAC-DFB-0516-0087</t>
  </si>
  <si>
    <t>CN32605020</t>
  </si>
  <si>
    <t xml:space="preserve">Defibrillator </t>
  </si>
  <si>
    <t>HYD-CHC-BME-PAC-SYP-0516-0088</t>
  </si>
  <si>
    <t>Not Issued</t>
  </si>
  <si>
    <t>HYD-CHC-BME-PAC-SYP-0516-0089</t>
  </si>
  <si>
    <t>HYD-CHC-BME-PAC-SYP-0516-0090</t>
  </si>
  <si>
    <t>HYD-CHC-BME-PAC-SYP-0516-0091</t>
  </si>
  <si>
    <t>HYD-CHC-BME-PAC-SYP-0516-0092</t>
  </si>
  <si>
    <t>HYD-CHC-BME-PAC-INP-0516-0093</t>
  </si>
  <si>
    <t>HYD-CHC-BME-PAC-INP-0516-0094</t>
  </si>
  <si>
    <t>HYD-CHC-BME-PAC-INP-0516-0095</t>
  </si>
  <si>
    <t>HYD-CHC-BME-PAC-DFB-0516-0096</t>
  </si>
  <si>
    <t>12/5/2017</t>
  </si>
  <si>
    <t>Patient Warmer</t>
  </si>
  <si>
    <t>HYD-CHC-BME-PAC-PTW-0516-0097</t>
  </si>
  <si>
    <t>Warmtouch</t>
  </si>
  <si>
    <t>SP15110199</t>
  </si>
  <si>
    <t>13/5/16</t>
  </si>
  <si>
    <t>Covidien</t>
  </si>
  <si>
    <t>HYD-CHC-BME-PAC-BLW-0516-0098</t>
  </si>
  <si>
    <t>Bipap Machine</t>
  </si>
  <si>
    <t>HYD-CHC-BME-PAC-BIP-0516-0604</t>
  </si>
  <si>
    <t>IN 1161X</t>
  </si>
  <si>
    <t>C147539299634</t>
  </si>
  <si>
    <t>22-8-2016</t>
  </si>
  <si>
    <t>Philips Respironics</t>
  </si>
  <si>
    <t>HYD-CHC-BME-ICC-MON-0516-0099</t>
  </si>
  <si>
    <t>DE54800902</t>
  </si>
  <si>
    <t>HYD-CHC-BME-ICC-MON-0516-0100</t>
  </si>
  <si>
    <t>DE54800889</t>
  </si>
  <si>
    <t>HYD-CHC-BME-ICC-MON-0516-0101</t>
  </si>
  <si>
    <t>DE54800897</t>
  </si>
  <si>
    <t>HYD-CHC-BME-ICC-MON-0516-0102</t>
  </si>
  <si>
    <t>DE54800973</t>
  </si>
  <si>
    <t>HYD-CHC-BME-ICC-MON-0516-0103</t>
  </si>
  <si>
    <t>DE54800780</t>
  </si>
  <si>
    <t>HYD-CHC-BME-ICC-MON-0516-0104</t>
  </si>
  <si>
    <t>DE54800887</t>
  </si>
  <si>
    <t>HYD-CHC-BME-ICC-MON-0516-0105</t>
  </si>
  <si>
    <t>DE54800779</t>
  </si>
  <si>
    <t>HYD-CHC-BME-ICC-MON-0516-0106</t>
  </si>
  <si>
    <t>DE54800896</t>
  </si>
  <si>
    <t>HYD-CHC-BME-ICC-MON-0516-0107</t>
  </si>
  <si>
    <t>DE54800904</t>
  </si>
  <si>
    <t>HYD-CHC-BME-ICC-MON-0516-0108</t>
  </si>
  <si>
    <t>DE54800968</t>
  </si>
  <si>
    <t>HYD-CHC-BME-ICC-MON-0516-0109</t>
  </si>
  <si>
    <t>DE54800888</t>
  </si>
  <si>
    <t>ventilator</t>
  </si>
  <si>
    <t>HYD-CHC-BME-ICC-VEN-0516-0110</t>
  </si>
  <si>
    <t>HYD-CHC-BME-ICC-VEN-0516-0111</t>
  </si>
  <si>
    <t>HYD-CHC-BME-ICC-VEN-0516-0112</t>
  </si>
  <si>
    <t>HYD-CHC-BME-ICC-DFB-0516-0113</t>
  </si>
  <si>
    <t>CN32605110</t>
  </si>
  <si>
    <t>HYD-CHC-BME-ICC-DFB-0516-0114</t>
  </si>
  <si>
    <t>CN32605094</t>
  </si>
  <si>
    <t>HYD-CHC-BME-ICC-DFB-0516-0115</t>
  </si>
  <si>
    <t>CN32605103</t>
  </si>
  <si>
    <t>HYD-CHC-BME-ICC-DFB-0516-0116</t>
  </si>
  <si>
    <t>CN32605105</t>
  </si>
  <si>
    <t>HYD-CHC-BME-ICC-ECG-0516-0117</t>
  </si>
  <si>
    <t>CN21608752</t>
  </si>
  <si>
    <t>Pace Maker</t>
  </si>
  <si>
    <t>HYD-CHC-BME-ICC-PCM-0516-0118</t>
  </si>
  <si>
    <t>30/5/16</t>
  </si>
  <si>
    <t>Medtronic</t>
  </si>
  <si>
    <t>HYD-CHC-BME-ICC-SYP-0516-0119</t>
  </si>
  <si>
    <t>HYD-CHC-BME-ICC-SYP-0516-0120</t>
  </si>
  <si>
    <t>HYD-CHC-BME-ICC-SYP-0516-0121</t>
  </si>
  <si>
    <t>HYD-CHC-BME-ICC-SYP-0516-0122</t>
  </si>
  <si>
    <t>HYD-CHC-BME-ICC-SYP-0516-0123</t>
  </si>
  <si>
    <t>HYD-CHC-BME-ICC-SYP-0516-0124</t>
  </si>
  <si>
    <t>HYD-CHC-BME-ICC-SYP-0516-0125</t>
  </si>
  <si>
    <t>HYD-CHC-BME-ICC-SYP-0516-0126</t>
  </si>
  <si>
    <t>HYD-CHC-BME-ICC-SYP-0516-0127</t>
  </si>
  <si>
    <t>HYD-CHC-BME-ICC-SYP-0516-0128</t>
  </si>
  <si>
    <t>HYD-CHC-BME-ICC-SYP-0516-0129</t>
  </si>
  <si>
    <t>HYD-CHC-BME-ICC-SYP-0516-0130</t>
  </si>
  <si>
    <t>HYD-CHC-BME-ICC-SYP-0516-0131</t>
  </si>
  <si>
    <t>HYD-CHC-BME-ICC-SYP-0516-0132</t>
  </si>
  <si>
    <t>HYD-CHC-BME-ICC-SYP-0516-0133</t>
  </si>
  <si>
    <t>HYD-CHC-BME-ICC-SYP-0516-0134</t>
  </si>
  <si>
    <t>HYD-CHC-BME-ICC-SYP-0516-0135</t>
  </si>
  <si>
    <t>HYD-CHC-BME-ICC-SYP-0516-0136</t>
  </si>
  <si>
    <t>HYD-CHC-BME-ICC-INP-0516-0137</t>
  </si>
  <si>
    <t>HYD-CHC-BME-ICC-INP-0516-0138</t>
  </si>
  <si>
    <t>HYD-CHC-BME-ICC-INP-0516-0139</t>
  </si>
  <si>
    <t>HYD-CHC-BME-ICC-INP-0516-0140</t>
  </si>
  <si>
    <t>HYD-CHC-BME-ICC-INP-0516-0141</t>
  </si>
  <si>
    <t>26/10/2016</t>
  </si>
  <si>
    <t>HYD-CHC-BME-ICC-INP-0516-0142</t>
  </si>
  <si>
    <t>SCD Machine</t>
  </si>
  <si>
    <t>HYD-CHC-BME-ICC-SCD-0516-0568</t>
  </si>
  <si>
    <t>Kendal</t>
  </si>
  <si>
    <t>SN1501832</t>
  </si>
  <si>
    <t>15/4/2016</t>
  </si>
  <si>
    <t>IABP Machine</t>
  </si>
  <si>
    <t>HYD-CHC-BME-ICC-IBP-0416-0143</t>
  </si>
  <si>
    <t>CS300</t>
  </si>
  <si>
    <t>SI222442K5</t>
  </si>
  <si>
    <t>27/4/16</t>
  </si>
  <si>
    <t>21/12/2016</t>
  </si>
  <si>
    <t>22,00,000</t>
  </si>
  <si>
    <t>HYD-CHC-BME-ICC-PTW-0516-0144</t>
  </si>
  <si>
    <t>SP15110209</t>
  </si>
  <si>
    <t>HYD-CHC-BME-ICC-ECM-0416-0145</t>
  </si>
  <si>
    <t>04317X</t>
  </si>
  <si>
    <t>SonoSite</t>
  </si>
  <si>
    <t>17,25,000</t>
  </si>
  <si>
    <t>Ultrasonic nebulizer</t>
  </si>
  <si>
    <t>HYD-CHC-BME-ICC-USN-0616-0146</t>
  </si>
  <si>
    <t>Pro</t>
  </si>
  <si>
    <t>AP1601362</t>
  </si>
  <si>
    <t>23/6/2016</t>
  </si>
  <si>
    <t>Aerogen</t>
  </si>
  <si>
    <t>HYD-CHC-BME-ICC-BLW-0516-0147</t>
  </si>
  <si>
    <t>HYD-CHC-BME-PAC-BIP-0516-0613</t>
  </si>
  <si>
    <t>C14270110C09D</t>
  </si>
  <si>
    <t>HYD-CHC-BME-NIC-MON-0516-0148</t>
  </si>
  <si>
    <t>DE54800893</t>
  </si>
  <si>
    <t>HYD-CHC-BME-NIC-MON-0516-0149</t>
  </si>
  <si>
    <t>DE54800891</t>
  </si>
  <si>
    <t>HYD-CHC-BME-NIC-MON-0516-0150</t>
  </si>
  <si>
    <t>DE54800895</t>
  </si>
  <si>
    <t>HYD-CHC-BME-NIC-MON-0516-0151</t>
  </si>
  <si>
    <t>DE54800979</t>
  </si>
  <si>
    <t>HYD-CHC-BME-NIC-MON-0516-0152</t>
  </si>
  <si>
    <t>DE54800790</t>
  </si>
  <si>
    <t>HYD-CHC-BME-NIC-MON-0516-0153</t>
  </si>
  <si>
    <t>DE54800903</t>
  </si>
  <si>
    <t>HYD-CHC-BME-NIC-MON-0516-0154</t>
  </si>
  <si>
    <t>DE54800906</t>
  </si>
  <si>
    <t>HYD-CHC-BME-NIC-ECG-0516-0155</t>
  </si>
  <si>
    <t>CN21608743</t>
  </si>
  <si>
    <t>HYD-CHC-BME-NIC-DFB-0516-0156</t>
  </si>
  <si>
    <t>CN32605011</t>
  </si>
  <si>
    <t>HYD-CHC-BME-NIC-SYP-0516-0157</t>
  </si>
  <si>
    <t>HYD-CHC-BME-NIC-SYP-0516-0158</t>
  </si>
  <si>
    <t>HYD-CHC-BME-NIC-SYP-0516-0159</t>
  </si>
  <si>
    <t>HYD-CHC-BME-NIC-SYP-0516-0160</t>
  </si>
  <si>
    <t>HYD-CHC-BME-NIC-SYP-0516-0161</t>
  </si>
  <si>
    <t>HYD-CHC-BME-NIC-SYP-0516-0162</t>
  </si>
  <si>
    <t>HYD-CHC-BME-NIC-SYP-0516-0163</t>
  </si>
  <si>
    <t>HYD-CHC-BME-NIC-SYP-0516-0164</t>
  </si>
  <si>
    <t>HYD-CHC-BME-NIC-SYP-0516-0165</t>
  </si>
  <si>
    <t>HYD-CHC-BME-NIC-SYP-0516-0166</t>
  </si>
  <si>
    <t>HYD-CHC-BME-NIC-SYP-0516-0167</t>
  </si>
  <si>
    <t>HYD-CHC-BME-NIC-SYP-0516-0168</t>
  </si>
  <si>
    <t>HYD-CHC-BME-NIC-SYP-0516-0169</t>
  </si>
  <si>
    <t>HYD-CHC-BME-NIC-SYP-0516-0170</t>
  </si>
  <si>
    <t>HYD-CHC-BME-NIC-INP-0516-0171</t>
  </si>
  <si>
    <t>HYD-CHC-BME-NIC-INP-0516-0172</t>
  </si>
  <si>
    <t>HYD-CHC-BME-NIC-INP-0516-0173</t>
  </si>
  <si>
    <t>HYD-CHC-BME-NIC-INP-0516-0174</t>
  </si>
  <si>
    <t>HYD-CHC-BME-NIC-INP-0516-0175</t>
  </si>
  <si>
    <t>HYD-CHC-BME-NIC-PTW-0516-0176</t>
  </si>
  <si>
    <t>SP15110205</t>
  </si>
  <si>
    <t>HYD-CHC-BME-NIC-SCD-0416-0177</t>
  </si>
  <si>
    <t>SN1501828</t>
  </si>
  <si>
    <t>HYD-CHC-BME-NIC-SCD-0416-0178</t>
  </si>
  <si>
    <t>SN1501849</t>
  </si>
  <si>
    <t>HYD-CHC-BME-NIC-VEN-0516-0179</t>
  </si>
  <si>
    <t>HYD-CHC-BME-NIC-VEN-0516-0180</t>
  </si>
  <si>
    <t>HYD-CHC-BME-NIC-BLW-0516-0181</t>
  </si>
  <si>
    <t>HYD-CHC-BME-PAC-BIP-0516-0615</t>
  </si>
  <si>
    <t>C14270125BD58</t>
  </si>
  <si>
    <t>HYD-CHC-BME-NSIC-MON-0516-0182</t>
  </si>
  <si>
    <t>DE54800898</t>
  </si>
  <si>
    <t>HYD-CHC-BME-NSIC-MON-0516-0183</t>
  </si>
  <si>
    <t>DE54800782</t>
  </si>
  <si>
    <t>HYD-CHC-BME-NSIC-MON-0516-0184</t>
  </si>
  <si>
    <t>DE54800774</t>
  </si>
  <si>
    <t>HYD-CHC-BME-NSIC-MON-0516-0185</t>
  </si>
  <si>
    <t>DE54800971</t>
  </si>
  <si>
    <t>HYD-CHC-BME-NSIC-MON-0516-0186</t>
  </si>
  <si>
    <t>DE54800987</t>
  </si>
  <si>
    <t>HYD-CHC-BME-NSIC-SYP-0516-0187</t>
  </si>
  <si>
    <t>HYD-CHC-BME-NSIC-SYP-0516-0188</t>
  </si>
  <si>
    <t>HYD-CHC-BME-NSIC-SYP-0516-0189</t>
  </si>
  <si>
    <t>HYD-CHC-BME-NSIC-SYP-0516-0190</t>
  </si>
  <si>
    <t>HYD-CHC-BME-NSIC-SYP-0516-0191</t>
  </si>
  <si>
    <t>HYD-CHC-BME-NSIC-SYP-0516-0192</t>
  </si>
  <si>
    <t>HYD-CHC-BME-NSIC-SYP-0516-0193</t>
  </si>
  <si>
    <t>HYD-CHC-BME-NSIC-INP-0516-0194</t>
  </si>
  <si>
    <t>HYD-CHC-BME-NSIC-INP-0516-0195</t>
  </si>
  <si>
    <t>HYD-CHC-BME-NSIC-INP-0516-0196</t>
  </si>
  <si>
    <t>HYD-CHC-BME-NSIC-INP-0516-0197</t>
  </si>
  <si>
    <t>HYD-CHC-BME-NSIC-PTW-0516-0198</t>
  </si>
  <si>
    <t>SP15110207</t>
  </si>
  <si>
    <t>HYD-CHC-BME-NSIC-DFB-0516-0199</t>
  </si>
  <si>
    <t>CN32605100</t>
  </si>
  <si>
    <t>HYD-CHC-BME-NSIC-ECG-0516-0200</t>
  </si>
  <si>
    <t>CN21608742</t>
  </si>
  <si>
    <t>HYD-CHC-BME-NSIC-SCD-0416-0201</t>
  </si>
  <si>
    <t>SN1501857</t>
  </si>
  <si>
    <t>HYD-CHC-BME-NSIC-VEN-0516-0202</t>
  </si>
  <si>
    <t>HYD-CHC-BME-NSIC-VEN-0516-0203</t>
  </si>
  <si>
    <t>HYD-CHC-BME-NSIC-BLW-0516-0204</t>
  </si>
  <si>
    <t>HYD-CHC-BME-PAC-BIP-0516-0634</t>
  </si>
  <si>
    <t>C142702120CEB</t>
  </si>
  <si>
    <t>HYD-CHC-BME-SIC-MON-0516-0205</t>
  </si>
  <si>
    <t>DE54800974</t>
  </si>
  <si>
    <t>HYD-CHC-BME-SIC-MON-0516-0206</t>
  </si>
  <si>
    <t>DE54800894</t>
  </si>
  <si>
    <t>HYD-CHC-BME-SIC-MON-0516-0207</t>
  </si>
  <si>
    <t>DE54800777</t>
  </si>
  <si>
    <t>HYD-CHC-BME-SIC-MON-0516-0208</t>
  </si>
  <si>
    <t>DE54800969</t>
  </si>
  <si>
    <t>HYD-CHC-BME-SIC-MON-0516-0209</t>
  </si>
  <si>
    <t>DE54800899</t>
  </si>
  <si>
    <t>HYD-CHC-BME-SIC-MON-0516-0210</t>
  </si>
  <si>
    <t>DE54800778</t>
  </si>
  <si>
    <t>HYD-CHC-BME-SIC-SYP-0516-0211</t>
  </si>
  <si>
    <t>HYD-CHC-BME-SIC-SYP-0516-0212</t>
  </si>
  <si>
    <t>HYD-CHC-BME-SIC-SYP-0516-0213</t>
  </si>
  <si>
    <t>HYD-CHC-BME-SIC-SYP-0516-0214</t>
  </si>
  <si>
    <t>HYD-CHC-BME-SIC-SYP-0516-0215</t>
  </si>
  <si>
    <t>HYD-CHC-BME-SIC-SYP-0516-0216</t>
  </si>
  <si>
    <t>HYD-CHC-BME-SIC-SYP-0516-0217</t>
  </si>
  <si>
    <t>HYD-CHC-BME-SIC-SYP-0516-0218</t>
  </si>
  <si>
    <t>HYD-CHC-BME-SIC-SYP-0516-0219</t>
  </si>
  <si>
    <t>HYD-CHC-BME-SIC-SYP-0516-0220</t>
  </si>
  <si>
    <t>HYD-CHC-BME-SIC-INP-0516-0221</t>
  </si>
  <si>
    <t>HYD-CHC-BME-SIC-INP-0516-0222</t>
  </si>
  <si>
    <t>HYD-CHC-BME-SIC-INP-0516-0223</t>
  </si>
  <si>
    <t>HYD-CHC-BME-SIC-INP-0516-0224</t>
  </si>
  <si>
    <t>HYD-CHC-BME-SIC-DFB-0516-0225</t>
  </si>
  <si>
    <t>CN32605097</t>
  </si>
  <si>
    <t>HYD-CHC-BME-SIC-ECG-0516-0226</t>
  </si>
  <si>
    <t>CN21608755</t>
  </si>
  <si>
    <t>HYD-CHC-BME-SIC-SCD-0416-0227</t>
  </si>
  <si>
    <t>SN1501829</t>
  </si>
  <si>
    <t>HYD-CHC-BME-SIC-PTW-0516-0228</t>
  </si>
  <si>
    <t>SP15110203</t>
  </si>
  <si>
    <t>HYD-CHC-BME-SIC-VEN-0516-0229</t>
  </si>
  <si>
    <t>HYD-CHC-BME-SIC-VEN-0516-0230</t>
  </si>
  <si>
    <t>HYD-CHC-BME-SIC-BLW-0516-0231</t>
  </si>
  <si>
    <t>HYD-CHC-BME-PAC-BIP-0516-0635</t>
  </si>
  <si>
    <t>C1427022443B5</t>
  </si>
  <si>
    <t>HYD-CHC-BME-MIC-MON-0516-0232</t>
  </si>
  <si>
    <t>DE54800783</t>
  </si>
  <si>
    <t>HYD-CHC-BME-MIC-MON-0516-0233</t>
  </si>
  <si>
    <t xml:space="preserve">DE54800977
</t>
  </si>
  <si>
    <t>HYD-CHC-BME-MIC-MON-0516-0234</t>
  </si>
  <si>
    <t xml:space="preserve">DE54800776
</t>
  </si>
  <si>
    <t>HYD-CHC-BME-MIC-MON-0516-0235</t>
  </si>
  <si>
    <t xml:space="preserve">DE54800890
</t>
  </si>
  <si>
    <t>HYD-CHC-BME-MIC-MON-0516-0236</t>
  </si>
  <si>
    <t xml:space="preserve">DE54800975
</t>
  </si>
  <si>
    <t>HYD-CHC-BME-MIC-MON-0516-0237</t>
  </si>
  <si>
    <t xml:space="preserve">DE54800784
</t>
  </si>
  <si>
    <t>HYD-CHC-BME-MIC-MON-0516-0238</t>
  </si>
  <si>
    <t xml:space="preserve">DE54800988
</t>
  </si>
  <si>
    <t>HYD-CHC-BME-BME-USN-0516-0239</t>
  </si>
  <si>
    <t>AP1601367</t>
  </si>
  <si>
    <t>HYD-CHC-BME-MIC-VEN-0516-0240</t>
  </si>
  <si>
    <t>HYD-CHC-BME-MIC-VEN-0516-0241</t>
  </si>
  <si>
    <t>HYD-CHC-BME-MIC-VEN-0516-0242</t>
  </si>
  <si>
    <t>HYD-CHC-BME-MIC-VEN-0516-0243</t>
  </si>
  <si>
    <t>Servo'i</t>
  </si>
  <si>
    <t>HYD-CHC-BME-MIC-ECG-0516-0244</t>
  </si>
  <si>
    <t>CN21608741</t>
  </si>
  <si>
    <t>HYD-CHC-BME-MIC-DFB-0516-0245</t>
  </si>
  <si>
    <t>CN32605109</t>
  </si>
  <si>
    <t>HYD-CHC-BME-MIC-DFB-0516-0246</t>
  </si>
  <si>
    <t>CN32605023</t>
  </si>
  <si>
    <t>HYD-CHC-BME-MIC-SYP-0516-0247</t>
  </si>
  <si>
    <t>HYD-CHC-BME-MIC-SYP-0516-0248</t>
  </si>
  <si>
    <t>HYD-CHC-BME-MIC-SYP-0516-0249</t>
  </si>
  <si>
    <t>HYD-CHC-BME-MIC-SYP-0516-0250</t>
  </si>
  <si>
    <t>HYD-CHC-BME-MIC-SYP-0516-0251</t>
  </si>
  <si>
    <t>HYD-CHC-BME-MIC-SYP-0516-0252</t>
  </si>
  <si>
    <t>HYD-CHC-BME-MIC-SYP-0516-0253</t>
  </si>
  <si>
    <t>HYD-CHC-BME-MIC-SYP-0516-0254</t>
  </si>
  <si>
    <t>HYD-CHC-BME-MIC-SYP-0516-0255</t>
  </si>
  <si>
    <t>HYD-CHC-BME-MIC-SYP-0516-0256</t>
  </si>
  <si>
    <t>HYD-CHC-BME-MIC-SYP-0516-0257</t>
  </si>
  <si>
    <t>HYD-CHC-BME-MIC-SYP-0516-0258</t>
  </si>
  <si>
    <t>HYD-CHC-BME-MIC-SYP-0516-0259</t>
  </si>
  <si>
    <t>HYD-CHC-BME-MIC-SYP-0516-0260</t>
  </si>
  <si>
    <t>HYD-CHC-BME-MIC-SYP-0516-0261</t>
  </si>
  <si>
    <t>HYD-CHC-BME-MIC-SYP-0516-0262</t>
  </si>
  <si>
    <t>HYD-CHC-BME-MIC-SYP-0516-0263</t>
  </si>
  <si>
    <t>HYD-CHC-BME-MIC-SYP-0516-0264</t>
  </si>
  <si>
    <t>HYD-CHC-BME-MIC-SYP-0516-0265</t>
  </si>
  <si>
    <t>HYD-CHC-BME-MIC-SYP-0516-0266</t>
  </si>
  <si>
    <t>HYD-CHC-BME-MIC-INP-0516-0488</t>
  </si>
  <si>
    <t>HYD-CHC-BME-MIC-INP-0516-0267</t>
  </si>
  <si>
    <t>HYD-CHC-BME-MIC-INP-0516-0268</t>
  </si>
  <si>
    <t>22/10/2016</t>
  </si>
  <si>
    <t>21/2/2017</t>
  </si>
  <si>
    <t>14/3/2016</t>
  </si>
  <si>
    <t>13/3/2017</t>
  </si>
  <si>
    <t>HYD-CHC-BME-MIC-INP-0516-0269</t>
  </si>
  <si>
    <t>HYD-CHC-BME-MIC-INP-0516-0270</t>
  </si>
  <si>
    <t>HYD-CHC-BME-MIC-INP-0516-0271</t>
  </si>
  <si>
    <t>HYD-CHC-BME-MIC-SCD-0416-0272</t>
  </si>
  <si>
    <t>SN1501846</t>
  </si>
  <si>
    <t>HYD-CHC-BME-MIC-PTW-0516-0273</t>
  </si>
  <si>
    <t>SP15110204</t>
  </si>
  <si>
    <t>HYD-CHC-BME-MIC-BLW-0516-0274</t>
  </si>
  <si>
    <t>C14269871EBFD</t>
  </si>
  <si>
    <t>CATH LAB</t>
  </si>
  <si>
    <t>HYD-CHC-BME-CTH-CTH-0516-0275</t>
  </si>
  <si>
    <t>FD10</t>
  </si>
  <si>
    <t>29/2/2016</t>
  </si>
  <si>
    <t>2,58,00,000</t>
  </si>
  <si>
    <t>Syringe Pump</t>
  </si>
  <si>
    <t>HYD-CHC-BME-CTH-SYP-0516-0276</t>
  </si>
  <si>
    <t>HYD-CHC-BME-CTH-SYP-0516-0277</t>
  </si>
  <si>
    <t xml:space="preserve"> After 1 year</t>
  </si>
  <si>
    <t>HYD-CHC-BME-CTH-SYP-0516-0278</t>
  </si>
  <si>
    <t>19/05/2017</t>
  </si>
  <si>
    <t>30/5/2016</t>
  </si>
  <si>
    <t>29/5/2017</t>
  </si>
  <si>
    <t>HYD-CHC-BME-CTH-SYP-0516-0279</t>
  </si>
  <si>
    <t>HYD-CHC-BME-CTH-SYP-0516-0280</t>
  </si>
  <si>
    <t>HYD-CHC-BME-CTH-SYP-0516-0281</t>
  </si>
  <si>
    <t>13/12/2016</t>
  </si>
  <si>
    <t>HYD-CHC-BME-CTH-SYP-0516-0282</t>
  </si>
  <si>
    <t>HYD-CHC-BME-CTH-SYP-0516-0283</t>
  </si>
  <si>
    <t>HYD-CHC-BME-CTH-SYP-0516-0284</t>
  </si>
  <si>
    <t>21/4/2017</t>
  </si>
  <si>
    <t>HYD-CHC-BME-CTH-PRI-0516-0285</t>
  </si>
  <si>
    <t>Angiomat</t>
  </si>
  <si>
    <t>C1215C509R</t>
  </si>
  <si>
    <t>Alphamed</t>
  </si>
  <si>
    <t>Anesthesia</t>
  </si>
  <si>
    <t>HYD-CHC-BME-CTH-ANS-0516-0286</t>
  </si>
  <si>
    <t>CS30</t>
  </si>
  <si>
    <t>MF16015031</t>
  </si>
  <si>
    <t xml:space="preserve"> Monitor</t>
  </si>
  <si>
    <t>HYD-CHC-BME-CTH-MON-0516-0287</t>
  </si>
  <si>
    <t>CN44002344</t>
  </si>
  <si>
    <t>HYD-CHC-BME-CTH-DFB-0516-0288</t>
  </si>
  <si>
    <t>CN32605112</t>
  </si>
  <si>
    <t>Cautery Machine</t>
  </si>
  <si>
    <t>HYD-CHC-BME-CTH-CAU-0516-0289</t>
  </si>
  <si>
    <t>Force FX8CS</t>
  </si>
  <si>
    <t>S5B 16917AX</t>
  </si>
  <si>
    <t>ACT Machine</t>
  </si>
  <si>
    <t>HYD-CHC-BME-CTH-ACT-0516-0290</t>
  </si>
  <si>
    <t>ACT PLUS</t>
  </si>
  <si>
    <t>ACT2005424</t>
  </si>
  <si>
    <t>30/4/2016</t>
  </si>
  <si>
    <t>HYD-CHC-BME-CTH-IBP-0416-0291</t>
  </si>
  <si>
    <t>SI222447K5</t>
  </si>
  <si>
    <t>HYD-CHC-BME-PCH-SYP-0516-0292</t>
  </si>
  <si>
    <t>HYD-CHC-BME-PCH-SYP-0516-0293</t>
  </si>
  <si>
    <t>HYD-CHC-BME-PCH-SYP-0516-0294</t>
  </si>
  <si>
    <t>HYD-CHC-BME-PCH-SYP-0516-0295</t>
  </si>
  <si>
    <t>HYD-CHC-BME-PCH-SYP-0516-0296</t>
  </si>
  <si>
    <t>HYD-CHC-BME-PCH-SYP-0516-0297</t>
  </si>
  <si>
    <t>HYD-CHC-BME-PCH-VEN-0516-0298</t>
  </si>
  <si>
    <t>HYD-CHC-BME-PCH-ECG-0516-0299</t>
  </si>
  <si>
    <t>CN21608745</t>
  </si>
  <si>
    <t>HYD-CHC-BME-PCH-MON-0516-0300</t>
  </si>
  <si>
    <t>CN44002342</t>
  </si>
  <si>
    <t>HYD-CHC-BME-PCH-MON-0516-0301</t>
  </si>
  <si>
    <t>CN44002346</t>
  </si>
  <si>
    <t>HYD-CHC-BME-PCH-MON-0516-0302</t>
  </si>
  <si>
    <t>CN44002318</t>
  </si>
  <si>
    <t>HYD-CHC-BME-PCH-MON-0516-0303</t>
  </si>
  <si>
    <t>CN44002347</t>
  </si>
  <si>
    <t>HYD-CHC-BME-PCH-MON-0516-0304</t>
  </si>
  <si>
    <t>CN44002330</t>
  </si>
  <si>
    <t>HYD-CHC-BME-PCH-DFB-0516-0305</t>
  </si>
  <si>
    <t>CN32605026</t>
  </si>
  <si>
    <t>HYD-CHC-BME-PCH-DFB-0516-0306</t>
  </si>
  <si>
    <t>CN32605107</t>
  </si>
  <si>
    <t>HYD-CHC-BME-PCH-BLW-0516-0569</t>
  </si>
  <si>
    <t>SP15110208</t>
  </si>
  <si>
    <t>HYD-CHC-BME-PCH-INP-0516-0307</t>
  </si>
  <si>
    <t>HYD-CHC-BME-PCH-INP-0516-0308</t>
  </si>
  <si>
    <t>C142702526B8B</t>
  </si>
  <si>
    <t>HYD-CHC-BME-MSD-SYP-0516-0309</t>
  </si>
  <si>
    <t>HYD-CHC-BME-MSD-SYP-0516-0310</t>
  </si>
  <si>
    <t>HYD-CHC-BME-MSD-SYP-0516-0311</t>
  </si>
  <si>
    <t>HYD-CHC-BME-MSD-SYP-0516-0312</t>
  </si>
  <si>
    <t>HYD-CHC-BME-MSD-SYP-0516-0313</t>
  </si>
  <si>
    <t>HYD-CHC-BME-MSD-SYP-0516-0314</t>
  </si>
  <si>
    <t>HYD-CHC-BME-MSD-SYP-0516-0315</t>
  </si>
  <si>
    <t>HYD-CHC-BME-MSD-SYP-0516-0316</t>
  </si>
  <si>
    <t>HYD-CHC-BME-MSD-SYP-0516-0317</t>
  </si>
  <si>
    <t>HYD-CHC-BME-MSD-SYP-0516-0318</t>
  </si>
  <si>
    <t>HYD-CHC-BME-MSD-INP-0516-0319</t>
  </si>
  <si>
    <t>HYD-CHC-BME-MSD-INP-0516-0320</t>
  </si>
  <si>
    <t>HYD-CHC-BME-MSD-INP-0516-0321</t>
  </si>
  <si>
    <t>HYD-CHC-BME-MSD-INP-0516-0322</t>
  </si>
  <si>
    <t>HYD-CHC-BME-MSD-INP-0516-0323</t>
  </si>
  <si>
    <t>HYD-CHC-BME-MSD-ECG-0516-0324</t>
  </si>
  <si>
    <t>CN21608750</t>
  </si>
  <si>
    <t>HYD-CHC-BME-MSD-MON-0516-0325</t>
  </si>
  <si>
    <t>CN44002317</t>
  </si>
  <si>
    <t>HYD-CHC-BME-MSD-MON-0516-0326</t>
  </si>
  <si>
    <t>CN44002340</t>
  </si>
  <si>
    <t>HYD-CHC-BME-MSD-MON-0516-0327</t>
  </si>
  <si>
    <t>CN44002326</t>
  </si>
  <si>
    <t>HYD-CHC-BME-MIC-DFB-0516-0328</t>
  </si>
  <si>
    <t>CN32605018</t>
  </si>
  <si>
    <t>HYD-CHC-BME-MIC-DFB-0516-0329</t>
  </si>
  <si>
    <t>CN32605012</t>
  </si>
  <si>
    <t>HYD-CHC-BME-MIC-BLW-0516-0330</t>
  </si>
  <si>
    <t>HYD-CHC-BME-SSD-INP-0516-0331</t>
  </si>
  <si>
    <t>HYD-CHC-BME-SSD-INP-0516-0332</t>
  </si>
  <si>
    <t>HYD-CHC-BME-SSD-INP-0516-0333</t>
  </si>
  <si>
    <t>HYD-CHC-BME-SSD-SYP-0516-0334</t>
  </si>
  <si>
    <t>HYD-CHC-BME-SSD-SYP-0516-0335</t>
  </si>
  <si>
    <t>HYD-CHC-BME-SSD-SYP-0516-0336</t>
  </si>
  <si>
    <t>HYD-CHC-BME-SSD-SYP-0516-0337</t>
  </si>
  <si>
    <t>HYD-CHC-BME-SSD-SYP-0516-0338</t>
  </si>
  <si>
    <t>HYD-CHC-BME-SSD-MON-0516-0339</t>
  </si>
  <si>
    <t>HYD-CHC-BME-SSD-MON-0516-0340</t>
  </si>
  <si>
    <t>HYD-CHC-BME-SSD-MON-0516-0341</t>
  </si>
  <si>
    <t>HYD-CHC-BME-SSD-BLW-0516-0570</t>
  </si>
  <si>
    <t>HYD-CHC-BME-SSD-DFB-0516-0342</t>
  </si>
  <si>
    <t>CN32605010</t>
  </si>
  <si>
    <t>Dialysis machine</t>
  </si>
  <si>
    <t>HYD-CHC-BME-DLY-DIM-0516-0343</t>
  </si>
  <si>
    <t>DIAMAX</t>
  </si>
  <si>
    <t>14J9352E</t>
  </si>
  <si>
    <t>Nipro</t>
  </si>
  <si>
    <t>HYD-CHC-BME-DLY-DIM-0516-0344</t>
  </si>
  <si>
    <t>12C6875E</t>
  </si>
  <si>
    <t>HYD-CHC-BME-DLY-DIM-0516-0345</t>
  </si>
  <si>
    <t>12C6914E</t>
  </si>
  <si>
    <t>CRRT</t>
  </si>
  <si>
    <t>HYD-CHC-BME-DLY-CRT-0516-0346</t>
  </si>
  <si>
    <t>Prismaflex</t>
  </si>
  <si>
    <t>PA16083</t>
  </si>
  <si>
    <t>Baxter</t>
  </si>
  <si>
    <t>HYD-CHC-BME-DLY-DFB-0516-0347</t>
  </si>
  <si>
    <t>CN32605098</t>
  </si>
  <si>
    <t>HYD-CHC-BME-DLY-MON-0516-0348</t>
  </si>
  <si>
    <t>CN44002324</t>
  </si>
  <si>
    <t>HYD-CHC-BME-DLY-MON-0516-0349</t>
  </si>
  <si>
    <t>CN44002345</t>
  </si>
  <si>
    <t>HYD-CHC-BME-DLY-INP-0516-0350</t>
  </si>
  <si>
    <t>NEW</t>
  </si>
  <si>
    <t>HYD-CHC-BME-DLY-INP-0516-0351</t>
  </si>
  <si>
    <t>HYD-CHC-BME-DLY-SYP-0516-0352</t>
  </si>
  <si>
    <t>HYD-CHC-BME-DLY-SYP-0516-0353</t>
  </si>
  <si>
    <t>HYD-CHC-BME-DLY-SYP-0516-0354</t>
  </si>
  <si>
    <t>HYD-CHC-BME-DLY-SYP-0516-0355</t>
  </si>
  <si>
    <t>HYD-CHC-BME-6AB-SYP-0516-0356</t>
  </si>
  <si>
    <t>HYD-CHC-BME-6AB-INP-0516-0357</t>
  </si>
  <si>
    <t>HYD-CHC-BME-6AB-DFB-0516-0358</t>
  </si>
  <si>
    <t>CN32605016</t>
  </si>
  <si>
    <t>HYD-CHC-BME-PAC-BIP-0516-0636</t>
  </si>
  <si>
    <t>C142702211418</t>
  </si>
  <si>
    <t>HYD-CHC-BME-6AB-DFB-0516-0359</t>
  </si>
  <si>
    <t>CN32605022</t>
  </si>
  <si>
    <t>HYD-CHC-BME-6AB-SYP-0516-0360</t>
  </si>
  <si>
    <t>HYD-CHC-BME-6BB-INP-0516-0361</t>
  </si>
  <si>
    <t>HYD-CHC-BME-LAR-MON-0516-0362</t>
  </si>
  <si>
    <t>CN44002322</t>
  </si>
  <si>
    <t>HYD-CHC-BME-LAR-SYP-0516-0363</t>
  </si>
  <si>
    <t>24/11/2016</t>
  </si>
  <si>
    <t>HYD-CHC-BME-LAR-SYP-0516-0364</t>
  </si>
  <si>
    <t>HYD-CHC-BME-LAR-INP-0516-0365</t>
  </si>
  <si>
    <t>HYD-CHC-BME-LAR-DFB-0516-0366</t>
  </si>
  <si>
    <t>CN32605019</t>
  </si>
  <si>
    <t>Cryo Gun</t>
  </si>
  <si>
    <t>HYD-CHC-BME-LAR-CRG-0516-0367</t>
  </si>
  <si>
    <t>004B</t>
  </si>
  <si>
    <t>Basco</t>
  </si>
  <si>
    <t>Colposcope</t>
  </si>
  <si>
    <t>HYD-CHC-BME-LAR-COL-0516-0368</t>
  </si>
  <si>
    <t>Inttelio</t>
  </si>
  <si>
    <t>209AAEV0013</t>
  </si>
  <si>
    <t>Borze</t>
  </si>
  <si>
    <t>Vaccum Extractor</t>
  </si>
  <si>
    <t>HYD-CHC-BME-LAR-VCE-0516-0369</t>
  </si>
  <si>
    <t>MVDS02</t>
  </si>
  <si>
    <t>MD150883</t>
  </si>
  <si>
    <t>17/5/16</t>
  </si>
  <si>
    <t>Medisil</t>
  </si>
  <si>
    <t>Foetal Monitor</t>
  </si>
  <si>
    <t>HYD-CHC-BME-LAR-FEM-0516-0370</t>
  </si>
  <si>
    <t>FM30</t>
  </si>
  <si>
    <t>DE45825586</t>
  </si>
  <si>
    <t>Foetal Doppler</t>
  </si>
  <si>
    <t>HYD-CHC-BME-LAR-FDP-0516-0371</t>
  </si>
  <si>
    <t>FD 9713</t>
  </si>
  <si>
    <t>DQTB6E21257</t>
  </si>
  <si>
    <t>BPL</t>
  </si>
  <si>
    <t>HYD-CHC-BME-LAR-FDP-0516-0372</t>
  </si>
  <si>
    <t>DQTB5117014</t>
  </si>
  <si>
    <t>Examination Table</t>
  </si>
  <si>
    <t>HYD-CHC-BME-LAR-EXT-0516-0373</t>
  </si>
  <si>
    <t>Not Required</t>
  </si>
  <si>
    <t>Warmer</t>
  </si>
  <si>
    <t>HYD-CHC-BME-LAR-INW-0516-0374</t>
  </si>
  <si>
    <t>NWC 100</t>
  </si>
  <si>
    <t>Phoenix Medical Systems</t>
  </si>
  <si>
    <t>HYD-CHC-BME-LAR-INW-0516-0375</t>
  </si>
  <si>
    <t>HYD-CHC-BME-NNI-INW-0516-0376</t>
  </si>
  <si>
    <t>HYD-CHC-BME-LAR-MON-0516-0377</t>
  </si>
  <si>
    <t>DE54800885</t>
  </si>
  <si>
    <t>Photo therapy double</t>
  </si>
  <si>
    <t>HYD-CHC-BME-LAR-PHT-0516-0571</t>
  </si>
  <si>
    <t>Brilliance pro</t>
  </si>
  <si>
    <t>Photo therapy single</t>
  </si>
  <si>
    <t>HYD-CHC-BME-NNI-PTS-0516-0378</t>
  </si>
  <si>
    <t>CPAP</t>
  </si>
  <si>
    <t>HYD-CHC-BME-NNI-CPP-0516-0379</t>
  </si>
  <si>
    <t>NCPAP300</t>
  </si>
  <si>
    <t>14/6/16</t>
  </si>
  <si>
    <t>Baby Bassinet</t>
  </si>
  <si>
    <t>HYD-CHC-BME-NNI-BBT-0516-0380</t>
  </si>
  <si>
    <t>BAS101</t>
  </si>
  <si>
    <t>HYD-CHC-BME-NNI-SYP-0516-0381</t>
  </si>
  <si>
    <t xml:space="preserve">Injectomat Agilia </t>
  </si>
  <si>
    <t>Fresenius Kabi</t>
  </si>
  <si>
    <t>HYD-CHC-BME-NNI-SYP-0516-0382</t>
  </si>
  <si>
    <t>HYD-CHC-BME-NNI-SYP-0516-0383</t>
  </si>
  <si>
    <t>HYD-CHC-BME-NNI-SYP-0516-0384</t>
  </si>
  <si>
    <t>HYD-CHC-BME-NNI-SYP-0516-0385</t>
  </si>
  <si>
    <t>HYD-CHC-BME-NNI-SYP-0516-0386</t>
  </si>
  <si>
    <t>17/10/2016</t>
  </si>
  <si>
    <t>16/10/2017</t>
  </si>
  <si>
    <t>HYD-CHC-BME-NNI-INP-0516-0387</t>
  </si>
  <si>
    <t>19/8/2016</t>
  </si>
  <si>
    <t>19/2/2016</t>
  </si>
  <si>
    <t>HYD-CHC-BME-NNI-INP-0516-0388</t>
  </si>
  <si>
    <t>HYD-CHC-BME-NNI-INP-0516-0389</t>
  </si>
  <si>
    <t>14/11/2016</t>
  </si>
  <si>
    <t>HYD-CHC-BME-NNI-INP-0516-0390</t>
  </si>
  <si>
    <t>HYD-CHC-BME-NNI-BLW-0516-0391</t>
  </si>
  <si>
    <t>HYD-CHC-BME-NNI-BLW-0516-0392</t>
  </si>
  <si>
    <t>23/10/2016</t>
  </si>
  <si>
    <t>HYD-CHC-BME-7AB-SYP-0516-0393</t>
  </si>
  <si>
    <t>27/4/2016</t>
  </si>
  <si>
    <t>HYD-CHC-BME-7AB-DFB-0516-0394</t>
  </si>
  <si>
    <t>26/4/2016</t>
  </si>
  <si>
    <t>HYD-CHC-BME-7AB-INP-0516-0395</t>
  </si>
  <si>
    <t>16/10/2016</t>
  </si>
  <si>
    <t>17/4/2016</t>
  </si>
  <si>
    <t>HYD-CHC-BME-7BB-DFB-0516-0396</t>
  </si>
  <si>
    <t>HYD-CHC-BME-7BB-SYP-0516-0397</t>
  </si>
  <si>
    <t>HYD-CHC-BME-7BB-INP-0516-0398</t>
  </si>
  <si>
    <t>Biosafety cabinet</t>
  </si>
  <si>
    <t>HYD-CHC-BME-7BB-BSC-0516-0399</t>
  </si>
  <si>
    <t>WBSC 30B2SS</t>
  </si>
  <si>
    <t>28/9/2016</t>
  </si>
  <si>
    <t>Whitenair Technologies</t>
  </si>
  <si>
    <t xml:space="preserve">14/11/2016          </t>
  </si>
  <si>
    <t>1,89,380</t>
  </si>
  <si>
    <t>Audiometry</t>
  </si>
  <si>
    <t>HYD-CHC-BME-7BB-AUD-0516-0400</t>
  </si>
  <si>
    <t>Audiostar pro</t>
  </si>
  <si>
    <t>GS0061400</t>
  </si>
  <si>
    <t>19/8/16</t>
  </si>
  <si>
    <t>GSI</t>
  </si>
  <si>
    <t>Impendence Metry</t>
  </si>
  <si>
    <t>HYD-CHC-BME-7BB-IMP-0516-0401</t>
  </si>
  <si>
    <t xml:space="preserve">Tympstar pro </t>
  </si>
  <si>
    <t>GS0062969</t>
  </si>
  <si>
    <t>30/2/2017</t>
  </si>
  <si>
    <t>Coagulometer</t>
  </si>
  <si>
    <t>HYD-CHC-BME-LBB-CDA-0516-0402</t>
  </si>
  <si>
    <t>14/5/2016</t>
  </si>
  <si>
    <t xml:space="preserve">Elite </t>
  </si>
  <si>
    <t>Auto Analyzer</t>
  </si>
  <si>
    <t>HYD-CHC-BME-LBB-AAN-0516-0403</t>
  </si>
  <si>
    <t>BX3010</t>
  </si>
  <si>
    <t>Sysmex</t>
  </si>
  <si>
    <t>Semi-auto Analyzer</t>
  </si>
  <si>
    <t>HYD-CHC-BME-LBB-SAN-0516-0404</t>
  </si>
  <si>
    <t>AT-112</t>
  </si>
  <si>
    <t>22/4/2016</t>
  </si>
  <si>
    <t>Accurex</t>
  </si>
  <si>
    <t>Waterbath</t>
  </si>
  <si>
    <t>HYD-CHC-BME-LBB-WTB-0516-0405</t>
  </si>
  <si>
    <t>RWB-6</t>
  </si>
  <si>
    <t>23/4/16</t>
  </si>
  <si>
    <t>REMI</t>
  </si>
  <si>
    <t>Integrated System</t>
  </si>
  <si>
    <t>HYD-CHC-BME-LBB-IGS-0516-0406</t>
  </si>
  <si>
    <t>DxC860i</t>
  </si>
  <si>
    <t>6840/810/901252</t>
  </si>
  <si>
    <t>20/4/2016</t>
  </si>
  <si>
    <t>Beckman</t>
  </si>
  <si>
    <t>Harmonic Analyzer</t>
  </si>
  <si>
    <t>HYD-CHC-BME-LBB-E41-0516-0407</t>
  </si>
  <si>
    <t>E411</t>
  </si>
  <si>
    <t>15B8-11</t>
  </si>
  <si>
    <t>Cobas</t>
  </si>
  <si>
    <t>25/12/2016</t>
  </si>
  <si>
    <t>ABG</t>
  </si>
  <si>
    <t>HYD-CHC-BME-LBB-ABL-0516-0408</t>
  </si>
  <si>
    <t>ABL 800</t>
  </si>
  <si>
    <t>754R2119N002</t>
  </si>
  <si>
    <t>Radiometer</t>
  </si>
  <si>
    <t>Centrifuge</t>
  </si>
  <si>
    <t>HYD-CHC-BME-LBB-CEN-0516-0409</t>
  </si>
  <si>
    <t>R-8M</t>
  </si>
  <si>
    <t>ZCCN/09/289</t>
  </si>
  <si>
    <t>HYD-CHC-BME-LBB-CEN-0516-0410</t>
  </si>
  <si>
    <t>ZCCN/09/300</t>
  </si>
  <si>
    <t xml:space="preserve">Spin dot Centrifuge
</t>
  </si>
  <si>
    <t>HYD-CHC-BME-LBB-CEN-0516-0411</t>
  </si>
  <si>
    <t>SPIN</t>
  </si>
  <si>
    <t xml:space="preserve">SS-16-116
</t>
  </si>
  <si>
    <t>Dot Diagnostics</t>
  </si>
  <si>
    <t>Therm dot incubator</t>
  </si>
  <si>
    <t>HYD-CHC-BME-LBB-CEN-0516-0412</t>
  </si>
  <si>
    <t>THERM</t>
  </si>
  <si>
    <t>T5-16-116</t>
  </si>
  <si>
    <t>30/11/2016</t>
  </si>
  <si>
    <t>HYD-CHC-BME-LBB-CEN-0516-0413</t>
  </si>
  <si>
    <t>ZCCN-08671</t>
  </si>
  <si>
    <t>Microscope</t>
  </si>
  <si>
    <t>HYD-CHC-BME-LBM-MIL-0516-0425</t>
  </si>
  <si>
    <t>CX21i</t>
  </si>
  <si>
    <t>16J1353</t>
  </si>
  <si>
    <t>HYD-CHC-BME-LAB-MCS-0516-0573</t>
  </si>
  <si>
    <t>CX31</t>
  </si>
  <si>
    <t>6B41738</t>
  </si>
  <si>
    <t>HYD-CHC-BME-LBP-BCC-0516-0414</t>
  </si>
  <si>
    <t>15M0474</t>
  </si>
  <si>
    <t>Blood Cell Counter</t>
  </si>
  <si>
    <t>HYD-CHC-BME-LBP-BCC-0516-0415</t>
  </si>
  <si>
    <t>LH 750</t>
  </si>
  <si>
    <t>6707184 - AY47057</t>
  </si>
  <si>
    <t>Urine Analyzer</t>
  </si>
  <si>
    <t>HYD-CHC-BME-LBP-URA-0516-0416</t>
  </si>
  <si>
    <t>Clinitek status</t>
  </si>
  <si>
    <t>ZCES14598</t>
  </si>
  <si>
    <t>Siemens</t>
  </si>
  <si>
    <t>HYD-CHC-BME-LBP-CEN-0516-0417</t>
  </si>
  <si>
    <t>ZCCN/09/293</t>
  </si>
  <si>
    <t>HYD-CHC-BME-LBP-CEN-0516-0418</t>
  </si>
  <si>
    <t>Cryostat</t>
  </si>
  <si>
    <t>HYD-CHC-BME-LBP-CRY-0516-0419</t>
  </si>
  <si>
    <t>Leica</t>
  </si>
  <si>
    <t>18/6/2016</t>
  </si>
  <si>
    <t>17/6/2017</t>
  </si>
  <si>
    <t>HYD-CHC-BME-LBP-CEC-0516-0420</t>
  </si>
  <si>
    <t>XP-100</t>
  </si>
  <si>
    <t>B0240</t>
  </si>
  <si>
    <t>31/8/2016</t>
  </si>
  <si>
    <t>BD</t>
  </si>
  <si>
    <t>HYD-CHC-BME-LBP-BD-0516-0421</t>
  </si>
  <si>
    <t>PHOENIX 100</t>
  </si>
  <si>
    <t>PX2730</t>
  </si>
  <si>
    <t>25/6/2016</t>
  </si>
  <si>
    <t>17/12/2016</t>
  </si>
  <si>
    <t>HYD-CHC-BME-LBP-BD-0516-0574</t>
  </si>
  <si>
    <t>FX 40</t>
  </si>
  <si>
    <t>FF1193 &amp; FF1235</t>
  </si>
  <si>
    <t>BOD Incubator</t>
  </si>
  <si>
    <t>HYD-CHC-BME-LBM-BOD-0516-0423</t>
  </si>
  <si>
    <t>C1-10 plus</t>
  </si>
  <si>
    <t>7CC1-07839</t>
  </si>
  <si>
    <t>Shaker</t>
  </si>
  <si>
    <t>HYD-CHC-BME-LBM-MIX-0516-0424</t>
  </si>
  <si>
    <t>RS-12R</t>
  </si>
  <si>
    <t>1CAC-01423</t>
  </si>
  <si>
    <t>15L0451</t>
  </si>
  <si>
    <t>16J1361</t>
  </si>
  <si>
    <t>HYD-CHC-BME-LBM-BSC-0516-0426</t>
  </si>
  <si>
    <t>WBSC 40B2 SS4</t>
  </si>
  <si>
    <t>Laminar Airflow</t>
  </si>
  <si>
    <t>HYD-CHC-BME-LBM-LAF-0516-0427</t>
  </si>
  <si>
    <t>WHL 4000GE</t>
  </si>
  <si>
    <t>Hot Air Oven</t>
  </si>
  <si>
    <t>HYD-CHC-BME-LBM-HAO-0516-0428</t>
  </si>
  <si>
    <t>RDHO 50</t>
  </si>
  <si>
    <t>Incubator</t>
  </si>
  <si>
    <t>HYD-CHC-BME-LBM-INC-0516-0429</t>
  </si>
  <si>
    <t>RHI50</t>
  </si>
  <si>
    <t>HYD-CHC-BME-LBM-WTB-0516-0430</t>
  </si>
  <si>
    <t>HYD-CHC-BME-LBM-CEN-0516-0431</t>
  </si>
  <si>
    <t>ZCCN-09294</t>
  </si>
  <si>
    <t>Elisa Reader</t>
  </si>
  <si>
    <t>HYD-CHC-BME-LBM-ESR-0516-0432</t>
  </si>
  <si>
    <t>LISASCAN-EM</t>
  </si>
  <si>
    <t>Transasia</t>
  </si>
  <si>
    <t>Elisa Washer</t>
  </si>
  <si>
    <t>HYD-CHC-BME-LBM-ESW-0516-0433</t>
  </si>
  <si>
    <t>ERBA LISAWASH</t>
  </si>
  <si>
    <t>HYD-CHC-BME-LBM-CEN-0516-0434</t>
  </si>
  <si>
    <t>ZCCN-09291</t>
  </si>
  <si>
    <t>Vertical Sterilizer</t>
  </si>
  <si>
    <t>HYD-CHC-BME-LBM-VST-0516-0434</t>
  </si>
  <si>
    <t>20/5/16</t>
  </si>
  <si>
    <t>Cistron</t>
  </si>
  <si>
    <t>HYD-CHC-BME-LBM-DPR-0516-0435</t>
  </si>
  <si>
    <t>DF 40U (300L)</t>
  </si>
  <si>
    <t>Thermo penpol</t>
  </si>
  <si>
    <t>2,80,000</t>
  </si>
  <si>
    <t>HYD-CHC-BME-LBM-DPR-0516-0436</t>
  </si>
  <si>
    <t>DF 80U (300L)</t>
  </si>
  <si>
    <t>26/12/2016</t>
  </si>
  <si>
    <t>4,00,000</t>
  </si>
  <si>
    <t>BB Refrigerator</t>
  </si>
  <si>
    <t>HYD-CHC-BME-BB-BBR-0416-0437</t>
  </si>
  <si>
    <t>BBR 600G</t>
  </si>
  <si>
    <t>25,00,000</t>
  </si>
  <si>
    <t>HYD-CHC-BME-BB-BBR-0416-0438</t>
  </si>
  <si>
    <t>Collection Monitor</t>
  </si>
  <si>
    <t>HYD-CHC-BME-BB-BCM-0416-0439</t>
  </si>
  <si>
    <t>D 601</t>
  </si>
  <si>
    <t>HYD-CHC-BME-BB-BCM-0416-0440</t>
  </si>
  <si>
    <t>HYD-CHC-BME-BB-BCM-0416-0441</t>
  </si>
  <si>
    <t>Donor Couch</t>
  </si>
  <si>
    <t>HYD-CHC-BME-BB-DNC-0416-0442</t>
  </si>
  <si>
    <t>LC 300</t>
  </si>
  <si>
    <t>HYD-CHC-BME-BB-DNC-0416-0443</t>
  </si>
  <si>
    <t>HYD-CHC-BME-BB-DNC-0416-0444</t>
  </si>
  <si>
    <t>14/1/2017</t>
  </si>
  <si>
    <t>Plasma Thawing Bath</t>
  </si>
  <si>
    <t>HYD-CHC-BME-BB-THB-0416-0445</t>
  </si>
  <si>
    <t>PB 100</t>
  </si>
  <si>
    <t>Tube sealer</t>
  </si>
  <si>
    <t>HYD-CHC-BME-BB-TBS-0416-0446</t>
  </si>
  <si>
    <t>XS 1010</t>
  </si>
  <si>
    <t>Compo Scale</t>
  </si>
  <si>
    <t>HYD-CHC-BME-BB-COS-0416-0447</t>
  </si>
  <si>
    <t>15105672 (201601695)</t>
  </si>
  <si>
    <t>14/6/2016</t>
  </si>
  <si>
    <t>13/6/2016</t>
  </si>
  <si>
    <t>Intelligent Expressor</t>
  </si>
  <si>
    <t>HYD-CHC-BME-BB-ITE-0416-0448</t>
  </si>
  <si>
    <t>E 300</t>
  </si>
  <si>
    <t>Platelet Agitator with
Incubator</t>
  </si>
  <si>
    <t>HYD-CHC-BME-BB-PLA-0416-0449</t>
  </si>
  <si>
    <t>PI 200</t>
  </si>
  <si>
    <t>Cryo Bath</t>
  </si>
  <si>
    <t>HYD-CHC-BME-BB-CRB-0416-0450</t>
  </si>
  <si>
    <t>CB 100</t>
  </si>
  <si>
    <t>S</t>
  </si>
  <si>
    <t>1,00,000</t>
  </si>
  <si>
    <t>HYD-CHC-BME-BB-DPF-0416-0451</t>
  </si>
  <si>
    <t>HYD-CHC-BME-BB-DPF-0416-0452</t>
  </si>
  <si>
    <t>15/5/2017</t>
  </si>
  <si>
    <t>Portable Tube Sealer</t>
  </si>
  <si>
    <t>HYD-CHC-BME-BB-PTS-0416-0453</t>
  </si>
  <si>
    <t>LM 100E</t>
  </si>
  <si>
    <t>Data Logger</t>
  </si>
  <si>
    <t>HYD-CHC-BME-BB-DTL-0416-0454</t>
  </si>
  <si>
    <t>IM2000-16RPS</t>
  </si>
  <si>
    <t>151008/151105/6/7</t>
  </si>
  <si>
    <t>27/6/16</t>
  </si>
  <si>
    <t>AJINKYA</t>
  </si>
  <si>
    <t>HYD-CHC-BME-BB-WTB-0416-0455</t>
  </si>
  <si>
    <t>HYD-CHC-BME-BB-VST-0416-0457</t>
  </si>
  <si>
    <t>HYD-CHC-BME-BB-HAO-0416-0458</t>
  </si>
  <si>
    <t>Vortex Mixer</t>
  </si>
  <si>
    <t>HYD-CHC-BME-BB-MIX-0416-0459</t>
  </si>
  <si>
    <t>CM101 plus</t>
  </si>
  <si>
    <t>2CCY-07317</t>
  </si>
  <si>
    <t>30/6/2017</t>
  </si>
  <si>
    <t>HYD-CHC-BME-BB-CEN-0416-0477</t>
  </si>
  <si>
    <t>ZCCN-09292</t>
  </si>
  <si>
    <t>HB Analyzer</t>
  </si>
  <si>
    <t>HYD-CHC-BME-BB-GHA-0416-0461</t>
  </si>
  <si>
    <t>HB301+</t>
  </si>
  <si>
    <t>13/8/16</t>
  </si>
  <si>
    <t>HEMOCUE</t>
  </si>
  <si>
    <t>HYD-CHC-BME-BB-GHA-0416-0</t>
  </si>
  <si>
    <t>16F0629</t>
  </si>
  <si>
    <t>14/7/2016</t>
  </si>
  <si>
    <t>HYD-CHC-BME-BB-MIX-0416-0463</t>
  </si>
  <si>
    <t>7CES-14598</t>
  </si>
  <si>
    <t>HYD-CHC-BME-BB-MIX-0416-0462</t>
  </si>
  <si>
    <t>ZBJS-28189</t>
  </si>
  <si>
    <t>HYD-CHC-BME-BB-ESR-0416-0480</t>
  </si>
  <si>
    <t>Stat Fax 4200</t>
  </si>
  <si>
    <t>Awareness technology</t>
  </si>
  <si>
    <t>HYD-CHC-BME-BB-ESR-0416-0482</t>
  </si>
  <si>
    <t>Stat Fax 2600</t>
  </si>
  <si>
    <t>HYD-CHC-BME-BB-HAO-0416-0586</t>
  </si>
  <si>
    <t>HYD-CHC-BME-BB-LAF-0416-0595</t>
  </si>
  <si>
    <t>WT1617LAF</t>
  </si>
  <si>
    <t>WTI617LAF55</t>
  </si>
  <si>
    <t>Cooling Centrifuge</t>
  </si>
  <si>
    <t>HYD-CHC-BME-BB-CEN-0416-0596</t>
  </si>
  <si>
    <t>KBM70</t>
  </si>
  <si>
    <t>ZCJU-28933</t>
  </si>
  <si>
    <t>21/10/2016</t>
  </si>
  <si>
    <t>HYD-CHC-BME-BB-INC-0416-0600</t>
  </si>
  <si>
    <t>HYD-CHC-BME-WEL-DFB-0516-0464</t>
  </si>
  <si>
    <t>CN32605021</t>
  </si>
  <si>
    <t>HYD-CHC-BME-WEL-TMT-0516-0465</t>
  </si>
  <si>
    <t>CN816140348SA
CN216150373SA</t>
  </si>
  <si>
    <t>HYD-CHC-BME-WEL-ECG-0516-0466</t>
  </si>
  <si>
    <t>CN21608748</t>
  </si>
  <si>
    <t>HYD-CHC-BME-WEL-XRY-0516-0467</t>
  </si>
  <si>
    <t>2K15120406-DX/HF</t>
  </si>
  <si>
    <t>HYD-CHC-BME-WEL-CRS-0516-0468</t>
  </si>
  <si>
    <t>CR 15X</t>
  </si>
  <si>
    <t>10,00,000</t>
  </si>
  <si>
    <t>HYD-CHC-BME-WEL-ECM-0516-0469</t>
  </si>
  <si>
    <t>US416DD0204</t>
  </si>
  <si>
    <t>HYD-CHC-BME-WEL-ULS-0516-0470</t>
  </si>
  <si>
    <t>AFFINITY 50SS</t>
  </si>
  <si>
    <t>US416D0203</t>
  </si>
  <si>
    <t>HYD-CHC-BME-9AB-INP-0516-0471</t>
  </si>
  <si>
    <t>HYD-CHC-BME-6AB-SYP-0516-0472</t>
  </si>
  <si>
    <t>HYD-CHC-BME-9BB-INP-0516-0473</t>
  </si>
  <si>
    <t>HYD-CHC-BME-9BB-SYP-0516-0474</t>
  </si>
  <si>
    <t>Flash Sterilizer</t>
  </si>
  <si>
    <t>HYD-CHC-BME-CSD-STR-0516-0475</t>
  </si>
  <si>
    <t>SA260MA12</t>
  </si>
  <si>
    <t>160304201001</t>
  </si>
  <si>
    <t>Apex</t>
  </si>
  <si>
    <t>Steam Autoclave Sterilizer</t>
  </si>
  <si>
    <t>HYD-CHC-BME-CSD-STR-0516-0476</t>
  </si>
  <si>
    <t>Mediquip</t>
  </si>
  <si>
    <t>Automatic Sterilizer</t>
  </si>
  <si>
    <t>HYD-CHC-BME-CSD-STR-0516-0477</t>
  </si>
  <si>
    <t>2*2*4 Double Door</t>
  </si>
  <si>
    <t>17/6/2016</t>
  </si>
  <si>
    <t>Ultrasonic Cleaner</t>
  </si>
  <si>
    <t>HYD-CHC-BME-CSD-USC-0516-0478</t>
  </si>
  <si>
    <t>2K151241</t>
  </si>
  <si>
    <t>Gauge cutting machine</t>
  </si>
  <si>
    <t>HYD-CHC-BME-CSD-GCM-0516-0479</t>
  </si>
  <si>
    <t>0JG481353</t>
  </si>
  <si>
    <t>Spray Gun Rinser</t>
  </si>
  <si>
    <t>HYD-CHC-BME-CSD-SGR-0516-0480</t>
  </si>
  <si>
    <t>Plasma Sterilizer</t>
  </si>
  <si>
    <t>HYD-CHC-BME-CSD-PLS-0516-0481</t>
  </si>
  <si>
    <t>Sterrad 100S</t>
  </si>
  <si>
    <t>J &amp; J</t>
  </si>
  <si>
    <t>ETO</t>
  </si>
  <si>
    <t>HYD-CHC-BME-CSD-ETO-0516-0482</t>
  </si>
  <si>
    <t>ANM8CF</t>
  </si>
  <si>
    <t>CE-043-16/17</t>
  </si>
  <si>
    <t>PCI</t>
  </si>
  <si>
    <t>HYD-CHC-BME-BD-ECG-0516-0483</t>
  </si>
  <si>
    <t>CN21608744</t>
  </si>
  <si>
    <t>BME</t>
  </si>
  <si>
    <t>HYD-CHC-BME-BME-VEN-0516-0484</t>
  </si>
  <si>
    <t>HYD-CHC-BME-BME-ECG-0516-0485</t>
  </si>
  <si>
    <t>CN21608751</t>
  </si>
  <si>
    <t>HYD-CHC-BME-BME-USN-0516-0486</t>
  </si>
  <si>
    <t>HYD-CHC-BME-BME-BLW-0516-0487</t>
  </si>
  <si>
    <t>HYD-CHC-BME-CTV-MON-0516-0489</t>
  </si>
  <si>
    <t>DE54800775</t>
  </si>
  <si>
    <t>HYD-CHC-BME-CTV-MON-0516-0490</t>
  </si>
  <si>
    <t>DE54800886</t>
  </si>
  <si>
    <t>HYD-CHC-BME-CTV-MON-0516-0491</t>
  </si>
  <si>
    <t>DE54800905</t>
  </si>
  <si>
    <t>HYD-CHC-BME-CTV-MON-0516-0492</t>
  </si>
  <si>
    <t>DE54800972</t>
  </si>
  <si>
    <t>HYD-CHC-BME-CTV-MON-0516-0493</t>
  </si>
  <si>
    <t>DE54800978</t>
  </si>
  <si>
    <t>HYD-CHC-BME-CTV-MON-0516-0494</t>
  </si>
  <si>
    <t>DE54800981</t>
  </si>
  <si>
    <t>HYD-CHC-BME-CTV-VEN-0516-0495</t>
  </si>
  <si>
    <t>HYD-CHC-BME-CTV-VEN-0516-0496</t>
  </si>
  <si>
    <t>HYD-CHC-BME-CTV-VEN-0516-0497</t>
  </si>
  <si>
    <t>HYD-CHC-BME-CTV-DFB-0516-0498</t>
  </si>
  <si>
    <t>CN32605113</t>
  </si>
  <si>
    <t>HYD-CHC-BME-CTV-DFB-0516-0499</t>
  </si>
  <si>
    <t>CN32605101</t>
  </si>
  <si>
    <t>HYD-CHC-BME-CTV-ECG-0516-0500</t>
  </si>
  <si>
    <t>CN21608753</t>
  </si>
  <si>
    <t>HYD-CHC-BME-CTV-IBP-0416-0501</t>
  </si>
  <si>
    <t>SI210562D5</t>
  </si>
  <si>
    <t>HYD-CHC-BME-CTV-BLW-0516-0502</t>
  </si>
  <si>
    <t>HYD-CHC-BME-CTV-PCM-0516-0503</t>
  </si>
  <si>
    <t>DJHO13404P</t>
  </si>
  <si>
    <t>HYD-CHC-BME-CTV-PCM-0516-0504</t>
  </si>
  <si>
    <t>DJHO18569P</t>
  </si>
  <si>
    <t>HYD-CHC-BME-CTV-PTW-0516-0505</t>
  </si>
  <si>
    <t>SP15110201</t>
  </si>
  <si>
    <t>28/11/2016</t>
  </si>
  <si>
    <t>HYD-CHC-BME-CTV-SYP-0516-0506</t>
  </si>
  <si>
    <t>HYD-CHC-BME-CTV-SYP-0516-0507</t>
  </si>
  <si>
    <t>HYD-CHC-BME-CTV-SYP-0516-0508</t>
  </si>
  <si>
    <t>HYD-CHC-BME-CTV-SYP-0516-0509</t>
  </si>
  <si>
    <t>HYD-CHC-BME-CTV-SYP-0516-0510</t>
  </si>
  <si>
    <t>HYD-CHC-BME-CTV-SYP-0516-0511</t>
  </si>
  <si>
    <t>HYD-CHC-BME-CTV-SYP-0516-0512</t>
  </si>
  <si>
    <t>HYD-CHC-BME-CTV-SYP-0516-0513</t>
  </si>
  <si>
    <t>HYD-CHC-BME-CTV-SYP-0516-0514</t>
  </si>
  <si>
    <t>HYD-CHC-BME-CTV-SYP-0516-0515</t>
  </si>
  <si>
    <t>HYD-CHC-BME-CTV-SYP-0516-0516</t>
  </si>
  <si>
    <t>HYD-CHC-BME-CTV-SYP-0516-0517</t>
  </si>
  <si>
    <t>HYD-CHC-BME-CTV-SYP-0516-0518</t>
  </si>
  <si>
    <t>HYD-CHC-BME-CTV-SYP-0516-0519</t>
  </si>
  <si>
    <t>HYD-CHC-BME-CTV-SYP-0516-0520</t>
  </si>
  <si>
    <t>HYD-CHC-BME-CTV-SYP-0516-0521</t>
  </si>
  <si>
    <t>HYD-CHC-BME-CTV-SYP-0516-0522</t>
  </si>
  <si>
    <t>HYD-CHC-BME-CTV-SYP-0516-0523</t>
  </si>
  <si>
    <t>HYD-CHC-BME-CTV-SYP-0516-0524</t>
  </si>
  <si>
    <t>HYD-CHC-BME-CTV-SYP-0516-0525</t>
  </si>
  <si>
    <t>HYD-CHC-BME-CTV-INP-0516-0526</t>
  </si>
  <si>
    <t>HYD-CHC-BME-CTV-INP-0516-0527</t>
  </si>
  <si>
    <t>HYD-CHC-BME-PAC-BIP-0516-0637</t>
  </si>
  <si>
    <t>C142700569817</t>
  </si>
  <si>
    <t>22/8/2016</t>
  </si>
  <si>
    <t>Respironics</t>
  </si>
  <si>
    <t>30/1/2017</t>
  </si>
  <si>
    <t>HYD-CHC-BME-COT-OTT-0516-0528</t>
  </si>
  <si>
    <t>7000SPBF</t>
  </si>
  <si>
    <t>2A109-P1-0008</t>
  </si>
  <si>
    <t>15/3/2017</t>
  </si>
  <si>
    <t>EUR 12922</t>
  </si>
  <si>
    <t>HYD-CHC-BME-COT-OTL-0516-0529</t>
  </si>
  <si>
    <t>160/160</t>
  </si>
  <si>
    <t>E4IO1616144</t>
  </si>
  <si>
    <t>HYD-CHC-BME-COT-ANW-0516-0530</t>
  </si>
  <si>
    <t>Avance CS2</t>
  </si>
  <si>
    <t>APKV00126</t>
  </si>
  <si>
    <t>HYD-CHC-BME-COT-MON-0516-0531</t>
  </si>
  <si>
    <t>MX550</t>
  </si>
  <si>
    <t>DE35145335</t>
  </si>
  <si>
    <t>Head Light</t>
  </si>
  <si>
    <t>HYD-CHC-BME-COT-HLS-0516-0532</t>
  </si>
  <si>
    <t>MLX</t>
  </si>
  <si>
    <t>MLX5655</t>
  </si>
  <si>
    <t>BL Life Sciences</t>
  </si>
  <si>
    <t>HYD-CHC-BME-COT-ACT-0516-0533</t>
  </si>
  <si>
    <t>ACT2005930</t>
  </si>
  <si>
    <t>31-05-2016</t>
  </si>
  <si>
    <t>Sternum Saw</t>
  </si>
  <si>
    <t>HYD-CHC-BME-COT-SAW-0516-0534</t>
  </si>
  <si>
    <t>Sys 6</t>
  </si>
  <si>
    <t>1527200553/43</t>
  </si>
  <si>
    <t>Stryker</t>
  </si>
  <si>
    <t>HYD-CHC-BME-COT-DFB-0516-0535</t>
  </si>
  <si>
    <t>CN32605114</t>
  </si>
  <si>
    <t>Heart Lung Machine</t>
  </si>
  <si>
    <t>HYD-CHC-BME-COT-HLM-0516-0536</t>
  </si>
  <si>
    <t>S5</t>
  </si>
  <si>
    <t>48E04307</t>
  </si>
  <si>
    <t>Sorin</t>
  </si>
  <si>
    <t>HYD-CHC-BME-COT-ANW-0516-0537</t>
  </si>
  <si>
    <t>APKV00127</t>
  </si>
  <si>
    <t>HYD-CHC-BME-COT-MON-0516-0538</t>
  </si>
  <si>
    <t>DE35143702</t>
  </si>
  <si>
    <t>HYD-CHC-BME-COT-HLS-0516-0539</t>
  </si>
  <si>
    <t>MLX 6075</t>
  </si>
  <si>
    <t>HYD-CHC-BME-COT-ACT-0516-0540</t>
  </si>
  <si>
    <t>ACT2005931</t>
  </si>
  <si>
    <t>HYD-CHC-BME-COT-SAW-0516-0541</t>
  </si>
  <si>
    <t>EUR 15649</t>
  </si>
  <si>
    <t>HYD-CHC-BME-COT-DFB-0516-0542</t>
  </si>
  <si>
    <t>CN32605106</t>
  </si>
  <si>
    <t>HYD-CHC-BME-COT-HLM-0516-0543</t>
  </si>
  <si>
    <t>48E04304</t>
  </si>
  <si>
    <t>HYD-CHC-BME-CTV-PCM-0516-0544</t>
  </si>
  <si>
    <t>Fibrillator</t>
  </si>
  <si>
    <t>HYD-CHC-BME-COT-FIB-0516-0545</t>
  </si>
  <si>
    <t>Redosaw</t>
  </si>
  <si>
    <t>HYD-CHC-BME-COT-RDS-0516-0546</t>
  </si>
  <si>
    <t>B76</t>
  </si>
  <si>
    <t>Manman</t>
  </si>
  <si>
    <t>HYD-CHC-BME-COT-INC-0516-0547</t>
  </si>
  <si>
    <t>HYD-CHC-BME-COT-BLW-0516-0548</t>
  </si>
  <si>
    <t>HYD-CHC-BME-COT-SCD-0416-0549</t>
  </si>
  <si>
    <t>SN1501826</t>
  </si>
  <si>
    <t>HYD-CHC-BME-GOT-OTT-0516-0550</t>
  </si>
  <si>
    <t>2A109-P1-0005</t>
  </si>
  <si>
    <t>EUR 18309</t>
  </si>
  <si>
    <t>HYD-CHC-BME-GOT-OTL-0516-0551</t>
  </si>
  <si>
    <t>Synergy 160/160</t>
  </si>
  <si>
    <t>E4IO1610142</t>
  </si>
  <si>
    <t>HYD-CHC-BME-GOT-ANW-0516-0552</t>
  </si>
  <si>
    <t>CS650</t>
  </si>
  <si>
    <t>SM716020005WA</t>
  </si>
  <si>
    <t>HYD-CHC-BME-GOT-MON-0516-0553</t>
  </si>
  <si>
    <t>DE35145336</t>
  </si>
  <si>
    <t>HYD-CHC-BME-GOT-OPM-0516-0554</t>
  </si>
  <si>
    <t>M720</t>
  </si>
  <si>
    <t>OH5-76015</t>
  </si>
  <si>
    <t>EUR 154350</t>
  </si>
  <si>
    <t>Neuro Drill</t>
  </si>
  <si>
    <t>HYD-CHC-BME-GOT-NDR-0516-0555</t>
  </si>
  <si>
    <t>EC300</t>
  </si>
  <si>
    <t>MTC63687</t>
  </si>
  <si>
    <t>16/9/2016</t>
  </si>
  <si>
    <t>HYD-CHC-BME-GOT-NDR-0516-0556</t>
  </si>
  <si>
    <t>M211</t>
  </si>
  <si>
    <t>HYD-CHC-BME-GOT-HLS-0516-0557</t>
  </si>
  <si>
    <t>HYD-CHC-BME-GOT-CAU-0516-0558</t>
  </si>
  <si>
    <t>S5C 17014AX</t>
  </si>
  <si>
    <t>HYD-CHC-BME-GOT-OTT-0516-0560</t>
  </si>
  <si>
    <t>2A109-P1-0010</t>
  </si>
  <si>
    <t>30/12/2017</t>
  </si>
  <si>
    <t>EUR 13403</t>
  </si>
  <si>
    <t>HYD-CHC-BME-GOT-OTL-0516-0561</t>
  </si>
  <si>
    <t>E4IO1610141</t>
  </si>
  <si>
    <t>HYD-CHC-BME-GOT-ANW-0516-0562</t>
  </si>
  <si>
    <t>SM716020006WA</t>
  </si>
  <si>
    <t>17/4/2017</t>
  </si>
  <si>
    <t>HYD-CHC-BME-GOT-MON-0516-0563</t>
  </si>
  <si>
    <t>DE35143701</t>
  </si>
  <si>
    <t>18/3/2017</t>
  </si>
  <si>
    <t>Ortho Drill</t>
  </si>
  <si>
    <t>HYD-CHC-BME-GOT-SD-0516-0564</t>
  </si>
  <si>
    <t>1536502383
1532600303
1603503973</t>
  </si>
  <si>
    <t>19/4/2017</t>
  </si>
  <si>
    <t>HYD-CHC-BME-GOT-SD-0516-0565</t>
  </si>
  <si>
    <t>M126</t>
  </si>
  <si>
    <t>Tourniquet System</t>
  </si>
  <si>
    <t>HYD-CHC-BME-GOT-TS-0516-0566</t>
  </si>
  <si>
    <t>LD-DM151</t>
  </si>
  <si>
    <t>BMT</t>
  </si>
  <si>
    <t xml:space="preserve">C-Arm </t>
  </si>
  <si>
    <t>HYD-CHC-BME-GOT-CRM-0516-0567</t>
  </si>
  <si>
    <t>OEC 715</t>
  </si>
  <si>
    <t>1-4190235243</t>
  </si>
  <si>
    <t>19/05/2016</t>
  </si>
  <si>
    <t>HYD-CHC-BME-2FR-PFT-0516-0575</t>
  </si>
  <si>
    <t>30/12/2016</t>
  </si>
  <si>
    <t>HYD-CHC-BME-2FR-PFT-0516-0576</t>
  </si>
  <si>
    <t>SP15110206</t>
  </si>
  <si>
    <t>HYD-CHC-BME-GOT-CAU-0516-0577</t>
  </si>
  <si>
    <t>S5B 16703AX</t>
  </si>
  <si>
    <t>HYD-CHC-BME-GOT-OTL-0516-0578</t>
  </si>
  <si>
    <t>Synergy</t>
  </si>
  <si>
    <t>EUI01610143</t>
  </si>
  <si>
    <t>HYD-CHC-BME-GOT-ANW-0516-0579</t>
  </si>
  <si>
    <t>SM716020007WA</t>
  </si>
  <si>
    <t>23/02/2017</t>
  </si>
  <si>
    <t>HYD-CHC-BME-GOT-MON-0516-0580</t>
  </si>
  <si>
    <t>DE35143700</t>
  </si>
  <si>
    <t>ENT Drill</t>
  </si>
  <si>
    <t>HYD-CHC-BME-GOT-SD-0516-0581</t>
  </si>
  <si>
    <t>ENTC79960</t>
  </si>
  <si>
    <t>HYD-CHC-BME-GOT-CAU-0516-0583</t>
  </si>
  <si>
    <t>S5B16700AX</t>
  </si>
  <si>
    <t>HYD-CHC-BME-GOT-ECM-0516-0584</t>
  </si>
  <si>
    <t>04317C</t>
  </si>
  <si>
    <t>HYD-CHC-BME-GOT-SCD-0516-0585</t>
  </si>
  <si>
    <t>HYD-CHC-BME-GOT-MON-0516-0587</t>
  </si>
  <si>
    <t>HYD-CHC-BME-GOT-OTT-0516-0588</t>
  </si>
  <si>
    <t>7000SKPB</t>
  </si>
  <si>
    <t>2A122-P1-0004.008</t>
  </si>
  <si>
    <t>HYD-CHC-BME-GOT-ANW-0516-0589</t>
  </si>
  <si>
    <t>Laproscope</t>
  </si>
  <si>
    <t>HYD-CHC-BME-GOT-LAP-0516-0590</t>
  </si>
  <si>
    <t>TC 300</t>
  </si>
  <si>
    <t>L51D10107
OT745009
OT745439
OT863302</t>
  </si>
  <si>
    <t>13/5/2016</t>
  </si>
  <si>
    <t>Harmonic Scalpel</t>
  </si>
  <si>
    <t>HYD-CHC-BME-GOT-HRS-0516-0591</t>
  </si>
  <si>
    <t>GEN11</t>
  </si>
  <si>
    <t>Johnson &amp; Johnson</t>
  </si>
  <si>
    <t>Arthroscope</t>
  </si>
  <si>
    <t>HYD-CHC-BME-GOT-ARS-0516-0592</t>
  </si>
  <si>
    <t>HD 560P, LED3000</t>
  </si>
  <si>
    <t>AAR66304, USA 16010053</t>
  </si>
  <si>
    <t>Smith&amp;nephew</t>
  </si>
  <si>
    <t>Infant Warmer</t>
  </si>
  <si>
    <t>HYD-CHC-BME-GOT-INW-0516-0593</t>
  </si>
  <si>
    <t>NWC100</t>
  </si>
  <si>
    <t>HYD-CHC-BME-GOT-CAU-0516-0594</t>
  </si>
  <si>
    <t>S5B16701AX</t>
  </si>
  <si>
    <t>HYD-CHC-BME-GOT-CAU-0516-0597</t>
  </si>
  <si>
    <t>S5B16697AX</t>
  </si>
  <si>
    <t>CCO Monitor</t>
  </si>
  <si>
    <t>HYD-CHC-BME-GOT-CCO-0516-0598</t>
  </si>
  <si>
    <t>EV1000</t>
  </si>
  <si>
    <t>TPAB046268</t>
  </si>
  <si>
    <t>Edwards Life Sciences</t>
  </si>
  <si>
    <t>HYD-CHC-BME-GOT-HLS-0516-0599</t>
  </si>
  <si>
    <t>Pneumatic Lithotripter</t>
  </si>
  <si>
    <t>HYD-CHC-BME-GOT-LTH-1016-0601</t>
  </si>
  <si>
    <t>CCU</t>
  </si>
  <si>
    <t>816/10/2016</t>
  </si>
  <si>
    <t>18/10/2016</t>
  </si>
  <si>
    <t xml:space="preserve">Status medical </t>
  </si>
  <si>
    <t>RF Abicator</t>
  </si>
  <si>
    <t>HYD-CHC-BME-GOT-LTH-1016-0602</t>
  </si>
  <si>
    <t>Quantum II</t>
  </si>
  <si>
    <t>QR0Q0001M9</t>
  </si>
  <si>
    <t>19/9/2016</t>
  </si>
  <si>
    <t>Arthocare</t>
  </si>
  <si>
    <t>Shaver</t>
  </si>
  <si>
    <t>HYD-CHC-BME-GOT-LTH-1016-0603</t>
  </si>
  <si>
    <t>AAX27164
AAL82963</t>
  </si>
  <si>
    <t>20/10/2016</t>
  </si>
  <si>
    <t>HYD-CHC-BME-GOT-OTL-0516-0605</t>
  </si>
  <si>
    <t>160/160/100</t>
  </si>
  <si>
    <t>E4E3IO1610139</t>
  </si>
  <si>
    <t>HYD-CHC-BME-GOT-CAU-0516-0606</t>
  </si>
  <si>
    <t>T5A44625EX</t>
  </si>
  <si>
    <t>HYD-CHC-BME-GOT-OTT-0516-0607</t>
  </si>
  <si>
    <t>2A109-P1-0009.008</t>
  </si>
  <si>
    <t>EUR 15309</t>
  </si>
  <si>
    <t>HYD-CHC-BME-GOT-MIC-0516-0608</t>
  </si>
  <si>
    <t>M320</t>
  </si>
  <si>
    <t>EUR 13650</t>
  </si>
  <si>
    <t>HYD-CHC-BME-GOT-OTL-0516-0610</t>
  </si>
  <si>
    <t>Synergy 160/160/100</t>
  </si>
  <si>
    <t>E4E3IO1610140</t>
  </si>
  <si>
    <t>HYD-CHC-BME-GOT-OTT-0516-0611</t>
  </si>
  <si>
    <t>2A109-P1-0007.008</t>
  </si>
  <si>
    <t>EUR 22758</t>
  </si>
  <si>
    <t>HYD-CHC-BME-GOT-BLW-0516-0612</t>
  </si>
  <si>
    <t>HYD-CHC-BME-GOT-SCD-0516-0614</t>
  </si>
  <si>
    <t>SN1501825</t>
  </si>
  <si>
    <t>HYD-CHC-BME-GOT-BLW-0516-0617</t>
  </si>
  <si>
    <t>HYD-CHC-BME-GOT-BLW-0516-0618</t>
  </si>
  <si>
    <t>HYD-CHC-BME-COT-DFB-0516-0619</t>
  </si>
  <si>
    <t>CN32605015</t>
  </si>
  <si>
    <t>HYD-CHC-BME-GOT-SYP-0516-0620</t>
  </si>
  <si>
    <t>HYD-CHC-BME-GOT-SYP-0516-0621</t>
  </si>
  <si>
    <t>HYD-CHC-BME-GOT-SYP-0516-0622</t>
  </si>
  <si>
    <t>HYD-CHC-BME-GOT-SYP-0516-0623</t>
  </si>
  <si>
    <t>HYD-CHC-BME-GOT-SYP-0516-0624</t>
  </si>
  <si>
    <t>HYD-CHC-BME-GOT-SYP-0516-0625</t>
  </si>
  <si>
    <t>HYD-CHC-BME-GOT-SYP-0516-0626</t>
  </si>
  <si>
    <t>HYD-CHC-BME-GOT-SYP-0516-0627</t>
  </si>
  <si>
    <t>HYD-CHC-BME-GOT-SYP-0516-0628</t>
  </si>
  <si>
    <t>HYD-CHC-BME-GOT-SYP-0516-0629</t>
  </si>
  <si>
    <t>HYD-CHC-BME-GOT-SYP-0516-0630</t>
  </si>
  <si>
    <t>HYD-CHC-BME-GOT-SYP-0516-0631</t>
  </si>
  <si>
    <t>HYD-CHC-BME-GOT-SYP-0516-0632</t>
  </si>
  <si>
    <t>HYD-CHC-BME-GOT-SYP-0516-0633</t>
  </si>
  <si>
    <t>AMB</t>
  </si>
  <si>
    <t>RAD</t>
  </si>
  <si>
    <t>NPD</t>
  </si>
  <si>
    <t>ENS</t>
  </si>
  <si>
    <t>OPD</t>
  </si>
  <si>
    <t>NIL</t>
  </si>
  <si>
    <t>DVC</t>
  </si>
  <si>
    <t>2FR</t>
  </si>
  <si>
    <t>EPD</t>
  </si>
  <si>
    <t>DPD</t>
  </si>
  <si>
    <t>PAC</t>
  </si>
  <si>
    <t>ICU</t>
  </si>
  <si>
    <t>NIU</t>
  </si>
  <si>
    <t>SIU</t>
  </si>
  <si>
    <t>CTH</t>
  </si>
  <si>
    <t>PCH</t>
  </si>
  <si>
    <t>MSD</t>
  </si>
  <si>
    <t>SSD</t>
  </si>
  <si>
    <t>DIA</t>
  </si>
  <si>
    <t>6AB</t>
  </si>
  <si>
    <t>6BB</t>
  </si>
  <si>
    <t>LAR</t>
  </si>
  <si>
    <t>7AB</t>
  </si>
  <si>
    <t>7BB</t>
  </si>
  <si>
    <t>LBB</t>
  </si>
  <si>
    <t>BLB</t>
  </si>
  <si>
    <t>LBM</t>
  </si>
  <si>
    <t>LAB</t>
  </si>
  <si>
    <t>LBP</t>
  </si>
  <si>
    <t>WEL</t>
  </si>
  <si>
    <t>9AB</t>
  </si>
  <si>
    <t>9BB</t>
  </si>
  <si>
    <t>CSD</t>
  </si>
  <si>
    <t>CTV</t>
  </si>
  <si>
    <t>COT</t>
  </si>
  <si>
    <t>GOT</t>
  </si>
  <si>
    <t>Deep Refrigirator</t>
  </si>
  <si>
    <t>Deep Refrigerator</t>
  </si>
  <si>
    <t>29/4/2017</t>
  </si>
</sst>
</file>

<file path=xl/styles.xml><?xml version="1.0" encoding="utf-8"?>
<styleSheet xmlns="http://schemas.openxmlformats.org/spreadsheetml/2006/main">
  <numFmts count="9">
    <numFmt numFmtId="164" formatCode="m/d/yyyy;@"/>
    <numFmt numFmtId="165" formatCode="d/mmm/yy;@"/>
    <numFmt numFmtId="166" formatCode="d\-mmm\-yy;@"/>
    <numFmt numFmtId="167" formatCode="dd\-mmm\-yy;@"/>
    <numFmt numFmtId="168" formatCode="dd/mm/yy;@"/>
    <numFmt numFmtId="169" formatCode="dd/mm/yyyy"/>
    <numFmt numFmtId="170" formatCode="mmm\-yy;@"/>
    <numFmt numFmtId="171" formatCode="dd/mm/yy"/>
    <numFmt numFmtId="172" formatCode="d\-mmm\-yy"/>
  </numFmts>
  <fonts count="13">
    <font>
      <sz val="12"/>
      <name val="Times New Roman"/>
    </font>
    <font>
      <sz val="10"/>
      <name val="Arial"/>
    </font>
    <font>
      <sz val="11"/>
      <name val="Calibri"/>
    </font>
    <font>
      <sz val="10"/>
      <name val="Arial"/>
    </font>
    <font>
      <b/>
      <sz val="11"/>
      <name val="Arial"/>
    </font>
    <font>
      <b/>
      <sz val="8"/>
      <name val="Arial"/>
    </font>
    <font>
      <sz val="8"/>
      <name val="Arial"/>
    </font>
    <font>
      <b/>
      <sz val="10"/>
      <name val="Arial"/>
    </font>
    <font>
      <b/>
      <sz val="11"/>
      <name val="Calibri"/>
    </font>
    <font>
      <sz val="11"/>
      <name val="Calibri"/>
    </font>
    <font>
      <sz val="10"/>
      <name val="Calibri"/>
    </font>
    <font>
      <b/>
      <sz val="10"/>
      <name val="Arial"/>
    </font>
    <font>
      <sz val="12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" fillId="0" borderId="0"/>
  </cellStyleXfs>
  <cellXfs count="79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164" fontId="3" fillId="0" borderId="0" xfId="0" applyNumberFormat="1" applyFont="1" applyFill="1" applyAlignment="1">
      <alignment horizontal="left" vertical="center"/>
    </xf>
    <xf numFmtId="0" fontId="4" fillId="2" borderId="2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left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7" fillId="2" borderId="2" xfId="2" applyFont="1" applyFill="1" applyBorder="1" applyAlignment="1">
      <alignment horizontal="center" vertical="center" wrapText="1"/>
    </xf>
    <xf numFmtId="165" fontId="8" fillId="0" borderId="1" xfId="2" applyNumberFormat="1" applyFont="1" applyFill="1" applyBorder="1" applyAlignment="1">
      <alignment horizontal="left" vertical="center" wrapText="1"/>
    </xf>
    <xf numFmtId="0" fontId="8" fillId="0" borderId="1" xfId="2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left" vertical="center" wrapText="1"/>
    </xf>
    <xf numFmtId="166" fontId="9" fillId="0" borderId="1" xfId="2" applyNumberFormat="1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67" fontId="9" fillId="0" borderId="1" xfId="2" applyNumberFormat="1" applyFont="1" applyFill="1" applyBorder="1" applyAlignment="1">
      <alignment horizontal="left" vertical="center" wrapText="1"/>
    </xf>
    <xf numFmtId="168" fontId="9" fillId="0" borderId="1" xfId="2" applyNumberFormat="1" applyFont="1" applyFill="1" applyBorder="1" applyAlignment="1">
      <alignment horizontal="left" vertical="center" wrapText="1"/>
    </xf>
    <xf numFmtId="169" fontId="9" fillId="0" borderId="1" xfId="0" applyNumberFormat="1" applyFont="1" applyFill="1" applyBorder="1" applyAlignment="1">
      <alignment horizontal="left" vertical="center"/>
    </xf>
    <xf numFmtId="170" fontId="9" fillId="0" borderId="1" xfId="0" applyNumberFormat="1" applyFont="1" applyFill="1" applyBorder="1" applyAlignment="1">
      <alignment horizontal="left" vertical="center"/>
    </xf>
    <xf numFmtId="166" fontId="9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vertical="center" wrapText="1"/>
    </xf>
    <xf numFmtId="14" fontId="5" fillId="2" borderId="2" xfId="2" applyNumberFormat="1" applyFont="1" applyFill="1" applyBorder="1" applyAlignment="1">
      <alignment horizontal="center" vertical="center" wrapText="1"/>
    </xf>
    <xf numFmtId="1" fontId="5" fillId="2" borderId="2" xfId="2" applyNumberFormat="1" applyFont="1" applyFill="1" applyBorder="1" applyAlignment="1">
      <alignment horizontal="center" vertical="center" wrapText="1"/>
    </xf>
    <xf numFmtId="0" fontId="10" fillId="2" borderId="2" xfId="2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164" fontId="11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164" fontId="3" fillId="0" borderId="1" xfId="0" applyNumberFormat="1" applyFont="1" applyFill="1" applyBorder="1" applyAlignment="1">
      <alignment vertical="center"/>
    </xf>
    <xf numFmtId="169" fontId="3" fillId="0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71" fontId="3" fillId="0" borderId="1" xfId="0" applyNumberFormat="1" applyFont="1" applyFill="1" applyBorder="1" applyAlignment="1">
      <alignment vertical="center"/>
    </xf>
    <xf numFmtId="169" fontId="3" fillId="0" borderId="0" xfId="0" applyNumberFormat="1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vertical="center"/>
    </xf>
    <xf numFmtId="164" fontId="3" fillId="0" borderId="3" xfId="0" applyNumberFormat="1" applyFont="1" applyFill="1" applyBorder="1" applyAlignment="1">
      <alignment vertical="center"/>
    </xf>
    <xf numFmtId="164" fontId="3" fillId="0" borderId="4" xfId="0" applyNumberFormat="1" applyFont="1" applyFill="1" applyBorder="1" applyAlignment="1">
      <alignment vertical="center"/>
    </xf>
    <xf numFmtId="164" fontId="3" fillId="0" borderId="5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2" borderId="2" xfId="2" applyFont="1" applyFill="1" applyBorder="1" applyAlignment="1">
      <alignment horizontal="center" vertical="center" wrapText="1"/>
    </xf>
    <xf numFmtId="3" fontId="8" fillId="0" borderId="1" xfId="2" applyNumberFormat="1" applyFont="1" applyFill="1" applyBorder="1" applyAlignment="1">
      <alignment horizontal="left" vertical="center" wrapText="1"/>
    </xf>
    <xf numFmtId="3" fontId="9" fillId="0" borderId="1" xfId="2" applyNumberFormat="1" applyFont="1" applyFill="1" applyBorder="1" applyAlignment="1">
      <alignment horizontal="left" vertical="center" wrapText="1"/>
    </xf>
    <xf numFmtId="3" fontId="9" fillId="0" borderId="1" xfId="0" applyNumberFormat="1" applyFont="1" applyFill="1" applyBorder="1" applyAlignment="1">
      <alignment horizontal="left" vertical="center"/>
    </xf>
    <xf numFmtId="3" fontId="9" fillId="0" borderId="1" xfId="2" applyNumberFormat="1" applyFont="1" applyFill="1" applyBorder="1" applyAlignment="1">
      <alignment horizontal="left" vertical="center"/>
    </xf>
    <xf numFmtId="0" fontId="9" fillId="0" borderId="3" xfId="2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/>
    </xf>
    <xf numFmtId="0" fontId="9" fillId="0" borderId="5" xfId="0" applyFont="1" applyFill="1" applyBorder="1" applyAlignment="1">
      <alignment horizontal="left" vertical="center"/>
    </xf>
    <xf numFmtId="172" fontId="9" fillId="0" borderId="1" xfId="0" applyNumberFormat="1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168" fontId="9" fillId="0" borderId="3" xfId="2" applyNumberFormat="1" applyFont="1" applyFill="1" applyBorder="1" applyAlignment="1">
      <alignment horizontal="left" vertical="center" wrapText="1"/>
    </xf>
    <xf numFmtId="0" fontId="9" fillId="0" borderId="5" xfId="2" applyFont="1" applyFill="1" applyBorder="1" applyAlignment="1">
      <alignment horizontal="left" vertical="center" wrapText="1"/>
    </xf>
    <xf numFmtId="166" fontId="9" fillId="0" borderId="5" xfId="2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9" fillId="0" borderId="4" xfId="2" applyFont="1" applyFill="1" applyBorder="1" applyAlignment="1">
      <alignment horizontal="left" vertical="center" wrapText="1"/>
    </xf>
    <xf numFmtId="0" fontId="3" fillId="0" borderId="1" xfId="2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/>
    </xf>
    <xf numFmtId="0" fontId="9" fillId="0" borderId="1" xfId="1" applyFont="1" applyFill="1" applyBorder="1" applyAlignment="1">
      <alignment horizontal="left" vertical="center"/>
    </xf>
    <xf numFmtId="3" fontId="9" fillId="0" borderId="6" xfId="2" applyNumberFormat="1" applyFont="1" applyFill="1" applyBorder="1" applyAlignment="1">
      <alignment horizontal="left" vertical="center"/>
    </xf>
    <xf numFmtId="3" fontId="9" fillId="0" borderId="3" xfId="2" applyNumberFormat="1" applyFont="1" applyFill="1" applyBorder="1" applyAlignment="1">
      <alignment horizontal="left" vertical="center"/>
    </xf>
    <xf numFmtId="3" fontId="9" fillId="0" borderId="5" xfId="2" applyNumberFormat="1" applyFont="1" applyFill="1" applyBorder="1" applyAlignment="1">
      <alignment horizontal="left" vertical="center" wrapText="1"/>
    </xf>
    <xf numFmtId="166" fontId="9" fillId="0" borderId="6" xfId="2" applyNumberFormat="1" applyFont="1" applyFill="1" applyBorder="1" applyAlignment="1">
      <alignment horizontal="left" vertical="center" wrapText="1"/>
    </xf>
    <xf numFmtId="166" fontId="3" fillId="0" borderId="1" xfId="2" applyNumberFormat="1" applyFont="1" applyFill="1" applyBorder="1" applyAlignment="1">
      <alignment vertical="center" wrapText="1"/>
    </xf>
    <xf numFmtId="166" fontId="9" fillId="0" borderId="1" xfId="2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169" fontId="9" fillId="0" borderId="1" xfId="2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left" vertical="center" wrapText="1"/>
    </xf>
    <xf numFmtId="14" fontId="3" fillId="0" borderId="7" xfId="0" applyNumberFormat="1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horizontal="left" vertical="center" wrapText="1"/>
    </xf>
    <xf numFmtId="0" fontId="9" fillId="0" borderId="6" xfId="2" applyFont="1" applyFill="1" applyBorder="1" applyAlignment="1">
      <alignment horizontal="left" vertical="center" wrapText="1"/>
    </xf>
    <xf numFmtId="164" fontId="3" fillId="0" borderId="1" xfId="2" applyNumberFormat="1" applyFont="1" applyFill="1" applyBorder="1" applyAlignment="1">
      <alignment vertical="center" wrapText="1"/>
    </xf>
    <xf numFmtId="169" fontId="3" fillId="0" borderId="1" xfId="2" applyNumberFormat="1" applyFont="1" applyFill="1" applyBorder="1" applyAlignment="1">
      <alignment vertical="center" wrapText="1"/>
    </xf>
    <xf numFmtId="4" fontId="9" fillId="0" borderId="1" xfId="2" applyNumberFormat="1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left" vertical="center"/>
    </xf>
    <xf numFmtId="164" fontId="1" fillId="0" borderId="1" xfId="2" applyNumberFormat="1" applyFont="1" applyFill="1" applyBorder="1" applyAlignment="1">
      <alignment vertical="center" wrapText="1"/>
    </xf>
    <xf numFmtId="164" fontId="1" fillId="0" borderId="1" xfId="0" applyNumberFormat="1" applyFont="1" applyFill="1" applyBorder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40"/>
  <sheetViews>
    <sheetView tabSelected="1" topLeftCell="A142" zoomScaleSheetLayoutView="100" workbookViewId="0">
      <selection activeCell="A2" sqref="A2"/>
    </sheetView>
  </sheetViews>
  <sheetFormatPr defaultRowHeight="15.75"/>
  <cols>
    <col min="2" max="2" width="19.75" bestFit="1" customWidth="1"/>
    <col min="3" max="3" width="21.625" bestFit="1" customWidth="1"/>
    <col min="4" max="4" width="29.5" bestFit="1" customWidth="1"/>
    <col min="5" max="5" width="12.5" bestFit="1" customWidth="1"/>
    <col min="6" max="6" width="20.125" bestFit="1" customWidth="1"/>
    <col min="7" max="7" width="9.625" style="2" bestFit="1" customWidth="1"/>
    <col min="8" max="8" width="8.875" style="2" bestFit="1" customWidth="1"/>
    <col min="12" max="12" width="12.75" style="2" bestFit="1" customWidth="1"/>
    <col min="14" max="14" width="11" style="3" bestFit="1" customWidth="1"/>
    <col min="15" max="15" width="18.875" style="3" bestFit="1" customWidth="1"/>
    <col min="16" max="16" width="11" style="4" bestFit="1" customWidth="1"/>
    <col min="17" max="17" width="8.875" style="4" bestFit="1" customWidth="1"/>
    <col min="19" max="19" width="10.25" style="2" bestFit="1" customWidth="1"/>
  </cols>
  <sheetData>
    <row r="1" spans="1:19" s="1" customFormat="1" ht="33.75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22" t="s">
        <v>8</v>
      </c>
      <c r="J1" s="22" t="s">
        <v>9</v>
      </c>
      <c r="K1" s="23" t="s">
        <v>10</v>
      </c>
      <c r="L1" s="10" t="s">
        <v>11</v>
      </c>
      <c r="M1" s="24" t="s">
        <v>12</v>
      </c>
      <c r="N1" s="25" t="s">
        <v>13</v>
      </c>
      <c r="O1" s="25" t="s">
        <v>14</v>
      </c>
      <c r="P1" s="26" t="s">
        <v>15</v>
      </c>
      <c r="Q1" s="26" t="s">
        <v>16</v>
      </c>
      <c r="R1" s="38" t="s">
        <v>17</v>
      </c>
      <c r="S1" s="39" t="s">
        <v>18</v>
      </c>
    </row>
    <row r="2" spans="1:19">
      <c r="A2">
        <v>1</v>
      </c>
      <c r="B2" s="11" t="s">
        <v>19</v>
      </c>
      <c r="C2" s="11" t="s">
        <v>20</v>
      </c>
      <c r="D2" s="11" t="s">
        <v>21</v>
      </c>
      <c r="E2" s="11" t="s">
        <v>22</v>
      </c>
      <c r="F2" s="11" t="s">
        <v>23</v>
      </c>
      <c r="G2" s="12">
        <v>42506</v>
      </c>
      <c r="H2" s="11" t="s">
        <v>24</v>
      </c>
      <c r="L2" s="11" t="s">
        <v>25</v>
      </c>
      <c r="N2" s="27" t="s">
        <v>26</v>
      </c>
      <c r="O2" s="27" t="s">
        <v>27</v>
      </c>
      <c r="P2" s="28">
        <v>42496</v>
      </c>
      <c r="Q2" s="28">
        <v>42831</v>
      </c>
      <c r="S2" s="40">
        <v>60117</v>
      </c>
    </row>
    <row r="3" spans="1:19">
      <c r="A3">
        <v>2</v>
      </c>
      <c r="B3" s="11" t="s">
        <v>19</v>
      </c>
      <c r="C3" s="11" t="s">
        <v>20</v>
      </c>
      <c r="D3" s="11" t="s">
        <v>28</v>
      </c>
      <c r="E3" s="11" t="s">
        <v>22</v>
      </c>
      <c r="F3" s="11" t="s">
        <v>29</v>
      </c>
      <c r="G3" s="12">
        <v>42506</v>
      </c>
      <c r="H3" s="11" t="s">
        <v>24</v>
      </c>
      <c r="L3" s="11" t="s">
        <v>25</v>
      </c>
      <c r="N3" s="27" t="s">
        <v>26</v>
      </c>
      <c r="O3" s="27" t="s">
        <v>27</v>
      </c>
      <c r="P3" s="28">
        <v>42496</v>
      </c>
      <c r="Q3" s="28">
        <v>42831</v>
      </c>
      <c r="S3" s="40">
        <v>60117</v>
      </c>
    </row>
    <row r="4" spans="1:19">
      <c r="A4">
        <v>3</v>
      </c>
      <c r="B4" s="11" t="s">
        <v>19</v>
      </c>
      <c r="C4" s="11" t="s">
        <v>20</v>
      </c>
      <c r="D4" s="11" t="s">
        <v>30</v>
      </c>
      <c r="E4" s="11" t="s">
        <v>22</v>
      </c>
      <c r="F4" s="11" t="s">
        <v>31</v>
      </c>
      <c r="G4" s="12">
        <v>42506</v>
      </c>
      <c r="H4" s="11" t="s">
        <v>24</v>
      </c>
      <c r="L4" s="11" t="s">
        <v>25</v>
      </c>
      <c r="N4" s="27" t="s">
        <v>26</v>
      </c>
      <c r="O4" s="27" t="s">
        <v>27</v>
      </c>
      <c r="P4" s="28">
        <v>42496</v>
      </c>
      <c r="Q4" s="28">
        <v>42831</v>
      </c>
      <c r="S4" s="40">
        <v>60117</v>
      </c>
    </row>
    <row r="5" spans="1:19">
      <c r="A5">
        <v>4</v>
      </c>
      <c r="B5" s="11" t="s">
        <v>19</v>
      </c>
      <c r="C5" s="11" t="s">
        <v>20</v>
      </c>
      <c r="D5" s="11" t="s">
        <v>32</v>
      </c>
      <c r="E5" s="11" t="s">
        <v>22</v>
      </c>
      <c r="F5" s="11" t="s">
        <v>33</v>
      </c>
      <c r="G5" s="12">
        <v>42506</v>
      </c>
      <c r="H5" s="11" t="s">
        <v>24</v>
      </c>
      <c r="L5" s="11" t="s">
        <v>25</v>
      </c>
      <c r="N5" s="27" t="s">
        <v>26</v>
      </c>
      <c r="O5" s="27" t="s">
        <v>27</v>
      </c>
      <c r="P5" s="28">
        <v>42496</v>
      </c>
      <c r="Q5" s="28">
        <v>42831</v>
      </c>
      <c r="S5" s="40">
        <v>60117</v>
      </c>
    </row>
    <row r="6" spans="1:19">
      <c r="A6">
        <v>5</v>
      </c>
      <c r="B6" s="11" t="s">
        <v>19</v>
      </c>
      <c r="C6" s="11" t="s">
        <v>20</v>
      </c>
      <c r="D6" s="11" t="s">
        <v>34</v>
      </c>
      <c r="E6" s="11" t="s">
        <v>22</v>
      </c>
      <c r="F6" s="11" t="s">
        <v>35</v>
      </c>
      <c r="G6" s="12">
        <v>42506</v>
      </c>
      <c r="H6" s="11" t="s">
        <v>24</v>
      </c>
      <c r="L6" s="11" t="s">
        <v>25</v>
      </c>
      <c r="N6" s="27" t="s">
        <v>26</v>
      </c>
      <c r="O6" s="27" t="s">
        <v>27</v>
      </c>
      <c r="P6" s="28">
        <v>42496</v>
      </c>
      <c r="Q6" s="28">
        <v>42831</v>
      </c>
      <c r="S6" s="40">
        <v>60117</v>
      </c>
    </row>
    <row r="7" spans="1:19">
      <c r="A7">
        <v>6</v>
      </c>
      <c r="B7" s="11" t="s">
        <v>19</v>
      </c>
      <c r="C7" s="11" t="s">
        <v>20</v>
      </c>
      <c r="D7" s="11" t="s">
        <v>36</v>
      </c>
      <c r="E7" s="11" t="s">
        <v>22</v>
      </c>
      <c r="F7" s="11" t="s">
        <v>37</v>
      </c>
      <c r="G7" s="12">
        <v>42506</v>
      </c>
      <c r="H7" s="11" t="s">
        <v>24</v>
      </c>
      <c r="L7" s="11" t="s">
        <v>25</v>
      </c>
      <c r="N7" s="27" t="s">
        <v>26</v>
      </c>
      <c r="O7" s="27" t="s">
        <v>27</v>
      </c>
      <c r="P7" s="28">
        <v>42496</v>
      </c>
      <c r="Q7" s="28">
        <v>42831</v>
      </c>
      <c r="S7" s="40">
        <v>60117</v>
      </c>
    </row>
    <row r="8" spans="1:19">
      <c r="A8">
        <v>7</v>
      </c>
      <c r="B8" s="11" t="s">
        <v>19</v>
      </c>
      <c r="C8" s="11" t="s">
        <v>20</v>
      </c>
      <c r="D8" s="11" t="s">
        <v>38</v>
      </c>
      <c r="E8" s="11" t="s">
        <v>22</v>
      </c>
      <c r="F8" s="11" t="s">
        <v>39</v>
      </c>
      <c r="G8" s="12">
        <v>42506</v>
      </c>
      <c r="H8" s="11" t="s">
        <v>24</v>
      </c>
      <c r="L8" s="11" t="s">
        <v>25</v>
      </c>
      <c r="N8" s="27" t="s">
        <v>26</v>
      </c>
      <c r="O8" s="27" t="s">
        <v>27</v>
      </c>
      <c r="P8" s="28">
        <v>42496</v>
      </c>
      <c r="Q8" s="28">
        <v>42831</v>
      </c>
      <c r="S8" s="40">
        <v>60117</v>
      </c>
    </row>
    <row r="9" spans="1:19">
      <c r="A9">
        <v>8</v>
      </c>
      <c r="B9" s="11" t="s">
        <v>19</v>
      </c>
      <c r="C9" s="11" t="s">
        <v>20</v>
      </c>
      <c r="D9" s="11" t="s">
        <v>40</v>
      </c>
      <c r="E9" s="11" t="s">
        <v>22</v>
      </c>
      <c r="F9" s="11" t="s">
        <v>41</v>
      </c>
      <c r="G9" s="12">
        <v>42506</v>
      </c>
      <c r="H9" s="11" t="s">
        <v>24</v>
      </c>
      <c r="L9" s="11" t="s">
        <v>25</v>
      </c>
      <c r="N9" s="27" t="s">
        <v>26</v>
      </c>
      <c r="O9" s="27" t="s">
        <v>27</v>
      </c>
      <c r="P9" s="28">
        <v>42496</v>
      </c>
      <c r="Q9" s="28">
        <v>42831</v>
      </c>
      <c r="S9" s="40">
        <v>60117</v>
      </c>
    </row>
    <row r="10" spans="1:19">
      <c r="A10">
        <v>9</v>
      </c>
      <c r="B10" s="11" t="s">
        <v>19</v>
      </c>
      <c r="C10" s="11" t="s">
        <v>20</v>
      </c>
      <c r="D10" s="11" t="s">
        <v>42</v>
      </c>
      <c r="E10" s="11" t="s">
        <v>22</v>
      </c>
      <c r="F10" s="11" t="s">
        <v>43</v>
      </c>
      <c r="G10" s="12">
        <v>42506</v>
      </c>
      <c r="H10" s="11" t="s">
        <v>24</v>
      </c>
      <c r="L10" s="11" t="s">
        <v>25</v>
      </c>
      <c r="N10" s="27" t="s">
        <v>26</v>
      </c>
      <c r="O10" s="27" t="s">
        <v>27</v>
      </c>
      <c r="P10" s="28">
        <v>42496</v>
      </c>
      <c r="Q10" s="28">
        <v>42831</v>
      </c>
      <c r="S10" s="40">
        <v>60117</v>
      </c>
    </row>
    <row r="11" spans="1:19">
      <c r="A11">
        <v>10</v>
      </c>
      <c r="B11" s="11" t="s">
        <v>19</v>
      </c>
      <c r="C11" s="11" t="s">
        <v>20</v>
      </c>
      <c r="D11" s="11" t="s">
        <v>44</v>
      </c>
      <c r="E11" s="11" t="s">
        <v>22</v>
      </c>
      <c r="F11" s="11" t="s">
        <v>45</v>
      </c>
      <c r="G11" s="12">
        <v>42506</v>
      </c>
      <c r="H11" s="11" t="s">
        <v>24</v>
      </c>
      <c r="L11" s="11" t="s">
        <v>25</v>
      </c>
      <c r="N11" s="27" t="s">
        <v>26</v>
      </c>
      <c r="O11" s="27" t="s">
        <v>27</v>
      </c>
      <c r="P11" s="28">
        <v>42496</v>
      </c>
      <c r="Q11" s="28">
        <v>42831</v>
      </c>
      <c r="S11" s="40">
        <v>60117</v>
      </c>
    </row>
    <row r="12" spans="1:19">
      <c r="A12">
        <v>11</v>
      </c>
      <c r="B12" s="11" t="s">
        <v>19</v>
      </c>
      <c r="C12" s="11" t="s">
        <v>20</v>
      </c>
      <c r="D12" s="13" t="s">
        <v>46</v>
      </c>
      <c r="E12" s="11" t="s">
        <v>22</v>
      </c>
      <c r="F12" s="11" t="s">
        <v>47</v>
      </c>
      <c r="G12" s="12">
        <v>42506</v>
      </c>
      <c r="H12" s="11" t="s">
        <v>24</v>
      </c>
      <c r="L12" s="11" t="s">
        <v>25</v>
      </c>
      <c r="N12" s="27" t="s">
        <v>26</v>
      </c>
      <c r="O12" s="27" t="s">
        <v>27</v>
      </c>
      <c r="P12" s="28">
        <v>42496</v>
      </c>
      <c r="Q12" s="28">
        <v>42831</v>
      </c>
      <c r="S12" s="40">
        <v>60117</v>
      </c>
    </row>
    <row r="13" spans="1:19">
      <c r="A13">
        <v>12</v>
      </c>
      <c r="B13" s="11" t="s">
        <v>19</v>
      </c>
      <c r="C13" s="11" t="s">
        <v>20</v>
      </c>
      <c r="D13" s="11" t="s">
        <v>48</v>
      </c>
      <c r="E13" s="11" t="s">
        <v>22</v>
      </c>
      <c r="F13" s="11" t="s">
        <v>49</v>
      </c>
      <c r="G13" s="12">
        <v>42506</v>
      </c>
      <c r="H13" s="11" t="s">
        <v>24</v>
      </c>
      <c r="L13" s="11" t="s">
        <v>25</v>
      </c>
      <c r="N13" s="27" t="s">
        <v>26</v>
      </c>
      <c r="O13" s="27" t="s">
        <v>27</v>
      </c>
      <c r="P13" s="28">
        <v>42496</v>
      </c>
      <c r="Q13" s="28">
        <v>42831</v>
      </c>
      <c r="S13" s="40">
        <v>60117</v>
      </c>
    </row>
    <row r="14" spans="1:19">
      <c r="A14">
        <v>13</v>
      </c>
      <c r="B14" s="11" t="s">
        <v>19</v>
      </c>
      <c r="C14" s="11" t="s">
        <v>20</v>
      </c>
      <c r="D14" s="11" t="s">
        <v>50</v>
      </c>
      <c r="E14" s="11" t="s">
        <v>51</v>
      </c>
      <c r="F14" s="11" t="s">
        <v>52</v>
      </c>
      <c r="G14" s="12">
        <v>42506</v>
      </c>
      <c r="H14" s="11" t="s">
        <v>24</v>
      </c>
      <c r="L14" s="11" t="s">
        <v>53</v>
      </c>
      <c r="N14" s="27" t="s">
        <v>54</v>
      </c>
      <c r="O14" s="27" t="s">
        <v>55</v>
      </c>
      <c r="P14" s="28">
        <v>42406</v>
      </c>
      <c r="Q14" s="28">
        <v>42741</v>
      </c>
      <c r="S14" s="40">
        <v>161853</v>
      </c>
    </row>
    <row r="15" spans="1:19">
      <c r="A15">
        <v>14</v>
      </c>
      <c r="B15" s="11" t="s">
        <v>19</v>
      </c>
      <c r="C15" s="11" t="s">
        <v>20</v>
      </c>
      <c r="D15" s="11" t="s">
        <v>56</v>
      </c>
      <c r="E15" s="11" t="s">
        <v>51</v>
      </c>
      <c r="F15" s="11" t="s">
        <v>57</v>
      </c>
      <c r="G15" s="12">
        <v>42506</v>
      </c>
      <c r="H15" s="11" t="s">
        <v>24</v>
      </c>
      <c r="L15" s="11" t="s">
        <v>53</v>
      </c>
      <c r="N15" s="27" t="s">
        <v>54</v>
      </c>
      <c r="O15" s="27" t="s">
        <v>55</v>
      </c>
      <c r="P15" s="28">
        <v>42406</v>
      </c>
      <c r="Q15" s="28">
        <v>42741</v>
      </c>
      <c r="S15" s="40">
        <v>254340</v>
      </c>
    </row>
    <row r="16" spans="1:19">
      <c r="A16">
        <v>15</v>
      </c>
      <c r="B16" s="11" t="s">
        <v>19</v>
      </c>
      <c r="C16" s="11" t="s">
        <v>58</v>
      </c>
      <c r="D16" s="11" t="s">
        <v>59</v>
      </c>
      <c r="E16" s="11" t="s">
        <v>60</v>
      </c>
      <c r="F16" s="11" t="s">
        <v>61</v>
      </c>
      <c r="G16" s="12">
        <v>42506</v>
      </c>
      <c r="H16" s="11" t="s">
        <v>24</v>
      </c>
      <c r="L16" s="11" t="s">
        <v>53</v>
      </c>
      <c r="N16" s="27" t="s">
        <v>62</v>
      </c>
      <c r="O16" s="27" t="s">
        <v>63</v>
      </c>
      <c r="P16" s="28" t="s">
        <v>64</v>
      </c>
      <c r="Q16" s="28" t="s">
        <v>65</v>
      </c>
      <c r="S16" s="40">
        <v>115609</v>
      </c>
    </row>
    <row r="17" spans="1:19">
      <c r="A17">
        <v>16</v>
      </c>
      <c r="B17" s="11" t="s">
        <v>19</v>
      </c>
      <c r="C17" s="11" t="s">
        <v>66</v>
      </c>
      <c r="D17" s="11" t="s">
        <v>67</v>
      </c>
      <c r="E17" s="11" t="s">
        <v>68</v>
      </c>
      <c r="F17" s="11" t="s">
        <v>69</v>
      </c>
      <c r="G17" s="12">
        <v>42506</v>
      </c>
      <c r="H17" s="11" t="s">
        <v>24</v>
      </c>
      <c r="L17" s="11" t="s">
        <v>53</v>
      </c>
      <c r="N17" s="27" t="s">
        <v>70</v>
      </c>
      <c r="O17" s="27" t="s">
        <v>71</v>
      </c>
      <c r="P17" s="28" t="s">
        <v>72</v>
      </c>
      <c r="Q17" s="28" t="s">
        <v>73</v>
      </c>
      <c r="S17" s="40">
        <v>226594</v>
      </c>
    </row>
    <row r="18" spans="1:19">
      <c r="A18">
        <v>17</v>
      </c>
      <c r="B18" s="11" t="s">
        <v>19</v>
      </c>
      <c r="C18" s="11" t="s">
        <v>66</v>
      </c>
      <c r="D18" s="11" t="s">
        <v>74</v>
      </c>
      <c r="E18" s="11" t="s">
        <v>68</v>
      </c>
      <c r="F18" s="11" t="s">
        <v>75</v>
      </c>
      <c r="G18" s="12">
        <v>42506</v>
      </c>
      <c r="H18" s="11" t="s">
        <v>24</v>
      </c>
      <c r="L18" s="11" t="s">
        <v>53</v>
      </c>
      <c r="N18" s="27" t="s">
        <v>70</v>
      </c>
      <c r="O18" s="27" t="s">
        <v>71</v>
      </c>
      <c r="P18" s="28" t="s">
        <v>72</v>
      </c>
      <c r="Q18" s="28" t="s">
        <v>73</v>
      </c>
      <c r="S18" s="40">
        <v>184974</v>
      </c>
    </row>
    <row r="19" spans="1:19">
      <c r="A19">
        <v>18</v>
      </c>
      <c r="B19" s="11" t="s">
        <v>19</v>
      </c>
      <c r="C19" s="73" t="s">
        <v>650</v>
      </c>
      <c r="D19" s="11" t="s">
        <v>76</v>
      </c>
      <c r="E19" s="11" t="s">
        <v>77</v>
      </c>
      <c r="F19" s="11">
        <v>225642</v>
      </c>
      <c r="G19" s="12">
        <v>42496</v>
      </c>
      <c r="H19" s="11" t="s">
        <v>24</v>
      </c>
      <c r="L19" s="11" t="s">
        <v>78</v>
      </c>
      <c r="N19" s="27" t="s">
        <v>79</v>
      </c>
      <c r="O19" s="29" t="s">
        <v>80</v>
      </c>
      <c r="P19" s="28">
        <v>42695</v>
      </c>
      <c r="Q19" s="28">
        <v>42875</v>
      </c>
      <c r="S19" s="40">
        <v>29505</v>
      </c>
    </row>
    <row r="20" spans="1:19">
      <c r="A20">
        <v>19</v>
      </c>
      <c r="B20" s="11" t="s">
        <v>19</v>
      </c>
      <c r="C20" s="73" t="s">
        <v>650</v>
      </c>
      <c r="D20" s="11" t="s">
        <v>81</v>
      </c>
      <c r="E20" s="11" t="s">
        <v>77</v>
      </c>
      <c r="F20" s="11">
        <v>225636</v>
      </c>
      <c r="G20" s="12">
        <v>42496</v>
      </c>
      <c r="H20" s="11" t="s">
        <v>24</v>
      </c>
      <c r="L20" s="11" t="s">
        <v>78</v>
      </c>
      <c r="N20" s="27" t="s">
        <v>79</v>
      </c>
      <c r="O20" s="29" t="s">
        <v>80</v>
      </c>
      <c r="P20" s="28">
        <v>42695</v>
      </c>
      <c r="Q20" s="28">
        <v>42875</v>
      </c>
      <c r="S20" s="40">
        <v>29505</v>
      </c>
    </row>
    <row r="21" spans="1:19">
      <c r="A21">
        <v>20</v>
      </c>
      <c r="B21" s="11" t="s">
        <v>19</v>
      </c>
      <c r="C21" s="73" t="s">
        <v>650</v>
      </c>
      <c r="D21" s="11" t="s">
        <v>82</v>
      </c>
      <c r="E21" s="11" t="s">
        <v>77</v>
      </c>
      <c r="F21" s="11">
        <v>225530</v>
      </c>
      <c r="G21" s="12">
        <v>42496</v>
      </c>
      <c r="H21" s="11" t="s">
        <v>24</v>
      </c>
      <c r="L21" s="11" t="s">
        <v>78</v>
      </c>
      <c r="N21" s="27" t="s">
        <v>79</v>
      </c>
      <c r="O21" s="29" t="s">
        <v>80</v>
      </c>
      <c r="P21" s="28">
        <v>42695</v>
      </c>
      <c r="Q21" s="28">
        <v>42875</v>
      </c>
      <c r="S21" s="40">
        <v>29505</v>
      </c>
    </row>
    <row r="22" spans="1:19">
      <c r="A22">
        <v>21</v>
      </c>
      <c r="B22" s="11" t="s">
        <v>19</v>
      </c>
      <c r="C22" s="73" t="s">
        <v>650</v>
      </c>
      <c r="D22" s="11" t="s">
        <v>83</v>
      </c>
      <c r="E22" s="11" t="s">
        <v>77</v>
      </c>
      <c r="F22" s="11">
        <v>225547</v>
      </c>
      <c r="G22" s="12">
        <v>42496</v>
      </c>
      <c r="H22" s="11" t="s">
        <v>24</v>
      </c>
      <c r="L22" s="11" t="s">
        <v>78</v>
      </c>
      <c r="N22" s="27" t="s">
        <v>79</v>
      </c>
      <c r="O22" s="29" t="s">
        <v>80</v>
      </c>
      <c r="P22" s="28">
        <v>42695</v>
      </c>
      <c r="Q22" s="28">
        <v>42875</v>
      </c>
      <c r="S22" s="40">
        <v>29505</v>
      </c>
    </row>
    <row r="23" spans="1:19">
      <c r="A23">
        <v>22</v>
      </c>
      <c r="B23" s="11" t="s">
        <v>19</v>
      </c>
      <c r="C23" s="73" t="s">
        <v>650</v>
      </c>
      <c r="D23" s="11" t="s">
        <v>84</v>
      </c>
      <c r="E23" s="11" t="s">
        <v>77</v>
      </c>
      <c r="F23" s="11">
        <v>225546</v>
      </c>
      <c r="G23" s="12">
        <v>42496</v>
      </c>
      <c r="H23" s="11" t="s">
        <v>24</v>
      </c>
      <c r="L23" s="11" t="s">
        <v>78</v>
      </c>
      <c r="N23" s="27" t="s">
        <v>79</v>
      </c>
      <c r="O23" s="29" t="s">
        <v>80</v>
      </c>
      <c r="P23" s="28">
        <v>42695</v>
      </c>
      <c r="Q23" s="28">
        <v>42875</v>
      </c>
      <c r="S23" s="40">
        <v>29505</v>
      </c>
    </row>
    <row r="24" spans="1:19">
      <c r="A24">
        <v>23</v>
      </c>
      <c r="B24" s="11" t="s">
        <v>19</v>
      </c>
      <c r="C24" s="11" t="s">
        <v>85</v>
      </c>
      <c r="D24" s="11" t="s">
        <v>86</v>
      </c>
      <c r="E24" s="11" t="s">
        <v>87</v>
      </c>
      <c r="F24" s="11">
        <v>111192</v>
      </c>
      <c r="G24" s="12">
        <v>42496</v>
      </c>
      <c r="H24" s="11" t="s">
        <v>24</v>
      </c>
      <c r="L24" s="11" t="s">
        <v>78</v>
      </c>
      <c r="N24" s="27" t="s">
        <v>79</v>
      </c>
      <c r="O24" s="29" t="s">
        <v>80</v>
      </c>
      <c r="P24" s="28">
        <v>42709</v>
      </c>
      <c r="Q24" s="28">
        <v>42685</v>
      </c>
      <c r="S24" s="40">
        <v>47250</v>
      </c>
    </row>
    <row r="25" spans="1:19">
      <c r="A25">
        <v>24</v>
      </c>
      <c r="B25" s="11" t="s">
        <v>19</v>
      </c>
      <c r="C25" s="11" t="s">
        <v>85</v>
      </c>
      <c r="D25" s="11" t="s">
        <v>88</v>
      </c>
      <c r="E25" s="11" t="s">
        <v>87</v>
      </c>
      <c r="F25" s="11">
        <v>111186</v>
      </c>
      <c r="G25" s="12">
        <v>42496</v>
      </c>
      <c r="H25" s="11" t="s">
        <v>24</v>
      </c>
      <c r="L25" s="11" t="s">
        <v>78</v>
      </c>
      <c r="N25" s="27" t="s">
        <v>79</v>
      </c>
      <c r="O25" s="29" t="s">
        <v>80</v>
      </c>
      <c r="P25" s="28">
        <v>42709</v>
      </c>
      <c r="Q25" s="28">
        <v>42685</v>
      </c>
      <c r="S25" s="40">
        <v>47250</v>
      </c>
    </row>
    <row r="26" spans="1:19">
      <c r="A26">
        <v>25</v>
      </c>
      <c r="B26" s="11" t="s">
        <v>19</v>
      </c>
      <c r="C26" s="14" t="s">
        <v>89</v>
      </c>
      <c r="D26" s="13" t="s">
        <v>90</v>
      </c>
      <c r="E26" s="11" t="s">
        <v>91</v>
      </c>
      <c r="F26" s="11">
        <v>35969</v>
      </c>
      <c r="G26" s="15">
        <v>42507</v>
      </c>
      <c r="H26" s="11" t="s">
        <v>24</v>
      </c>
      <c r="L26" s="11" t="s">
        <v>92</v>
      </c>
      <c r="N26" s="27" t="s">
        <v>62</v>
      </c>
      <c r="O26" s="27" t="s">
        <v>63</v>
      </c>
      <c r="P26" s="28" t="s">
        <v>79</v>
      </c>
      <c r="Q26" s="28" t="s">
        <v>93</v>
      </c>
      <c r="S26" s="40">
        <v>700000</v>
      </c>
    </row>
    <row r="27" spans="1:19">
      <c r="A27">
        <v>26</v>
      </c>
      <c r="B27" s="11" t="s">
        <v>19</v>
      </c>
      <c r="C27" s="11" t="s">
        <v>89</v>
      </c>
      <c r="D27" s="11" t="s">
        <v>94</v>
      </c>
      <c r="E27" s="11" t="s">
        <v>91</v>
      </c>
      <c r="F27" s="11">
        <v>35971</v>
      </c>
      <c r="G27" s="15">
        <v>42507</v>
      </c>
      <c r="H27" s="11" t="s">
        <v>24</v>
      </c>
      <c r="L27" s="11" t="s">
        <v>92</v>
      </c>
      <c r="N27" s="27" t="s">
        <v>62</v>
      </c>
      <c r="O27" s="27" t="s">
        <v>63</v>
      </c>
      <c r="P27" s="28" t="s">
        <v>79</v>
      </c>
      <c r="Q27" s="28" t="s">
        <v>93</v>
      </c>
      <c r="S27" s="40">
        <v>700000</v>
      </c>
    </row>
    <row r="28" spans="1:19">
      <c r="A28">
        <v>27</v>
      </c>
      <c r="B28" s="11" t="s">
        <v>19</v>
      </c>
      <c r="C28" s="11" t="s">
        <v>95</v>
      </c>
      <c r="D28" s="11" t="s">
        <v>96</v>
      </c>
      <c r="E28" s="11" t="s">
        <v>97</v>
      </c>
      <c r="F28" s="11" t="s">
        <v>98</v>
      </c>
      <c r="G28" s="15">
        <v>42492</v>
      </c>
      <c r="H28" s="11" t="s">
        <v>24</v>
      </c>
      <c r="L28" s="11" t="s">
        <v>99</v>
      </c>
      <c r="N28" s="29">
        <v>42470</v>
      </c>
      <c r="O28" s="29">
        <v>42798</v>
      </c>
      <c r="P28" s="28" t="s">
        <v>100</v>
      </c>
      <c r="Q28" s="28" t="s">
        <v>55</v>
      </c>
      <c r="S28" s="40">
        <v>0</v>
      </c>
    </row>
    <row r="29" spans="1:19">
      <c r="A29">
        <v>28</v>
      </c>
      <c r="B29" s="11" t="s">
        <v>19</v>
      </c>
      <c r="C29" s="11" t="s">
        <v>101</v>
      </c>
      <c r="D29" s="11" t="s">
        <v>102</v>
      </c>
      <c r="E29" s="11" t="s">
        <v>103</v>
      </c>
      <c r="F29" s="11" t="s">
        <v>104</v>
      </c>
      <c r="G29" s="15">
        <v>42492</v>
      </c>
      <c r="H29" s="11" t="s">
        <v>24</v>
      </c>
      <c r="L29" s="11" t="s">
        <v>105</v>
      </c>
      <c r="N29" s="29">
        <v>42470</v>
      </c>
      <c r="O29" s="29">
        <v>42798</v>
      </c>
      <c r="P29" s="28" t="s">
        <v>100</v>
      </c>
      <c r="Q29" s="28" t="s">
        <v>55</v>
      </c>
      <c r="S29" s="40" t="s">
        <v>106</v>
      </c>
    </row>
    <row r="30" spans="1:19">
      <c r="A30">
        <v>29</v>
      </c>
      <c r="B30" s="11" t="s">
        <v>19</v>
      </c>
      <c r="C30" s="14" t="s">
        <v>107</v>
      </c>
      <c r="D30" s="14" t="s">
        <v>108</v>
      </c>
      <c r="E30" s="11" t="s">
        <v>109</v>
      </c>
      <c r="F30" s="14">
        <v>110302243</v>
      </c>
      <c r="G30" s="12">
        <v>42528</v>
      </c>
      <c r="H30" s="14" t="s">
        <v>24</v>
      </c>
      <c r="L30" s="11" t="s">
        <v>110</v>
      </c>
      <c r="N30" s="29"/>
      <c r="O30" s="29">
        <v>42832</v>
      </c>
      <c r="P30" s="28"/>
      <c r="Q30" s="28"/>
      <c r="S30" s="41">
        <v>49612.5</v>
      </c>
    </row>
    <row r="31" spans="1:19">
      <c r="A31">
        <v>30</v>
      </c>
      <c r="B31" s="11" t="s">
        <v>19</v>
      </c>
      <c r="C31" s="11" t="s">
        <v>112</v>
      </c>
      <c r="D31" s="11" t="s">
        <v>113</v>
      </c>
      <c r="E31" s="11" t="s">
        <v>114</v>
      </c>
      <c r="F31" s="11" t="s">
        <v>115</v>
      </c>
      <c r="G31" s="16" t="s">
        <v>116</v>
      </c>
      <c r="H31" s="11" t="s">
        <v>117</v>
      </c>
      <c r="L31" s="11" t="s">
        <v>118</v>
      </c>
      <c r="N31" s="27" t="s">
        <v>119</v>
      </c>
      <c r="O31" s="29" t="s">
        <v>120</v>
      </c>
      <c r="P31" s="78" t="s">
        <v>1498</v>
      </c>
      <c r="Q31" s="28"/>
      <c r="S31" s="40">
        <v>1725000</v>
      </c>
    </row>
    <row r="32" spans="1:19">
      <c r="A32">
        <v>31</v>
      </c>
      <c r="B32" s="73" t="s">
        <v>1460</v>
      </c>
      <c r="C32" s="11" t="s">
        <v>20</v>
      </c>
      <c r="D32" s="11" t="s">
        <v>122</v>
      </c>
      <c r="E32" s="11" t="s">
        <v>22</v>
      </c>
      <c r="F32" s="11" t="s">
        <v>123</v>
      </c>
      <c r="G32" s="12">
        <v>42506</v>
      </c>
      <c r="H32" s="11" t="s">
        <v>24</v>
      </c>
      <c r="L32" s="11" t="s">
        <v>25</v>
      </c>
      <c r="N32" s="27" t="s">
        <v>26</v>
      </c>
      <c r="O32" s="27" t="s">
        <v>27</v>
      </c>
      <c r="P32" s="28">
        <v>42496</v>
      </c>
      <c r="Q32" s="28">
        <v>42831</v>
      </c>
      <c r="S32" s="40">
        <v>60117</v>
      </c>
    </row>
    <row r="33" spans="1:19">
      <c r="A33">
        <v>32</v>
      </c>
      <c r="B33" s="73" t="s">
        <v>1460</v>
      </c>
      <c r="C33" s="11" t="s">
        <v>66</v>
      </c>
      <c r="D33" s="11" t="s">
        <v>124</v>
      </c>
      <c r="E33" s="11" t="s">
        <v>68</v>
      </c>
      <c r="F33" s="11" t="s">
        <v>69</v>
      </c>
      <c r="G33" s="12">
        <v>42506</v>
      </c>
      <c r="H33" s="11" t="s">
        <v>24</v>
      </c>
      <c r="L33" s="11" t="s">
        <v>53</v>
      </c>
      <c r="N33" s="27" t="s">
        <v>70</v>
      </c>
      <c r="O33" s="27" t="s">
        <v>71</v>
      </c>
      <c r="P33" s="28" t="s">
        <v>72</v>
      </c>
      <c r="Q33" s="28" t="s">
        <v>73</v>
      </c>
      <c r="S33" s="40">
        <v>226594</v>
      </c>
    </row>
    <row r="34" spans="1:19">
      <c r="A34">
        <v>33</v>
      </c>
      <c r="B34" s="73" t="s">
        <v>1460</v>
      </c>
      <c r="C34" s="11" t="s">
        <v>89</v>
      </c>
      <c r="D34" s="11" t="s">
        <v>125</v>
      </c>
      <c r="E34" s="11" t="s">
        <v>126</v>
      </c>
      <c r="F34" s="11">
        <v>15103223</v>
      </c>
      <c r="G34" s="15" t="s">
        <v>127</v>
      </c>
      <c r="H34" s="11" t="s">
        <v>24</v>
      </c>
      <c r="L34" s="11" t="s">
        <v>128</v>
      </c>
      <c r="N34" s="30"/>
      <c r="O34" s="30"/>
      <c r="P34" s="28" t="s">
        <v>127</v>
      </c>
      <c r="Q34" s="28" t="s">
        <v>129</v>
      </c>
      <c r="S34" s="40">
        <v>400000</v>
      </c>
    </row>
    <row r="35" spans="1:19">
      <c r="A35">
        <v>34</v>
      </c>
      <c r="B35" s="73" t="s">
        <v>1460</v>
      </c>
      <c r="C35" s="11" t="s">
        <v>130</v>
      </c>
      <c r="D35" s="11" t="s">
        <v>131</v>
      </c>
      <c r="E35" s="11" t="s">
        <v>132</v>
      </c>
      <c r="F35" s="11" t="s">
        <v>111</v>
      </c>
      <c r="G35" s="15" t="s">
        <v>127</v>
      </c>
      <c r="H35" s="11" t="s">
        <v>24</v>
      </c>
      <c r="L35" s="11" t="s">
        <v>133</v>
      </c>
      <c r="N35" s="27"/>
      <c r="O35" s="27" t="s">
        <v>134</v>
      </c>
      <c r="P35" s="28">
        <v>42556</v>
      </c>
      <c r="Q35" s="28">
        <v>42891</v>
      </c>
      <c r="S35" s="40">
        <v>30000</v>
      </c>
    </row>
    <row r="36" spans="1:19">
      <c r="A36">
        <v>35</v>
      </c>
      <c r="B36" s="73" t="s">
        <v>1460</v>
      </c>
      <c r="C36" s="73" t="s">
        <v>650</v>
      </c>
      <c r="D36" s="11" t="s">
        <v>135</v>
      </c>
      <c r="E36" s="11" t="s">
        <v>77</v>
      </c>
      <c r="F36" s="11">
        <v>225718</v>
      </c>
      <c r="G36" s="12">
        <v>42496</v>
      </c>
      <c r="H36" s="11" t="s">
        <v>24</v>
      </c>
      <c r="L36" s="11" t="s">
        <v>78</v>
      </c>
      <c r="N36" s="27"/>
      <c r="O36" s="31">
        <v>42700</v>
      </c>
      <c r="P36" s="28" t="s">
        <v>136</v>
      </c>
      <c r="Q36" s="28"/>
      <c r="S36" s="40">
        <v>29505</v>
      </c>
    </row>
    <row r="37" spans="1:19">
      <c r="A37">
        <v>36</v>
      </c>
      <c r="B37" s="73" t="s">
        <v>1460</v>
      </c>
      <c r="C37" s="73" t="s">
        <v>650</v>
      </c>
      <c r="D37" s="11" t="s">
        <v>137</v>
      </c>
      <c r="E37" s="11" t="s">
        <v>77</v>
      </c>
      <c r="F37" s="11">
        <v>225762</v>
      </c>
      <c r="G37" s="12">
        <v>42496</v>
      </c>
      <c r="H37" s="11" t="s">
        <v>24</v>
      </c>
      <c r="L37" s="11" t="s">
        <v>78</v>
      </c>
      <c r="N37" s="27" t="s">
        <v>79</v>
      </c>
      <c r="O37" s="29" t="s">
        <v>80</v>
      </c>
      <c r="P37" s="28">
        <v>42695</v>
      </c>
      <c r="Q37" s="28">
        <v>42875</v>
      </c>
      <c r="S37" s="40">
        <v>29505</v>
      </c>
    </row>
    <row r="38" spans="1:19">
      <c r="A38">
        <v>37</v>
      </c>
      <c r="B38" s="73" t="s">
        <v>1460</v>
      </c>
      <c r="C38" s="73" t="s">
        <v>650</v>
      </c>
      <c r="D38" s="11" t="s">
        <v>138</v>
      </c>
      <c r="E38" s="11" t="s">
        <v>77</v>
      </c>
      <c r="F38" s="11">
        <v>225515</v>
      </c>
      <c r="G38" s="12">
        <v>42496</v>
      </c>
      <c r="H38" s="11" t="s">
        <v>24</v>
      </c>
      <c r="L38" s="11" t="s">
        <v>78</v>
      </c>
      <c r="N38" s="27" t="s">
        <v>79</v>
      </c>
      <c r="O38" s="29" t="s">
        <v>80</v>
      </c>
      <c r="P38" s="28">
        <v>42695</v>
      </c>
      <c r="Q38" s="28">
        <v>42875</v>
      </c>
      <c r="S38" s="40">
        <v>29505</v>
      </c>
    </row>
    <row r="39" spans="1:19">
      <c r="A39">
        <v>38</v>
      </c>
      <c r="B39" s="73" t="s">
        <v>1461</v>
      </c>
      <c r="C39" s="11" t="s">
        <v>139</v>
      </c>
      <c r="D39" s="11" t="s">
        <v>140</v>
      </c>
      <c r="E39" s="11" t="s">
        <v>111</v>
      </c>
      <c r="F39" s="11">
        <v>1610376</v>
      </c>
      <c r="G39" s="16" t="s">
        <v>141</v>
      </c>
      <c r="H39" s="11" t="s">
        <v>24</v>
      </c>
      <c r="L39" s="11" t="s">
        <v>142</v>
      </c>
      <c r="N39" s="27" t="s">
        <v>79</v>
      </c>
      <c r="O39" s="29" t="s">
        <v>80</v>
      </c>
      <c r="P39" s="28">
        <v>42695</v>
      </c>
      <c r="Q39" s="28">
        <v>42875</v>
      </c>
      <c r="S39" s="40">
        <v>876000</v>
      </c>
    </row>
    <row r="40" spans="1:19">
      <c r="A40">
        <v>39</v>
      </c>
      <c r="B40" s="73" t="s">
        <v>1461</v>
      </c>
      <c r="C40" s="11" t="s">
        <v>143</v>
      </c>
      <c r="D40" s="14" t="s">
        <v>144</v>
      </c>
      <c r="E40" s="14" t="s">
        <v>145</v>
      </c>
      <c r="F40" s="14">
        <v>77072</v>
      </c>
      <c r="G40" s="14" t="s">
        <v>146</v>
      </c>
      <c r="H40" s="11" t="s">
        <v>24</v>
      </c>
      <c r="L40" s="14" t="s">
        <v>53</v>
      </c>
      <c r="N40" s="29">
        <v>42713</v>
      </c>
      <c r="O40" s="29">
        <v>43040</v>
      </c>
      <c r="P40" s="28" t="s">
        <v>136</v>
      </c>
      <c r="Q40" s="28"/>
      <c r="S40" s="14" t="s">
        <v>147</v>
      </c>
    </row>
    <row r="41" spans="1:19">
      <c r="A41">
        <v>40</v>
      </c>
      <c r="B41" s="73" t="s">
        <v>1461</v>
      </c>
      <c r="C41" s="11" t="s">
        <v>148</v>
      </c>
      <c r="D41" s="14" t="s">
        <v>149</v>
      </c>
      <c r="E41" s="14" t="s">
        <v>150</v>
      </c>
      <c r="F41" s="14">
        <v>201268</v>
      </c>
      <c r="G41" s="17">
        <v>42710</v>
      </c>
      <c r="H41" s="11" t="s">
        <v>24</v>
      </c>
      <c r="L41" s="14" t="s">
        <v>151</v>
      </c>
      <c r="N41" s="31">
        <v>42884</v>
      </c>
      <c r="O41" s="29" t="s">
        <v>152</v>
      </c>
      <c r="P41" s="28" t="s">
        <v>153</v>
      </c>
      <c r="Q41" s="28" t="s">
        <v>154</v>
      </c>
      <c r="S41" s="40" t="s">
        <v>155</v>
      </c>
    </row>
    <row r="42" spans="1:19">
      <c r="A42">
        <v>41</v>
      </c>
      <c r="B42" s="73" t="s">
        <v>1461</v>
      </c>
      <c r="C42" s="14" t="s">
        <v>156</v>
      </c>
      <c r="D42" s="14" t="s">
        <v>157</v>
      </c>
      <c r="E42" s="11" t="s">
        <v>158</v>
      </c>
      <c r="F42" s="11">
        <v>80006</v>
      </c>
      <c r="G42" s="17">
        <v>42377</v>
      </c>
      <c r="H42" s="14" t="s">
        <v>24</v>
      </c>
      <c r="L42" s="11" t="s">
        <v>159</v>
      </c>
      <c r="N42" s="27"/>
      <c r="O42" s="29">
        <v>42768</v>
      </c>
      <c r="P42" s="28" t="s">
        <v>160</v>
      </c>
      <c r="Q42" s="28" t="s">
        <v>161</v>
      </c>
      <c r="S42" s="14">
        <v>0</v>
      </c>
    </row>
    <row r="43" spans="1:19">
      <c r="A43">
        <v>42</v>
      </c>
      <c r="B43" s="73" t="s">
        <v>1461</v>
      </c>
      <c r="C43" s="11" t="s">
        <v>162</v>
      </c>
      <c r="D43" s="14" t="s">
        <v>163</v>
      </c>
      <c r="E43" s="14" t="s">
        <v>164</v>
      </c>
      <c r="F43" s="14" t="s">
        <v>165</v>
      </c>
      <c r="G43" s="14" t="s">
        <v>166</v>
      </c>
      <c r="H43" s="11" t="s">
        <v>24</v>
      </c>
      <c r="L43" s="11" t="s">
        <v>167</v>
      </c>
      <c r="N43" s="29" t="s">
        <v>168</v>
      </c>
      <c r="O43" s="29" t="s">
        <v>169</v>
      </c>
      <c r="P43" s="28">
        <v>42373</v>
      </c>
      <c r="Q43" s="28" t="s">
        <v>170</v>
      </c>
      <c r="S43" s="40" t="s">
        <v>171</v>
      </c>
    </row>
    <row r="44" spans="1:19">
      <c r="A44">
        <v>43</v>
      </c>
      <c r="B44" s="73" t="s">
        <v>1461</v>
      </c>
      <c r="C44" s="11" t="s">
        <v>148</v>
      </c>
      <c r="D44" s="14" t="s">
        <v>172</v>
      </c>
      <c r="E44" s="14" t="s">
        <v>173</v>
      </c>
      <c r="F44" s="14">
        <v>82839</v>
      </c>
      <c r="G44" s="18">
        <v>42461</v>
      </c>
      <c r="H44" s="11" t="s">
        <v>24</v>
      </c>
      <c r="L44" s="14" t="s">
        <v>151</v>
      </c>
      <c r="N44" s="27" t="s">
        <v>174</v>
      </c>
      <c r="O44" s="29" t="s">
        <v>175</v>
      </c>
      <c r="P44" s="28" t="s">
        <v>153</v>
      </c>
      <c r="Q44" s="28" t="s">
        <v>154</v>
      </c>
      <c r="S44" s="40">
        <v>0</v>
      </c>
    </row>
    <row r="45" spans="1:19">
      <c r="A45">
        <v>44</v>
      </c>
      <c r="B45" s="73" t="s">
        <v>1461</v>
      </c>
      <c r="C45" s="11" t="s">
        <v>176</v>
      </c>
      <c r="D45" s="14" t="s">
        <v>177</v>
      </c>
      <c r="E45" s="14" t="s">
        <v>178</v>
      </c>
      <c r="F45" s="14">
        <v>32509</v>
      </c>
      <c r="G45" s="19" t="s">
        <v>179</v>
      </c>
      <c r="H45" s="11" t="s">
        <v>24</v>
      </c>
      <c r="L45" s="11" t="s">
        <v>167</v>
      </c>
      <c r="N45" s="29" t="s">
        <v>180</v>
      </c>
      <c r="O45" s="32" t="s">
        <v>181</v>
      </c>
      <c r="P45" s="28">
        <v>42373</v>
      </c>
      <c r="Q45" s="28" t="s">
        <v>170</v>
      </c>
      <c r="S45" s="40" t="s">
        <v>182</v>
      </c>
    </row>
    <row r="46" spans="1:19">
      <c r="A46">
        <v>45</v>
      </c>
      <c r="B46" s="73" t="s">
        <v>1461</v>
      </c>
      <c r="C46" s="11" t="s">
        <v>183</v>
      </c>
      <c r="D46" s="11" t="s">
        <v>184</v>
      </c>
      <c r="E46" s="11" t="s">
        <v>185</v>
      </c>
      <c r="F46" s="14" t="s">
        <v>186</v>
      </c>
      <c r="G46" s="17">
        <v>42434</v>
      </c>
      <c r="H46" s="11" t="s">
        <v>24</v>
      </c>
      <c r="L46" s="11" t="s">
        <v>53</v>
      </c>
      <c r="N46" s="29" t="s">
        <v>187</v>
      </c>
      <c r="O46" s="29" t="s">
        <v>188</v>
      </c>
      <c r="P46" s="28" t="s">
        <v>189</v>
      </c>
      <c r="Q46" s="28" t="s">
        <v>27</v>
      </c>
      <c r="S46" s="40" t="s">
        <v>190</v>
      </c>
    </row>
    <row r="47" spans="1:19">
      <c r="A47">
        <v>46</v>
      </c>
      <c r="B47" s="73" t="s">
        <v>1461</v>
      </c>
      <c r="C47" s="11" t="s">
        <v>183</v>
      </c>
      <c r="D47" s="11" t="s">
        <v>191</v>
      </c>
      <c r="E47" s="11" t="s">
        <v>192</v>
      </c>
      <c r="F47" s="14" t="s">
        <v>193</v>
      </c>
      <c r="G47" s="17">
        <v>42434</v>
      </c>
      <c r="H47" s="11" t="s">
        <v>24</v>
      </c>
      <c r="L47" s="11" t="s">
        <v>53</v>
      </c>
      <c r="N47" s="33">
        <v>42685</v>
      </c>
      <c r="O47" s="29">
        <v>43013</v>
      </c>
      <c r="P47" s="28" t="s">
        <v>189</v>
      </c>
      <c r="Q47" s="28" t="s">
        <v>27</v>
      </c>
      <c r="S47" s="40" t="s">
        <v>194</v>
      </c>
    </row>
    <row r="48" spans="1:19">
      <c r="A48">
        <v>47</v>
      </c>
      <c r="B48" s="73" t="s">
        <v>1461</v>
      </c>
      <c r="C48" s="11" t="s">
        <v>195</v>
      </c>
      <c r="D48" s="14" t="s">
        <v>196</v>
      </c>
      <c r="E48" s="13" t="s">
        <v>197</v>
      </c>
      <c r="F48" s="11" t="s">
        <v>198</v>
      </c>
      <c r="G48" s="16">
        <v>42492</v>
      </c>
      <c r="H48" s="11" t="s">
        <v>24</v>
      </c>
      <c r="L48" s="11" t="s">
        <v>167</v>
      </c>
      <c r="N48" s="27"/>
      <c r="O48" s="29">
        <v>42826</v>
      </c>
      <c r="P48" s="28" t="s">
        <v>199</v>
      </c>
      <c r="Q48" s="28" t="s">
        <v>200</v>
      </c>
      <c r="S48" s="40" t="s">
        <v>201</v>
      </c>
    </row>
    <row r="49" spans="1:19">
      <c r="A49">
        <v>48</v>
      </c>
      <c r="B49" s="73" t="s">
        <v>1461</v>
      </c>
      <c r="C49" s="11" t="s">
        <v>202</v>
      </c>
      <c r="D49" s="14" t="s">
        <v>203</v>
      </c>
      <c r="E49" s="14" t="s">
        <v>204</v>
      </c>
      <c r="F49" s="20" t="s">
        <v>205</v>
      </c>
      <c r="G49" s="19">
        <v>42508</v>
      </c>
      <c r="H49" s="11" t="s">
        <v>24</v>
      </c>
      <c r="L49" s="14" t="s">
        <v>206</v>
      </c>
      <c r="N49" s="29">
        <v>42682</v>
      </c>
      <c r="O49" s="29">
        <v>42862</v>
      </c>
      <c r="P49" s="28"/>
      <c r="Q49" s="28"/>
      <c r="S49" s="40" t="s">
        <v>207</v>
      </c>
    </row>
    <row r="50" spans="1:19">
      <c r="A50">
        <v>49</v>
      </c>
      <c r="B50" s="73" t="s">
        <v>1461</v>
      </c>
      <c r="C50" s="11" t="s">
        <v>208</v>
      </c>
      <c r="D50" s="14" t="s">
        <v>209</v>
      </c>
      <c r="E50" s="14" t="s">
        <v>210</v>
      </c>
      <c r="F50" s="20" t="s">
        <v>211</v>
      </c>
      <c r="G50" s="19">
        <v>42508</v>
      </c>
      <c r="H50" s="11" t="s">
        <v>24</v>
      </c>
      <c r="L50" s="14" t="s">
        <v>206</v>
      </c>
      <c r="N50" s="29">
        <v>42682</v>
      </c>
      <c r="O50" s="29">
        <v>42862</v>
      </c>
      <c r="P50" s="28"/>
      <c r="Q50" s="28"/>
      <c r="S50" s="40" t="s">
        <v>212</v>
      </c>
    </row>
    <row r="51" spans="1:19">
      <c r="A51">
        <v>50</v>
      </c>
      <c r="B51" s="73" t="s">
        <v>1461</v>
      </c>
      <c r="C51" s="11" t="s">
        <v>213</v>
      </c>
      <c r="D51" s="11" t="s">
        <v>214</v>
      </c>
      <c r="E51" s="11" t="s">
        <v>215</v>
      </c>
      <c r="F51" s="11" t="s">
        <v>216</v>
      </c>
      <c r="G51" s="16">
        <v>42495</v>
      </c>
      <c r="H51" s="11" t="s">
        <v>24</v>
      </c>
      <c r="L51" s="11" t="s">
        <v>167</v>
      </c>
      <c r="N51" s="27" t="s">
        <v>79</v>
      </c>
      <c r="O51" s="29" t="s">
        <v>80</v>
      </c>
      <c r="P51" s="28" t="s">
        <v>217</v>
      </c>
      <c r="Q51" s="28" t="s">
        <v>189</v>
      </c>
      <c r="S51" s="11">
        <f>290000*5/100+290000</f>
        <v>304500</v>
      </c>
    </row>
    <row r="52" spans="1:19">
      <c r="A52">
        <v>51</v>
      </c>
      <c r="B52" s="73" t="s">
        <v>1461</v>
      </c>
      <c r="C52" s="11" t="s">
        <v>213</v>
      </c>
      <c r="D52" s="11" t="s">
        <v>218</v>
      </c>
      <c r="E52" s="11" t="s">
        <v>215</v>
      </c>
      <c r="F52" s="11" t="s">
        <v>219</v>
      </c>
      <c r="G52" s="16">
        <v>42495</v>
      </c>
      <c r="H52" s="11" t="s">
        <v>24</v>
      </c>
      <c r="L52" s="11" t="s">
        <v>167</v>
      </c>
      <c r="N52" s="27" t="s">
        <v>79</v>
      </c>
      <c r="O52" s="29" t="s">
        <v>80</v>
      </c>
      <c r="P52" s="28" t="s">
        <v>217</v>
      </c>
      <c r="Q52" s="28" t="s">
        <v>189</v>
      </c>
      <c r="S52" s="11">
        <f>290000*5/100+290000</f>
        <v>304500</v>
      </c>
    </row>
    <row r="53" spans="1:19">
      <c r="A53">
        <v>52</v>
      </c>
      <c r="B53" s="73" t="s">
        <v>1461</v>
      </c>
      <c r="C53" s="11" t="s">
        <v>213</v>
      </c>
      <c r="D53" s="11" t="s">
        <v>220</v>
      </c>
      <c r="E53" s="11" t="s">
        <v>215</v>
      </c>
      <c r="F53" s="11" t="s">
        <v>221</v>
      </c>
      <c r="G53" s="16">
        <v>42495</v>
      </c>
      <c r="H53" s="11" t="s">
        <v>24</v>
      </c>
      <c r="L53" s="11" t="s">
        <v>167</v>
      </c>
      <c r="N53" s="27" t="s">
        <v>79</v>
      </c>
      <c r="O53" s="29" t="s">
        <v>80</v>
      </c>
      <c r="P53" s="34" t="s">
        <v>217</v>
      </c>
      <c r="Q53" s="34" t="s">
        <v>189</v>
      </c>
      <c r="S53" s="11">
        <f>290000*5/100+290000</f>
        <v>304500</v>
      </c>
    </row>
    <row r="54" spans="1:19" ht="30">
      <c r="A54">
        <v>53</v>
      </c>
      <c r="B54" s="73" t="s">
        <v>1461</v>
      </c>
      <c r="C54" s="11" t="s">
        <v>222</v>
      </c>
      <c r="D54" s="11" t="s">
        <v>223</v>
      </c>
      <c r="E54" s="11" t="s">
        <v>224</v>
      </c>
      <c r="F54" s="11" t="s">
        <v>225</v>
      </c>
      <c r="G54" s="16">
        <v>42583</v>
      </c>
      <c r="H54" s="11" t="s">
        <v>24</v>
      </c>
      <c r="L54" s="11" t="s">
        <v>159</v>
      </c>
      <c r="N54" s="27"/>
      <c r="O54" s="29">
        <v>42768</v>
      </c>
      <c r="P54" s="35" t="s">
        <v>160</v>
      </c>
      <c r="Q54" s="28" t="s">
        <v>161</v>
      </c>
      <c r="S54" s="40" t="s">
        <v>226</v>
      </c>
    </row>
    <row r="55" spans="1:19" ht="45">
      <c r="A55">
        <v>54</v>
      </c>
      <c r="B55" s="73" t="s">
        <v>1462</v>
      </c>
      <c r="C55" s="11" t="s">
        <v>227</v>
      </c>
      <c r="D55" s="11" t="s">
        <v>228</v>
      </c>
      <c r="E55" s="11" t="s">
        <v>229</v>
      </c>
      <c r="F55" s="11" t="s">
        <v>230</v>
      </c>
      <c r="G55" s="16" t="s">
        <v>231</v>
      </c>
      <c r="H55" s="11" t="s">
        <v>24</v>
      </c>
      <c r="L55" s="11" t="s">
        <v>232</v>
      </c>
      <c r="N55" s="33">
        <v>42381</v>
      </c>
      <c r="O55" s="33">
        <v>42741</v>
      </c>
      <c r="P55" s="36" t="s">
        <v>199</v>
      </c>
      <c r="Q55" s="36" t="s">
        <v>233</v>
      </c>
      <c r="S55" s="40">
        <v>3809524</v>
      </c>
    </row>
    <row r="56" spans="1:19" ht="30">
      <c r="A56">
        <v>55</v>
      </c>
      <c r="B56" s="73" t="s">
        <v>1462</v>
      </c>
      <c r="C56" s="11" t="s">
        <v>234</v>
      </c>
      <c r="D56" s="11" t="s">
        <v>235</v>
      </c>
      <c r="E56" s="11" t="s">
        <v>236</v>
      </c>
      <c r="F56" s="11" t="s">
        <v>237</v>
      </c>
      <c r="G56" s="16" t="s">
        <v>231</v>
      </c>
      <c r="H56" s="11" t="s">
        <v>24</v>
      </c>
      <c r="L56" s="11" t="s">
        <v>232</v>
      </c>
      <c r="N56" s="27"/>
      <c r="O56" s="27" t="s">
        <v>70</v>
      </c>
      <c r="P56" s="36" t="s">
        <v>199</v>
      </c>
      <c r="Q56" s="36" t="s">
        <v>233</v>
      </c>
      <c r="S56" s="40">
        <v>1676667</v>
      </c>
    </row>
    <row r="57" spans="1:19" ht="30">
      <c r="A57">
        <v>56</v>
      </c>
      <c r="B57" s="73" t="s">
        <v>1462</v>
      </c>
      <c r="C57" s="11" t="s">
        <v>234</v>
      </c>
      <c r="D57" s="11" t="s">
        <v>238</v>
      </c>
      <c r="E57" s="11" t="s">
        <v>239</v>
      </c>
      <c r="F57" s="11" t="s">
        <v>240</v>
      </c>
      <c r="G57" s="16" t="s">
        <v>231</v>
      </c>
      <c r="H57" s="11" t="s">
        <v>24</v>
      </c>
      <c r="L57" s="11" t="s">
        <v>232</v>
      </c>
      <c r="N57" s="33">
        <v>42381</v>
      </c>
      <c r="O57" s="33">
        <v>42741</v>
      </c>
      <c r="P57" s="28" t="s">
        <v>199</v>
      </c>
      <c r="Q57" s="28" t="s">
        <v>233</v>
      </c>
      <c r="S57" s="40">
        <v>2228095</v>
      </c>
    </row>
    <row r="58" spans="1:19">
      <c r="A58">
        <v>57</v>
      </c>
      <c r="B58" s="73" t="s">
        <v>1462</v>
      </c>
      <c r="C58" s="11" t="s">
        <v>241</v>
      </c>
      <c r="D58" s="11" t="s">
        <v>242</v>
      </c>
      <c r="E58" s="21"/>
      <c r="F58" s="21"/>
      <c r="G58" s="16">
        <v>42500</v>
      </c>
      <c r="H58" s="11" t="s">
        <v>24</v>
      </c>
      <c r="L58" s="21" t="s">
        <v>111</v>
      </c>
      <c r="N58" s="27"/>
      <c r="O58" s="27" t="s">
        <v>93</v>
      </c>
      <c r="P58" s="78" t="s">
        <v>136</v>
      </c>
      <c r="Q58" s="28"/>
      <c r="S58" s="40">
        <v>40000</v>
      </c>
    </row>
    <row r="59" spans="1:19" ht="45">
      <c r="A59">
        <v>58</v>
      </c>
      <c r="B59" s="73" t="s">
        <v>1463</v>
      </c>
      <c r="C59" s="11" t="s">
        <v>243</v>
      </c>
      <c r="D59" s="11" t="s">
        <v>244</v>
      </c>
      <c r="E59" s="11" t="s">
        <v>245</v>
      </c>
      <c r="F59" s="11" t="s">
        <v>246</v>
      </c>
      <c r="G59" s="12">
        <v>42495</v>
      </c>
      <c r="H59" s="11" t="s">
        <v>24</v>
      </c>
      <c r="L59" s="11" t="s">
        <v>247</v>
      </c>
      <c r="N59" s="27" t="s">
        <v>248</v>
      </c>
      <c r="O59" s="37" t="s">
        <v>189</v>
      </c>
      <c r="P59" s="28" t="s">
        <v>136</v>
      </c>
      <c r="Q59" s="28"/>
      <c r="S59" s="42">
        <v>10023256</v>
      </c>
    </row>
    <row r="60" spans="1:19">
      <c r="A60">
        <v>59</v>
      </c>
      <c r="B60" s="73" t="s">
        <v>1463</v>
      </c>
      <c r="C60" s="11" t="s">
        <v>249</v>
      </c>
      <c r="D60" s="11" t="s">
        <v>250</v>
      </c>
      <c r="E60" s="11" t="s">
        <v>251</v>
      </c>
      <c r="F60" s="11">
        <v>1608004</v>
      </c>
      <c r="G60" s="12" t="s">
        <v>217</v>
      </c>
      <c r="H60" s="11" t="s">
        <v>24</v>
      </c>
      <c r="L60" s="11" t="s">
        <v>252</v>
      </c>
      <c r="N60" s="29">
        <v>42652</v>
      </c>
      <c r="O60" s="29">
        <v>42979</v>
      </c>
      <c r="P60" s="28">
        <v>42557</v>
      </c>
      <c r="Q60" s="28">
        <v>42892</v>
      </c>
      <c r="S60" s="42">
        <v>350000</v>
      </c>
    </row>
    <row r="61" spans="1:19">
      <c r="A61">
        <v>60</v>
      </c>
      <c r="B61" s="73" t="s">
        <v>1463</v>
      </c>
      <c r="C61" s="11" t="s">
        <v>20</v>
      </c>
      <c r="D61" s="11" t="s">
        <v>253</v>
      </c>
      <c r="E61" s="11" t="s">
        <v>22</v>
      </c>
      <c r="F61" s="11" t="s">
        <v>254</v>
      </c>
      <c r="G61" s="12">
        <v>42506</v>
      </c>
      <c r="H61" s="11" t="s">
        <v>24</v>
      </c>
      <c r="L61" s="11" t="s">
        <v>25</v>
      </c>
      <c r="N61" s="27" t="s">
        <v>26</v>
      </c>
      <c r="O61" s="27" t="s">
        <v>27</v>
      </c>
      <c r="P61" s="28">
        <v>42496</v>
      </c>
      <c r="Q61" s="28">
        <v>42831</v>
      </c>
      <c r="S61" s="40">
        <v>60117</v>
      </c>
    </row>
    <row r="62" spans="1:19">
      <c r="A62">
        <v>61</v>
      </c>
      <c r="B62" s="73" t="s">
        <v>1463</v>
      </c>
      <c r="C62" s="11" t="s">
        <v>66</v>
      </c>
      <c r="D62" s="11" t="s">
        <v>255</v>
      </c>
      <c r="E62" s="11" t="s">
        <v>68</v>
      </c>
      <c r="F62" s="11" t="s">
        <v>256</v>
      </c>
      <c r="G62" s="12">
        <v>42506</v>
      </c>
      <c r="H62" s="11" t="s">
        <v>24</v>
      </c>
      <c r="L62" s="11" t="s">
        <v>53</v>
      </c>
      <c r="N62" s="27" t="s">
        <v>70</v>
      </c>
      <c r="O62" s="27" t="s">
        <v>71</v>
      </c>
      <c r="P62" s="28" t="s">
        <v>72</v>
      </c>
      <c r="Q62" s="28" t="s">
        <v>73</v>
      </c>
      <c r="S62" s="40">
        <v>159078</v>
      </c>
    </row>
    <row r="63" spans="1:19" ht="30">
      <c r="A63">
        <v>62</v>
      </c>
      <c r="B63" s="73" t="s">
        <v>1463</v>
      </c>
      <c r="C63" s="11" t="s">
        <v>257</v>
      </c>
      <c r="D63" s="11" t="s">
        <v>258</v>
      </c>
      <c r="E63" s="11" t="s">
        <v>259</v>
      </c>
      <c r="F63" s="11" t="s">
        <v>260</v>
      </c>
      <c r="G63" s="12">
        <v>42621</v>
      </c>
      <c r="H63" s="11" t="s">
        <v>24</v>
      </c>
      <c r="L63" s="11" t="s">
        <v>261</v>
      </c>
      <c r="N63" s="27"/>
      <c r="O63" s="29">
        <v>42919</v>
      </c>
      <c r="P63" s="28" t="s">
        <v>136</v>
      </c>
      <c r="Q63" s="28"/>
      <c r="S63" s="40">
        <v>1785000</v>
      </c>
    </row>
    <row r="64" spans="1:19">
      <c r="A64">
        <v>63</v>
      </c>
      <c r="B64" s="73" t="s">
        <v>1464</v>
      </c>
      <c r="C64" s="11" t="s">
        <v>58</v>
      </c>
      <c r="D64" s="11" t="s">
        <v>262</v>
      </c>
      <c r="E64" s="11" t="s">
        <v>60</v>
      </c>
      <c r="F64" s="11" t="s">
        <v>263</v>
      </c>
      <c r="G64" s="12">
        <v>42506</v>
      </c>
      <c r="H64" s="11" t="s">
        <v>24</v>
      </c>
      <c r="L64" s="11" t="s">
        <v>53</v>
      </c>
      <c r="N64" s="27" t="s">
        <v>62</v>
      </c>
      <c r="O64" s="27" t="s">
        <v>63</v>
      </c>
      <c r="P64" s="28" t="s">
        <v>64</v>
      </c>
      <c r="Q64" s="28" t="s">
        <v>65</v>
      </c>
      <c r="S64" s="40">
        <v>115609</v>
      </c>
    </row>
    <row r="65" spans="1:19">
      <c r="A65">
        <v>64</v>
      </c>
      <c r="B65" s="73" t="s">
        <v>1465</v>
      </c>
      <c r="C65" s="11" t="s">
        <v>20</v>
      </c>
      <c r="D65" s="11" t="s">
        <v>264</v>
      </c>
      <c r="E65" s="11" t="s">
        <v>22</v>
      </c>
      <c r="F65" s="11"/>
      <c r="G65" s="12">
        <v>42506</v>
      </c>
      <c r="H65" s="11" t="s">
        <v>24</v>
      </c>
      <c r="L65" s="11" t="s">
        <v>25</v>
      </c>
      <c r="N65" s="27" t="s">
        <v>26</v>
      </c>
      <c r="O65" s="27" t="s">
        <v>27</v>
      </c>
      <c r="P65" s="28">
        <v>42496</v>
      </c>
      <c r="Q65" s="28">
        <v>42831</v>
      </c>
      <c r="S65" s="40">
        <v>60117</v>
      </c>
    </row>
    <row r="66" spans="1:19">
      <c r="A66">
        <v>65</v>
      </c>
      <c r="B66" s="73" t="s">
        <v>1465</v>
      </c>
      <c r="C66" s="73" t="s">
        <v>112</v>
      </c>
      <c r="D66" s="11" t="s">
        <v>265</v>
      </c>
      <c r="E66" s="11" t="s">
        <v>266</v>
      </c>
      <c r="F66" s="11" t="s">
        <v>267</v>
      </c>
      <c r="G66" s="12">
        <v>42493</v>
      </c>
      <c r="H66" s="11" t="s">
        <v>24</v>
      </c>
      <c r="L66" s="11" t="s">
        <v>53</v>
      </c>
      <c r="N66" s="27" t="s">
        <v>79</v>
      </c>
      <c r="O66" s="29" t="s">
        <v>80</v>
      </c>
      <c r="P66" s="28" t="s">
        <v>268</v>
      </c>
      <c r="Q66" s="28" t="s">
        <v>269</v>
      </c>
      <c r="S66" s="40">
        <v>4300000</v>
      </c>
    </row>
    <row r="67" spans="1:19">
      <c r="A67">
        <v>66</v>
      </c>
      <c r="B67" s="73" t="s">
        <v>1465</v>
      </c>
      <c r="C67" s="11" t="s">
        <v>85</v>
      </c>
      <c r="D67" s="11" t="s">
        <v>270</v>
      </c>
      <c r="E67" s="11" t="s">
        <v>87</v>
      </c>
      <c r="F67" s="11">
        <v>111192</v>
      </c>
      <c r="G67" s="12">
        <v>42496</v>
      </c>
      <c r="H67" s="11" t="s">
        <v>24</v>
      </c>
      <c r="L67" s="11" t="s">
        <v>78</v>
      </c>
      <c r="N67" s="27" t="s">
        <v>79</v>
      </c>
      <c r="O67" s="29" t="s">
        <v>80</v>
      </c>
      <c r="P67" s="28">
        <v>42709</v>
      </c>
      <c r="Q67" s="28">
        <v>42685</v>
      </c>
      <c r="S67" s="40">
        <v>47250</v>
      </c>
    </row>
    <row r="68" spans="1:19">
      <c r="A68">
        <v>67</v>
      </c>
      <c r="B68" s="73" t="s">
        <v>1465</v>
      </c>
      <c r="C68" s="73" t="s">
        <v>112</v>
      </c>
      <c r="D68" s="11" t="s">
        <v>271</v>
      </c>
      <c r="E68" s="11" t="s">
        <v>185</v>
      </c>
      <c r="F68" s="11" t="s">
        <v>272</v>
      </c>
      <c r="G68" s="12">
        <v>42493</v>
      </c>
      <c r="H68" s="11" t="s">
        <v>24</v>
      </c>
      <c r="L68" s="11" t="s">
        <v>53</v>
      </c>
      <c r="N68" s="29" t="s">
        <v>187</v>
      </c>
      <c r="O68" s="29" t="s">
        <v>188</v>
      </c>
      <c r="P68" s="28" t="s">
        <v>268</v>
      </c>
      <c r="Q68" s="28" t="s">
        <v>269</v>
      </c>
      <c r="S68" s="40">
        <v>1920000</v>
      </c>
    </row>
    <row r="69" spans="1:19" ht="30">
      <c r="A69">
        <v>68</v>
      </c>
      <c r="B69" s="73" t="s">
        <v>1465</v>
      </c>
      <c r="C69" s="11" t="s">
        <v>273</v>
      </c>
      <c r="D69" s="11" t="s">
        <v>274</v>
      </c>
      <c r="E69" s="11" t="s">
        <v>275</v>
      </c>
      <c r="F69" s="11" t="s">
        <v>276</v>
      </c>
      <c r="G69" s="12" t="s">
        <v>277</v>
      </c>
      <c r="H69" s="11" t="s">
        <v>24</v>
      </c>
      <c r="L69" s="11" t="s">
        <v>167</v>
      </c>
      <c r="N69" s="27"/>
      <c r="O69" s="29">
        <v>43009</v>
      </c>
      <c r="P69" s="28">
        <v>42375</v>
      </c>
      <c r="Q69" s="28" t="s">
        <v>72</v>
      </c>
      <c r="S69" s="42">
        <v>1148950</v>
      </c>
    </row>
    <row r="70" spans="1:19">
      <c r="A70">
        <v>69</v>
      </c>
      <c r="B70" s="73" t="s">
        <v>1465</v>
      </c>
      <c r="C70" s="11" t="s">
        <v>278</v>
      </c>
      <c r="D70" s="11" t="s">
        <v>279</v>
      </c>
      <c r="E70" s="11" t="s">
        <v>280</v>
      </c>
      <c r="F70" s="11" t="s">
        <v>281</v>
      </c>
      <c r="G70" s="12" t="s">
        <v>277</v>
      </c>
      <c r="H70" s="11" t="s">
        <v>24</v>
      </c>
      <c r="L70" s="11" t="s">
        <v>167</v>
      </c>
      <c r="N70" s="27"/>
      <c r="O70" s="29">
        <v>42685</v>
      </c>
      <c r="P70" s="28">
        <v>42406</v>
      </c>
      <c r="Q70" s="28">
        <v>42741</v>
      </c>
      <c r="S70" s="42">
        <v>104450</v>
      </c>
    </row>
    <row r="71" spans="1:19">
      <c r="A71">
        <v>70</v>
      </c>
      <c r="B71" s="73" t="s">
        <v>1465</v>
      </c>
      <c r="C71" s="11" t="s">
        <v>278</v>
      </c>
      <c r="D71" s="11" t="s">
        <v>282</v>
      </c>
      <c r="E71" s="11" t="s">
        <v>280</v>
      </c>
      <c r="F71" s="11" t="s">
        <v>283</v>
      </c>
      <c r="G71" s="12" t="s">
        <v>277</v>
      </c>
      <c r="H71" s="11" t="s">
        <v>24</v>
      </c>
      <c r="L71" s="11" t="s">
        <v>167</v>
      </c>
      <c r="N71" s="27"/>
      <c r="O71" s="29">
        <v>42685</v>
      </c>
      <c r="P71" s="28">
        <v>42406</v>
      </c>
      <c r="Q71" s="28">
        <v>42741</v>
      </c>
      <c r="S71" s="42">
        <v>104450</v>
      </c>
    </row>
    <row r="72" spans="1:19">
      <c r="A72">
        <v>71</v>
      </c>
      <c r="B72" s="73" t="s">
        <v>1465</v>
      </c>
      <c r="C72" s="11" t="s">
        <v>284</v>
      </c>
      <c r="D72" s="11" t="s">
        <v>285</v>
      </c>
      <c r="E72" s="11" t="s">
        <v>286</v>
      </c>
      <c r="F72" s="11" t="s">
        <v>287</v>
      </c>
      <c r="G72" s="12" t="s">
        <v>288</v>
      </c>
      <c r="H72" s="11" t="s">
        <v>24</v>
      </c>
      <c r="L72" s="11" t="s">
        <v>53</v>
      </c>
      <c r="N72" s="27" t="s">
        <v>79</v>
      </c>
      <c r="O72" s="27" t="s">
        <v>80</v>
      </c>
      <c r="P72" s="28" t="s">
        <v>64</v>
      </c>
      <c r="Q72" s="28" t="s">
        <v>65</v>
      </c>
      <c r="S72" s="42">
        <v>443939</v>
      </c>
    </row>
    <row r="73" spans="1:19">
      <c r="A73">
        <v>72</v>
      </c>
      <c r="B73" s="73" t="s">
        <v>1465</v>
      </c>
      <c r="C73" s="11" t="s">
        <v>284</v>
      </c>
      <c r="D73" s="11" t="s">
        <v>289</v>
      </c>
      <c r="E73" s="11" t="s">
        <v>286</v>
      </c>
      <c r="F73" s="11" t="s">
        <v>290</v>
      </c>
      <c r="G73" s="12" t="s">
        <v>288</v>
      </c>
      <c r="H73" s="11" t="s">
        <v>24</v>
      </c>
      <c r="L73" s="11" t="s">
        <v>53</v>
      </c>
      <c r="N73" s="27" t="s">
        <v>79</v>
      </c>
      <c r="O73" s="27" t="s">
        <v>80</v>
      </c>
      <c r="P73" s="34" t="s">
        <v>64</v>
      </c>
      <c r="Q73" s="34" t="s">
        <v>65</v>
      </c>
      <c r="S73" s="42">
        <v>443939</v>
      </c>
    </row>
    <row r="74" spans="1:19">
      <c r="A74">
        <v>73</v>
      </c>
      <c r="B74" s="73" t="s">
        <v>1465</v>
      </c>
      <c r="C74" s="11" t="s">
        <v>284</v>
      </c>
      <c r="D74" s="11" t="s">
        <v>291</v>
      </c>
      <c r="E74" s="11" t="s">
        <v>286</v>
      </c>
      <c r="F74" s="11" t="s">
        <v>292</v>
      </c>
      <c r="G74" s="12" t="s">
        <v>288</v>
      </c>
      <c r="H74" s="11" t="s">
        <v>24</v>
      </c>
      <c r="L74" s="11" t="s">
        <v>53</v>
      </c>
      <c r="N74" s="27" t="s">
        <v>79</v>
      </c>
      <c r="O74" s="27" t="s">
        <v>80</v>
      </c>
      <c r="P74" s="28" t="s">
        <v>64</v>
      </c>
      <c r="Q74" s="28" t="s">
        <v>65</v>
      </c>
      <c r="S74" s="42">
        <v>443939</v>
      </c>
    </row>
    <row r="75" spans="1:19">
      <c r="A75">
        <v>74</v>
      </c>
      <c r="B75" s="73" t="s">
        <v>1465</v>
      </c>
      <c r="C75" s="11" t="s">
        <v>58</v>
      </c>
      <c r="D75" s="11" t="s">
        <v>293</v>
      </c>
      <c r="E75" s="11" t="s">
        <v>60</v>
      </c>
      <c r="F75" s="11" t="s">
        <v>294</v>
      </c>
      <c r="G75" s="12">
        <v>42506</v>
      </c>
      <c r="H75" s="11" t="s">
        <v>24</v>
      </c>
      <c r="L75" s="11" t="s">
        <v>53</v>
      </c>
      <c r="N75" s="27" t="s">
        <v>62</v>
      </c>
      <c r="O75" s="27" t="s">
        <v>63</v>
      </c>
      <c r="P75" s="36" t="s">
        <v>64</v>
      </c>
      <c r="Q75" s="36" t="s">
        <v>65</v>
      </c>
      <c r="S75" s="40">
        <v>115609</v>
      </c>
    </row>
    <row r="76" spans="1:19">
      <c r="A76">
        <v>75</v>
      </c>
      <c r="B76" s="73" t="s">
        <v>1466</v>
      </c>
      <c r="C76" s="11" t="s">
        <v>58</v>
      </c>
      <c r="D76" s="11" t="s">
        <v>295</v>
      </c>
      <c r="E76" s="11" t="s">
        <v>60</v>
      </c>
      <c r="F76" s="11" t="s">
        <v>296</v>
      </c>
      <c r="G76" s="12">
        <v>42506</v>
      </c>
      <c r="H76" s="11" t="s">
        <v>24</v>
      </c>
      <c r="L76" s="11" t="s">
        <v>53</v>
      </c>
      <c r="N76" s="27" t="s">
        <v>62</v>
      </c>
      <c r="O76" s="27" t="s">
        <v>63</v>
      </c>
      <c r="P76" s="28" t="s">
        <v>64</v>
      </c>
      <c r="Q76" s="28" t="s">
        <v>65</v>
      </c>
      <c r="S76" s="40">
        <v>115609</v>
      </c>
    </row>
    <row r="77" spans="1:19">
      <c r="A77">
        <v>76</v>
      </c>
      <c r="B77" s="73" t="s">
        <v>1466</v>
      </c>
      <c r="C77" s="11" t="s">
        <v>66</v>
      </c>
      <c r="D77" s="11" t="s">
        <v>297</v>
      </c>
      <c r="E77" s="11" t="s">
        <v>68</v>
      </c>
      <c r="F77" s="11" t="s">
        <v>298</v>
      </c>
      <c r="G77" s="12">
        <v>42506</v>
      </c>
      <c r="H77" s="11" t="s">
        <v>24</v>
      </c>
      <c r="L77" s="11" t="s">
        <v>53</v>
      </c>
      <c r="N77" s="27" t="s">
        <v>70</v>
      </c>
      <c r="O77" s="27" t="s">
        <v>71</v>
      </c>
      <c r="P77" s="28" t="s">
        <v>72</v>
      </c>
      <c r="Q77" s="28" t="s">
        <v>73</v>
      </c>
      <c r="S77" s="40">
        <v>184974</v>
      </c>
    </row>
    <row r="78" spans="1:19">
      <c r="A78">
        <v>77</v>
      </c>
      <c r="B78" s="73" t="s">
        <v>1467</v>
      </c>
      <c r="C78" s="11" t="s">
        <v>299</v>
      </c>
      <c r="D78" s="11" t="s">
        <v>300</v>
      </c>
      <c r="E78" s="11" t="s">
        <v>301</v>
      </c>
      <c r="F78" s="11">
        <v>226438</v>
      </c>
      <c r="G78" s="12">
        <v>42500</v>
      </c>
      <c r="H78" s="11" t="s">
        <v>24</v>
      </c>
      <c r="L78" s="11" t="s">
        <v>302</v>
      </c>
      <c r="N78" s="27"/>
      <c r="O78" s="27" t="s">
        <v>303</v>
      </c>
      <c r="P78" s="28" t="s">
        <v>136</v>
      </c>
      <c r="Q78" s="28"/>
      <c r="S78" s="42">
        <v>110000</v>
      </c>
    </row>
    <row r="79" spans="1:19" ht="30">
      <c r="A79">
        <v>78</v>
      </c>
      <c r="B79" s="73" t="s">
        <v>1467</v>
      </c>
      <c r="C79" s="11" t="s">
        <v>304</v>
      </c>
      <c r="D79" s="11" t="s">
        <v>305</v>
      </c>
      <c r="E79" s="14">
        <v>982</v>
      </c>
      <c r="F79" s="20" t="s">
        <v>306</v>
      </c>
      <c r="G79" s="12" t="s">
        <v>307</v>
      </c>
      <c r="H79" s="11" t="s">
        <v>24</v>
      </c>
      <c r="L79" s="20" t="s">
        <v>308</v>
      </c>
      <c r="N79" s="27"/>
      <c r="O79" s="51" t="s">
        <v>175</v>
      </c>
      <c r="P79" s="34" t="s">
        <v>309</v>
      </c>
      <c r="Q79" s="34" t="s">
        <v>310</v>
      </c>
      <c r="S79" s="42">
        <v>44000</v>
      </c>
    </row>
    <row r="80" spans="1:19">
      <c r="A80">
        <v>79</v>
      </c>
      <c r="B80" s="73" t="s">
        <v>1468</v>
      </c>
      <c r="C80" s="11" t="s">
        <v>311</v>
      </c>
      <c r="D80" s="11" t="s">
        <v>312</v>
      </c>
      <c r="E80" s="43">
        <v>49922</v>
      </c>
      <c r="F80" s="43" t="s">
        <v>313</v>
      </c>
      <c r="G80" s="12" t="s">
        <v>314</v>
      </c>
      <c r="H80" s="11" t="s">
        <v>24</v>
      </c>
      <c r="L80" s="11" t="s">
        <v>315</v>
      </c>
      <c r="N80" s="52"/>
      <c r="O80" s="27"/>
      <c r="P80" s="28"/>
      <c r="Q80" s="28"/>
      <c r="S80" s="42">
        <v>99225</v>
      </c>
    </row>
    <row r="81" spans="1:19">
      <c r="A81">
        <v>80</v>
      </c>
      <c r="B81" s="73" t="s">
        <v>1468</v>
      </c>
      <c r="C81" s="11" t="s">
        <v>316</v>
      </c>
      <c r="D81" s="11" t="s">
        <v>317</v>
      </c>
      <c r="E81" s="44" t="s">
        <v>318</v>
      </c>
      <c r="F81" s="44"/>
      <c r="G81" s="12"/>
      <c r="H81" s="11" t="s">
        <v>24</v>
      </c>
      <c r="L81" s="53" t="s">
        <v>319</v>
      </c>
      <c r="N81" s="54"/>
      <c r="O81" s="55" t="s">
        <v>320</v>
      </c>
      <c r="P81" s="36"/>
      <c r="Q81" s="36"/>
      <c r="S81" s="57" t="s">
        <v>321</v>
      </c>
    </row>
    <row r="82" spans="1:19">
      <c r="A82">
        <v>81</v>
      </c>
      <c r="B82" s="73" t="s">
        <v>1469</v>
      </c>
      <c r="C82" s="11" t="s">
        <v>322</v>
      </c>
      <c r="D82" s="11" t="s">
        <v>323</v>
      </c>
      <c r="E82" s="45" t="s">
        <v>324</v>
      </c>
      <c r="F82" s="45" t="s">
        <v>325</v>
      </c>
      <c r="G82" s="46">
        <v>41179</v>
      </c>
      <c r="H82" s="11" t="s">
        <v>326</v>
      </c>
      <c r="L82" s="56" t="s">
        <v>327</v>
      </c>
      <c r="N82" s="27"/>
      <c r="O82" s="29">
        <v>42714</v>
      </c>
      <c r="P82" s="28" t="s">
        <v>136</v>
      </c>
      <c r="Q82" s="28"/>
      <c r="S82" s="42">
        <v>47475</v>
      </c>
    </row>
    <row r="83" spans="1:19">
      <c r="A83">
        <v>82</v>
      </c>
      <c r="B83" s="73" t="s">
        <v>1469</v>
      </c>
      <c r="C83" s="11" t="s">
        <v>202</v>
      </c>
      <c r="D83" s="11" t="s">
        <v>328</v>
      </c>
      <c r="E83" s="11" t="s">
        <v>329</v>
      </c>
      <c r="F83" s="11" t="s">
        <v>330</v>
      </c>
      <c r="G83" s="12"/>
      <c r="H83" s="11" t="s">
        <v>24</v>
      </c>
      <c r="L83" s="11" t="s">
        <v>331</v>
      </c>
      <c r="N83" s="27"/>
      <c r="O83" s="27"/>
      <c r="P83" s="28"/>
      <c r="Q83" s="28"/>
      <c r="S83" s="42"/>
    </row>
    <row r="84" spans="1:19">
      <c r="A84">
        <v>83</v>
      </c>
      <c r="B84" s="74" t="s">
        <v>1470</v>
      </c>
      <c r="C84" s="14" t="s">
        <v>20</v>
      </c>
      <c r="D84" s="14" t="s">
        <v>332</v>
      </c>
      <c r="E84" s="14" t="s">
        <v>22</v>
      </c>
      <c r="F84" s="14" t="s">
        <v>333</v>
      </c>
      <c r="G84" s="12">
        <v>42506</v>
      </c>
      <c r="H84" s="14" t="s">
        <v>24</v>
      </c>
      <c r="L84" s="14" t="s">
        <v>25</v>
      </c>
      <c r="N84" s="27" t="s">
        <v>26</v>
      </c>
      <c r="O84" s="27" t="s">
        <v>27</v>
      </c>
      <c r="P84" s="28">
        <v>42496</v>
      </c>
      <c r="Q84" s="28">
        <v>42831</v>
      </c>
      <c r="S84" s="40">
        <v>60117</v>
      </c>
    </row>
    <row r="85" spans="1:19">
      <c r="A85">
        <v>84</v>
      </c>
      <c r="B85" s="74" t="s">
        <v>1470</v>
      </c>
      <c r="C85" s="14" t="s">
        <v>20</v>
      </c>
      <c r="D85" s="14" t="s">
        <v>334</v>
      </c>
      <c r="E85" s="14" t="s">
        <v>22</v>
      </c>
      <c r="F85" s="14" t="s">
        <v>335</v>
      </c>
      <c r="G85" s="12">
        <v>42506</v>
      </c>
      <c r="H85" s="14" t="s">
        <v>24</v>
      </c>
      <c r="L85" s="14" t="s">
        <v>25</v>
      </c>
      <c r="N85" s="27" t="s">
        <v>26</v>
      </c>
      <c r="O85" s="27" t="s">
        <v>27</v>
      </c>
      <c r="P85" s="28">
        <v>42496</v>
      </c>
      <c r="Q85" s="28">
        <v>42831</v>
      </c>
      <c r="S85" s="40">
        <v>60117</v>
      </c>
    </row>
    <row r="86" spans="1:19">
      <c r="A86">
        <v>85</v>
      </c>
      <c r="B86" s="74" t="s">
        <v>1470</v>
      </c>
      <c r="C86" s="14" t="s">
        <v>20</v>
      </c>
      <c r="D86" s="14" t="s">
        <v>336</v>
      </c>
      <c r="E86" s="14" t="s">
        <v>22</v>
      </c>
      <c r="F86" s="14" t="s">
        <v>337</v>
      </c>
      <c r="G86" s="12">
        <v>42506</v>
      </c>
      <c r="H86" s="14" t="s">
        <v>24</v>
      </c>
      <c r="L86" s="14" t="s">
        <v>25</v>
      </c>
      <c r="N86" s="27" t="s">
        <v>26</v>
      </c>
      <c r="O86" s="27" t="s">
        <v>27</v>
      </c>
      <c r="P86" s="28">
        <v>42496</v>
      </c>
      <c r="Q86" s="28">
        <v>42831</v>
      </c>
      <c r="S86" s="40">
        <v>60117</v>
      </c>
    </row>
    <row r="87" spans="1:19">
      <c r="A87">
        <v>86</v>
      </c>
      <c r="B87" s="74" t="s">
        <v>1470</v>
      </c>
      <c r="C87" s="14" t="s">
        <v>20</v>
      </c>
      <c r="D87" s="11" t="s">
        <v>338</v>
      </c>
      <c r="E87" s="11" t="s">
        <v>51</v>
      </c>
      <c r="F87" s="14" t="s">
        <v>339</v>
      </c>
      <c r="G87" s="15">
        <v>42340</v>
      </c>
      <c r="H87" s="40" t="s">
        <v>24</v>
      </c>
      <c r="L87" s="11" t="s">
        <v>53</v>
      </c>
      <c r="N87" s="27" t="s">
        <v>54</v>
      </c>
      <c r="O87" s="27" t="s">
        <v>55</v>
      </c>
      <c r="P87" s="28">
        <v>42406</v>
      </c>
      <c r="Q87" s="28">
        <v>42741</v>
      </c>
      <c r="S87" s="41">
        <v>143355</v>
      </c>
    </row>
    <row r="88" spans="1:19">
      <c r="A88">
        <v>87</v>
      </c>
      <c r="B88" s="74" t="s">
        <v>1470</v>
      </c>
      <c r="C88" s="14" t="s">
        <v>20</v>
      </c>
      <c r="D88" s="11" t="s">
        <v>340</v>
      </c>
      <c r="E88" s="11" t="s">
        <v>51</v>
      </c>
      <c r="F88" s="14" t="s">
        <v>341</v>
      </c>
      <c r="G88" s="15">
        <v>42340</v>
      </c>
      <c r="H88" s="40" t="s">
        <v>24</v>
      </c>
      <c r="L88" s="11" t="s">
        <v>53</v>
      </c>
      <c r="N88" s="27" t="s">
        <v>54</v>
      </c>
      <c r="O88" s="27" t="s">
        <v>55</v>
      </c>
      <c r="P88" s="28">
        <v>42406</v>
      </c>
      <c r="Q88" s="28">
        <v>42741</v>
      </c>
      <c r="S88" s="41">
        <v>143355</v>
      </c>
    </row>
    <row r="89" spans="1:19">
      <c r="A89">
        <v>88</v>
      </c>
      <c r="B89" s="74" t="s">
        <v>1470</v>
      </c>
      <c r="C89" s="14" t="s">
        <v>66</v>
      </c>
      <c r="D89" s="14" t="s">
        <v>342</v>
      </c>
      <c r="E89" s="14" t="s">
        <v>68</v>
      </c>
      <c r="F89" s="14" t="s">
        <v>343</v>
      </c>
      <c r="G89" s="12">
        <v>42506</v>
      </c>
      <c r="H89" s="13" t="s">
        <v>24</v>
      </c>
      <c r="L89" s="11" t="s">
        <v>53</v>
      </c>
      <c r="N89" s="27" t="s">
        <v>70</v>
      </c>
      <c r="O89" s="27" t="s">
        <v>71</v>
      </c>
      <c r="P89" s="28" t="s">
        <v>72</v>
      </c>
      <c r="Q89" s="28" t="s">
        <v>73</v>
      </c>
      <c r="S89" s="40">
        <v>159078</v>
      </c>
    </row>
    <row r="90" spans="1:19">
      <c r="A90">
        <v>89</v>
      </c>
      <c r="B90" s="74" t="s">
        <v>1470</v>
      </c>
      <c r="C90" s="14" t="s">
        <v>344</v>
      </c>
      <c r="D90" s="14" t="s">
        <v>345</v>
      </c>
      <c r="E90" s="14" t="s">
        <v>68</v>
      </c>
      <c r="F90" s="14" t="s">
        <v>346</v>
      </c>
      <c r="G90" s="12">
        <v>42506</v>
      </c>
      <c r="H90" s="13" t="s">
        <v>24</v>
      </c>
      <c r="L90" s="11" t="s">
        <v>53</v>
      </c>
      <c r="N90" s="27" t="s">
        <v>79</v>
      </c>
      <c r="O90" s="29" t="s">
        <v>80</v>
      </c>
      <c r="P90" s="28">
        <v>42695</v>
      </c>
      <c r="Q90" s="28">
        <v>42875</v>
      </c>
      <c r="S90" s="40">
        <v>159078</v>
      </c>
    </row>
    <row r="91" spans="1:19">
      <c r="A91">
        <v>90</v>
      </c>
      <c r="B91" s="74" t="s">
        <v>1470</v>
      </c>
      <c r="C91" s="74" t="s">
        <v>650</v>
      </c>
      <c r="D91" s="14" t="s">
        <v>347</v>
      </c>
      <c r="E91" s="11" t="s">
        <v>77</v>
      </c>
      <c r="F91" s="14">
        <v>225449</v>
      </c>
      <c r="G91" s="17">
        <v>42526</v>
      </c>
      <c r="H91" s="14" t="s">
        <v>24</v>
      </c>
      <c r="L91" s="14" t="s">
        <v>78</v>
      </c>
      <c r="N91" s="27" t="s">
        <v>79</v>
      </c>
      <c r="O91" s="29" t="s">
        <v>80</v>
      </c>
      <c r="P91" s="28">
        <v>42695</v>
      </c>
      <c r="Q91" s="28">
        <v>42875</v>
      </c>
      <c r="S91" s="40">
        <v>29505</v>
      </c>
    </row>
    <row r="92" spans="1:19">
      <c r="A92">
        <v>91</v>
      </c>
      <c r="B92" s="74" t="s">
        <v>1470</v>
      </c>
      <c r="C92" s="74" t="s">
        <v>650</v>
      </c>
      <c r="D92" s="14" t="s">
        <v>348</v>
      </c>
      <c r="E92" s="11" t="s">
        <v>77</v>
      </c>
      <c r="F92" s="14">
        <v>225536</v>
      </c>
      <c r="G92" s="17">
        <v>42526</v>
      </c>
      <c r="H92" s="14" t="s">
        <v>24</v>
      </c>
      <c r="L92" s="14" t="s">
        <v>78</v>
      </c>
      <c r="N92" s="27" t="s">
        <v>79</v>
      </c>
      <c r="O92" s="29" t="s">
        <v>80</v>
      </c>
      <c r="P92" s="28">
        <v>42695</v>
      </c>
      <c r="Q92" s="28">
        <v>42875</v>
      </c>
      <c r="S92" s="40">
        <v>29505</v>
      </c>
    </row>
    <row r="93" spans="1:19">
      <c r="A93">
        <v>92</v>
      </c>
      <c r="B93" s="74" t="s">
        <v>1470</v>
      </c>
      <c r="C93" s="74" t="s">
        <v>650</v>
      </c>
      <c r="D93" s="14" t="s">
        <v>349</v>
      </c>
      <c r="E93" s="11" t="s">
        <v>77</v>
      </c>
      <c r="F93" s="14">
        <v>225772</v>
      </c>
      <c r="G93" s="17">
        <v>42526</v>
      </c>
      <c r="H93" s="14" t="s">
        <v>24</v>
      </c>
      <c r="L93" s="14" t="s">
        <v>78</v>
      </c>
      <c r="N93" s="27" t="s">
        <v>79</v>
      </c>
      <c r="O93" s="29" t="s">
        <v>80</v>
      </c>
      <c r="P93" s="28">
        <v>42695</v>
      </c>
      <c r="Q93" s="28">
        <v>42875</v>
      </c>
      <c r="S93" s="40">
        <v>29505</v>
      </c>
    </row>
    <row r="94" spans="1:19">
      <c r="A94">
        <v>93</v>
      </c>
      <c r="B94" s="74" t="s">
        <v>1470</v>
      </c>
      <c r="C94" s="74" t="s">
        <v>650</v>
      </c>
      <c r="D94" s="14" t="s">
        <v>350</v>
      </c>
      <c r="E94" s="11" t="s">
        <v>77</v>
      </c>
      <c r="F94" s="14">
        <v>225714</v>
      </c>
      <c r="G94" s="17">
        <v>42526</v>
      </c>
      <c r="H94" s="14" t="s">
        <v>24</v>
      </c>
      <c r="L94" s="14" t="s">
        <v>78</v>
      </c>
      <c r="N94" s="27" t="s">
        <v>79</v>
      </c>
      <c r="O94" s="29" t="s">
        <v>80</v>
      </c>
      <c r="P94" s="28">
        <v>42709</v>
      </c>
      <c r="Q94" s="28">
        <v>42685</v>
      </c>
      <c r="S94" s="40">
        <v>29505</v>
      </c>
    </row>
    <row r="95" spans="1:19">
      <c r="A95">
        <v>94</v>
      </c>
      <c r="B95" s="74" t="s">
        <v>1470</v>
      </c>
      <c r="C95" s="14" t="s">
        <v>85</v>
      </c>
      <c r="D95" s="14" t="s">
        <v>351</v>
      </c>
      <c r="E95" s="11" t="s">
        <v>87</v>
      </c>
      <c r="F95" s="14">
        <v>109352</v>
      </c>
      <c r="G95" s="12">
        <v>42496</v>
      </c>
      <c r="H95" s="14" t="s">
        <v>24</v>
      </c>
      <c r="L95" s="11" t="s">
        <v>78</v>
      </c>
      <c r="N95" s="27" t="s">
        <v>79</v>
      </c>
      <c r="O95" s="29" t="s">
        <v>80</v>
      </c>
      <c r="P95" s="28">
        <v>42709</v>
      </c>
      <c r="Q95" s="28">
        <v>42685</v>
      </c>
      <c r="S95" s="40">
        <v>47250</v>
      </c>
    </row>
    <row r="96" spans="1:19">
      <c r="A96">
        <v>95</v>
      </c>
      <c r="B96" s="74" t="s">
        <v>1470</v>
      </c>
      <c r="C96" s="14" t="s">
        <v>85</v>
      </c>
      <c r="D96" s="14" t="s">
        <v>352</v>
      </c>
      <c r="E96" s="11" t="s">
        <v>87</v>
      </c>
      <c r="F96" s="14">
        <v>101022</v>
      </c>
      <c r="G96" s="12">
        <v>42496</v>
      </c>
      <c r="H96" s="14" t="s">
        <v>24</v>
      </c>
      <c r="L96" s="11" t="s">
        <v>78</v>
      </c>
      <c r="N96" s="27" t="s">
        <v>79</v>
      </c>
      <c r="O96" s="29" t="s">
        <v>80</v>
      </c>
      <c r="P96" s="28">
        <v>42709</v>
      </c>
      <c r="Q96" s="28">
        <v>42685</v>
      </c>
      <c r="S96" s="40">
        <v>47250</v>
      </c>
    </row>
    <row r="97" spans="1:19">
      <c r="A97">
        <v>96</v>
      </c>
      <c r="B97" s="74" t="s">
        <v>1470</v>
      </c>
      <c r="C97" s="14" t="s">
        <v>85</v>
      </c>
      <c r="D97" s="14" t="s">
        <v>353</v>
      </c>
      <c r="E97" s="11" t="s">
        <v>87</v>
      </c>
      <c r="F97" s="14">
        <v>111587</v>
      </c>
      <c r="G97" s="12">
        <v>42496</v>
      </c>
      <c r="H97" s="14" t="s">
        <v>24</v>
      </c>
      <c r="L97" s="11" t="s">
        <v>78</v>
      </c>
      <c r="N97" s="27" t="s">
        <v>79</v>
      </c>
      <c r="O97" s="29" t="s">
        <v>80</v>
      </c>
      <c r="P97" s="28">
        <v>42709</v>
      </c>
      <c r="Q97" s="28">
        <v>42685</v>
      </c>
      <c r="S97" s="40">
        <v>47250</v>
      </c>
    </row>
    <row r="98" spans="1:19">
      <c r="A98">
        <v>97</v>
      </c>
      <c r="B98" s="74" t="s">
        <v>1470</v>
      </c>
      <c r="C98" s="14" t="s">
        <v>85</v>
      </c>
      <c r="D98" s="14" t="s">
        <v>354</v>
      </c>
      <c r="E98" s="11" t="s">
        <v>87</v>
      </c>
      <c r="F98" s="14" t="s">
        <v>346</v>
      </c>
      <c r="G98" s="12">
        <v>42496</v>
      </c>
      <c r="H98" s="14" t="s">
        <v>24</v>
      </c>
      <c r="L98" s="11" t="s">
        <v>78</v>
      </c>
      <c r="N98" s="27"/>
      <c r="O98" s="27" t="s">
        <v>355</v>
      </c>
      <c r="P98" s="28" t="s">
        <v>136</v>
      </c>
      <c r="Q98" s="28"/>
      <c r="S98" s="40">
        <v>47250</v>
      </c>
    </row>
    <row r="99" spans="1:19">
      <c r="A99">
        <v>98</v>
      </c>
      <c r="B99" s="74" t="s">
        <v>1470</v>
      </c>
      <c r="C99" s="47" t="s">
        <v>356</v>
      </c>
      <c r="D99" s="47" t="s">
        <v>357</v>
      </c>
      <c r="E99" s="43" t="s">
        <v>358</v>
      </c>
      <c r="F99" s="47" t="s">
        <v>359</v>
      </c>
      <c r="G99" s="48" t="s">
        <v>360</v>
      </c>
      <c r="H99" s="47" t="s">
        <v>24</v>
      </c>
      <c r="L99" s="43" t="s">
        <v>361</v>
      </c>
      <c r="N99" s="27"/>
      <c r="O99" s="29">
        <v>42832</v>
      </c>
      <c r="P99" s="28" t="s">
        <v>111</v>
      </c>
      <c r="Q99" s="28"/>
      <c r="S99" s="58">
        <v>70000</v>
      </c>
    </row>
    <row r="100" spans="1:19">
      <c r="A100">
        <v>99</v>
      </c>
      <c r="B100" s="74" t="s">
        <v>1470</v>
      </c>
      <c r="C100" s="14" t="s">
        <v>107</v>
      </c>
      <c r="D100" s="14" t="s">
        <v>362</v>
      </c>
      <c r="E100" s="11" t="s">
        <v>109</v>
      </c>
      <c r="F100" s="14">
        <v>110302242</v>
      </c>
      <c r="G100" s="12">
        <v>42496</v>
      </c>
      <c r="H100" s="14" t="s">
        <v>24</v>
      </c>
      <c r="L100" s="11" t="s">
        <v>110</v>
      </c>
      <c r="N100" s="27" t="s">
        <v>54</v>
      </c>
      <c r="O100" s="27" t="s">
        <v>55</v>
      </c>
      <c r="P100" s="28">
        <v>42406</v>
      </c>
      <c r="Q100" s="28">
        <v>42741</v>
      </c>
      <c r="S100" s="41">
        <v>47250</v>
      </c>
    </row>
    <row r="101" spans="1:19" ht="30">
      <c r="A101">
        <v>100</v>
      </c>
      <c r="B101" s="74" t="s">
        <v>1470</v>
      </c>
      <c r="C101" s="14" t="s">
        <v>363</v>
      </c>
      <c r="D101" s="14" t="s">
        <v>364</v>
      </c>
      <c r="E101" s="11" t="s">
        <v>365</v>
      </c>
      <c r="F101" s="14" t="s">
        <v>366</v>
      </c>
      <c r="G101" s="12" t="s">
        <v>367</v>
      </c>
      <c r="H101" s="14"/>
      <c r="L101" s="11" t="s">
        <v>368</v>
      </c>
      <c r="N101" s="27" t="s">
        <v>54</v>
      </c>
      <c r="O101" s="27" t="s">
        <v>55</v>
      </c>
      <c r="P101" s="28">
        <v>42406</v>
      </c>
      <c r="Q101" s="28">
        <v>42741</v>
      </c>
      <c r="S101" s="41">
        <v>99750</v>
      </c>
    </row>
    <row r="102" spans="1:19">
      <c r="A102">
        <v>101</v>
      </c>
      <c r="B102" s="73" t="s">
        <v>1471</v>
      </c>
      <c r="C102" s="11" t="s">
        <v>20</v>
      </c>
      <c r="D102" s="14" t="s">
        <v>369</v>
      </c>
      <c r="E102" s="11" t="s">
        <v>51</v>
      </c>
      <c r="F102" s="11" t="s">
        <v>370</v>
      </c>
      <c r="G102" s="12">
        <v>42506</v>
      </c>
      <c r="H102" s="11" t="s">
        <v>24</v>
      </c>
      <c r="L102" s="11" t="s">
        <v>53</v>
      </c>
      <c r="N102" s="27" t="s">
        <v>54</v>
      </c>
      <c r="O102" s="27" t="s">
        <v>55</v>
      </c>
      <c r="P102" s="28">
        <v>42406</v>
      </c>
      <c r="Q102" s="28">
        <v>42741</v>
      </c>
      <c r="S102" s="40">
        <v>143355</v>
      </c>
    </row>
    <row r="103" spans="1:19">
      <c r="A103">
        <v>102</v>
      </c>
      <c r="B103" s="73" t="s">
        <v>1471</v>
      </c>
      <c r="C103" s="49" t="s">
        <v>20</v>
      </c>
      <c r="D103" s="45" t="s">
        <v>371</v>
      </c>
      <c r="E103" s="49" t="s">
        <v>51</v>
      </c>
      <c r="F103" s="49" t="s">
        <v>372</v>
      </c>
      <c r="G103" s="50">
        <v>42506</v>
      </c>
      <c r="H103" s="49" t="s">
        <v>24</v>
      </c>
      <c r="L103" s="49" t="s">
        <v>53</v>
      </c>
      <c r="N103" s="27" t="s">
        <v>54</v>
      </c>
      <c r="O103" s="27" t="s">
        <v>55</v>
      </c>
      <c r="P103" s="28">
        <v>42406</v>
      </c>
      <c r="Q103" s="28">
        <v>42741</v>
      </c>
      <c r="S103" s="59">
        <v>254340</v>
      </c>
    </row>
    <row r="104" spans="1:19">
      <c r="A104">
        <v>103</v>
      </c>
      <c r="B104" s="73" t="s">
        <v>1471</v>
      </c>
      <c r="C104" s="11" t="s">
        <v>20</v>
      </c>
      <c r="D104" s="14" t="s">
        <v>373</v>
      </c>
      <c r="E104" s="11" t="s">
        <v>51</v>
      </c>
      <c r="F104" s="11" t="s">
        <v>374</v>
      </c>
      <c r="G104" s="12">
        <v>42506</v>
      </c>
      <c r="H104" s="11" t="s">
        <v>24</v>
      </c>
      <c r="L104" s="11" t="s">
        <v>53</v>
      </c>
      <c r="N104" s="27" t="s">
        <v>54</v>
      </c>
      <c r="O104" s="27" t="s">
        <v>55</v>
      </c>
      <c r="P104" s="28">
        <v>42406</v>
      </c>
      <c r="Q104" s="28">
        <v>42741</v>
      </c>
      <c r="S104" s="40">
        <v>254340</v>
      </c>
    </row>
    <row r="105" spans="1:19">
      <c r="A105">
        <v>104</v>
      </c>
      <c r="B105" s="73" t="s">
        <v>1471</v>
      </c>
      <c r="C105" s="11" t="s">
        <v>20</v>
      </c>
      <c r="D105" s="14" t="s">
        <v>375</v>
      </c>
      <c r="E105" s="11" t="s">
        <v>51</v>
      </c>
      <c r="F105" s="11" t="s">
        <v>376</v>
      </c>
      <c r="G105" s="12">
        <v>42506</v>
      </c>
      <c r="H105" s="11" t="s">
        <v>24</v>
      </c>
      <c r="L105" s="11" t="s">
        <v>53</v>
      </c>
      <c r="N105" s="27" t="s">
        <v>54</v>
      </c>
      <c r="O105" s="27" t="s">
        <v>55</v>
      </c>
      <c r="P105" s="28">
        <v>42406</v>
      </c>
      <c r="Q105" s="28">
        <v>42741</v>
      </c>
      <c r="S105" s="40">
        <v>254340</v>
      </c>
    </row>
    <row r="106" spans="1:19">
      <c r="A106">
        <v>105</v>
      </c>
      <c r="B106" s="73" t="s">
        <v>1471</v>
      </c>
      <c r="C106" s="11" t="s">
        <v>20</v>
      </c>
      <c r="D106" s="14" t="s">
        <v>377</v>
      </c>
      <c r="E106" s="11" t="s">
        <v>51</v>
      </c>
      <c r="F106" s="11" t="s">
        <v>378</v>
      </c>
      <c r="G106" s="12">
        <v>42506</v>
      </c>
      <c r="H106" s="11" t="s">
        <v>24</v>
      </c>
      <c r="L106" s="11" t="s">
        <v>53</v>
      </c>
      <c r="N106" s="27" t="s">
        <v>54</v>
      </c>
      <c r="O106" s="27" t="s">
        <v>55</v>
      </c>
      <c r="P106" s="28">
        <v>42406</v>
      </c>
      <c r="Q106" s="28">
        <v>42741</v>
      </c>
      <c r="S106" s="40">
        <v>161853</v>
      </c>
    </row>
    <row r="107" spans="1:19">
      <c r="A107">
        <v>106</v>
      </c>
      <c r="B107" s="73" t="s">
        <v>1471</v>
      </c>
      <c r="C107" s="11" t="s">
        <v>20</v>
      </c>
      <c r="D107" s="14" t="s">
        <v>379</v>
      </c>
      <c r="E107" s="11" t="s">
        <v>51</v>
      </c>
      <c r="F107" s="11" t="s">
        <v>380</v>
      </c>
      <c r="G107" s="12">
        <v>42506</v>
      </c>
      <c r="H107" s="11" t="s">
        <v>24</v>
      </c>
      <c r="L107" s="11" t="s">
        <v>53</v>
      </c>
      <c r="N107" s="27" t="s">
        <v>54</v>
      </c>
      <c r="O107" s="27" t="s">
        <v>55</v>
      </c>
      <c r="P107" s="28">
        <v>42406</v>
      </c>
      <c r="Q107" s="28">
        <v>42741</v>
      </c>
      <c r="S107" s="40">
        <v>143355</v>
      </c>
    </row>
    <row r="108" spans="1:19">
      <c r="A108">
        <v>107</v>
      </c>
      <c r="B108" s="73" t="s">
        <v>1471</v>
      </c>
      <c r="C108" s="11" t="s">
        <v>20</v>
      </c>
      <c r="D108" s="14" t="s">
        <v>381</v>
      </c>
      <c r="E108" s="11" t="s">
        <v>51</v>
      </c>
      <c r="F108" s="11" t="s">
        <v>382</v>
      </c>
      <c r="G108" s="12">
        <v>42506</v>
      </c>
      <c r="H108" s="11" t="s">
        <v>24</v>
      </c>
      <c r="L108" s="11" t="s">
        <v>53</v>
      </c>
      <c r="N108" s="27" t="s">
        <v>54</v>
      </c>
      <c r="O108" s="27" t="s">
        <v>55</v>
      </c>
      <c r="P108" s="28">
        <v>42406</v>
      </c>
      <c r="Q108" s="28">
        <v>42741</v>
      </c>
      <c r="S108" s="40">
        <v>143355</v>
      </c>
    </row>
    <row r="109" spans="1:19">
      <c r="A109">
        <v>108</v>
      </c>
      <c r="B109" s="73" t="s">
        <v>1471</v>
      </c>
      <c r="C109" s="11" t="s">
        <v>20</v>
      </c>
      <c r="D109" s="14" t="s">
        <v>383</v>
      </c>
      <c r="E109" s="11" t="s">
        <v>51</v>
      </c>
      <c r="F109" s="11" t="s">
        <v>384</v>
      </c>
      <c r="G109" s="12">
        <v>42506</v>
      </c>
      <c r="H109" s="11" t="s">
        <v>24</v>
      </c>
      <c r="L109" s="11" t="s">
        <v>53</v>
      </c>
      <c r="N109" s="27" t="s">
        <v>54</v>
      </c>
      <c r="O109" s="27" t="s">
        <v>55</v>
      </c>
      <c r="P109" s="28">
        <v>42406</v>
      </c>
      <c r="Q109" s="28">
        <v>42741</v>
      </c>
      <c r="S109" s="40">
        <v>143355</v>
      </c>
    </row>
    <row r="110" spans="1:19">
      <c r="A110">
        <v>109</v>
      </c>
      <c r="B110" s="73" t="s">
        <v>1471</v>
      </c>
      <c r="C110" s="11" t="s">
        <v>20</v>
      </c>
      <c r="D110" s="14" t="s">
        <v>385</v>
      </c>
      <c r="E110" s="11" t="s">
        <v>51</v>
      </c>
      <c r="F110" s="11" t="s">
        <v>386</v>
      </c>
      <c r="G110" s="12">
        <v>42506</v>
      </c>
      <c r="H110" s="11" t="s">
        <v>24</v>
      </c>
      <c r="L110" s="11" t="s">
        <v>53</v>
      </c>
      <c r="N110" s="27" t="s">
        <v>54</v>
      </c>
      <c r="O110" s="27" t="s">
        <v>55</v>
      </c>
      <c r="P110" s="28">
        <v>42406</v>
      </c>
      <c r="Q110" s="28">
        <v>42741</v>
      </c>
      <c r="S110" s="40">
        <v>143355</v>
      </c>
    </row>
    <row r="111" spans="1:19">
      <c r="A111">
        <v>110</v>
      </c>
      <c r="B111" s="73" t="s">
        <v>1471</v>
      </c>
      <c r="C111" s="11" t="s">
        <v>20</v>
      </c>
      <c r="D111" s="14" t="s">
        <v>387</v>
      </c>
      <c r="E111" s="11" t="s">
        <v>51</v>
      </c>
      <c r="F111" s="13" t="s">
        <v>388</v>
      </c>
      <c r="G111" s="12">
        <v>42506</v>
      </c>
      <c r="H111" s="13" t="s">
        <v>24</v>
      </c>
      <c r="L111" s="11" t="s">
        <v>53</v>
      </c>
      <c r="N111" s="27" t="s">
        <v>62</v>
      </c>
      <c r="O111" s="27" t="s">
        <v>63</v>
      </c>
      <c r="P111" s="28" t="s">
        <v>79</v>
      </c>
      <c r="Q111" s="28" t="s">
        <v>93</v>
      </c>
      <c r="S111" s="42">
        <v>143355</v>
      </c>
    </row>
    <row r="112" spans="1:19">
      <c r="A112">
        <v>111</v>
      </c>
      <c r="B112" s="73" t="s">
        <v>1471</v>
      </c>
      <c r="C112" s="11" t="s">
        <v>20</v>
      </c>
      <c r="D112" s="14" t="s">
        <v>389</v>
      </c>
      <c r="E112" s="11" t="s">
        <v>51</v>
      </c>
      <c r="F112" s="13" t="s">
        <v>390</v>
      </c>
      <c r="G112" s="12">
        <v>42506</v>
      </c>
      <c r="H112" s="13" t="s">
        <v>24</v>
      </c>
      <c r="L112" s="11" t="s">
        <v>53</v>
      </c>
      <c r="N112" s="27" t="s">
        <v>62</v>
      </c>
      <c r="O112" s="27" t="s">
        <v>63</v>
      </c>
      <c r="P112" s="28" t="s">
        <v>79</v>
      </c>
      <c r="Q112" s="28" t="s">
        <v>93</v>
      </c>
      <c r="S112" s="40">
        <v>143355</v>
      </c>
    </row>
    <row r="113" spans="1:19">
      <c r="A113">
        <v>112</v>
      </c>
      <c r="B113" s="73" t="s">
        <v>1471</v>
      </c>
      <c r="C113" s="11" t="s">
        <v>391</v>
      </c>
      <c r="D113" s="14" t="s">
        <v>392</v>
      </c>
      <c r="E113" s="11" t="s">
        <v>91</v>
      </c>
      <c r="F113" s="11">
        <v>35967</v>
      </c>
      <c r="G113" s="15">
        <v>42507</v>
      </c>
      <c r="H113" s="13" t="s">
        <v>24</v>
      </c>
      <c r="L113" s="11" t="s">
        <v>92</v>
      </c>
      <c r="N113" s="27" t="s">
        <v>62</v>
      </c>
      <c r="O113" s="27" t="s">
        <v>63</v>
      </c>
      <c r="P113" s="28" t="s">
        <v>79</v>
      </c>
      <c r="Q113" s="28" t="s">
        <v>93</v>
      </c>
      <c r="S113" s="40">
        <v>700000</v>
      </c>
    </row>
    <row r="114" spans="1:19">
      <c r="A114">
        <v>113</v>
      </c>
      <c r="B114" s="73" t="s">
        <v>1471</v>
      </c>
      <c r="C114" s="11" t="s">
        <v>391</v>
      </c>
      <c r="D114" s="14" t="s">
        <v>393</v>
      </c>
      <c r="E114" s="11" t="s">
        <v>91</v>
      </c>
      <c r="F114" s="11">
        <v>35960</v>
      </c>
      <c r="G114" s="15">
        <v>42507</v>
      </c>
      <c r="H114" s="11" t="s">
        <v>24</v>
      </c>
      <c r="L114" s="11" t="s">
        <v>92</v>
      </c>
      <c r="N114" s="27" t="s">
        <v>70</v>
      </c>
      <c r="O114" s="27" t="s">
        <v>71</v>
      </c>
      <c r="P114" s="28" t="s">
        <v>72</v>
      </c>
      <c r="Q114" s="28" t="s">
        <v>73</v>
      </c>
      <c r="S114" s="40">
        <v>700000</v>
      </c>
    </row>
    <row r="115" spans="1:19">
      <c r="A115">
        <v>114</v>
      </c>
      <c r="B115" s="73" t="s">
        <v>1471</v>
      </c>
      <c r="C115" s="11" t="s">
        <v>391</v>
      </c>
      <c r="D115" s="14" t="s">
        <v>394</v>
      </c>
      <c r="E115" s="11" t="s">
        <v>91</v>
      </c>
      <c r="F115" s="11">
        <v>35957</v>
      </c>
      <c r="G115" s="15">
        <v>42507</v>
      </c>
      <c r="H115" s="11" t="s">
        <v>24</v>
      </c>
      <c r="L115" s="11" t="s">
        <v>92</v>
      </c>
      <c r="N115" s="27" t="s">
        <v>70</v>
      </c>
      <c r="O115" s="27" t="s">
        <v>71</v>
      </c>
      <c r="P115" s="28" t="s">
        <v>72</v>
      </c>
      <c r="Q115" s="28" t="s">
        <v>73</v>
      </c>
      <c r="S115" s="40">
        <v>700000</v>
      </c>
    </row>
    <row r="116" spans="1:19">
      <c r="A116">
        <v>115</v>
      </c>
      <c r="B116" s="73" t="s">
        <v>1471</v>
      </c>
      <c r="C116" s="11" t="s">
        <v>66</v>
      </c>
      <c r="D116" s="11" t="s">
        <v>395</v>
      </c>
      <c r="E116" s="11" t="s">
        <v>68</v>
      </c>
      <c r="F116" s="11" t="s">
        <v>396</v>
      </c>
      <c r="G116" s="12">
        <v>42506</v>
      </c>
      <c r="H116" s="11" t="s">
        <v>24</v>
      </c>
      <c r="L116" s="11" t="s">
        <v>53</v>
      </c>
      <c r="N116" s="27" t="s">
        <v>70</v>
      </c>
      <c r="O116" s="27" t="s">
        <v>71</v>
      </c>
      <c r="P116" s="28" t="s">
        <v>72</v>
      </c>
      <c r="Q116" s="28" t="s">
        <v>73</v>
      </c>
      <c r="S116" s="40">
        <v>184974</v>
      </c>
    </row>
    <row r="117" spans="1:19">
      <c r="A117">
        <v>116</v>
      </c>
      <c r="B117" s="73" t="s">
        <v>1471</v>
      </c>
      <c r="C117" s="11" t="s">
        <v>66</v>
      </c>
      <c r="D117" s="11" t="s">
        <v>397</v>
      </c>
      <c r="E117" s="11" t="s">
        <v>68</v>
      </c>
      <c r="F117" s="11" t="s">
        <v>398</v>
      </c>
      <c r="G117" s="12">
        <v>42506</v>
      </c>
      <c r="H117" s="11" t="s">
        <v>24</v>
      </c>
      <c r="L117" s="11" t="s">
        <v>53</v>
      </c>
      <c r="N117" s="27" t="s">
        <v>70</v>
      </c>
      <c r="O117" s="27" t="s">
        <v>71</v>
      </c>
      <c r="P117" s="28" t="s">
        <v>72</v>
      </c>
      <c r="Q117" s="28" t="s">
        <v>73</v>
      </c>
      <c r="S117" s="40">
        <v>184974</v>
      </c>
    </row>
    <row r="118" spans="1:19">
      <c r="A118">
        <v>117</v>
      </c>
      <c r="B118" s="73" t="s">
        <v>1471</v>
      </c>
      <c r="C118" s="11" t="s">
        <v>66</v>
      </c>
      <c r="D118" s="11" t="s">
        <v>399</v>
      </c>
      <c r="E118" s="11" t="s">
        <v>68</v>
      </c>
      <c r="F118" s="11" t="s">
        <v>400</v>
      </c>
      <c r="G118" s="12">
        <v>42506</v>
      </c>
      <c r="H118" s="11" t="s">
        <v>24</v>
      </c>
      <c r="L118" s="11" t="s">
        <v>53</v>
      </c>
      <c r="N118" s="27" t="s">
        <v>62</v>
      </c>
      <c r="O118" s="27" t="s">
        <v>63</v>
      </c>
      <c r="P118" s="28" t="s">
        <v>64</v>
      </c>
      <c r="Q118" s="28" t="s">
        <v>65</v>
      </c>
      <c r="S118" s="40">
        <v>184974</v>
      </c>
    </row>
    <row r="119" spans="1:19">
      <c r="A119">
        <v>118</v>
      </c>
      <c r="B119" s="73" t="s">
        <v>1471</v>
      </c>
      <c r="C119" s="11" t="s">
        <v>66</v>
      </c>
      <c r="D119" s="11" t="s">
        <v>401</v>
      </c>
      <c r="E119" s="11" t="s">
        <v>68</v>
      </c>
      <c r="F119" s="11" t="s">
        <v>402</v>
      </c>
      <c r="G119" s="12">
        <v>42506</v>
      </c>
      <c r="H119" s="11" t="s">
        <v>24</v>
      </c>
      <c r="L119" s="11" t="s">
        <v>53</v>
      </c>
      <c r="N119" s="27" t="s">
        <v>136</v>
      </c>
      <c r="O119" s="27"/>
      <c r="P119" s="28" t="s">
        <v>136</v>
      </c>
      <c r="Q119" s="28"/>
      <c r="S119" s="40">
        <v>184974</v>
      </c>
    </row>
    <row r="120" spans="1:19">
      <c r="A120">
        <v>119</v>
      </c>
      <c r="B120" s="73" t="s">
        <v>1471</v>
      </c>
      <c r="C120" s="11" t="s">
        <v>58</v>
      </c>
      <c r="D120" s="11" t="s">
        <v>403</v>
      </c>
      <c r="E120" s="11" t="s">
        <v>60</v>
      </c>
      <c r="F120" s="11" t="s">
        <v>404</v>
      </c>
      <c r="G120" s="12">
        <v>42506</v>
      </c>
      <c r="H120" s="11" t="s">
        <v>24</v>
      </c>
      <c r="L120" s="11" t="s">
        <v>53</v>
      </c>
      <c r="N120" s="27" t="s">
        <v>79</v>
      </c>
      <c r="O120" s="29" t="s">
        <v>80</v>
      </c>
      <c r="P120" s="28">
        <v>42695</v>
      </c>
      <c r="Q120" s="28">
        <v>42875</v>
      </c>
      <c r="S120" s="40">
        <v>115609</v>
      </c>
    </row>
    <row r="121" spans="1:19">
      <c r="A121">
        <v>120</v>
      </c>
      <c r="B121" s="73" t="s">
        <v>1471</v>
      </c>
      <c r="C121" s="11" t="s">
        <v>405</v>
      </c>
      <c r="D121" s="11" t="s">
        <v>406</v>
      </c>
      <c r="E121" s="11">
        <v>5391</v>
      </c>
      <c r="F121" s="11">
        <v>1520022</v>
      </c>
      <c r="G121" s="16" t="s">
        <v>407</v>
      </c>
      <c r="H121" s="11" t="s">
        <v>24</v>
      </c>
      <c r="L121" s="11" t="s">
        <v>408</v>
      </c>
      <c r="N121" s="27" t="s">
        <v>79</v>
      </c>
      <c r="O121" s="29" t="s">
        <v>80</v>
      </c>
      <c r="P121" s="28">
        <v>42695</v>
      </c>
      <c r="Q121" s="28">
        <v>42875</v>
      </c>
      <c r="S121" s="40">
        <v>271428.57</v>
      </c>
    </row>
    <row r="122" spans="1:19">
      <c r="A122">
        <v>121</v>
      </c>
      <c r="B122" s="73" t="s">
        <v>1471</v>
      </c>
      <c r="C122" s="73" t="s">
        <v>650</v>
      </c>
      <c r="D122" s="11" t="s">
        <v>409</v>
      </c>
      <c r="E122" s="11" t="s">
        <v>77</v>
      </c>
      <c r="F122" s="11">
        <v>225523</v>
      </c>
      <c r="G122" s="12">
        <v>42496</v>
      </c>
      <c r="H122" s="11" t="s">
        <v>24</v>
      </c>
      <c r="L122" s="11" t="s">
        <v>78</v>
      </c>
      <c r="N122" s="27" t="s">
        <v>79</v>
      </c>
      <c r="O122" s="29" t="s">
        <v>80</v>
      </c>
      <c r="P122" s="28">
        <v>42695</v>
      </c>
      <c r="Q122" s="28">
        <v>42875</v>
      </c>
      <c r="S122" s="40">
        <v>29505</v>
      </c>
    </row>
    <row r="123" spans="1:19">
      <c r="A123">
        <v>122</v>
      </c>
      <c r="B123" s="73" t="s">
        <v>1471</v>
      </c>
      <c r="C123" s="73" t="s">
        <v>650</v>
      </c>
      <c r="D123" s="11" t="s">
        <v>410</v>
      </c>
      <c r="E123" s="11" t="s">
        <v>77</v>
      </c>
      <c r="F123" s="11">
        <v>225552</v>
      </c>
      <c r="G123" s="12">
        <v>42496</v>
      </c>
      <c r="H123" s="11" t="s">
        <v>24</v>
      </c>
      <c r="L123" s="11" t="s">
        <v>78</v>
      </c>
      <c r="N123" s="27" t="s">
        <v>79</v>
      </c>
      <c r="O123" s="29" t="s">
        <v>80</v>
      </c>
      <c r="P123" s="28">
        <v>42695</v>
      </c>
      <c r="Q123" s="28">
        <v>42875</v>
      </c>
      <c r="S123" s="40">
        <v>29505</v>
      </c>
    </row>
    <row r="124" spans="1:19">
      <c r="A124">
        <v>123</v>
      </c>
      <c r="B124" s="73" t="s">
        <v>1471</v>
      </c>
      <c r="C124" s="73" t="s">
        <v>650</v>
      </c>
      <c r="D124" s="11" t="s">
        <v>411</v>
      </c>
      <c r="E124" s="11" t="s">
        <v>77</v>
      </c>
      <c r="F124" s="11">
        <v>225671</v>
      </c>
      <c r="G124" s="12">
        <v>42496</v>
      </c>
      <c r="H124" s="11" t="s">
        <v>24</v>
      </c>
      <c r="L124" s="11" t="s">
        <v>78</v>
      </c>
      <c r="N124" s="27" t="s">
        <v>79</v>
      </c>
      <c r="O124" s="29" t="s">
        <v>80</v>
      </c>
      <c r="P124" s="28">
        <v>42695</v>
      </c>
      <c r="Q124" s="28">
        <v>42875</v>
      </c>
      <c r="S124" s="40">
        <v>29505</v>
      </c>
    </row>
    <row r="125" spans="1:19">
      <c r="A125">
        <v>124</v>
      </c>
      <c r="B125" s="73" t="s">
        <v>1471</v>
      </c>
      <c r="C125" s="73" t="s">
        <v>650</v>
      </c>
      <c r="D125" s="11" t="s">
        <v>412</v>
      </c>
      <c r="E125" s="11" t="s">
        <v>77</v>
      </c>
      <c r="F125" s="11">
        <v>225513</v>
      </c>
      <c r="G125" s="12">
        <v>42496</v>
      </c>
      <c r="H125" s="11" t="s">
        <v>24</v>
      </c>
      <c r="L125" s="11" t="s">
        <v>78</v>
      </c>
      <c r="N125" s="27" t="s">
        <v>79</v>
      </c>
      <c r="O125" s="29" t="s">
        <v>80</v>
      </c>
      <c r="P125" s="28">
        <v>42695</v>
      </c>
      <c r="Q125" s="28">
        <v>42875</v>
      </c>
      <c r="S125" s="40">
        <v>29505</v>
      </c>
    </row>
    <row r="126" spans="1:19">
      <c r="A126">
        <v>125</v>
      </c>
      <c r="B126" s="73" t="s">
        <v>1471</v>
      </c>
      <c r="C126" s="73" t="s">
        <v>650</v>
      </c>
      <c r="D126" s="11" t="s">
        <v>413</v>
      </c>
      <c r="E126" s="11" t="s">
        <v>77</v>
      </c>
      <c r="F126" s="11">
        <v>225545</v>
      </c>
      <c r="G126" s="12">
        <v>42496</v>
      </c>
      <c r="H126" s="11" t="s">
        <v>24</v>
      </c>
      <c r="L126" s="11" t="s">
        <v>78</v>
      </c>
      <c r="N126" s="27" t="s">
        <v>79</v>
      </c>
      <c r="O126" s="29" t="s">
        <v>80</v>
      </c>
      <c r="P126" s="28">
        <v>42695</v>
      </c>
      <c r="Q126" s="28">
        <v>42875</v>
      </c>
      <c r="S126" s="40">
        <v>29505</v>
      </c>
    </row>
    <row r="127" spans="1:19">
      <c r="A127">
        <v>126</v>
      </c>
      <c r="B127" s="73" t="s">
        <v>1471</v>
      </c>
      <c r="C127" s="73" t="s">
        <v>650</v>
      </c>
      <c r="D127" s="11" t="s">
        <v>414</v>
      </c>
      <c r="E127" s="11" t="s">
        <v>77</v>
      </c>
      <c r="F127" s="11">
        <v>225490</v>
      </c>
      <c r="G127" s="12">
        <v>42496</v>
      </c>
      <c r="H127" s="11" t="s">
        <v>24</v>
      </c>
      <c r="L127" s="11" t="s">
        <v>78</v>
      </c>
      <c r="N127" s="27" t="s">
        <v>79</v>
      </c>
      <c r="O127" s="29" t="s">
        <v>80</v>
      </c>
      <c r="P127" s="28">
        <v>42695</v>
      </c>
      <c r="Q127" s="28">
        <v>42875</v>
      </c>
      <c r="S127" s="40">
        <v>29505</v>
      </c>
    </row>
    <row r="128" spans="1:19">
      <c r="A128">
        <v>127</v>
      </c>
      <c r="B128" s="73" t="s">
        <v>1471</v>
      </c>
      <c r="C128" s="73" t="s">
        <v>650</v>
      </c>
      <c r="D128" s="11" t="s">
        <v>415</v>
      </c>
      <c r="E128" s="11" t="s">
        <v>77</v>
      </c>
      <c r="F128" s="11">
        <v>225504</v>
      </c>
      <c r="G128" s="12">
        <v>42496</v>
      </c>
      <c r="H128" s="11" t="s">
        <v>24</v>
      </c>
      <c r="L128" s="11" t="s">
        <v>78</v>
      </c>
      <c r="N128" s="27" t="s">
        <v>79</v>
      </c>
      <c r="O128" s="29" t="s">
        <v>80</v>
      </c>
      <c r="P128" s="28">
        <v>42695</v>
      </c>
      <c r="Q128" s="28">
        <v>42875</v>
      </c>
      <c r="S128" s="40">
        <v>29505</v>
      </c>
    </row>
    <row r="129" spans="1:19">
      <c r="A129">
        <v>128</v>
      </c>
      <c r="B129" s="73" t="s">
        <v>1471</v>
      </c>
      <c r="C129" s="73" t="s">
        <v>650</v>
      </c>
      <c r="D129" s="11" t="s">
        <v>416</v>
      </c>
      <c r="E129" s="11" t="s">
        <v>77</v>
      </c>
      <c r="F129" s="11">
        <v>225548</v>
      </c>
      <c r="G129" s="12">
        <v>42496</v>
      </c>
      <c r="H129" s="11" t="s">
        <v>24</v>
      </c>
      <c r="L129" s="11" t="s">
        <v>78</v>
      </c>
      <c r="N129" s="27" t="s">
        <v>79</v>
      </c>
      <c r="O129" s="29" t="s">
        <v>80</v>
      </c>
      <c r="P129" s="28">
        <v>42695</v>
      </c>
      <c r="Q129" s="28">
        <v>42875</v>
      </c>
      <c r="S129" s="40">
        <v>29505</v>
      </c>
    </row>
    <row r="130" spans="1:19">
      <c r="A130">
        <v>129</v>
      </c>
      <c r="B130" s="73" t="s">
        <v>1471</v>
      </c>
      <c r="C130" s="73" t="s">
        <v>650</v>
      </c>
      <c r="D130" s="11" t="s">
        <v>417</v>
      </c>
      <c r="E130" s="11" t="s">
        <v>77</v>
      </c>
      <c r="F130" s="11">
        <v>225639</v>
      </c>
      <c r="G130" s="12">
        <v>42496</v>
      </c>
      <c r="H130" s="11" t="s">
        <v>24</v>
      </c>
      <c r="L130" s="11" t="s">
        <v>78</v>
      </c>
      <c r="N130" s="27" t="s">
        <v>79</v>
      </c>
      <c r="O130" s="29" t="s">
        <v>80</v>
      </c>
      <c r="P130" s="28">
        <v>42695</v>
      </c>
      <c r="Q130" s="28">
        <v>42875</v>
      </c>
      <c r="S130" s="40">
        <v>29505</v>
      </c>
    </row>
    <row r="131" spans="1:19">
      <c r="A131">
        <v>130</v>
      </c>
      <c r="B131" s="73" t="s">
        <v>1471</v>
      </c>
      <c r="C131" s="73" t="s">
        <v>650</v>
      </c>
      <c r="D131" s="11" t="s">
        <v>418</v>
      </c>
      <c r="E131" s="11" t="s">
        <v>77</v>
      </c>
      <c r="F131" s="11">
        <v>225534</v>
      </c>
      <c r="G131" s="12">
        <v>42496</v>
      </c>
      <c r="H131" s="11" t="s">
        <v>24</v>
      </c>
      <c r="L131" s="11" t="s">
        <v>78</v>
      </c>
      <c r="N131" s="27" t="s">
        <v>79</v>
      </c>
      <c r="O131" s="29" t="s">
        <v>80</v>
      </c>
      <c r="P131" s="28">
        <v>42695</v>
      </c>
      <c r="Q131" s="28">
        <v>42875</v>
      </c>
      <c r="S131" s="40">
        <v>29505</v>
      </c>
    </row>
    <row r="132" spans="1:19">
      <c r="A132">
        <v>131</v>
      </c>
      <c r="B132" s="73" t="s">
        <v>1471</v>
      </c>
      <c r="C132" s="73" t="s">
        <v>650</v>
      </c>
      <c r="D132" s="11" t="s">
        <v>419</v>
      </c>
      <c r="E132" s="11" t="s">
        <v>77</v>
      </c>
      <c r="F132" s="11">
        <v>225543</v>
      </c>
      <c r="G132" s="12">
        <v>42496</v>
      </c>
      <c r="H132" s="11" t="s">
        <v>24</v>
      </c>
      <c r="L132" s="11" t="s">
        <v>78</v>
      </c>
      <c r="N132" s="27" t="s">
        <v>79</v>
      </c>
      <c r="O132" s="29" t="s">
        <v>80</v>
      </c>
      <c r="P132" s="28">
        <v>42695</v>
      </c>
      <c r="Q132" s="28">
        <v>42875</v>
      </c>
      <c r="S132" s="40">
        <v>29505</v>
      </c>
    </row>
    <row r="133" spans="1:19">
      <c r="A133">
        <v>132</v>
      </c>
      <c r="B133" s="73" t="s">
        <v>1471</v>
      </c>
      <c r="C133" s="73" t="s">
        <v>650</v>
      </c>
      <c r="D133" s="11" t="s">
        <v>420</v>
      </c>
      <c r="E133" s="11" t="s">
        <v>77</v>
      </c>
      <c r="F133" s="11">
        <v>225519</v>
      </c>
      <c r="G133" s="12">
        <v>42496</v>
      </c>
      <c r="H133" s="11" t="s">
        <v>24</v>
      </c>
      <c r="L133" s="11" t="s">
        <v>78</v>
      </c>
      <c r="N133" s="27" t="s">
        <v>79</v>
      </c>
      <c r="O133" s="29" t="s">
        <v>80</v>
      </c>
      <c r="P133" s="28">
        <v>42695</v>
      </c>
      <c r="Q133" s="28">
        <v>42875</v>
      </c>
      <c r="S133" s="40">
        <v>29505</v>
      </c>
    </row>
    <row r="134" spans="1:19">
      <c r="A134">
        <v>133</v>
      </c>
      <c r="B134" s="73" t="s">
        <v>1471</v>
      </c>
      <c r="C134" s="73" t="s">
        <v>650</v>
      </c>
      <c r="D134" s="11" t="s">
        <v>421</v>
      </c>
      <c r="E134" s="11" t="s">
        <v>77</v>
      </c>
      <c r="F134" s="11">
        <v>225540</v>
      </c>
      <c r="G134" s="12">
        <v>42496</v>
      </c>
      <c r="H134" s="11" t="s">
        <v>24</v>
      </c>
      <c r="L134" s="11" t="s">
        <v>78</v>
      </c>
      <c r="N134" s="27" t="s">
        <v>79</v>
      </c>
      <c r="O134" s="29" t="s">
        <v>80</v>
      </c>
      <c r="P134" s="28">
        <v>42695</v>
      </c>
      <c r="Q134" s="28">
        <v>42875</v>
      </c>
      <c r="S134" s="40">
        <v>29505</v>
      </c>
    </row>
    <row r="135" spans="1:19">
      <c r="A135">
        <v>134</v>
      </c>
      <c r="B135" s="73" t="s">
        <v>1471</v>
      </c>
      <c r="C135" s="73" t="s">
        <v>650</v>
      </c>
      <c r="D135" s="11" t="s">
        <v>422</v>
      </c>
      <c r="E135" s="11" t="s">
        <v>77</v>
      </c>
      <c r="F135" s="11">
        <v>225499</v>
      </c>
      <c r="G135" s="12">
        <v>42496</v>
      </c>
      <c r="H135" s="11" t="s">
        <v>24</v>
      </c>
      <c r="L135" s="11" t="s">
        <v>78</v>
      </c>
      <c r="N135" s="27" t="s">
        <v>79</v>
      </c>
      <c r="O135" s="29" t="s">
        <v>80</v>
      </c>
      <c r="P135" s="28">
        <v>42695</v>
      </c>
      <c r="Q135" s="28">
        <v>42875</v>
      </c>
      <c r="S135" s="40">
        <v>29505</v>
      </c>
    </row>
    <row r="136" spans="1:19">
      <c r="A136">
        <v>135</v>
      </c>
      <c r="B136" s="73" t="s">
        <v>1471</v>
      </c>
      <c r="C136" s="73" t="s">
        <v>650</v>
      </c>
      <c r="D136" s="11" t="s">
        <v>423</v>
      </c>
      <c r="E136" s="11" t="s">
        <v>77</v>
      </c>
      <c r="F136" s="11">
        <v>225550</v>
      </c>
      <c r="G136" s="12">
        <v>42496</v>
      </c>
      <c r="H136" s="11" t="s">
        <v>24</v>
      </c>
      <c r="L136" s="11" t="s">
        <v>78</v>
      </c>
      <c r="N136" s="27" t="s">
        <v>79</v>
      </c>
      <c r="O136" s="29" t="s">
        <v>80</v>
      </c>
      <c r="P136" s="28">
        <v>42695</v>
      </c>
      <c r="Q136" s="28">
        <v>42875</v>
      </c>
      <c r="S136" s="40">
        <v>29505</v>
      </c>
    </row>
    <row r="137" spans="1:19">
      <c r="A137">
        <v>136</v>
      </c>
      <c r="B137" s="73" t="s">
        <v>1471</v>
      </c>
      <c r="C137" s="73" t="s">
        <v>650</v>
      </c>
      <c r="D137" s="11" t="s">
        <v>424</v>
      </c>
      <c r="E137" s="11" t="s">
        <v>77</v>
      </c>
      <c r="F137" s="11">
        <v>225672</v>
      </c>
      <c r="G137" s="12">
        <v>42496</v>
      </c>
      <c r="H137" s="11" t="s">
        <v>24</v>
      </c>
      <c r="L137" s="11" t="s">
        <v>78</v>
      </c>
      <c r="N137" s="27" t="s">
        <v>79</v>
      </c>
      <c r="O137" s="29" t="s">
        <v>80</v>
      </c>
      <c r="P137" s="28">
        <v>42695</v>
      </c>
      <c r="Q137" s="28">
        <v>42875</v>
      </c>
      <c r="S137" s="40">
        <v>29505</v>
      </c>
    </row>
    <row r="138" spans="1:19">
      <c r="A138">
        <v>137</v>
      </c>
      <c r="B138" s="73" t="s">
        <v>1471</v>
      </c>
      <c r="C138" s="73" t="s">
        <v>650</v>
      </c>
      <c r="D138" s="11" t="s">
        <v>425</v>
      </c>
      <c r="E138" s="11" t="s">
        <v>77</v>
      </c>
      <c r="F138" s="11">
        <v>225497</v>
      </c>
      <c r="G138" s="12">
        <v>42496</v>
      </c>
      <c r="H138" s="11" t="s">
        <v>24</v>
      </c>
      <c r="L138" s="11" t="s">
        <v>78</v>
      </c>
      <c r="N138" s="27" t="s">
        <v>79</v>
      </c>
      <c r="O138" s="29" t="s">
        <v>80</v>
      </c>
      <c r="P138" s="28">
        <v>42709</v>
      </c>
      <c r="Q138" s="28">
        <v>42685</v>
      </c>
      <c r="S138" s="40">
        <v>29505</v>
      </c>
    </row>
    <row r="139" spans="1:19">
      <c r="A139">
        <v>138</v>
      </c>
      <c r="B139" s="73" t="s">
        <v>1471</v>
      </c>
      <c r="C139" s="73" t="s">
        <v>650</v>
      </c>
      <c r="D139" s="11" t="s">
        <v>426</v>
      </c>
      <c r="E139" s="11" t="s">
        <v>77</v>
      </c>
      <c r="F139" s="11">
        <v>225503</v>
      </c>
      <c r="G139" s="12">
        <v>42496</v>
      </c>
      <c r="H139" s="11" t="s">
        <v>24</v>
      </c>
      <c r="L139" s="11" t="s">
        <v>78</v>
      </c>
      <c r="N139" s="27" t="s">
        <v>79</v>
      </c>
      <c r="O139" s="29" t="s">
        <v>80</v>
      </c>
      <c r="P139" s="28">
        <v>42709</v>
      </c>
      <c r="Q139" s="28">
        <v>42685</v>
      </c>
      <c r="S139" s="40">
        <v>29505</v>
      </c>
    </row>
    <row r="140" spans="1:19">
      <c r="A140">
        <v>139</v>
      </c>
      <c r="B140" s="73" t="s">
        <v>1471</v>
      </c>
      <c r="C140" s="11" t="s">
        <v>85</v>
      </c>
      <c r="D140" s="11" t="s">
        <v>427</v>
      </c>
      <c r="E140" s="11" t="s">
        <v>87</v>
      </c>
      <c r="F140" s="11">
        <v>111604</v>
      </c>
      <c r="G140" s="12">
        <v>42496</v>
      </c>
      <c r="H140" s="11" t="s">
        <v>24</v>
      </c>
      <c r="L140" s="11" t="s">
        <v>78</v>
      </c>
      <c r="N140" s="27" t="s">
        <v>79</v>
      </c>
      <c r="O140" s="29" t="s">
        <v>80</v>
      </c>
      <c r="P140" s="28">
        <v>42709</v>
      </c>
      <c r="Q140" s="28">
        <v>42685</v>
      </c>
      <c r="S140" s="40">
        <v>47250</v>
      </c>
    </row>
    <row r="141" spans="1:19">
      <c r="A141">
        <v>140</v>
      </c>
      <c r="B141" s="73" t="s">
        <v>1471</v>
      </c>
      <c r="C141" s="11" t="s">
        <v>85</v>
      </c>
      <c r="D141" s="11" t="s">
        <v>428</v>
      </c>
      <c r="E141" s="11" t="s">
        <v>87</v>
      </c>
      <c r="F141" s="11">
        <v>111617</v>
      </c>
      <c r="G141" s="12">
        <v>42496</v>
      </c>
      <c r="H141" s="11" t="s">
        <v>24</v>
      </c>
      <c r="L141" s="11" t="s">
        <v>78</v>
      </c>
      <c r="N141" s="27" t="s">
        <v>79</v>
      </c>
      <c r="O141" s="29" t="s">
        <v>80</v>
      </c>
      <c r="P141" s="28">
        <v>42709</v>
      </c>
      <c r="Q141" s="28">
        <v>42685</v>
      </c>
      <c r="S141" s="40">
        <v>47250</v>
      </c>
    </row>
    <row r="142" spans="1:19">
      <c r="A142">
        <v>141</v>
      </c>
      <c r="B142" s="73" t="s">
        <v>1471</v>
      </c>
      <c r="C142" s="11" t="s">
        <v>85</v>
      </c>
      <c r="D142" s="11" t="s">
        <v>429</v>
      </c>
      <c r="E142" s="11" t="s">
        <v>87</v>
      </c>
      <c r="F142" s="11">
        <v>111216</v>
      </c>
      <c r="G142" s="12">
        <v>42496</v>
      </c>
      <c r="H142" s="11" t="s">
        <v>24</v>
      </c>
      <c r="L142" s="11" t="s">
        <v>78</v>
      </c>
      <c r="N142" s="27" t="s">
        <v>79</v>
      </c>
      <c r="O142" s="29" t="s">
        <v>80</v>
      </c>
      <c r="P142" s="28">
        <v>42709</v>
      </c>
      <c r="Q142" s="28">
        <v>42685</v>
      </c>
      <c r="S142" s="40">
        <v>47250</v>
      </c>
    </row>
    <row r="143" spans="1:19">
      <c r="A143">
        <v>142</v>
      </c>
      <c r="B143" s="73" t="s">
        <v>1471</v>
      </c>
      <c r="C143" s="11" t="s">
        <v>85</v>
      </c>
      <c r="D143" s="11" t="s">
        <v>430</v>
      </c>
      <c r="E143" s="11" t="s">
        <v>87</v>
      </c>
      <c r="F143" s="11">
        <v>111191</v>
      </c>
      <c r="G143" s="12">
        <v>42496</v>
      </c>
      <c r="H143" s="11" t="s">
        <v>24</v>
      </c>
      <c r="L143" s="11" t="s">
        <v>78</v>
      </c>
      <c r="N143" s="27"/>
      <c r="O143" s="31">
        <v>42839</v>
      </c>
      <c r="P143" s="28" t="s">
        <v>111</v>
      </c>
      <c r="Q143" s="28"/>
      <c r="S143" s="40">
        <v>47250</v>
      </c>
    </row>
    <row r="144" spans="1:19">
      <c r="A144">
        <v>143</v>
      </c>
      <c r="B144" s="73" t="s">
        <v>1471</v>
      </c>
      <c r="C144" s="11" t="s">
        <v>85</v>
      </c>
      <c r="D144" s="11" t="s">
        <v>431</v>
      </c>
      <c r="E144" s="11" t="s">
        <v>87</v>
      </c>
      <c r="F144" s="11">
        <v>111619</v>
      </c>
      <c r="G144" s="12">
        <v>42496</v>
      </c>
      <c r="H144" s="11" t="s">
        <v>24</v>
      </c>
      <c r="L144" s="11" t="s">
        <v>78</v>
      </c>
      <c r="N144" s="27" t="s">
        <v>432</v>
      </c>
      <c r="O144" s="27" t="s">
        <v>188</v>
      </c>
      <c r="P144" s="28" t="s">
        <v>432</v>
      </c>
      <c r="Q144" s="28" t="s">
        <v>188</v>
      </c>
      <c r="S144" s="40">
        <v>47250</v>
      </c>
    </row>
    <row r="145" spans="1:19">
      <c r="A145">
        <v>144</v>
      </c>
      <c r="B145" s="73" t="s">
        <v>1471</v>
      </c>
      <c r="C145" s="11" t="s">
        <v>85</v>
      </c>
      <c r="D145" s="11" t="s">
        <v>433</v>
      </c>
      <c r="E145" s="11" t="s">
        <v>87</v>
      </c>
      <c r="F145" s="11">
        <v>111604</v>
      </c>
      <c r="G145" s="12">
        <v>42496</v>
      </c>
      <c r="H145" s="11" t="s">
        <v>24</v>
      </c>
      <c r="L145" s="11" t="s">
        <v>78</v>
      </c>
      <c r="N145" s="27"/>
      <c r="O145" s="27" t="s">
        <v>355</v>
      </c>
      <c r="P145" s="28">
        <v>42466</v>
      </c>
      <c r="Q145" s="28">
        <v>42800</v>
      </c>
      <c r="S145" s="40">
        <v>47250</v>
      </c>
    </row>
    <row r="146" spans="1:19">
      <c r="A146">
        <v>145</v>
      </c>
      <c r="B146" s="73" t="s">
        <v>1471</v>
      </c>
      <c r="C146" s="11" t="s">
        <v>434</v>
      </c>
      <c r="D146" s="11" t="s">
        <v>435</v>
      </c>
      <c r="E146" s="11" t="s">
        <v>436</v>
      </c>
      <c r="F146" s="11" t="s">
        <v>437</v>
      </c>
      <c r="G146" s="16" t="s">
        <v>438</v>
      </c>
      <c r="H146" s="11" t="s">
        <v>24</v>
      </c>
      <c r="L146" s="11" t="s">
        <v>361</v>
      </c>
      <c r="N146" s="27" t="s">
        <v>119</v>
      </c>
      <c r="O146" s="29" t="s">
        <v>120</v>
      </c>
      <c r="P146" s="28" t="s">
        <v>121</v>
      </c>
      <c r="Q146" s="28"/>
      <c r="S146" s="13">
        <v>94500</v>
      </c>
    </row>
    <row r="147" spans="1:19">
      <c r="A147">
        <v>146</v>
      </c>
      <c r="B147" s="73" t="s">
        <v>1471</v>
      </c>
      <c r="C147" s="11" t="s">
        <v>439</v>
      </c>
      <c r="D147" s="11" t="s">
        <v>440</v>
      </c>
      <c r="E147" s="11" t="s">
        <v>441</v>
      </c>
      <c r="F147" s="11" t="s">
        <v>442</v>
      </c>
      <c r="G147" s="16" t="s">
        <v>443</v>
      </c>
      <c r="H147" s="11" t="s">
        <v>24</v>
      </c>
      <c r="L147" s="11" t="s">
        <v>92</v>
      </c>
      <c r="N147" s="27"/>
      <c r="O147" s="27" t="s">
        <v>444</v>
      </c>
      <c r="P147" s="28">
        <v>42709</v>
      </c>
      <c r="Q147" s="28">
        <v>43044</v>
      </c>
      <c r="S147" s="42" t="s">
        <v>445</v>
      </c>
    </row>
    <row r="148" spans="1:19">
      <c r="A148">
        <v>147</v>
      </c>
      <c r="B148" s="73" t="s">
        <v>1471</v>
      </c>
      <c r="C148" s="11" t="s">
        <v>356</v>
      </c>
      <c r="D148" s="11" t="s">
        <v>446</v>
      </c>
      <c r="E148" s="11" t="s">
        <v>358</v>
      </c>
      <c r="F148" s="11" t="s">
        <v>447</v>
      </c>
      <c r="G148" s="16" t="s">
        <v>360</v>
      </c>
      <c r="H148" s="11" t="s">
        <v>24</v>
      </c>
      <c r="L148" s="11" t="s">
        <v>361</v>
      </c>
      <c r="N148" s="27"/>
      <c r="O148" s="29">
        <v>42832</v>
      </c>
      <c r="P148" s="28" t="s">
        <v>111</v>
      </c>
      <c r="Q148" s="28"/>
      <c r="S148" s="42">
        <v>70000</v>
      </c>
    </row>
    <row r="149" spans="1:19">
      <c r="A149">
        <v>148</v>
      </c>
      <c r="B149" s="73" t="s">
        <v>1471</v>
      </c>
      <c r="C149" s="14" t="s">
        <v>112</v>
      </c>
      <c r="D149" s="11" t="s">
        <v>448</v>
      </c>
      <c r="E149" s="14" t="s">
        <v>114</v>
      </c>
      <c r="F149" s="14" t="s">
        <v>449</v>
      </c>
      <c r="G149" s="16" t="s">
        <v>116</v>
      </c>
      <c r="H149" s="11" t="s">
        <v>24</v>
      </c>
      <c r="L149" s="14" t="s">
        <v>450</v>
      </c>
      <c r="N149" s="27" t="s">
        <v>54</v>
      </c>
      <c r="O149" s="27" t="s">
        <v>55</v>
      </c>
      <c r="P149" s="28">
        <v>42406</v>
      </c>
      <c r="Q149" s="28">
        <v>42741</v>
      </c>
      <c r="S149" s="14" t="s">
        <v>451</v>
      </c>
    </row>
    <row r="150" spans="1:19">
      <c r="A150">
        <v>149</v>
      </c>
      <c r="B150" s="73" t="s">
        <v>1471</v>
      </c>
      <c r="C150" s="14" t="s">
        <v>452</v>
      </c>
      <c r="D150" s="11" t="s">
        <v>453</v>
      </c>
      <c r="E150" s="14" t="s">
        <v>454</v>
      </c>
      <c r="F150" s="14" t="s">
        <v>455</v>
      </c>
      <c r="G150" s="16" t="s">
        <v>456</v>
      </c>
      <c r="H150" s="11" t="s">
        <v>24</v>
      </c>
      <c r="L150" s="14" t="s">
        <v>457</v>
      </c>
      <c r="N150" s="27" t="s">
        <v>54</v>
      </c>
      <c r="O150" s="27" t="s">
        <v>55</v>
      </c>
      <c r="P150" s="28">
        <v>42406</v>
      </c>
      <c r="Q150" s="28">
        <v>42741</v>
      </c>
      <c r="S150" s="14">
        <v>65000</v>
      </c>
    </row>
    <row r="151" spans="1:19">
      <c r="A151">
        <v>150</v>
      </c>
      <c r="B151" s="73" t="s">
        <v>1471</v>
      </c>
      <c r="C151" s="14" t="s">
        <v>107</v>
      </c>
      <c r="D151" s="11" t="s">
        <v>458</v>
      </c>
      <c r="E151" s="11" t="s">
        <v>109</v>
      </c>
      <c r="F151" s="14">
        <v>110302310</v>
      </c>
      <c r="G151" s="12">
        <v>42496</v>
      </c>
      <c r="H151" s="11" t="s">
        <v>24</v>
      </c>
      <c r="L151" s="11" t="s">
        <v>110</v>
      </c>
      <c r="N151" s="27" t="s">
        <v>54</v>
      </c>
      <c r="O151" s="27" t="s">
        <v>55</v>
      </c>
      <c r="P151" s="28">
        <v>42406</v>
      </c>
      <c r="Q151" s="28">
        <v>42741</v>
      </c>
      <c r="S151" s="41">
        <v>47250</v>
      </c>
    </row>
    <row r="152" spans="1:19" ht="30">
      <c r="A152">
        <v>151</v>
      </c>
      <c r="B152" s="73" t="s">
        <v>1471</v>
      </c>
      <c r="C152" s="14" t="s">
        <v>363</v>
      </c>
      <c r="D152" s="14" t="s">
        <v>459</v>
      </c>
      <c r="E152" s="11" t="s">
        <v>365</v>
      </c>
      <c r="F152" s="14" t="s">
        <v>460</v>
      </c>
      <c r="G152" s="12" t="s">
        <v>367</v>
      </c>
      <c r="H152" s="11"/>
      <c r="L152" s="11" t="s">
        <v>368</v>
      </c>
      <c r="N152" s="27" t="s">
        <v>54</v>
      </c>
      <c r="O152" s="27" t="s">
        <v>55</v>
      </c>
      <c r="P152" s="28">
        <v>42406</v>
      </c>
      <c r="Q152" s="28">
        <v>42741</v>
      </c>
      <c r="S152" s="41">
        <f>95000*5/100+95000</f>
        <v>99750</v>
      </c>
    </row>
    <row r="153" spans="1:19">
      <c r="A153">
        <v>152</v>
      </c>
      <c r="B153" s="73" t="s">
        <v>1472</v>
      </c>
      <c r="C153" s="11" t="s">
        <v>20</v>
      </c>
      <c r="D153" s="11" t="s">
        <v>461</v>
      </c>
      <c r="E153" s="11" t="s">
        <v>51</v>
      </c>
      <c r="F153" s="13" t="s">
        <v>462</v>
      </c>
      <c r="G153" s="12">
        <v>42506</v>
      </c>
      <c r="H153" s="13" t="s">
        <v>24</v>
      </c>
      <c r="L153" s="11" t="s">
        <v>53</v>
      </c>
      <c r="N153" s="27" t="s">
        <v>54</v>
      </c>
      <c r="O153" s="27" t="s">
        <v>55</v>
      </c>
      <c r="P153" s="28">
        <v>42406</v>
      </c>
      <c r="Q153" s="28">
        <v>42741</v>
      </c>
      <c r="S153" s="42">
        <v>254340</v>
      </c>
    </row>
    <row r="154" spans="1:19">
      <c r="A154">
        <v>153</v>
      </c>
      <c r="B154" s="73" t="s">
        <v>1472</v>
      </c>
      <c r="C154" s="11" t="s">
        <v>20</v>
      </c>
      <c r="D154" s="11" t="s">
        <v>463</v>
      </c>
      <c r="E154" s="11" t="s">
        <v>51</v>
      </c>
      <c r="F154" s="13" t="s">
        <v>464</v>
      </c>
      <c r="G154" s="12">
        <v>42506</v>
      </c>
      <c r="H154" s="13" t="s">
        <v>24</v>
      </c>
      <c r="L154" s="11" t="s">
        <v>53</v>
      </c>
      <c r="N154" s="27" t="s">
        <v>54</v>
      </c>
      <c r="O154" s="27" t="s">
        <v>55</v>
      </c>
      <c r="P154" s="28">
        <v>42406</v>
      </c>
      <c r="Q154" s="28">
        <v>42741</v>
      </c>
      <c r="S154" s="42">
        <v>161853</v>
      </c>
    </row>
    <row r="155" spans="1:19">
      <c r="A155">
        <v>154</v>
      </c>
      <c r="B155" s="73" t="s">
        <v>1472</v>
      </c>
      <c r="C155" s="11" t="s">
        <v>20</v>
      </c>
      <c r="D155" s="11" t="s">
        <v>465</v>
      </c>
      <c r="E155" s="11" t="s">
        <v>51</v>
      </c>
      <c r="F155" s="13" t="s">
        <v>466</v>
      </c>
      <c r="G155" s="12">
        <v>42506</v>
      </c>
      <c r="H155" s="13" t="s">
        <v>24</v>
      </c>
      <c r="L155" s="11" t="s">
        <v>53</v>
      </c>
      <c r="N155" s="27" t="s">
        <v>54</v>
      </c>
      <c r="O155" s="27" t="s">
        <v>55</v>
      </c>
      <c r="P155" s="28">
        <v>42406</v>
      </c>
      <c r="Q155" s="28">
        <v>42741</v>
      </c>
      <c r="S155" s="42">
        <v>161853</v>
      </c>
    </row>
    <row r="156" spans="1:19">
      <c r="A156">
        <v>155</v>
      </c>
      <c r="B156" s="73" t="s">
        <v>1472</v>
      </c>
      <c r="C156" s="11" t="s">
        <v>20</v>
      </c>
      <c r="D156" s="11" t="s">
        <v>467</v>
      </c>
      <c r="E156" s="11" t="s">
        <v>51</v>
      </c>
      <c r="F156" s="13" t="s">
        <v>468</v>
      </c>
      <c r="G156" s="12">
        <v>42506</v>
      </c>
      <c r="H156" s="13" t="s">
        <v>24</v>
      </c>
      <c r="L156" s="11" t="s">
        <v>53</v>
      </c>
      <c r="N156" s="27" t="s">
        <v>62</v>
      </c>
      <c r="O156" s="27" t="s">
        <v>63</v>
      </c>
      <c r="P156" s="28" t="s">
        <v>64</v>
      </c>
      <c r="Q156" s="28" t="s">
        <v>65</v>
      </c>
      <c r="S156" s="42">
        <v>143355</v>
      </c>
    </row>
    <row r="157" spans="1:19">
      <c r="A157">
        <v>156</v>
      </c>
      <c r="B157" s="73" t="s">
        <v>1472</v>
      </c>
      <c r="C157" s="11" t="s">
        <v>20</v>
      </c>
      <c r="D157" s="11" t="s">
        <v>469</v>
      </c>
      <c r="E157" s="11" t="s">
        <v>51</v>
      </c>
      <c r="F157" s="13" t="s">
        <v>470</v>
      </c>
      <c r="G157" s="12">
        <v>42506</v>
      </c>
      <c r="H157" s="13" t="s">
        <v>24</v>
      </c>
      <c r="L157" s="11" t="s">
        <v>53</v>
      </c>
      <c r="N157" s="27" t="s">
        <v>70</v>
      </c>
      <c r="O157" s="27" t="s">
        <v>71</v>
      </c>
      <c r="P157" s="28" t="s">
        <v>72</v>
      </c>
      <c r="Q157" s="28" t="s">
        <v>73</v>
      </c>
      <c r="S157" s="42">
        <v>143355</v>
      </c>
    </row>
    <row r="158" spans="1:19">
      <c r="A158">
        <v>157</v>
      </c>
      <c r="B158" s="73" t="s">
        <v>1472</v>
      </c>
      <c r="C158" s="11" t="s">
        <v>20</v>
      </c>
      <c r="D158" s="11" t="s">
        <v>471</v>
      </c>
      <c r="E158" s="11" t="s">
        <v>51</v>
      </c>
      <c r="F158" s="13" t="s">
        <v>472</v>
      </c>
      <c r="G158" s="12">
        <v>42506</v>
      </c>
      <c r="H158" s="13" t="s">
        <v>24</v>
      </c>
      <c r="L158" s="11" t="s">
        <v>53</v>
      </c>
      <c r="N158" s="27" t="s">
        <v>79</v>
      </c>
      <c r="O158" s="29" t="s">
        <v>80</v>
      </c>
      <c r="P158" s="28">
        <v>42695</v>
      </c>
      <c r="Q158" s="28">
        <v>42875</v>
      </c>
      <c r="S158" s="42">
        <v>143355</v>
      </c>
    </row>
    <row r="159" spans="1:19">
      <c r="A159">
        <v>158</v>
      </c>
      <c r="B159" s="73" t="s">
        <v>1472</v>
      </c>
      <c r="C159" s="11" t="s">
        <v>20</v>
      </c>
      <c r="D159" s="11" t="s">
        <v>473</v>
      </c>
      <c r="E159" s="11" t="s">
        <v>51</v>
      </c>
      <c r="F159" s="13" t="s">
        <v>474</v>
      </c>
      <c r="G159" s="12">
        <v>42506</v>
      </c>
      <c r="H159" s="13" t="s">
        <v>24</v>
      </c>
      <c r="L159" s="11" t="s">
        <v>53</v>
      </c>
      <c r="N159" s="27" t="s">
        <v>79</v>
      </c>
      <c r="O159" s="29" t="s">
        <v>80</v>
      </c>
      <c r="P159" s="28">
        <v>42695</v>
      </c>
      <c r="Q159" s="28">
        <v>42875</v>
      </c>
      <c r="S159" s="42">
        <v>143355</v>
      </c>
    </row>
    <row r="160" spans="1:19">
      <c r="A160">
        <v>159</v>
      </c>
      <c r="B160" s="73" t="s">
        <v>1472</v>
      </c>
      <c r="C160" s="13" t="s">
        <v>58</v>
      </c>
      <c r="D160" s="11" t="s">
        <v>475</v>
      </c>
      <c r="E160" s="11" t="s">
        <v>60</v>
      </c>
      <c r="F160" s="13" t="s">
        <v>476</v>
      </c>
      <c r="G160" s="12">
        <v>42506</v>
      </c>
      <c r="H160" s="13" t="s">
        <v>24</v>
      </c>
      <c r="L160" s="11" t="s">
        <v>53</v>
      </c>
      <c r="N160" s="27" t="s">
        <v>79</v>
      </c>
      <c r="O160" s="29" t="s">
        <v>80</v>
      </c>
      <c r="P160" s="28">
        <v>42695</v>
      </c>
      <c r="Q160" s="28">
        <v>42875</v>
      </c>
      <c r="S160" s="40">
        <v>115609</v>
      </c>
    </row>
    <row r="161" spans="1:19">
      <c r="A161">
        <v>160</v>
      </c>
      <c r="B161" s="73" t="s">
        <v>1472</v>
      </c>
      <c r="C161" s="11" t="s">
        <v>66</v>
      </c>
      <c r="D161" s="11" t="s">
        <v>477</v>
      </c>
      <c r="E161" s="11" t="s">
        <v>68</v>
      </c>
      <c r="F161" s="13" t="s">
        <v>478</v>
      </c>
      <c r="G161" s="12">
        <v>42506</v>
      </c>
      <c r="H161" s="13" t="s">
        <v>24</v>
      </c>
      <c r="L161" s="11" t="s">
        <v>53</v>
      </c>
      <c r="N161" s="27" t="s">
        <v>79</v>
      </c>
      <c r="O161" s="29" t="s">
        <v>80</v>
      </c>
      <c r="P161" s="28">
        <v>42695</v>
      </c>
      <c r="Q161" s="28">
        <v>42875</v>
      </c>
      <c r="S161" s="40">
        <v>159078</v>
      </c>
    </row>
    <row r="162" spans="1:19">
      <c r="A162">
        <v>161</v>
      </c>
      <c r="B162" s="73" t="s">
        <v>1472</v>
      </c>
      <c r="C162" s="73" t="s">
        <v>650</v>
      </c>
      <c r="D162" s="11" t="s">
        <v>479</v>
      </c>
      <c r="E162" s="11" t="s">
        <v>77</v>
      </c>
      <c r="F162" s="13">
        <v>225488</v>
      </c>
      <c r="G162" s="12">
        <v>42496</v>
      </c>
      <c r="H162" s="13" t="s">
        <v>117</v>
      </c>
      <c r="L162" s="11" t="s">
        <v>78</v>
      </c>
      <c r="N162" s="27" t="s">
        <v>79</v>
      </c>
      <c r="O162" s="29" t="s">
        <v>80</v>
      </c>
      <c r="P162" s="28">
        <v>42695</v>
      </c>
      <c r="Q162" s="28">
        <v>42875</v>
      </c>
      <c r="S162" s="40">
        <v>29505</v>
      </c>
    </row>
    <row r="163" spans="1:19">
      <c r="A163">
        <v>162</v>
      </c>
      <c r="B163" s="73" t="s">
        <v>1472</v>
      </c>
      <c r="C163" s="73" t="s">
        <v>650</v>
      </c>
      <c r="D163" s="11" t="s">
        <v>480</v>
      </c>
      <c r="E163" s="11" t="s">
        <v>77</v>
      </c>
      <c r="F163" s="13">
        <v>225512</v>
      </c>
      <c r="G163" s="12">
        <v>42496</v>
      </c>
      <c r="H163" s="13" t="s">
        <v>24</v>
      </c>
      <c r="L163" s="11" t="s">
        <v>78</v>
      </c>
      <c r="N163" s="27" t="s">
        <v>79</v>
      </c>
      <c r="O163" s="29" t="s">
        <v>80</v>
      </c>
      <c r="P163" s="28">
        <v>42695</v>
      </c>
      <c r="Q163" s="28">
        <v>42875</v>
      </c>
      <c r="S163" s="40">
        <v>29505</v>
      </c>
    </row>
    <row r="164" spans="1:19">
      <c r="A164">
        <v>163</v>
      </c>
      <c r="B164" s="73" t="s">
        <v>1472</v>
      </c>
      <c r="C164" s="73" t="s">
        <v>650</v>
      </c>
      <c r="D164" s="11" t="s">
        <v>481</v>
      </c>
      <c r="E164" s="11" t="s">
        <v>77</v>
      </c>
      <c r="F164" s="13">
        <v>225486</v>
      </c>
      <c r="G164" s="12">
        <v>42496</v>
      </c>
      <c r="H164" s="13" t="s">
        <v>24</v>
      </c>
      <c r="L164" s="11" t="s">
        <v>78</v>
      </c>
      <c r="N164" s="27" t="s">
        <v>79</v>
      </c>
      <c r="O164" s="29" t="s">
        <v>80</v>
      </c>
      <c r="P164" s="28">
        <v>42695</v>
      </c>
      <c r="Q164" s="28">
        <v>42875</v>
      </c>
      <c r="S164" s="40">
        <v>29505</v>
      </c>
    </row>
    <row r="165" spans="1:19">
      <c r="A165">
        <v>164</v>
      </c>
      <c r="B165" s="73" t="s">
        <v>1472</v>
      </c>
      <c r="C165" s="73" t="s">
        <v>650</v>
      </c>
      <c r="D165" s="11" t="s">
        <v>482</v>
      </c>
      <c r="E165" s="11" t="s">
        <v>77</v>
      </c>
      <c r="F165" s="13">
        <v>225686</v>
      </c>
      <c r="G165" s="12">
        <v>42496</v>
      </c>
      <c r="H165" s="13" t="s">
        <v>24</v>
      </c>
      <c r="L165" s="11" t="s">
        <v>78</v>
      </c>
      <c r="N165" s="27" t="s">
        <v>79</v>
      </c>
      <c r="O165" s="29" t="s">
        <v>80</v>
      </c>
      <c r="P165" s="28">
        <v>42695</v>
      </c>
      <c r="Q165" s="28">
        <v>42875</v>
      </c>
      <c r="S165" s="40">
        <v>29505</v>
      </c>
    </row>
    <row r="166" spans="1:19">
      <c r="A166">
        <v>165</v>
      </c>
      <c r="B166" s="73" t="s">
        <v>1472</v>
      </c>
      <c r="C166" s="73" t="s">
        <v>650</v>
      </c>
      <c r="D166" s="11" t="s">
        <v>483</v>
      </c>
      <c r="E166" s="11" t="s">
        <v>77</v>
      </c>
      <c r="F166" s="13">
        <v>225694</v>
      </c>
      <c r="G166" s="12">
        <v>42496</v>
      </c>
      <c r="H166" s="13" t="s">
        <v>24</v>
      </c>
      <c r="L166" s="11" t="s">
        <v>78</v>
      </c>
      <c r="N166" s="27" t="s">
        <v>79</v>
      </c>
      <c r="O166" s="29" t="s">
        <v>80</v>
      </c>
      <c r="P166" s="28">
        <v>42695</v>
      </c>
      <c r="Q166" s="28">
        <v>42875</v>
      </c>
      <c r="S166" s="40">
        <v>29505</v>
      </c>
    </row>
    <row r="167" spans="1:19">
      <c r="A167">
        <v>166</v>
      </c>
      <c r="B167" s="73" t="s">
        <v>1472</v>
      </c>
      <c r="C167" s="73" t="s">
        <v>650</v>
      </c>
      <c r="D167" s="11" t="s">
        <v>484</v>
      </c>
      <c r="E167" s="11" t="s">
        <v>77</v>
      </c>
      <c r="F167" s="13">
        <v>224763</v>
      </c>
      <c r="G167" s="12">
        <v>42496</v>
      </c>
      <c r="H167" s="13" t="s">
        <v>24</v>
      </c>
      <c r="L167" s="11" t="s">
        <v>78</v>
      </c>
      <c r="N167" s="27" t="s">
        <v>79</v>
      </c>
      <c r="O167" s="29" t="s">
        <v>80</v>
      </c>
      <c r="P167" s="28">
        <v>42695</v>
      </c>
      <c r="Q167" s="28">
        <v>42875</v>
      </c>
      <c r="S167" s="40">
        <v>29505</v>
      </c>
    </row>
    <row r="168" spans="1:19">
      <c r="A168">
        <v>167</v>
      </c>
      <c r="B168" s="73" t="s">
        <v>1472</v>
      </c>
      <c r="C168" s="73" t="s">
        <v>650</v>
      </c>
      <c r="D168" s="11" t="s">
        <v>485</v>
      </c>
      <c r="E168" s="11" t="s">
        <v>77</v>
      </c>
      <c r="F168" s="13">
        <v>222175</v>
      </c>
      <c r="G168" s="12">
        <v>42496</v>
      </c>
      <c r="H168" s="13" t="s">
        <v>24</v>
      </c>
      <c r="L168" s="11" t="s">
        <v>78</v>
      </c>
      <c r="N168" s="27" t="s">
        <v>79</v>
      </c>
      <c r="O168" s="29" t="s">
        <v>80</v>
      </c>
      <c r="P168" s="28">
        <v>42695</v>
      </c>
      <c r="Q168" s="28">
        <v>42875</v>
      </c>
      <c r="S168" s="40">
        <v>29505</v>
      </c>
    </row>
    <row r="169" spans="1:19">
      <c r="A169">
        <v>168</v>
      </c>
      <c r="B169" s="73" t="s">
        <v>1472</v>
      </c>
      <c r="C169" s="73" t="s">
        <v>650</v>
      </c>
      <c r="D169" s="11" t="s">
        <v>486</v>
      </c>
      <c r="E169" s="11" t="s">
        <v>77</v>
      </c>
      <c r="F169" s="13">
        <v>224913</v>
      </c>
      <c r="G169" s="12">
        <v>42496</v>
      </c>
      <c r="H169" s="13" t="s">
        <v>24</v>
      </c>
      <c r="L169" s="11" t="s">
        <v>78</v>
      </c>
      <c r="N169" s="27" t="s">
        <v>79</v>
      </c>
      <c r="O169" s="29" t="s">
        <v>80</v>
      </c>
      <c r="P169" s="28">
        <v>42695</v>
      </c>
      <c r="Q169" s="28">
        <v>42875</v>
      </c>
      <c r="S169" s="40">
        <v>29505</v>
      </c>
    </row>
    <row r="170" spans="1:19">
      <c r="A170">
        <v>169</v>
      </c>
      <c r="B170" s="73" t="s">
        <v>1472</v>
      </c>
      <c r="C170" s="73" t="s">
        <v>650</v>
      </c>
      <c r="D170" s="11" t="s">
        <v>487</v>
      </c>
      <c r="E170" s="11" t="s">
        <v>77</v>
      </c>
      <c r="F170" s="13">
        <v>215115</v>
      </c>
      <c r="G170" s="12">
        <v>42496</v>
      </c>
      <c r="H170" s="13" t="s">
        <v>24</v>
      </c>
      <c r="L170" s="11" t="s">
        <v>78</v>
      </c>
      <c r="N170" s="27" t="s">
        <v>79</v>
      </c>
      <c r="O170" s="29" t="s">
        <v>80</v>
      </c>
      <c r="P170" s="28">
        <v>42695</v>
      </c>
      <c r="Q170" s="28">
        <v>42875</v>
      </c>
      <c r="S170" s="40">
        <v>29505</v>
      </c>
    </row>
    <row r="171" spans="1:19">
      <c r="A171">
        <v>170</v>
      </c>
      <c r="B171" s="73" t="s">
        <v>1472</v>
      </c>
      <c r="C171" s="73" t="s">
        <v>650</v>
      </c>
      <c r="D171" s="11" t="s">
        <v>488</v>
      </c>
      <c r="E171" s="11" t="s">
        <v>77</v>
      </c>
      <c r="F171" s="13">
        <v>225476</v>
      </c>
      <c r="G171" s="12">
        <v>42496</v>
      </c>
      <c r="H171" s="13" t="s">
        <v>24</v>
      </c>
      <c r="L171" s="11" t="s">
        <v>78</v>
      </c>
      <c r="N171" s="27" t="s">
        <v>79</v>
      </c>
      <c r="O171" s="29" t="s">
        <v>80</v>
      </c>
      <c r="P171" s="28">
        <v>42695</v>
      </c>
      <c r="Q171" s="28">
        <v>42875</v>
      </c>
      <c r="S171" s="40">
        <v>29505</v>
      </c>
    </row>
    <row r="172" spans="1:19">
      <c r="A172">
        <v>171</v>
      </c>
      <c r="B172" s="73" t="s">
        <v>1472</v>
      </c>
      <c r="C172" s="73" t="s">
        <v>650</v>
      </c>
      <c r="D172" s="11" t="s">
        <v>489</v>
      </c>
      <c r="E172" s="11" t="s">
        <v>77</v>
      </c>
      <c r="F172" s="13">
        <v>225683</v>
      </c>
      <c r="G172" s="12">
        <v>42496</v>
      </c>
      <c r="H172" s="13" t="s">
        <v>24</v>
      </c>
      <c r="L172" s="11" t="s">
        <v>78</v>
      </c>
      <c r="N172" s="27" t="s">
        <v>79</v>
      </c>
      <c r="O172" s="29" t="s">
        <v>80</v>
      </c>
      <c r="P172" s="28">
        <v>42709</v>
      </c>
      <c r="Q172" s="28">
        <v>42685</v>
      </c>
      <c r="S172" s="40">
        <v>29505</v>
      </c>
    </row>
    <row r="173" spans="1:19">
      <c r="A173">
        <v>172</v>
      </c>
      <c r="B173" s="73" t="s">
        <v>1472</v>
      </c>
      <c r="C173" s="73" t="s">
        <v>650</v>
      </c>
      <c r="D173" s="11" t="s">
        <v>490</v>
      </c>
      <c r="E173" s="11" t="s">
        <v>77</v>
      </c>
      <c r="F173" s="13">
        <v>225511</v>
      </c>
      <c r="G173" s="12">
        <v>42496</v>
      </c>
      <c r="H173" s="13" t="s">
        <v>24</v>
      </c>
      <c r="L173" s="11" t="s">
        <v>78</v>
      </c>
      <c r="N173" s="27" t="s">
        <v>79</v>
      </c>
      <c r="O173" s="29" t="s">
        <v>80</v>
      </c>
      <c r="P173" s="28">
        <v>42709</v>
      </c>
      <c r="Q173" s="28">
        <v>42685</v>
      </c>
      <c r="S173" s="40">
        <v>29505</v>
      </c>
    </row>
    <row r="174" spans="1:19">
      <c r="A174">
        <v>173</v>
      </c>
      <c r="B174" s="73" t="s">
        <v>1472</v>
      </c>
      <c r="C174" s="73" t="s">
        <v>650</v>
      </c>
      <c r="D174" s="11" t="s">
        <v>491</v>
      </c>
      <c r="E174" s="11" t="s">
        <v>77</v>
      </c>
      <c r="F174" s="13">
        <v>225720</v>
      </c>
      <c r="G174" s="12">
        <v>42496</v>
      </c>
      <c r="H174" s="13" t="s">
        <v>24</v>
      </c>
      <c r="L174" s="11" t="s">
        <v>78</v>
      </c>
      <c r="N174" s="27" t="s">
        <v>79</v>
      </c>
      <c r="O174" s="29" t="s">
        <v>80</v>
      </c>
      <c r="P174" s="28">
        <v>42709</v>
      </c>
      <c r="Q174" s="28">
        <v>42685</v>
      </c>
      <c r="S174" s="40">
        <v>29505</v>
      </c>
    </row>
    <row r="175" spans="1:19">
      <c r="A175">
        <v>174</v>
      </c>
      <c r="B175" s="73" t="s">
        <v>1472</v>
      </c>
      <c r="C175" s="73" t="s">
        <v>650</v>
      </c>
      <c r="D175" s="11" t="s">
        <v>492</v>
      </c>
      <c r="E175" s="11" t="s">
        <v>77</v>
      </c>
      <c r="F175" s="13">
        <v>225773</v>
      </c>
      <c r="G175" s="12">
        <v>42496</v>
      </c>
      <c r="H175" s="13" t="s">
        <v>24</v>
      </c>
      <c r="L175" s="11" t="s">
        <v>78</v>
      </c>
      <c r="N175" s="27" t="s">
        <v>79</v>
      </c>
      <c r="O175" s="29" t="s">
        <v>80</v>
      </c>
      <c r="P175" s="28">
        <v>42709</v>
      </c>
      <c r="Q175" s="28">
        <v>42685</v>
      </c>
      <c r="S175" s="40">
        <v>29505</v>
      </c>
    </row>
    <row r="176" spans="1:19">
      <c r="A176">
        <v>175</v>
      </c>
      <c r="B176" s="73" t="s">
        <v>1472</v>
      </c>
      <c r="C176" s="13" t="s">
        <v>85</v>
      </c>
      <c r="D176" s="11" t="s">
        <v>493</v>
      </c>
      <c r="E176" s="11" t="s">
        <v>87</v>
      </c>
      <c r="F176" s="13">
        <v>111213</v>
      </c>
      <c r="G176" s="12">
        <v>42496</v>
      </c>
      <c r="H176" s="13" t="s">
        <v>24</v>
      </c>
      <c r="L176" s="11" t="s">
        <v>78</v>
      </c>
      <c r="N176" s="27" t="s">
        <v>79</v>
      </c>
      <c r="O176" s="29" t="s">
        <v>80</v>
      </c>
      <c r="P176" s="28">
        <v>42709</v>
      </c>
      <c r="Q176" s="28">
        <v>42685</v>
      </c>
      <c r="S176" s="40">
        <v>47250</v>
      </c>
    </row>
    <row r="177" spans="1:19">
      <c r="A177">
        <v>176</v>
      </c>
      <c r="B177" s="73" t="s">
        <v>1472</v>
      </c>
      <c r="C177" s="13" t="s">
        <v>85</v>
      </c>
      <c r="D177" s="11" t="s">
        <v>494</v>
      </c>
      <c r="E177" s="11" t="s">
        <v>87</v>
      </c>
      <c r="F177" s="13">
        <v>111174</v>
      </c>
      <c r="G177" s="12">
        <v>42496</v>
      </c>
      <c r="H177" s="13" t="s">
        <v>24</v>
      </c>
      <c r="L177" s="11" t="s">
        <v>78</v>
      </c>
      <c r="N177" s="27"/>
      <c r="O177" s="27" t="s">
        <v>355</v>
      </c>
      <c r="P177" s="28">
        <v>42466</v>
      </c>
      <c r="Q177" s="28">
        <v>42800</v>
      </c>
      <c r="S177" s="40">
        <v>47250</v>
      </c>
    </row>
    <row r="178" spans="1:19">
      <c r="A178">
        <v>177</v>
      </c>
      <c r="B178" s="73" t="s">
        <v>1472</v>
      </c>
      <c r="C178" s="13" t="s">
        <v>85</v>
      </c>
      <c r="D178" s="11" t="s">
        <v>495</v>
      </c>
      <c r="E178" s="11" t="s">
        <v>87</v>
      </c>
      <c r="F178" s="13">
        <v>111225</v>
      </c>
      <c r="G178" s="12">
        <v>42496</v>
      </c>
      <c r="H178" s="13" t="s">
        <v>24</v>
      </c>
      <c r="L178" s="11" t="s">
        <v>78</v>
      </c>
      <c r="N178" s="27"/>
      <c r="O178" s="31">
        <v>42839</v>
      </c>
      <c r="P178" s="28" t="s">
        <v>111</v>
      </c>
      <c r="Q178" s="28"/>
      <c r="S178" s="40">
        <v>47250</v>
      </c>
    </row>
    <row r="179" spans="1:19">
      <c r="A179">
        <v>178</v>
      </c>
      <c r="B179" s="73" t="s">
        <v>1472</v>
      </c>
      <c r="C179" s="13" t="s">
        <v>85</v>
      </c>
      <c r="D179" s="11" t="s">
        <v>496</v>
      </c>
      <c r="E179" s="11" t="s">
        <v>87</v>
      </c>
      <c r="F179" s="13">
        <v>111222</v>
      </c>
      <c r="G179" s="12">
        <v>42496</v>
      </c>
      <c r="H179" s="13" t="s">
        <v>24</v>
      </c>
      <c r="L179" s="11" t="s">
        <v>78</v>
      </c>
      <c r="N179" s="27"/>
      <c r="O179" s="31">
        <v>42839</v>
      </c>
      <c r="P179" s="28" t="s">
        <v>111</v>
      </c>
      <c r="Q179" s="28"/>
      <c r="S179" s="40">
        <v>47250</v>
      </c>
    </row>
    <row r="180" spans="1:19">
      <c r="A180">
        <v>179</v>
      </c>
      <c r="B180" s="73" t="s">
        <v>1472</v>
      </c>
      <c r="C180" s="13" t="s">
        <v>85</v>
      </c>
      <c r="D180" s="11" t="s">
        <v>497</v>
      </c>
      <c r="E180" s="11" t="s">
        <v>87</v>
      </c>
      <c r="F180" s="13">
        <v>111229</v>
      </c>
      <c r="G180" s="12">
        <v>42496</v>
      </c>
      <c r="H180" s="13" t="s">
        <v>24</v>
      </c>
      <c r="L180" s="11" t="s">
        <v>78</v>
      </c>
      <c r="N180" s="27" t="s">
        <v>62</v>
      </c>
      <c r="O180" s="27" t="s">
        <v>63</v>
      </c>
      <c r="P180" s="28" t="s">
        <v>79</v>
      </c>
      <c r="Q180" s="28" t="s">
        <v>93</v>
      </c>
      <c r="S180" s="40">
        <v>47250</v>
      </c>
    </row>
    <row r="181" spans="1:19">
      <c r="A181">
        <v>180</v>
      </c>
      <c r="B181" s="73" t="s">
        <v>1472</v>
      </c>
      <c r="C181" s="11" t="s">
        <v>356</v>
      </c>
      <c r="D181" s="11" t="s">
        <v>498</v>
      </c>
      <c r="E181" s="11" t="s">
        <v>358</v>
      </c>
      <c r="F181" s="13" t="s">
        <v>499</v>
      </c>
      <c r="G181" s="16" t="s">
        <v>360</v>
      </c>
      <c r="H181" s="13" t="s">
        <v>24</v>
      </c>
      <c r="L181" s="11" t="s">
        <v>361</v>
      </c>
      <c r="N181" s="27" t="s">
        <v>62</v>
      </c>
      <c r="O181" s="27" t="s">
        <v>63</v>
      </c>
      <c r="P181" s="28" t="s">
        <v>79</v>
      </c>
      <c r="Q181" s="28" t="s">
        <v>93</v>
      </c>
      <c r="S181" s="42">
        <v>70000</v>
      </c>
    </row>
    <row r="182" spans="1:19">
      <c r="A182">
        <v>181</v>
      </c>
      <c r="B182" s="73" t="s">
        <v>1472</v>
      </c>
      <c r="C182" s="13" t="s">
        <v>434</v>
      </c>
      <c r="D182" s="11" t="s">
        <v>500</v>
      </c>
      <c r="E182" s="11" t="s">
        <v>436</v>
      </c>
      <c r="F182" s="13" t="s">
        <v>501</v>
      </c>
      <c r="G182" s="16" t="s">
        <v>438</v>
      </c>
      <c r="H182" s="13" t="s">
        <v>24</v>
      </c>
      <c r="L182" s="11" t="s">
        <v>361</v>
      </c>
      <c r="N182" s="27"/>
      <c r="O182" s="29">
        <v>42832</v>
      </c>
      <c r="P182" s="28" t="s">
        <v>111</v>
      </c>
      <c r="Q182" s="28"/>
      <c r="S182" s="13">
        <v>94500</v>
      </c>
    </row>
    <row r="183" spans="1:19">
      <c r="A183">
        <v>182</v>
      </c>
      <c r="B183" s="73" t="s">
        <v>1472</v>
      </c>
      <c r="C183" s="13" t="s">
        <v>434</v>
      </c>
      <c r="D183" s="11" t="s">
        <v>502</v>
      </c>
      <c r="E183" s="11" t="s">
        <v>436</v>
      </c>
      <c r="F183" s="13" t="s">
        <v>503</v>
      </c>
      <c r="G183" s="16" t="s">
        <v>438</v>
      </c>
      <c r="H183" s="13" t="s">
        <v>24</v>
      </c>
      <c r="L183" s="11" t="s">
        <v>361</v>
      </c>
      <c r="N183" s="27" t="s">
        <v>54</v>
      </c>
      <c r="O183" s="27" t="s">
        <v>55</v>
      </c>
      <c r="P183" s="28">
        <v>42406</v>
      </c>
      <c r="Q183" s="28">
        <v>42741</v>
      </c>
      <c r="S183" s="13">
        <v>94500</v>
      </c>
    </row>
    <row r="184" spans="1:19">
      <c r="A184">
        <v>183</v>
      </c>
      <c r="B184" s="73" t="s">
        <v>1472</v>
      </c>
      <c r="C184" s="11" t="s">
        <v>391</v>
      </c>
      <c r="D184" s="11" t="s">
        <v>504</v>
      </c>
      <c r="E184" s="11" t="s">
        <v>91</v>
      </c>
      <c r="F184" s="13">
        <v>35965</v>
      </c>
      <c r="G184" s="15">
        <v>42507</v>
      </c>
      <c r="H184" s="13" t="s">
        <v>24</v>
      </c>
      <c r="L184" s="11" t="s">
        <v>92</v>
      </c>
      <c r="N184" s="27" t="s">
        <v>54</v>
      </c>
      <c r="O184" s="27" t="s">
        <v>55</v>
      </c>
      <c r="P184" s="28">
        <v>42406</v>
      </c>
      <c r="Q184" s="28">
        <v>42741</v>
      </c>
      <c r="S184" s="40">
        <v>700000</v>
      </c>
    </row>
    <row r="185" spans="1:19">
      <c r="A185">
        <v>184</v>
      </c>
      <c r="B185" s="73" t="s">
        <v>1472</v>
      </c>
      <c r="C185" s="11" t="s">
        <v>391</v>
      </c>
      <c r="D185" s="11" t="s">
        <v>505</v>
      </c>
      <c r="E185" s="11" t="s">
        <v>91</v>
      </c>
      <c r="F185" s="13">
        <v>35968</v>
      </c>
      <c r="G185" s="15">
        <v>42507</v>
      </c>
      <c r="H185" s="13" t="s">
        <v>24</v>
      </c>
      <c r="L185" s="11" t="s">
        <v>92</v>
      </c>
      <c r="N185" s="27" t="s">
        <v>54</v>
      </c>
      <c r="O185" s="27" t="s">
        <v>55</v>
      </c>
      <c r="P185" s="28">
        <v>42406</v>
      </c>
      <c r="Q185" s="28">
        <v>42741</v>
      </c>
      <c r="S185" s="40">
        <v>700000</v>
      </c>
    </row>
    <row r="186" spans="1:19">
      <c r="A186">
        <v>185</v>
      </c>
      <c r="B186" s="73" t="s">
        <v>1472</v>
      </c>
      <c r="C186" s="14" t="s">
        <v>107</v>
      </c>
      <c r="D186" s="11" t="s">
        <v>506</v>
      </c>
      <c r="E186" s="11" t="s">
        <v>109</v>
      </c>
      <c r="F186" s="14">
        <v>11030256</v>
      </c>
      <c r="G186" s="12">
        <v>42496</v>
      </c>
      <c r="H186" s="13" t="s">
        <v>24</v>
      </c>
      <c r="L186" s="11" t="s">
        <v>110</v>
      </c>
      <c r="N186" s="27" t="s">
        <v>54</v>
      </c>
      <c r="O186" s="27" t="s">
        <v>55</v>
      </c>
      <c r="P186" s="28">
        <v>42406</v>
      </c>
      <c r="Q186" s="28">
        <v>42741</v>
      </c>
      <c r="S186" s="41">
        <v>47250</v>
      </c>
    </row>
    <row r="187" spans="1:19" ht="30">
      <c r="A187">
        <v>186</v>
      </c>
      <c r="B187" s="73" t="s">
        <v>1472</v>
      </c>
      <c r="C187" s="14" t="s">
        <v>363</v>
      </c>
      <c r="D187" s="14" t="s">
        <v>507</v>
      </c>
      <c r="E187" s="11" t="s">
        <v>365</v>
      </c>
      <c r="F187" s="14" t="s">
        <v>508</v>
      </c>
      <c r="G187" s="12" t="s">
        <v>367</v>
      </c>
      <c r="H187" s="13"/>
      <c r="L187" s="11" t="s">
        <v>368</v>
      </c>
      <c r="N187" s="27" t="s">
        <v>54</v>
      </c>
      <c r="O187" s="27" t="s">
        <v>55</v>
      </c>
      <c r="P187" s="28">
        <v>42406</v>
      </c>
      <c r="Q187" s="28">
        <v>42741</v>
      </c>
      <c r="S187" s="41">
        <f>95000*5/100+95000</f>
        <v>99750</v>
      </c>
    </row>
    <row r="188" spans="1:19">
      <c r="A188">
        <v>187</v>
      </c>
      <c r="B188" s="73" t="s">
        <v>1472</v>
      </c>
      <c r="C188" s="11" t="s">
        <v>20</v>
      </c>
      <c r="D188" s="11" t="s">
        <v>509</v>
      </c>
      <c r="E188" s="11" t="s">
        <v>51</v>
      </c>
      <c r="F188" s="13" t="s">
        <v>510</v>
      </c>
      <c r="G188" s="12">
        <v>42506</v>
      </c>
      <c r="H188" s="13" t="s">
        <v>24</v>
      </c>
      <c r="L188" s="11" t="s">
        <v>53</v>
      </c>
      <c r="N188" s="27" t="s">
        <v>79</v>
      </c>
      <c r="O188" s="29" t="s">
        <v>80</v>
      </c>
      <c r="P188" s="28">
        <v>42695</v>
      </c>
      <c r="Q188" s="28">
        <v>42875</v>
      </c>
      <c r="S188" s="42">
        <v>254340</v>
      </c>
    </row>
    <row r="189" spans="1:19">
      <c r="A189">
        <v>188</v>
      </c>
      <c r="B189" s="73" t="s">
        <v>1472</v>
      </c>
      <c r="C189" s="11" t="s">
        <v>20</v>
      </c>
      <c r="D189" s="11" t="s">
        <v>511</v>
      </c>
      <c r="E189" s="11" t="s">
        <v>51</v>
      </c>
      <c r="F189" s="13" t="s">
        <v>512</v>
      </c>
      <c r="G189" s="12">
        <v>42506</v>
      </c>
      <c r="H189" s="13" t="s">
        <v>24</v>
      </c>
      <c r="L189" s="11" t="s">
        <v>53</v>
      </c>
      <c r="N189" s="27" t="s">
        <v>79</v>
      </c>
      <c r="O189" s="29" t="s">
        <v>80</v>
      </c>
      <c r="P189" s="28">
        <v>42695</v>
      </c>
      <c r="Q189" s="28">
        <v>42875</v>
      </c>
      <c r="S189" s="42">
        <v>161853</v>
      </c>
    </row>
    <row r="190" spans="1:19">
      <c r="A190">
        <v>189</v>
      </c>
      <c r="B190" s="73" t="s">
        <v>1472</v>
      </c>
      <c r="C190" s="11" t="s">
        <v>20</v>
      </c>
      <c r="D190" s="11" t="s">
        <v>513</v>
      </c>
      <c r="E190" s="11" t="s">
        <v>51</v>
      </c>
      <c r="F190" s="13" t="s">
        <v>514</v>
      </c>
      <c r="G190" s="12">
        <v>42506</v>
      </c>
      <c r="H190" s="13" t="s">
        <v>24</v>
      </c>
      <c r="L190" s="11" t="s">
        <v>53</v>
      </c>
      <c r="N190" s="27" t="s">
        <v>79</v>
      </c>
      <c r="O190" s="29" t="s">
        <v>80</v>
      </c>
      <c r="P190" s="28">
        <v>42695</v>
      </c>
      <c r="Q190" s="28">
        <v>42875</v>
      </c>
      <c r="S190" s="42">
        <v>143355</v>
      </c>
    </row>
    <row r="191" spans="1:19">
      <c r="A191">
        <v>190</v>
      </c>
      <c r="B191" s="73" t="s">
        <v>1472</v>
      </c>
      <c r="C191" s="11" t="s">
        <v>20</v>
      </c>
      <c r="D191" s="11" t="s">
        <v>515</v>
      </c>
      <c r="E191" s="11" t="s">
        <v>51</v>
      </c>
      <c r="F191" s="13" t="s">
        <v>516</v>
      </c>
      <c r="G191" s="12">
        <v>42506</v>
      </c>
      <c r="H191" s="13" t="s">
        <v>24</v>
      </c>
      <c r="L191" s="11" t="s">
        <v>53</v>
      </c>
      <c r="N191" s="27" t="s">
        <v>79</v>
      </c>
      <c r="O191" s="29" t="s">
        <v>80</v>
      </c>
      <c r="P191" s="28">
        <v>42695</v>
      </c>
      <c r="Q191" s="28">
        <v>42875</v>
      </c>
      <c r="S191" s="42">
        <v>143355</v>
      </c>
    </row>
    <row r="192" spans="1:19">
      <c r="A192">
        <v>191</v>
      </c>
      <c r="B192" s="73" t="s">
        <v>1472</v>
      </c>
      <c r="C192" s="11" t="s">
        <v>20</v>
      </c>
      <c r="D192" s="11" t="s">
        <v>517</v>
      </c>
      <c r="E192" s="11" t="s">
        <v>51</v>
      </c>
      <c r="F192" s="13" t="s">
        <v>518</v>
      </c>
      <c r="G192" s="12">
        <v>42506</v>
      </c>
      <c r="H192" s="13" t="s">
        <v>24</v>
      </c>
      <c r="L192" s="11" t="s">
        <v>53</v>
      </c>
      <c r="N192" s="27" t="s">
        <v>79</v>
      </c>
      <c r="O192" s="29" t="s">
        <v>80</v>
      </c>
      <c r="P192" s="28">
        <v>42695</v>
      </c>
      <c r="Q192" s="28">
        <v>42875</v>
      </c>
      <c r="S192" s="42">
        <v>143355</v>
      </c>
    </row>
    <row r="193" spans="1:19">
      <c r="A193">
        <v>192</v>
      </c>
      <c r="B193" s="73" t="s">
        <v>1472</v>
      </c>
      <c r="C193" s="73" t="s">
        <v>650</v>
      </c>
      <c r="D193" s="11" t="s">
        <v>519</v>
      </c>
      <c r="E193" s="11" t="s">
        <v>77</v>
      </c>
      <c r="F193" s="13">
        <v>225509</v>
      </c>
      <c r="G193" s="12">
        <v>42496</v>
      </c>
      <c r="H193" s="13" t="s">
        <v>24</v>
      </c>
      <c r="L193" s="11" t="s">
        <v>78</v>
      </c>
      <c r="N193" s="27" t="s">
        <v>79</v>
      </c>
      <c r="O193" s="29" t="s">
        <v>80</v>
      </c>
      <c r="P193" s="28">
        <v>42695</v>
      </c>
      <c r="Q193" s="28">
        <v>42875</v>
      </c>
      <c r="S193" s="40">
        <v>29505</v>
      </c>
    </row>
    <row r="194" spans="1:19">
      <c r="A194">
        <v>193</v>
      </c>
      <c r="B194" s="73" t="s">
        <v>1472</v>
      </c>
      <c r="C194" s="73" t="s">
        <v>650</v>
      </c>
      <c r="D194" s="11" t="s">
        <v>520</v>
      </c>
      <c r="E194" s="11" t="s">
        <v>77</v>
      </c>
      <c r="F194" s="13">
        <v>225479</v>
      </c>
      <c r="G194" s="12">
        <v>42496</v>
      </c>
      <c r="H194" s="13" t="s">
        <v>24</v>
      </c>
      <c r="L194" s="11" t="s">
        <v>78</v>
      </c>
      <c r="N194" s="27" t="s">
        <v>79</v>
      </c>
      <c r="O194" s="29" t="s">
        <v>80</v>
      </c>
      <c r="P194" s="28">
        <v>42695</v>
      </c>
      <c r="Q194" s="28">
        <v>42875</v>
      </c>
      <c r="S194" s="40">
        <v>29505</v>
      </c>
    </row>
    <row r="195" spans="1:19">
      <c r="A195">
        <v>194</v>
      </c>
      <c r="B195" s="73" t="s">
        <v>1472</v>
      </c>
      <c r="C195" s="73" t="s">
        <v>650</v>
      </c>
      <c r="D195" s="11" t="s">
        <v>521</v>
      </c>
      <c r="E195" s="11" t="s">
        <v>77</v>
      </c>
      <c r="F195" s="13">
        <v>225685</v>
      </c>
      <c r="G195" s="12">
        <v>42496</v>
      </c>
      <c r="H195" s="13" t="s">
        <v>24</v>
      </c>
      <c r="L195" s="11" t="s">
        <v>78</v>
      </c>
      <c r="N195" s="27" t="s">
        <v>79</v>
      </c>
      <c r="O195" s="29" t="s">
        <v>80</v>
      </c>
      <c r="P195" s="28">
        <v>42709</v>
      </c>
      <c r="Q195" s="28">
        <v>42685</v>
      </c>
      <c r="S195" s="40">
        <v>29505</v>
      </c>
    </row>
    <row r="196" spans="1:19">
      <c r="A196">
        <v>195</v>
      </c>
      <c r="B196" s="73" t="s">
        <v>1472</v>
      </c>
      <c r="C196" s="73" t="s">
        <v>650</v>
      </c>
      <c r="D196" s="11" t="s">
        <v>522</v>
      </c>
      <c r="E196" s="11" t="s">
        <v>77</v>
      </c>
      <c r="F196" s="13">
        <v>222851</v>
      </c>
      <c r="G196" s="12">
        <v>42496</v>
      </c>
      <c r="H196" s="13" t="s">
        <v>24</v>
      </c>
      <c r="L196" s="11" t="s">
        <v>78</v>
      </c>
      <c r="N196" s="27" t="s">
        <v>79</v>
      </c>
      <c r="O196" s="29" t="s">
        <v>80</v>
      </c>
      <c r="P196" s="28">
        <v>42709</v>
      </c>
      <c r="Q196" s="28">
        <v>42685</v>
      </c>
      <c r="S196" s="40">
        <v>29505</v>
      </c>
    </row>
    <row r="197" spans="1:19">
      <c r="A197">
        <v>196</v>
      </c>
      <c r="B197" s="73" t="s">
        <v>1472</v>
      </c>
      <c r="C197" s="73" t="s">
        <v>650</v>
      </c>
      <c r="D197" s="11" t="s">
        <v>523</v>
      </c>
      <c r="E197" s="11" t="s">
        <v>77</v>
      </c>
      <c r="F197" s="13">
        <v>225687</v>
      </c>
      <c r="G197" s="12">
        <v>42496</v>
      </c>
      <c r="H197" s="13" t="s">
        <v>24</v>
      </c>
      <c r="L197" s="11" t="s">
        <v>78</v>
      </c>
      <c r="N197" s="27" t="s">
        <v>79</v>
      </c>
      <c r="O197" s="29" t="s">
        <v>80</v>
      </c>
      <c r="P197" s="28">
        <v>42709</v>
      </c>
      <c r="Q197" s="28">
        <v>42685</v>
      </c>
      <c r="S197" s="40">
        <v>29505</v>
      </c>
    </row>
    <row r="198" spans="1:19">
      <c r="A198">
        <v>197</v>
      </c>
      <c r="B198" s="73" t="s">
        <v>1472</v>
      </c>
      <c r="C198" s="73" t="s">
        <v>650</v>
      </c>
      <c r="D198" s="11" t="s">
        <v>524</v>
      </c>
      <c r="E198" s="11" t="s">
        <v>77</v>
      </c>
      <c r="F198" s="13">
        <v>225690</v>
      </c>
      <c r="G198" s="12">
        <v>42496</v>
      </c>
      <c r="H198" s="13" t="s">
        <v>24</v>
      </c>
      <c r="L198" s="11" t="s">
        <v>78</v>
      </c>
      <c r="N198" s="27" t="s">
        <v>79</v>
      </c>
      <c r="O198" s="29" t="s">
        <v>80</v>
      </c>
      <c r="P198" s="28">
        <v>42709</v>
      </c>
      <c r="Q198" s="28">
        <v>42685</v>
      </c>
      <c r="S198" s="40">
        <v>29505</v>
      </c>
    </row>
    <row r="199" spans="1:19">
      <c r="A199">
        <v>198</v>
      </c>
      <c r="B199" s="73" t="s">
        <v>1472</v>
      </c>
      <c r="C199" s="73" t="s">
        <v>650</v>
      </c>
      <c r="D199" s="11" t="s">
        <v>525</v>
      </c>
      <c r="E199" s="11" t="s">
        <v>77</v>
      </c>
      <c r="F199" s="13">
        <v>225621</v>
      </c>
      <c r="G199" s="12">
        <v>42496</v>
      </c>
      <c r="H199" s="13" t="s">
        <v>24</v>
      </c>
      <c r="L199" s="11" t="s">
        <v>78</v>
      </c>
      <c r="N199" s="27"/>
      <c r="O199" s="27" t="s">
        <v>355</v>
      </c>
      <c r="P199" s="28">
        <v>42466</v>
      </c>
      <c r="Q199" s="28">
        <v>42800</v>
      </c>
      <c r="S199" s="40">
        <v>29505</v>
      </c>
    </row>
    <row r="200" spans="1:19">
      <c r="A200">
        <v>199</v>
      </c>
      <c r="B200" s="73" t="s">
        <v>1472</v>
      </c>
      <c r="C200" s="13" t="s">
        <v>85</v>
      </c>
      <c r="D200" s="11" t="s">
        <v>526</v>
      </c>
      <c r="E200" s="11" t="s">
        <v>87</v>
      </c>
      <c r="F200" s="13">
        <v>111598</v>
      </c>
      <c r="G200" s="12">
        <v>42496</v>
      </c>
      <c r="H200" s="13" t="s">
        <v>24</v>
      </c>
      <c r="L200" s="11" t="s">
        <v>78</v>
      </c>
      <c r="N200" s="27" t="s">
        <v>70</v>
      </c>
      <c r="O200" s="27" t="s">
        <v>71</v>
      </c>
      <c r="P200" s="28" t="s">
        <v>72</v>
      </c>
      <c r="Q200" s="28" t="s">
        <v>73</v>
      </c>
      <c r="S200" s="40">
        <v>47250</v>
      </c>
    </row>
    <row r="201" spans="1:19">
      <c r="A201">
        <v>200</v>
      </c>
      <c r="B201" s="73" t="s">
        <v>1472</v>
      </c>
      <c r="C201" s="13" t="s">
        <v>85</v>
      </c>
      <c r="D201" s="11" t="s">
        <v>527</v>
      </c>
      <c r="E201" s="11" t="s">
        <v>87</v>
      </c>
      <c r="F201" s="13">
        <v>111613</v>
      </c>
      <c r="G201" s="12">
        <v>42496</v>
      </c>
      <c r="H201" s="13" t="s">
        <v>24</v>
      </c>
      <c r="L201" s="11" t="s">
        <v>78</v>
      </c>
      <c r="N201" s="27" t="s">
        <v>62</v>
      </c>
      <c r="O201" s="27" t="s">
        <v>63</v>
      </c>
      <c r="P201" s="28" t="s">
        <v>64</v>
      </c>
      <c r="Q201" s="28" t="s">
        <v>65</v>
      </c>
      <c r="S201" s="40">
        <v>47250</v>
      </c>
    </row>
    <row r="202" spans="1:19">
      <c r="A202">
        <v>201</v>
      </c>
      <c r="B202" s="73" t="s">
        <v>1472</v>
      </c>
      <c r="C202" s="13" t="s">
        <v>85</v>
      </c>
      <c r="D202" s="11" t="s">
        <v>528</v>
      </c>
      <c r="E202" s="11" t="s">
        <v>87</v>
      </c>
      <c r="F202" s="13">
        <v>111218</v>
      </c>
      <c r="G202" s="12">
        <v>42496</v>
      </c>
      <c r="H202" s="13" t="s">
        <v>24</v>
      </c>
      <c r="L202" s="11" t="s">
        <v>78</v>
      </c>
      <c r="N202" s="27"/>
      <c r="O202" s="31">
        <v>42839</v>
      </c>
      <c r="P202" s="28" t="s">
        <v>111</v>
      </c>
      <c r="Q202" s="28"/>
      <c r="S202" s="40">
        <v>47250</v>
      </c>
    </row>
    <row r="203" spans="1:19">
      <c r="A203">
        <v>202</v>
      </c>
      <c r="B203" s="73" t="s">
        <v>1472</v>
      </c>
      <c r="C203" s="13" t="s">
        <v>85</v>
      </c>
      <c r="D203" s="11" t="s">
        <v>529</v>
      </c>
      <c r="E203" s="11" t="s">
        <v>87</v>
      </c>
      <c r="F203" s="13">
        <v>111620</v>
      </c>
      <c r="G203" s="12">
        <v>42496</v>
      </c>
      <c r="H203" s="13" t="s">
        <v>24</v>
      </c>
      <c r="L203" s="11" t="s">
        <v>78</v>
      </c>
      <c r="N203" s="27" t="s">
        <v>62</v>
      </c>
      <c r="O203" s="27" t="s">
        <v>63</v>
      </c>
      <c r="P203" s="28" t="s">
        <v>79</v>
      </c>
      <c r="Q203" s="28" t="s">
        <v>93</v>
      </c>
      <c r="S203" s="40">
        <v>47250</v>
      </c>
    </row>
    <row r="204" spans="1:19">
      <c r="A204">
        <v>203</v>
      </c>
      <c r="B204" s="73" t="s">
        <v>1472</v>
      </c>
      <c r="C204" s="11" t="s">
        <v>356</v>
      </c>
      <c r="D204" s="11" t="s">
        <v>530</v>
      </c>
      <c r="E204" s="11" t="s">
        <v>358</v>
      </c>
      <c r="F204" s="13" t="s">
        <v>531</v>
      </c>
      <c r="G204" s="16" t="s">
        <v>360</v>
      </c>
      <c r="H204" s="13" t="s">
        <v>24</v>
      </c>
      <c r="L204" s="11" t="s">
        <v>361</v>
      </c>
      <c r="N204" s="27" t="s">
        <v>62</v>
      </c>
      <c r="O204" s="27" t="s">
        <v>63</v>
      </c>
      <c r="P204" s="28" t="s">
        <v>79</v>
      </c>
      <c r="Q204" s="28" t="s">
        <v>93</v>
      </c>
      <c r="S204" s="42">
        <v>70000</v>
      </c>
    </row>
    <row r="205" spans="1:19">
      <c r="A205">
        <v>204</v>
      </c>
      <c r="B205" s="73" t="s">
        <v>1472</v>
      </c>
      <c r="C205" s="11" t="s">
        <v>66</v>
      </c>
      <c r="D205" s="11" t="s">
        <v>532</v>
      </c>
      <c r="E205" s="11" t="s">
        <v>68</v>
      </c>
      <c r="F205" s="13" t="s">
        <v>533</v>
      </c>
      <c r="G205" s="12">
        <v>42506</v>
      </c>
      <c r="H205" s="13" t="s">
        <v>24</v>
      </c>
      <c r="L205" s="11" t="s">
        <v>53</v>
      </c>
      <c r="N205" s="27"/>
      <c r="O205" s="29">
        <v>42832</v>
      </c>
      <c r="P205" s="28" t="s">
        <v>111</v>
      </c>
      <c r="Q205" s="28"/>
      <c r="S205" s="40">
        <v>184974</v>
      </c>
    </row>
    <row r="206" spans="1:19">
      <c r="A206">
        <v>205</v>
      </c>
      <c r="B206" s="73" t="s">
        <v>1472</v>
      </c>
      <c r="C206" s="11" t="s">
        <v>58</v>
      </c>
      <c r="D206" s="11" t="s">
        <v>534</v>
      </c>
      <c r="E206" s="11" t="s">
        <v>60</v>
      </c>
      <c r="F206" s="13" t="s">
        <v>535</v>
      </c>
      <c r="G206" s="12">
        <v>42506</v>
      </c>
      <c r="H206" s="13" t="s">
        <v>24</v>
      </c>
      <c r="L206" s="11" t="s">
        <v>53</v>
      </c>
      <c r="N206" s="27" t="s">
        <v>54</v>
      </c>
      <c r="O206" s="27" t="s">
        <v>55</v>
      </c>
      <c r="P206" s="28">
        <v>42406</v>
      </c>
      <c r="Q206" s="28">
        <v>42741</v>
      </c>
      <c r="S206" s="40">
        <v>115609</v>
      </c>
    </row>
    <row r="207" spans="1:19">
      <c r="A207">
        <v>206</v>
      </c>
      <c r="B207" s="73" t="s">
        <v>1472</v>
      </c>
      <c r="C207" s="13" t="s">
        <v>434</v>
      </c>
      <c r="D207" s="11" t="s">
        <v>536</v>
      </c>
      <c r="E207" s="11" t="s">
        <v>436</v>
      </c>
      <c r="F207" s="13" t="s">
        <v>537</v>
      </c>
      <c r="G207" s="16" t="s">
        <v>438</v>
      </c>
      <c r="H207" s="13" t="s">
        <v>24</v>
      </c>
      <c r="L207" s="11" t="s">
        <v>361</v>
      </c>
      <c r="N207" s="27" t="s">
        <v>54</v>
      </c>
      <c r="O207" s="27" t="s">
        <v>55</v>
      </c>
      <c r="P207" s="28">
        <v>42406</v>
      </c>
      <c r="Q207" s="28">
        <v>42741</v>
      </c>
      <c r="S207" s="13">
        <v>94500</v>
      </c>
    </row>
    <row r="208" spans="1:19">
      <c r="A208">
        <v>207</v>
      </c>
      <c r="B208" s="73" t="s">
        <v>1472</v>
      </c>
      <c r="C208" s="11" t="s">
        <v>391</v>
      </c>
      <c r="D208" s="11" t="s">
        <v>538</v>
      </c>
      <c r="E208" s="11" t="s">
        <v>91</v>
      </c>
      <c r="F208" s="13">
        <v>35952</v>
      </c>
      <c r="G208" s="15">
        <v>42507</v>
      </c>
      <c r="H208" s="13" t="s">
        <v>24</v>
      </c>
      <c r="L208" s="11" t="s">
        <v>92</v>
      </c>
      <c r="N208" s="27" t="s">
        <v>54</v>
      </c>
      <c r="O208" s="27" t="s">
        <v>55</v>
      </c>
      <c r="P208" s="28">
        <v>42406</v>
      </c>
      <c r="Q208" s="28">
        <v>42741</v>
      </c>
      <c r="S208" s="40">
        <v>700000</v>
      </c>
    </row>
    <row r="209" spans="1:19">
      <c r="A209">
        <v>208</v>
      </c>
      <c r="B209" s="73" t="s">
        <v>1472</v>
      </c>
      <c r="C209" s="11" t="s">
        <v>391</v>
      </c>
      <c r="D209" s="11" t="s">
        <v>539</v>
      </c>
      <c r="E209" s="11" t="s">
        <v>91</v>
      </c>
      <c r="F209" s="13">
        <v>35955</v>
      </c>
      <c r="G209" s="15">
        <v>42507</v>
      </c>
      <c r="H209" s="13" t="s">
        <v>24</v>
      </c>
      <c r="L209" s="11" t="s">
        <v>92</v>
      </c>
      <c r="N209" s="27" t="s">
        <v>54</v>
      </c>
      <c r="O209" s="27" t="s">
        <v>55</v>
      </c>
      <c r="P209" s="28">
        <v>42406</v>
      </c>
      <c r="Q209" s="28">
        <v>42741</v>
      </c>
      <c r="S209" s="40">
        <v>700000</v>
      </c>
    </row>
    <row r="210" spans="1:19">
      <c r="A210">
        <v>209</v>
      </c>
      <c r="B210" s="73" t="s">
        <v>1472</v>
      </c>
      <c r="C210" s="14" t="s">
        <v>107</v>
      </c>
      <c r="D210" s="11" t="s">
        <v>540</v>
      </c>
      <c r="E210" s="11" t="s">
        <v>109</v>
      </c>
      <c r="F210" s="14">
        <v>11030258</v>
      </c>
      <c r="G210" s="12">
        <v>42496</v>
      </c>
      <c r="H210" s="13" t="s">
        <v>24</v>
      </c>
      <c r="L210" s="11" t="s">
        <v>110</v>
      </c>
      <c r="N210" s="27" t="s">
        <v>54</v>
      </c>
      <c r="O210" s="27" t="s">
        <v>55</v>
      </c>
      <c r="P210" s="28">
        <v>42406</v>
      </c>
      <c r="Q210" s="28">
        <v>42741</v>
      </c>
      <c r="S210" s="41">
        <v>47250</v>
      </c>
    </row>
    <row r="211" spans="1:19" ht="30">
      <c r="A211">
        <v>210</v>
      </c>
      <c r="B211" s="73" t="s">
        <v>1472</v>
      </c>
      <c r="C211" s="14" t="s">
        <v>363</v>
      </c>
      <c r="D211" s="14" t="s">
        <v>541</v>
      </c>
      <c r="E211" s="11" t="s">
        <v>365</v>
      </c>
      <c r="F211" s="14" t="s">
        <v>542</v>
      </c>
      <c r="G211" s="12" t="s">
        <v>367</v>
      </c>
      <c r="H211" s="13"/>
      <c r="L211" s="11" t="s">
        <v>368</v>
      </c>
      <c r="N211" s="27" t="s">
        <v>54</v>
      </c>
      <c r="O211" s="27" t="s">
        <v>55</v>
      </c>
      <c r="P211" s="28">
        <v>42406</v>
      </c>
      <c r="Q211" s="28">
        <v>42741</v>
      </c>
      <c r="S211" s="41">
        <f>95000*5/100+95000</f>
        <v>99750</v>
      </c>
    </row>
    <row r="212" spans="1:19">
      <c r="A212">
        <v>211</v>
      </c>
      <c r="B212" s="73" t="s">
        <v>1473</v>
      </c>
      <c r="C212" s="11" t="s">
        <v>20</v>
      </c>
      <c r="D212" s="11" t="s">
        <v>543</v>
      </c>
      <c r="E212" s="11" t="s">
        <v>51</v>
      </c>
      <c r="F212" s="13" t="s">
        <v>544</v>
      </c>
      <c r="G212" s="12">
        <v>42506</v>
      </c>
      <c r="H212" s="13" t="s">
        <v>24</v>
      </c>
      <c r="L212" s="11" t="s">
        <v>53</v>
      </c>
      <c r="N212" s="27" t="s">
        <v>79</v>
      </c>
      <c r="O212" s="29" t="s">
        <v>80</v>
      </c>
      <c r="P212" s="28">
        <v>42695</v>
      </c>
      <c r="Q212" s="28">
        <v>42875</v>
      </c>
      <c r="S212" s="42">
        <v>254340</v>
      </c>
    </row>
    <row r="213" spans="1:19">
      <c r="A213">
        <v>212</v>
      </c>
      <c r="B213" s="73" t="s">
        <v>1473</v>
      </c>
      <c r="C213" s="11" t="s">
        <v>20</v>
      </c>
      <c r="D213" s="11" t="s">
        <v>545</v>
      </c>
      <c r="E213" s="11" t="s">
        <v>51</v>
      </c>
      <c r="F213" s="13" t="s">
        <v>546</v>
      </c>
      <c r="G213" s="12">
        <v>42506</v>
      </c>
      <c r="H213" s="13" t="s">
        <v>24</v>
      </c>
      <c r="L213" s="11" t="s">
        <v>53</v>
      </c>
      <c r="N213" s="27" t="s">
        <v>79</v>
      </c>
      <c r="O213" s="29" t="s">
        <v>80</v>
      </c>
      <c r="P213" s="28">
        <v>42695</v>
      </c>
      <c r="Q213" s="28">
        <v>42875</v>
      </c>
      <c r="S213" s="42">
        <v>161853</v>
      </c>
    </row>
    <row r="214" spans="1:19">
      <c r="A214">
        <v>213</v>
      </c>
      <c r="B214" s="73" t="s">
        <v>1473</v>
      </c>
      <c r="C214" s="11" t="s">
        <v>20</v>
      </c>
      <c r="D214" s="11" t="s">
        <v>547</v>
      </c>
      <c r="E214" s="11" t="s">
        <v>51</v>
      </c>
      <c r="F214" s="13" t="s">
        <v>548</v>
      </c>
      <c r="G214" s="12">
        <v>42506</v>
      </c>
      <c r="H214" s="13" t="s">
        <v>24</v>
      </c>
      <c r="L214" s="11" t="s">
        <v>53</v>
      </c>
      <c r="N214" s="27" t="s">
        <v>79</v>
      </c>
      <c r="O214" s="29" t="s">
        <v>80</v>
      </c>
      <c r="P214" s="28">
        <v>42695</v>
      </c>
      <c r="Q214" s="28">
        <v>42875</v>
      </c>
      <c r="S214" s="42">
        <v>161853</v>
      </c>
    </row>
    <row r="215" spans="1:19">
      <c r="A215">
        <v>214</v>
      </c>
      <c r="B215" s="73" t="s">
        <v>1473</v>
      </c>
      <c r="C215" s="11" t="s">
        <v>20</v>
      </c>
      <c r="D215" s="11" t="s">
        <v>549</v>
      </c>
      <c r="E215" s="11" t="s">
        <v>51</v>
      </c>
      <c r="F215" s="13" t="s">
        <v>550</v>
      </c>
      <c r="G215" s="12">
        <v>42506</v>
      </c>
      <c r="H215" s="13" t="s">
        <v>24</v>
      </c>
      <c r="L215" s="11" t="s">
        <v>53</v>
      </c>
      <c r="N215" s="27" t="s">
        <v>79</v>
      </c>
      <c r="O215" s="29" t="s">
        <v>80</v>
      </c>
      <c r="P215" s="28">
        <v>42695</v>
      </c>
      <c r="Q215" s="28">
        <v>42875</v>
      </c>
      <c r="S215" s="42">
        <v>143355</v>
      </c>
    </row>
    <row r="216" spans="1:19">
      <c r="A216">
        <v>215</v>
      </c>
      <c r="B216" s="73" t="s">
        <v>1473</v>
      </c>
      <c r="C216" s="11" t="s">
        <v>20</v>
      </c>
      <c r="D216" s="11" t="s">
        <v>551</v>
      </c>
      <c r="E216" s="11" t="s">
        <v>51</v>
      </c>
      <c r="F216" s="13" t="s">
        <v>552</v>
      </c>
      <c r="G216" s="12">
        <v>42506</v>
      </c>
      <c r="H216" s="13" t="s">
        <v>24</v>
      </c>
      <c r="L216" s="11" t="s">
        <v>53</v>
      </c>
      <c r="N216" s="27" t="s">
        <v>79</v>
      </c>
      <c r="O216" s="29" t="s">
        <v>80</v>
      </c>
      <c r="P216" s="28">
        <v>42695</v>
      </c>
      <c r="Q216" s="28">
        <v>42875</v>
      </c>
      <c r="S216" s="42">
        <v>143355</v>
      </c>
    </row>
    <row r="217" spans="1:19">
      <c r="A217">
        <v>216</v>
      </c>
      <c r="B217" s="73" t="s">
        <v>1473</v>
      </c>
      <c r="C217" s="11" t="s">
        <v>20</v>
      </c>
      <c r="D217" s="11" t="s">
        <v>553</v>
      </c>
      <c r="E217" s="11" t="s">
        <v>51</v>
      </c>
      <c r="F217" s="13" t="s">
        <v>554</v>
      </c>
      <c r="G217" s="12">
        <v>42506</v>
      </c>
      <c r="H217" s="13" t="s">
        <v>24</v>
      </c>
      <c r="L217" s="11" t="s">
        <v>53</v>
      </c>
      <c r="N217" s="27" t="s">
        <v>79</v>
      </c>
      <c r="O217" s="29" t="s">
        <v>80</v>
      </c>
      <c r="P217" s="28">
        <v>42695</v>
      </c>
      <c r="Q217" s="28">
        <v>42875</v>
      </c>
      <c r="S217" s="42">
        <v>143355</v>
      </c>
    </row>
    <row r="218" spans="1:19">
      <c r="A218">
        <v>217</v>
      </c>
      <c r="B218" s="73" t="s">
        <v>1473</v>
      </c>
      <c r="C218" s="73" t="s">
        <v>650</v>
      </c>
      <c r="D218" s="11" t="s">
        <v>555</v>
      </c>
      <c r="E218" s="11" t="s">
        <v>77</v>
      </c>
      <c r="F218" s="13">
        <v>225473</v>
      </c>
      <c r="G218" s="12">
        <v>42496</v>
      </c>
      <c r="H218" s="13" t="s">
        <v>24</v>
      </c>
      <c r="L218" s="11" t="s">
        <v>78</v>
      </c>
      <c r="N218" s="27" t="s">
        <v>79</v>
      </c>
      <c r="O218" s="29" t="s">
        <v>80</v>
      </c>
      <c r="P218" s="28">
        <v>42695</v>
      </c>
      <c r="Q218" s="28">
        <v>42875</v>
      </c>
      <c r="S218" s="40">
        <v>29505</v>
      </c>
    </row>
    <row r="219" spans="1:19">
      <c r="A219">
        <v>218</v>
      </c>
      <c r="B219" s="73" t="s">
        <v>1473</v>
      </c>
      <c r="C219" s="73" t="s">
        <v>650</v>
      </c>
      <c r="D219" s="11" t="s">
        <v>556</v>
      </c>
      <c r="E219" s="11" t="s">
        <v>77</v>
      </c>
      <c r="F219" s="13">
        <v>225482</v>
      </c>
      <c r="G219" s="12">
        <v>42496</v>
      </c>
      <c r="H219" s="13" t="s">
        <v>24</v>
      </c>
      <c r="L219" s="11" t="s">
        <v>78</v>
      </c>
      <c r="N219" s="27" t="s">
        <v>79</v>
      </c>
      <c r="O219" s="29" t="s">
        <v>80</v>
      </c>
      <c r="P219" s="28">
        <v>42695</v>
      </c>
      <c r="Q219" s="28">
        <v>42875</v>
      </c>
      <c r="S219" s="40">
        <v>29505</v>
      </c>
    </row>
    <row r="220" spans="1:19">
      <c r="A220">
        <v>219</v>
      </c>
      <c r="B220" s="73" t="s">
        <v>1473</v>
      </c>
      <c r="C220" s="73" t="s">
        <v>650</v>
      </c>
      <c r="D220" s="11" t="s">
        <v>557</v>
      </c>
      <c r="E220" s="11" t="s">
        <v>77</v>
      </c>
      <c r="F220" s="13">
        <v>225495</v>
      </c>
      <c r="G220" s="12">
        <v>42496</v>
      </c>
      <c r="H220" s="13" t="s">
        <v>24</v>
      </c>
      <c r="L220" s="11" t="s">
        <v>78</v>
      </c>
      <c r="N220" s="27" t="s">
        <v>79</v>
      </c>
      <c r="O220" s="29" t="s">
        <v>80</v>
      </c>
      <c r="P220" s="28">
        <v>42695</v>
      </c>
      <c r="Q220" s="28">
        <v>42875</v>
      </c>
      <c r="S220" s="40">
        <v>29505</v>
      </c>
    </row>
    <row r="221" spans="1:19">
      <c r="A221">
        <v>220</v>
      </c>
      <c r="B221" s="73" t="s">
        <v>1473</v>
      </c>
      <c r="C221" s="73" t="s">
        <v>650</v>
      </c>
      <c r="D221" s="11" t="s">
        <v>558</v>
      </c>
      <c r="E221" s="11" t="s">
        <v>77</v>
      </c>
      <c r="F221" s="13">
        <v>222296</v>
      </c>
      <c r="G221" s="12">
        <v>42496</v>
      </c>
      <c r="H221" s="13" t="s">
        <v>24</v>
      </c>
      <c r="L221" s="11" t="s">
        <v>78</v>
      </c>
      <c r="N221" s="27" t="s">
        <v>79</v>
      </c>
      <c r="O221" s="29" t="s">
        <v>80</v>
      </c>
      <c r="P221" s="28">
        <v>42695</v>
      </c>
      <c r="Q221" s="28">
        <v>42875</v>
      </c>
      <c r="S221" s="40">
        <v>29505</v>
      </c>
    </row>
    <row r="222" spans="1:19">
      <c r="A222">
        <v>221</v>
      </c>
      <c r="B222" s="73" t="s">
        <v>1473</v>
      </c>
      <c r="C222" s="73" t="s">
        <v>650</v>
      </c>
      <c r="D222" s="11" t="s">
        <v>559</v>
      </c>
      <c r="E222" s="11" t="s">
        <v>77</v>
      </c>
      <c r="F222" s="13">
        <v>224770</v>
      </c>
      <c r="G222" s="12">
        <v>42496</v>
      </c>
      <c r="H222" s="13" t="s">
        <v>24</v>
      </c>
      <c r="L222" s="11" t="s">
        <v>78</v>
      </c>
      <c r="N222" s="27" t="s">
        <v>79</v>
      </c>
      <c r="O222" s="29" t="s">
        <v>80</v>
      </c>
      <c r="P222" s="28">
        <v>42709</v>
      </c>
      <c r="Q222" s="28">
        <v>42685</v>
      </c>
      <c r="S222" s="40">
        <v>29505</v>
      </c>
    </row>
    <row r="223" spans="1:19">
      <c r="A223">
        <v>222</v>
      </c>
      <c r="B223" s="73" t="s">
        <v>1473</v>
      </c>
      <c r="C223" s="73" t="s">
        <v>650</v>
      </c>
      <c r="D223" s="11" t="s">
        <v>560</v>
      </c>
      <c r="E223" s="11" t="s">
        <v>77</v>
      </c>
      <c r="F223" s="13">
        <v>222852</v>
      </c>
      <c r="G223" s="12">
        <v>42496</v>
      </c>
      <c r="H223" s="13" t="s">
        <v>24</v>
      </c>
      <c r="L223" s="11" t="s">
        <v>78</v>
      </c>
      <c r="N223" s="27" t="s">
        <v>79</v>
      </c>
      <c r="O223" s="29" t="s">
        <v>80</v>
      </c>
      <c r="P223" s="28">
        <v>42709</v>
      </c>
      <c r="Q223" s="28">
        <v>42685</v>
      </c>
      <c r="S223" s="40">
        <v>29505</v>
      </c>
    </row>
    <row r="224" spans="1:19">
      <c r="A224">
        <v>223</v>
      </c>
      <c r="B224" s="73" t="s">
        <v>1473</v>
      </c>
      <c r="C224" s="73" t="s">
        <v>650</v>
      </c>
      <c r="D224" s="11" t="s">
        <v>561</v>
      </c>
      <c r="E224" s="11" t="s">
        <v>77</v>
      </c>
      <c r="F224" s="13">
        <v>211011</v>
      </c>
      <c r="G224" s="12">
        <v>42496</v>
      </c>
      <c r="H224" s="13" t="s">
        <v>24</v>
      </c>
      <c r="L224" s="11" t="s">
        <v>78</v>
      </c>
      <c r="N224" s="27" t="s">
        <v>79</v>
      </c>
      <c r="O224" s="29" t="s">
        <v>80</v>
      </c>
      <c r="P224" s="28">
        <v>42709</v>
      </c>
      <c r="Q224" s="28">
        <v>42685</v>
      </c>
      <c r="S224" s="40">
        <v>29505</v>
      </c>
    </row>
    <row r="225" spans="1:19">
      <c r="A225">
        <v>224</v>
      </c>
      <c r="B225" s="73" t="s">
        <v>1473</v>
      </c>
      <c r="C225" s="73" t="s">
        <v>650</v>
      </c>
      <c r="D225" s="11" t="s">
        <v>562</v>
      </c>
      <c r="E225" s="11" t="s">
        <v>77</v>
      </c>
      <c r="F225" s="13">
        <v>223998</v>
      </c>
      <c r="G225" s="12">
        <v>42496</v>
      </c>
      <c r="H225" s="13" t="s">
        <v>24</v>
      </c>
      <c r="L225" s="11" t="s">
        <v>78</v>
      </c>
      <c r="N225" s="27" t="s">
        <v>79</v>
      </c>
      <c r="O225" s="29" t="s">
        <v>80</v>
      </c>
      <c r="P225" s="28">
        <v>42709</v>
      </c>
      <c r="Q225" s="28">
        <v>42685</v>
      </c>
      <c r="S225" s="40">
        <v>29505</v>
      </c>
    </row>
    <row r="226" spans="1:19">
      <c r="A226">
        <v>225</v>
      </c>
      <c r="B226" s="73" t="s">
        <v>1473</v>
      </c>
      <c r="C226" s="73" t="s">
        <v>650</v>
      </c>
      <c r="D226" s="11" t="s">
        <v>563</v>
      </c>
      <c r="E226" s="11" t="s">
        <v>77</v>
      </c>
      <c r="F226" s="13">
        <v>214210</v>
      </c>
      <c r="G226" s="12">
        <v>42496</v>
      </c>
      <c r="H226" s="13" t="s">
        <v>24</v>
      </c>
      <c r="L226" s="11" t="s">
        <v>78</v>
      </c>
      <c r="N226" s="27" t="s">
        <v>70</v>
      </c>
      <c r="O226" s="27" t="s">
        <v>71</v>
      </c>
      <c r="P226" s="28" t="s">
        <v>72</v>
      </c>
      <c r="Q226" s="28" t="s">
        <v>73</v>
      </c>
      <c r="S226" s="40">
        <v>29505</v>
      </c>
    </row>
    <row r="227" spans="1:19">
      <c r="A227">
        <v>226</v>
      </c>
      <c r="B227" s="73" t="s">
        <v>1473</v>
      </c>
      <c r="C227" s="73" t="s">
        <v>650</v>
      </c>
      <c r="D227" s="11" t="s">
        <v>564</v>
      </c>
      <c r="E227" s="11" t="s">
        <v>77</v>
      </c>
      <c r="F227" s="13">
        <v>225716</v>
      </c>
      <c r="G227" s="12">
        <v>42496</v>
      </c>
      <c r="H227" s="13" t="s">
        <v>24</v>
      </c>
      <c r="L227" s="11" t="s">
        <v>78</v>
      </c>
      <c r="N227" s="27" t="s">
        <v>62</v>
      </c>
      <c r="O227" s="27" t="s">
        <v>63</v>
      </c>
      <c r="P227" s="28" t="s">
        <v>64</v>
      </c>
      <c r="Q227" s="28" t="s">
        <v>65</v>
      </c>
      <c r="S227" s="40">
        <v>29505</v>
      </c>
    </row>
    <row r="228" spans="1:19">
      <c r="A228">
        <v>227</v>
      </c>
      <c r="B228" s="73" t="s">
        <v>1473</v>
      </c>
      <c r="C228" s="11" t="s">
        <v>85</v>
      </c>
      <c r="D228" s="11" t="s">
        <v>565</v>
      </c>
      <c r="E228" s="11" t="s">
        <v>87</v>
      </c>
      <c r="F228" s="13">
        <v>111230</v>
      </c>
      <c r="G228" s="12">
        <v>42496</v>
      </c>
      <c r="H228" s="13" t="s">
        <v>24</v>
      </c>
      <c r="L228" s="11" t="s">
        <v>78</v>
      </c>
      <c r="N228" s="27"/>
      <c r="O228" s="31">
        <v>42839</v>
      </c>
      <c r="P228" s="28" t="s">
        <v>111</v>
      </c>
      <c r="Q228" s="28"/>
      <c r="S228" s="40">
        <v>47250</v>
      </c>
    </row>
    <row r="229" spans="1:19">
      <c r="A229">
        <v>228</v>
      </c>
      <c r="B229" s="73" t="s">
        <v>1473</v>
      </c>
      <c r="C229" s="11" t="s">
        <v>85</v>
      </c>
      <c r="D229" s="11" t="s">
        <v>566</v>
      </c>
      <c r="E229" s="11" t="s">
        <v>87</v>
      </c>
      <c r="F229" s="13">
        <v>111191</v>
      </c>
      <c r="G229" s="12">
        <v>42496</v>
      </c>
      <c r="H229" s="13" t="s">
        <v>24</v>
      </c>
      <c r="L229" s="11" t="s">
        <v>78</v>
      </c>
      <c r="N229" s="27"/>
      <c r="O229" s="27" t="s">
        <v>355</v>
      </c>
      <c r="P229" s="28">
        <v>42466</v>
      </c>
      <c r="Q229" s="28">
        <v>42800</v>
      </c>
      <c r="S229" s="40">
        <v>47250</v>
      </c>
    </row>
    <row r="230" spans="1:19">
      <c r="A230">
        <v>229</v>
      </c>
      <c r="B230" s="73" t="s">
        <v>1473</v>
      </c>
      <c r="C230" s="11" t="s">
        <v>85</v>
      </c>
      <c r="D230" s="11" t="s">
        <v>567</v>
      </c>
      <c r="E230" s="11" t="s">
        <v>87</v>
      </c>
      <c r="F230" s="13">
        <v>111607</v>
      </c>
      <c r="G230" s="12">
        <v>42496</v>
      </c>
      <c r="H230" s="13" t="s">
        <v>24</v>
      </c>
      <c r="L230" s="11" t="s">
        <v>78</v>
      </c>
      <c r="N230" s="27" t="s">
        <v>62</v>
      </c>
      <c r="O230" s="27" t="s">
        <v>63</v>
      </c>
      <c r="P230" s="28" t="s">
        <v>79</v>
      </c>
      <c r="Q230" s="28" t="s">
        <v>93</v>
      </c>
      <c r="S230" s="40">
        <v>47250</v>
      </c>
    </row>
    <row r="231" spans="1:19">
      <c r="A231">
        <v>230</v>
      </c>
      <c r="B231" s="73" t="s">
        <v>1473</v>
      </c>
      <c r="C231" s="11" t="s">
        <v>85</v>
      </c>
      <c r="D231" s="11" t="s">
        <v>568</v>
      </c>
      <c r="E231" s="11" t="s">
        <v>87</v>
      </c>
      <c r="F231" s="13">
        <v>111228</v>
      </c>
      <c r="G231" s="12">
        <v>42496</v>
      </c>
      <c r="H231" s="13" t="s">
        <v>24</v>
      </c>
      <c r="L231" s="11" t="s">
        <v>78</v>
      </c>
      <c r="N231" s="27" t="s">
        <v>62</v>
      </c>
      <c r="O231" s="27" t="s">
        <v>63</v>
      </c>
      <c r="P231" s="28" t="s">
        <v>79</v>
      </c>
      <c r="Q231" s="28" t="s">
        <v>93</v>
      </c>
      <c r="S231" s="40">
        <v>47250</v>
      </c>
    </row>
    <row r="232" spans="1:19">
      <c r="A232">
        <v>231</v>
      </c>
      <c r="B232" s="73" t="s">
        <v>1473</v>
      </c>
      <c r="C232" s="11" t="s">
        <v>66</v>
      </c>
      <c r="D232" s="11" t="s">
        <v>569</v>
      </c>
      <c r="E232" s="11" t="s">
        <v>68</v>
      </c>
      <c r="F232" s="13" t="s">
        <v>570</v>
      </c>
      <c r="G232" s="12">
        <v>42506</v>
      </c>
      <c r="H232" s="13" t="s">
        <v>24</v>
      </c>
      <c r="L232" s="11" t="s">
        <v>53</v>
      </c>
      <c r="N232" s="27"/>
      <c r="O232" s="29">
        <v>42832</v>
      </c>
      <c r="P232" s="28" t="s">
        <v>111</v>
      </c>
      <c r="Q232" s="28"/>
      <c r="S232" s="40">
        <v>184974</v>
      </c>
    </row>
    <row r="233" spans="1:19">
      <c r="A233">
        <v>232</v>
      </c>
      <c r="B233" s="73" t="s">
        <v>1473</v>
      </c>
      <c r="C233" s="11" t="s">
        <v>58</v>
      </c>
      <c r="D233" s="11" t="s">
        <v>571</v>
      </c>
      <c r="E233" s="11" t="s">
        <v>60</v>
      </c>
      <c r="F233" s="13" t="s">
        <v>572</v>
      </c>
      <c r="G233" s="12">
        <v>42506</v>
      </c>
      <c r="H233" s="13" t="s">
        <v>24</v>
      </c>
      <c r="L233" s="11" t="s">
        <v>53</v>
      </c>
      <c r="N233" s="27" t="s">
        <v>54</v>
      </c>
      <c r="O233" s="27" t="s">
        <v>55</v>
      </c>
      <c r="P233" s="28">
        <v>42406</v>
      </c>
      <c r="Q233" s="28">
        <v>42741</v>
      </c>
      <c r="S233" s="40">
        <v>115609</v>
      </c>
    </row>
    <row r="234" spans="1:19">
      <c r="A234">
        <v>233</v>
      </c>
      <c r="B234" s="73" t="s">
        <v>1473</v>
      </c>
      <c r="C234" s="13" t="s">
        <v>434</v>
      </c>
      <c r="D234" s="11" t="s">
        <v>573</v>
      </c>
      <c r="E234" s="13" t="s">
        <v>436</v>
      </c>
      <c r="F234" s="13" t="s">
        <v>574</v>
      </c>
      <c r="G234" s="16" t="s">
        <v>438</v>
      </c>
      <c r="H234" s="13" t="s">
        <v>24</v>
      </c>
      <c r="L234" s="11" t="s">
        <v>361</v>
      </c>
      <c r="N234" s="27" t="s">
        <v>54</v>
      </c>
      <c r="O234" s="27" t="s">
        <v>55</v>
      </c>
      <c r="P234" s="28">
        <v>42406</v>
      </c>
      <c r="Q234" s="28">
        <v>42741</v>
      </c>
      <c r="S234" s="13">
        <v>94500</v>
      </c>
    </row>
    <row r="235" spans="1:19">
      <c r="A235">
        <v>234</v>
      </c>
      <c r="B235" s="73" t="s">
        <v>1473</v>
      </c>
      <c r="C235" s="13" t="s">
        <v>356</v>
      </c>
      <c r="D235" s="11" t="s">
        <v>575</v>
      </c>
      <c r="E235" s="13" t="s">
        <v>358</v>
      </c>
      <c r="F235" s="13" t="s">
        <v>576</v>
      </c>
      <c r="G235" s="16" t="s">
        <v>360</v>
      </c>
      <c r="H235" s="13" t="s">
        <v>24</v>
      </c>
      <c r="L235" s="13" t="s">
        <v>361</v>
      </c>
      <c r="N235" s="27" t="s">
        <v>54</v>
      </c>
      <c r="O235" s="27" t="s">
        <v>55</v>
      </c>
      <c r="P235" s="28">
        <v>42406</v>
      </c>
      <c r="Q235" s="28">
        <v>42741</v>
      </c>
      <c r="S235" s="42">
        <v>70000</v>
      </c>
    </row>
    <row r="236" spans="1:19">
      <c r="A236">
        <v>235</v>
      </c>
      <c r="B236" s="73" t="s">
        <v>1473</v>
      </c>
      <c r="C236" s="13" t="s">
        <v>391</v>
      </c>
      <c r="D236" s="11" t="s">
        <v>577</v>
      </c>
      <c r="E236" s="13" t="s">
        <v>91</v>
      </c>
      <c r="F236" s="13">
        <v>35970</v>
      </c>
      <c r="G236" s="15">
        <v>42507</v>
      </c>
      <c r="H236" s="13" t="s">
        <v>24</v>
      </c>
      <c r="L236" s="13" t="s">
        <v>92</v>
      </c>
      <c r="N236" s="27" t="s">
        <v>54</v>
      </c>
      <c r="O236" s="27" t="s">
        <v>55</v>
      </c>
      <c r="P236" s="28">
        <v>42406</v>
      </c>
      <c r="Q236" s="28">
        <v>42741</v>
      </c>
      <c r="S236" s="40">
        <v>700000</v>
      </c>
    </row>
    <row r="237" spans="1:19">
      <c r="A237">
        <v>236</v>
      </c>
      <c r="B237" s="73" t="s">
        <v>1473</v>
      </c>
      <c r="C237" s="13" t="s">
        <v>391</v>
      </c>
      <c r="D237" s="11" t="s">
        <v>578</v>
      </c>
      <c r="E237" s="13" t="s">
        <v>91</v>
      </c>
      <c r="F237" s="13">
        <v>35959</v>
      </c>
      <c r="G237" s="15">
        <v>42507</v>
      </c>
      <c r="H237" s="13" t="s">
        <v>24</v>
      </c>
      <c r="L237" s="13" t="s">
        <v>92</v>
      </c>
      <c r="N237" s="27" t="s">
        <v>54</v>
      </c>
      <c r="O237" s="27" t="s">
        <v>55</v>
      </c>
      <c r="P237" s="28">
        <v>42406</v>
      </c>
      <c r="Q237" s="28">
        <v>42741</v>
      </c>
      <c r="S237" s="40">
        <v>700000</v>
      </c>
    </row>
    <row r="238" spans="1:19">
      <c r="A238">
        <v>237</v>
      </c>
      <c r="B238" s="73" t="s">
        <v>1473</v>
      </c>
      <c r="C238" s="14" t="s">
        <v>107</v>
      </c>
      <c r="D238" s="11" t="s">
        <v>579</v>
      </c>
      <c r="E238" s="11" t="s">
        <v>109</v>
      </c>
      <c r="F238" s="14">
        <v>11030258</v>
      </c>
      <c r="G238" s="12">
        <v>42496</v>
      </c>
      <c r="H238" s="13" t="s">
        <v>24</v>
      </c>
      <c r="L238" s="11" t="s">
        <v>110</v>
      </c>
      <c r="N238" s="27" t="s">
        <v>54</v>
      </c>
      <c r="O238" s="27" t="s">
        <v>55</v>
      </c>
      <c r="P238" s="28">
        <v>42406</v>
      </c>
      <c r="Q238" s="28">
        <v>42741</v>
      </c>
      <c r="S238" s="41">
        <v>47250</v>
      </c>
    </row>
    <row r="239" spans="1:19" ht="30">
      <c r="A239">
        <v>238</v>
      </c>
      <c r="B239" s="74" t="s">
        <v>1471</v>
      </c>
      <c r="C239" s="14" t="s">
        <v>363</v>
      </c>
      <c r="D239" s="14" t="s">
        <v>580</v>
      </c>
      <c r="E239" s="11" t="s">
        <v>365</v>
      </c>
      <c r="F239" s="14" t="s">
        <v>581</v>
      </c>
      <c r="G239" s="12" t="s">
        <v>367</v>
      </c>
      <c r="H239" s="13"/>
      <c r="L239" s="11" t="s">
        <v>368</v>
      </c>
      <c r="N239" s="27" t="s">
        <v>54</v>
      </c>
      <c r="O239" s="27" t="s">
        <v>55</v>
      </c>
      <c r="P239" s="28">
        <v>42406</v>
      </c>
      <c r="Q239" s="28">
        <v>42741</v>
      </c>
      <c r="S239" s="41">
        <f>95000*5/100+95000</f>
        <v>99750</v>
      </c>
    </row>
    <row r="240" spans="1:19">
      <c r="A240">
        <v>239</v>
      </c>
      <c r="B240" s="73" t="s">
        <v>1471</v>
      </c>
      <c r="C240" s="11" t="s">
        <v>20</v>
      </c>
      <c r="D240" s="11" t="s">
        <v>582</v>
      </c>
      <c r="E240" s="11" t="s">
        <v>51</v>
      </c>
      <c r="F240" s="11" t="s">
        <v>583</v>
      </c>
      <c r="G240" s="12">
        <v>42506</v>
      </c>
      <c r="H240" s="11" t="s">
        <v>24</v>
      </c>
      <c r="L240" s="11" t="s">
        <v>53</v>
      </c>
      <c r="N240" s="27"/>
      <c r="O240" s="27" t="s">
        <v>444</v>
      </c>
      <c r="P240" s="28">
        <v>42709</v>
      </c>
      <c r="Q240" s="28">
        <v>43044</v>
      </c>
      <c r="S240" s="42">
        <v>143355</v>
      </c>
    </row>
    <row r="241" spans="1:19" ht="30">
      <c r="A241">
        <v>240</v>
      </c>
      <c r="B241" s="73" t="s">
        <v>1471</v>
      </c>
      <c r="C241" s="11" t="s">
        <v>20</v>
      </c>
      <c r="D241" s="11" t="s">
        <v>584</v>
      </c>
      <c r="E241" s="11" t="s">
        <v>51</v>
      </c>
      <c r="F241" s="11" t="s">
        <v>585</v>
      </c>
      <c r="G241" s="12">
        <v>42506</v>
      </c>
      <c r="H241" s="11" t="s">
        <v>24</v>
      </c>
      <c r="L241" s="11" t="s">
        <v>53</v>
      </c>
      <c r="N241" s="27" t="s">
        <v>62</v>
      </c>
      <c r="O241" s="27" t="s">
        <v>63</v>
      </c>
      <c r="P241" s="28" t="s">
        <v>79</v>
      </c>
      <c r="Q241" s="28" t="s">
        <v>93</v>
      </c>
      <c r="S241" s="42">
        <v>161853</v>
      </c>
    </row>
    <row r="242" spans="1:19" ht="30">
      <c r="A242">
        <v>241</v>
      </c>
      <c r="B242" s="73" t="s">
        <v>1471</v>
      </c>
      <c r="C242" s="11" t="s">
        <v>20</v>
      </c>
      <c r="D242" s="11" t="s">
        <v>586</v>
      </c>
      <c r="E242" s="11" t="s">
        <v>51</v>
      </c>
      <c r="F242" s="11" t="s">
        <v>587</v>
      </c>
      <c r="G242" s="12">
        <v>42506</v>
      </c>
      <c r="H242" s="11" t="s">
        <v>24</v>
      </c>
      <c r="L242" s="11" t="s">
        <v>53</v>
      </c>
      <c r="N242" s="27" t="s">
        <v>62</v>
      </c>
      <c r="O242" s="27" t="s">
        <v>63</v>
      </c>
      <c r="P242" s="28" t="s">
        <v>79</v>
      </c>
      <c r="Q242" s="28" t="s">
        <v>93</v>
      </c>
      <c r="S242" s="42">
        <v>161853</v>
      </c>
    </row>
    <row r="243" spans="1:19" ht="30">
      <c r="A243">
        <v>242</v>
      </c>
      <c r="B243" s="73" t="s">
        <v>1471</v>
      </c>
      <c r="C243" s="11" t="s">
        <v>20</v>
      </c>
      <c r="D243" s="11" t="s">
        <v>588</v>
      </c>
      <c r="E243" s="11" t="s">
        <v>51</v>
      </c>
      <c r="F243" s="11" t="s">
        <v>589</v>
      </c>
      <c r="G243" s="12">
        <v>42506</v>
      </c>
      <c r="H243" s="11" t="s">
        <v>24</v>
      </c>
      <c r="L243" s="11" t="s">
        <v>53</v>
      </c>
      <c r="N243" s="27" t="s">
        <v>62</v>
      </c>
      <c r="O243" s="27" t="s">
        <v>63</v>
      </c>
      <c r="P243" s="28" t="s">
        <v>79</v>
      </c>
      <c r="Q243" s="28" t="s">
        <v>93</v>
      </c>
      <c r="S243" s="42">
        <v>161853</v>
      </c>
    </row>
    <row r="244" spans="1:19" ht="30">
      <c r="A244">
        <v>243</v>
      </c>
      <c r="B244" s="73" t="s">
        <v>1471</v>
      </c>
      <c r="C244" s="11" t="s">
        <v>20</v>
      </c>
      <c r="D244" s="11" t="s">
        <v>590</v>
      </c>
      <c r="E244" s="11" t="s">
        <v>51</v>
      </c>
      <c r="F244" s="11" t="s">
        <v>591</v>
      </c>
      <c r="G244" s="12">
        <v>42506</v>
      </c>
      <c r="H244" s="11" t="s">
        <v>24</v>
      </c>
      <c r="L244" s="11" t="s">
        <v>53</v>
      </c>
      <c r="N244" s="27" t="s">
        <v>62</v>
      </c>
      <c r="O244" s="27" t="s">
        <v>63</v>
      </c>
      <c r="P244" s="28" t="s">
        <v>79</v>
      </c>
      <c r="Q244" s="28" t="s">
        <v>93</v>
      </c>
      <c r="S244" s="42">
        <v>254340</v>
      </c>
    </row>
    <row r="245" spans="1:19" ht="30">
      <c r="A245">
        <v>244</v>
      </c>
      <c r="B245" s="73" t="s">
        <v>1471</v>
      </c>
      <c r="C245" s="11" t="s">
        <v>20</v>
      </c>
      <c r="D245" s="11" t="s">
        <v>592</v>
      </c>
      <c r="E245" s="11" t="s">
        <v>51</v>
      </c>
      <c r="F245" s="11" t="s">
        <v>593</v>
      </c>
      <c r="G245" s="12">
        <v>42506</v>
      </c>
      <c r="H245" s="11" t="s">
        <v>24</v>
      </c>
      <c r="L245" s="11" t="s">
        <v>53</v>
      </c>
      <c r="N245" s="27" t="s">
        <v>62</v>
      </c>
      <c r="O245" s="27" t="s">
        <v>63</v>
      </c>
      <c r="P245" s="28" t="s">
        <v>64</v>
      </c>
      <c r="Q245" s="28" t="s">
        <v>65</v>
      </c>
      <c r="S245" s="42">
        <v>254340</v>
      </c>
    </row>
    <row r="246" spans="1:19" ht="30">
      <c r="A246">
        <v>245</v>
      </c>
      <c r="B246" s="73" t="s">
        <v>1471</v>
      </c>
      <c r="C246" s="11" t="s">
        <v>20</v>
      </c>
      <c r="D246" s="11" t="s">
        <v>594</v>
      </c>
      <c r="E246" s="11" t="s">
        <v>51</v>
      </c>
      <c r="F246" s="11" t="s">
        <v>595</v>
      </c>
      <c r="G246" s="12">
        <v>42506</v>
      </c>
      <c r="H246" s="11" t="s">
        <v>24</v>
      </c>
      <c r="L246" s="11" t="s">
        <v>53</v>
      </c>
      <c r="N246" s="27" t="s">
        <v>70</v>
      </c>
      <c r="O246" s="27" t="s">
        <v>71</v>
      </c>
      <c r="P246" s="28" t="s">
        <v>72</v>
      </c>
      <c r="Q246" s="28" t="s">
        <v>73</v>
      </c>
      <c r="S246" s="42">
        <v>254340</v>
      </c>
    </row>
    <row r="247" spans="1:19">
      <c r="A247">
        <v>246</v>
      </c>
      <c r="B247" s="73" t="s">
        <v>1471</v>
      </c>
      <c r="C247" s="14" t="s">
        <v>452</v>
      </c>
      <c r="D247" s="11" t="s">
        <v>596</v>
      </c>
      <c r="E247" s="14" t="s">
        <v>454</v>
      </c>
      <c r="F247" s="14" t="s">
        <v>597</v>
      </c>
      <c r="G247" s="16" t="s">
        <v>456</v>
      </c>
      <c r="H247" s="14" t="s">
        <v>24</v>
      </c>
      <c r="L247" s="14" t="s">
        <v>457</v>
      </c>
      <c r="N247" s="27" t="s">
        <v>70</v>
      </c>
      <c r="O247" s="27" t="s">
        <v>71</v>
      </c>
      <c r="P247" s="28" t="s">
        <v>72</v>
      </c>
      <c r="Q247" s="28" t="s">
        <v>73</v>
      </c>
      <c r="S247" s="14">
        <v>65000</v>
      </c>
    </row>
    <row r="248" spans="1:19">
      <c r="A248">
        <v>247</v>
      </c>
      <c r="B248" s="73" t="s">
        <v>1471</v>
      </c>
      <c r="C248" s="11" t="s">
        <v>391</v>
      </c>
      <c r="D248" s="11" t="s">
        <v>598</v>
      </c>
      <c r="E248" s="11" t="s">
        <v>91</v>
      </c>
      <c r="F248" s="11">
        <v>35966</v>
      </c>
      <c r="G248" s="15">
        <v>42507</v>
      </c>
      <c r="H248" s="11" t="s">
        <v>24</v>
      </c>
      <c r="L248" s="11" t="s">
        <v>92</v>
      </c>
      <c r="N248" s="27" t="s">
        <v>79</v>
      </c>
      <c r="O248" s="29" t="s">
        <v>80</v>
      </c>
      <c r="P248" s="28">
        <v>42695</v>
      </c>
      <c r="Q248" s="28">
        <v>42875</v>
      </c>
      <c r="S248" s="40">
        <v>700000</v>
      </c>
    </row>
    <row r="249" spans="1:19">
      <c r="A249">
        <v>248</v>
      </c>
      <c r="B249" s="73" t="s">
        <v>1471</v>
      </c>
      <c r="C249" s="11" t="s">
        <v>391</v>
      </c>
      <c r="D249" s="11" t="s">
        <v>599</v>
      </c>
      <c r="E249" s="11" t="s">
        <v>91</v>
      </c>
      <c r="F249" s="11">
        <v>35954</v>
      </c>
      <c r="G249" s="15">
        <v>42507</v>
      </c>
      <c r="H249" s="11" t="s">
        <v>24</v>
      </c>
      <c r="L249" s="11" t="s">
        <v>92</v>
      </c>
      <c r="N249" s="27" t="s">
        <v>79</v>
      </c>
      <c r="O249" s="29" t="s">
        <v>80</v>
      </c>
      <c r="P249" s="28">
        <v>42695</v>
      </c>
      <c r="Q249" s="28">
        <v>42875</v>
      </c>
      <c r="S249" s="40">
        <v>700000</v>
      </c>
    </row>
    <row r="250" spans="1:19">
      <c r="A250">
        <v>249</v>
      </c>
      <c r="B250" s="73" t="s">
        <v>1471</v>
      </c>
      <c r="C250" s="11" t="s">
        <v>391</v>
      </c>
      <c r="D250" s="11" t="s">
        <v>600</v>
      </c>
      <c r="E250" s="11" t="s">
        <v>91</v>
      </c>
      <c r="F250" s="11">
        <v>35964</v>
      </c>
      <c r="G250" s="15">
        <v>42507</v>
      </c>
      <c r="H250" s="11" t="s">
        <v>24</v>
      </c>
      <c r="L250" s="11" t="s">
        <v>92</v>
      </c>
      <c r="N250" s="27" t="s">
        <v>79</v>
      </c>
      <c r="O250" s="29" t="s">
        <v>80</v>
      </c>
      <c r="P250" s="28">
        <v>42695</v>
      </c>
      <c r="Q250" s="28">
        <v>42875</v>
      </c>
      <c r="S250" s="40">
        <v>700000</v>
      </c>
    </row>
    <row r="251" spans="1:19">
      <c r="A251">
        <v>250</v>
      </c>
      <c r="B251" s="73" t="s">
        <v>1471</v>
      </c>
      <c r="C251" s="11" t="s">
        <v>391</v>
      </c>
      <c r="D251" s="11" t="s">
        <v>601</v>
      </c>
      <c r="E251" s="11" t="s">
        <v>602</v>
      </c>
      <c r="F251" s="11">
        <v>82811</v>
      </c>
      <c r="G251" s="15">
        <v>42507</v>
      </c>
      <c r="H251" s="11" t="s">
        <v>24</v>
      </c>
      <c r="L251" s="11" t="s">
        <v>92</v>
      </c>
      <c r="N251" s="27" t="s">
        <v>79</v>
      </c>
      <c r="O251" s="29" t="s">
        <v>80</v>
      </c>
      <c r="P251" s="28">
        <v>42695</v>
      </c>
      <c r="Q251" s="28">
        <v>42875</v>
      </c>
      <c r="S251" s="42">
        <v>995000</v>
      </c>
    </row>
    <row r="252" spans="1:19">
      <c r="A252">
        <v>251</v>
      </c>
      <c r="B252" s="73" t="s">
        <v>1471</v>
      </c>
      <c r="C252" s="11" t="s">
        <v>58</v>
      </c>
      <c r="D252" s="11" t="s">
        <v>603</v>
      </c>
      <c r="E252" s="11" t="s">
        <v>60</v>
      </c>
      <c r="F252" s="11" t="s">
        <v>604</v>
      </c>
      <c r="G252" s="12">
        <v>42506</v>
      </c>
      <c r="H252" s="11" t="s">
        <v>24</v>
      </c>
      <c r="L252" s="11" t="s">
        <v>53</v>
      </c>
      <c r="N252" s="27" t="s">
        <v>79</v>
      </c>
      <c r="O252" s="29" t="s">
        <v>80</v>
      </c>
      <c r="P252" s="28">
        <v>42695</v>
      </c>
      <c r="Q252" s="28">
        <v>42875</v>
      </c>
      <c r="S252" s="40">
        <v>115609</v>
      </c>
    </row>
    <row r="253" spans="1:19">
      <c r="A253">
        <v>252</v>
      </c>
      <c r="B253" s="73" t="s">
        <v>1471</v>
      </c>
      <c r="C253" s="11" t="s">
        <v>66</v>
      </c>
      <c r="D253" s="11" t="s">
        <v>605</v>
      </c>
      <c r="E253" s="11" t="s">
        <v>68</v>
      </c>
      <c r="F253" s="11" t="s">
        <v>606</v>
      </c>
      <c r="G253" s="12">
        <v>42506</v>
      </c>
      <c r="H253" s="11" t="s">
        <v>24</v>
      </c>
      <c r="L253" s="11" t="s">
        <v>53</v>
      </c>
      <c r="N253" s="27" t="s">
        <v>79</v>
      </c>
      <c r="O253" s="29" t="s">
        <v>80</v>
      </c>
      <c r="P253" s="28">
        <v>42695</v>
      </c>
      <c r="Q253" s="28">
        <v>42875</v>
      </c>
      <c r="S253" s="40">
        <v>226594</v>
      </c>
    </row>
    <row r="254" spans="1:19">
      <c r="A254">
        <v>253</v>
      </c>
      <c r="B254" s="73" t="s">
        <v>1471</v>
      </c>
      <c r="C254" s="11" t="s">
        <v>66</v>
      </c>
      <c r="D254" s="11" t="s">
        <v>607</v>
      </c>
      <c r="E254" s="11" t="s">
        <v>68</v>
      </c>
      <c r="F254" s="11" t="s">
        <v>608</v>
      </c>
      <c r="G254" s="12">
        <v>42506</v>
      </c>
      <c r="H254" s="14" t="s">
        <v>24</v>
      </c>
      <c r="L254" s="11" t="s">
        <v>53</v>
      </c>
      <c r="N254" s="27" t="s">
        <v>79</v>
      </c>
      <c r="O254" s="29" t="s">
        <v>80</v>
      </c>
      <c r="P254" s="28">
        <v>42695</v>
      </c>
      <c r="Q254" s="28">
        <v>42875</v>
      </c>
      <c r="S254" s="40">
        <v>184974</v>
      </c>
    </row>
    <row r="255" spans="1:19">
      <c r="A255">
        <v>254</v>
      </c>
      <c r="B255" s="73" t="s">
        <v>1471</v>
      </c>
      <c r="C255" s="73" t="s">
        <v>650</v>
      </c>
      <c r="D255" s="11" t="s">
        <v>609</v>
      </c>
      <c r="E255" s="11" t="s">
        <v>77</v>
      </c>
      <c r="F255" s="11">
        <v>225531</v>
      </c>
      <c r="G255" s="12">
        <v>42496</v>
      </c>
      <c r="H255" s="14" t="s">
        <v>24</v>
      </c>
      <c r="L255" s="11" t="s">
        <v>78</v>
      </c>
      <c r="N255" s="27" t="s">
        <v>79</v>
      </c>
      <c r="O255" s="29" t="s">
        <v>80</v>
      </c>
      <c r="P255" s="28">
        <v>42695</v>
      </c>
      <c r="Q255" s="28">
        <v>42875</v>
      </c>
      <c r="S255" s="40">
        <v>29505</v>
      </c>
    </row>
    <row r="256" spans="1:19">
      <c r="A256">
        <v>255</v>
      </c>
      <c r="B256" s="73" t="s">
        <v>1471</v>
      </c>
      <c r="C256" s="73" t="s">
        <v>650</v>
      </c>
      <c r="D256" s="11" t="s">
        <v>610</v>
      </c>
      <c r="E256" s="11" t="s">
        <v>77</v>
      </c>
      <c r="F256" s="11">
        <v>225514</v>
      </c>
      <c r="G256" s="12">
        <v>42496</v>
      </c>
      <c r="H256" s="14" t="s">
        <v>24</v>
      </c>
      <c r="L256" s="11" t="s">
        <v>78</v>
      </c>
      <c r="N256" s="27" t="s">
        <v>79</v>
      </c>
      <c r="O256" s="29" t="s">
        <v>80</v>
      </c>
      <c r="P256" s="28">
        <v>42695</v>
      </c>
      <c r="Q256" s="28">
        <v>42875</v>
      </c>
      <c r="S256" s="40">
        <v>29505</v>
      </c>
    </row>
    <row r="257" spans="1:19">
      <c r="A257">
        <v>256</v>
      </c>
      <c r="B257" s="73" t="s">
        <v>1471</v>
      </c>
      <c r="C257" s="73" t="s">
        <v>650</v>
      </c>
      <c r="D257" s="11" t="s">
        <v>611</v>
      </c>
      <c r="E257" s="11" t="s">
        <v>77</v>
      </c>
      <c r="F257" s="11">
        <v>225528</v>
      </c>
      <c r="G257" s="12">
        <v>42496</v>
      </c>
      <c r="H257" s="14" t="s">
        <v>24</v>
      </c>
      <c r="L257" s="11" t="s">
        <v>78</v>
      </c>
      <c r="N257" s="27" t="s">
        <v>79</v>
      </c>
      <c r="O257" s="29" t="s">
        <v>80</v>
      </c>
      <c r="P257" s="28">
        <v>42695</v>
      </c>
      <c r="Q257" s="28">
        <v>42875</v>
      </c>
      <c r="S257" s="40">
        <v>29505</v>
      </c>
    </row>
    <row r="258" spans="1:19">
      <c r="A258">
        <v>257</v>
      </c>
      <c r="B258" s="73" t="s">
        <v>1471</v>
      </c>
      <c r="C258" s="73" t="s">
        <v>650</v>
      </c>
      <c r="D258" s="11" t="s">
        <v>612</v>
      </c>
      <c r="E258" s="11" t="s">
        <v>77</v>
      </c>
      <c r="F258" s="11">
        <v>225508</v>
      </c>
      <c r="G258" s="12">
        <v>42496</v>
      </c>
      <c r="H258" s="14" t="s">
        <v>24</v>
      </c>
      <c r="L258" s="11" t="s">
        <v>78</v>
      </c>
      <c r="N258" s="27" t="s">
        <v>79</v>
      </c>
      <c r="O258" s="29" t="s">
        <v>80</v>
      </c>
      <c r="P258" s="28">
        <v>42695</v>
      </c>
      <c r="Q258" s="28">
        <v>42875</v>
      </c>
      <c r="S258" s="40">
        <v>29505</v>
      </c>
    </row>
    <row r="259" spans="1:19">
      <c r="A259">
        <v>258</v>
      </c>
      <c r="B259" s="73" t="s">
        <v>1471</v>
      </c>
      <c r="C259" s="73" t="s">
        <v>650</v>
      </c>
      <c r="D259" s="11" t="s">
        <v>613</v>
      </c>
      <c r="E259" s="11" t="s">
        <v>77</v>
      </c>
      <c r="F259" s="11">
        <v>225489</v>
      </c>
      <c r="G259" s="12">
        <v>42496</v>
      </c>
      <c r="H259" s="11" t="s">
        <v>24</v>
      </c>
      <c r="L259" s="11" t="s">
        <v>78</v>
      </c>
      <c r="N259" s="27" t="s">
        <v>79</v>
      </c>
      <c r="O259" s="29" t="s">
        <v>80</v>
      </c>
      <c r="P259" s="28">
        <v>42695</v>
      </c>
      <c r="Q259" s="28">
        <v>42875</v>
      </c>
      <c r="S259" s="40">
        <v>29505</v>
      </c>
    </row>
    <row r="260" spans="1:19">
      <c r="A260">
        <v>259</v>
      </c>
      <c r="B260" s="73" t="s">
        <v>1471</v>
      </c>
      <c r="C260" s="73" t="s">
        <v>650</v>
      </c>
      <c r="D260" s="11" t="s">
        <v>614</v>
      </c>
      <c r="E260" s="11" t="s">
        <v>77</v>
      </c>
      <c r="F260" s="11">
        <v>225507</v>
      </c>
      <c r="G260" s="12">
        <v>42496</v>
      </c>
      <c r="H260" s="11" t="s">
        <v>24</v>
      </c>
      <c r="L260" s="11" t="s">
        <v>78</v>
      </c>
      <c r="N260" s="27" t="s">
        <v>79</v>
      </c>
      <c r="O260" s="29" t="s">
        <v>80</v>
      </c>
      <c r="P260" s="28">
        <v>42695</v>
      </c>
      <c r="Q260" s="28">
        <v>42875</v>
      </c>
      <c r="S260" s="40">
        <v>29505</v>
      </c>
    </row>
    <row r="261" spans="1:19">
      <c r="A261">
        <v>260</v>
      </c>
      <c r="B261" s="73" t="s">
        <v>1471</v>
      </c>
      <c r="C261" s="73" t="s">
        <v>650</v>
      </c>
      <c r="D261" s="11" t="s">
        <v>615</v>
      </c>
      <c r="E261" s="11" t="s">
        <v>77</v>
      </c>
      <c r="F261" s="11">
        <v>225485</v>
      </c>
      <c r="G261" s="12">
        <v>42496</v>
      </c>
      <c r="H261" s="11" t="s">
        <v>24</v>
      </c>
      <c r="L261" s="11" t="s">
        <v>78</v>
      </c>
      <c r="N261" s="27" t="s">
        <v>79</v>
      </c>
      <c r="O261" s="29" t="s">
        <v>80</v>
      </c>
      <c r="P261" s="28">
        <v>42695</v>
      </c>
      <c r="Q261" s="28">
        <v>42875</v>
      </c>
      <c r="S261" s="40">
        <v>29505</v>
      </c>
    </row>
    <row r="262" spans="1:19">
      <c r="A262">
        <v>261</v>
      </c>
      <c r="B262" s="73" t="s">
        <v>1471</v>
      </c>
      <c r="C262" s="73" t="s">
        <v>650</v>
      </c>
      <c r="D262" s="11" t="s">
        <v>616</v>
      </c>
      <c r="E262" s="11" t="s">
        <v>77</v>
      </c>
      <c r="F262" s="11">
        <v>225506</v>
      </c>
      <c r="G262" s="12">
        <v>42496</v>
      </c>
      <c r="H262" s="11" t="s">
        <v>24</v>
      </c>
      <c r="L262" s="11" t="s">
        <v>78</v>
      </c>
      <c r="N262" s="27" t="s">
        <v>79</v>
      </c>
      <c r="O262" s="29" t="s">
        <v>80</v>
      </c>
      <c r="P262" s="28">
        <v>42695</v>
      </c>
      <c r="Q262" s="28">
        <v>42875</v>
      </c>
      <c r="S262" s="40">
        <v>29505</v>
      </c>
    </row>
    <row r="263" spans="1:19">
      <c r="A263">
        <v>262</v>
      </c>
      <c r="B263" s="73" t="s">
        <v>1471</v>
      </c>
      <c r="C263" s="73" t="s">
        <v>650</v>
      </c>
      <c r="D263" s="11" t="s">
        <v>617</v>
      </c>
      <c r="E263" s="11" t="s">
        <v>77</v>
      </c>
      <c r="F263" s="11">
        <v>225477</v>
      </c>
      <c r="G263" s="12">
        <v>42496</v>
      </c>
      <c r="H263" s="11" t="s">
        <v>24</v>
      </c>
      <c r="L263" s="11" t="s">
        <v>78</v>
      </c>
      <c r="N263" s="27" t="s">
        <v>79</v>
      </c>
      <c r="O263" s="29" t="s">
        <v>80</v>
      </c>
      <c r="P263" s="28">
        <v>42695</v>
      </c>
      <c r="Q263" s="28">
        <v>42875</v>
      </c>
      <c r="S263" s="40">
        <v>29505</v>
      </c>
    </row>
    <row r="264" spans="1:19">
      <c r="A264">
        <v>263</v>
      </c>
      <c r="B264" s="73" t="s">
        <v>1471</v>
      </c>
      <c r="C264" s="73" t="s">
        <v>650</v>
      </c>
      <c r="D264" s="11" t="s">
        <v>618</v>
      </c>
      <c r="E264" s="11" t="s">
        <v>77</v>
      </c>
      <c r="F264" s="11">
        <v>225498</v>
      </c>
      <c r="G264" s="12">
        <v>42496</v>
      </c>
      <c r="H264" s="11" t="s">
        <v>24</v>
      </c>
      <c r="L264" s="11" t="s">
        <v>78</v>
      </c>
      <c r="N264" s="27" t="s">
        <v>79</v>
      </c>
      <c r="O264" s="29" t="s">
        <v>80</v>
      </c>
      <c r="P264" s="28">
        <v>42695</v>
      </c>
      <c r="Q264" s="28">
        <v>42875</v>
      </c>
      <c r="S264" s="40">
        <v>29505</v>
      </c>
    </row>
    <row r="265" spans="1:19">
      <c r="A265">
        <v>264</v>
      </c>
      <c r="B265" s="73" t="s">
        <v>1471</v>
      </c>
      <c r="C265" s="73" t="s">
        <v>650</v>
      </c>
      <c r="D265" s="11" t="s">
        <v>619</v>
      </c>
      <c r="E265" s="11" t="s">
        <v>77</v>
      </c>
      <c r="F265" s="11">
        <v>225483</v>
      </c>
      <c r="G265" s="12">
        <v>42496</v>
      </c>
      <c r="H265" s="11" t="s">
        <v>24</v>
      </c>
      <c r="L265" s="11" t="s">
        <v>78</v>
      </c>
      <c r="N265" s="27" t="s">
        <v>79</v>
      </c>
      <c r="O265" s="29" t="s">
        <v>80</v>
      </c>
      <c r="P265" s="28">
        <v>42695</v>
      </c>
      <c r="Q265" s="28">
        <v>42875</v>
      </c>
      <c r="S265" s="40">
        <v>29505</v>
      </c>
    </row>
    <row r="266" spans="1:19">
      <c r="A266">
        <v>265</v>
      </c>
      <c r="B266" s="73" t="s">
        <v>1471</v>
      </c>
      <c r="C266" s="73" t="s">
        <v>650</v>
      </c>
      <c r="D266" s="11" t="s">
        <v>620</v>
      </c>
      <c r="E266" s="11" t="s">
        <v>77</v>
      </c>
      <c r="F266" s="11">
        <v>225494</v>
      </c>
      <c r="G266" s="12">
        <v>42496</v>
      </c>
      <c r="H266" s="11" t="s">
        <v>24</v>
      </c>
      <c r="L266" s="11" t="s">
        <v>78</v>
      </c>
      <c r="N266" s="27" t="s">
        <v>79</v>
      </c>
      <c r="O266" s="29" t="s">
        <v>80</v>
      </c>
      <c r="P266" s="28">
        <v>42695</v>
      </c>
      <c r="Q266" s="28">
        <v>42875</v>
      </c>
      <c r="S266" s="40">
        <v>29505</v>
      </c>
    </row>
    <row r="267" spans="1:19">
      <c r="A267">
        <v>266</v>
      </c>
      <c r="B267" s="73" t="s">
        <v>1471</v>
      </c>
      <c r="C267" s="73" t="s">
        <v>650</v>
      </c>
      <c r="D267" s="11" t="s">
        <v>621</v>
      </c>
      <c r="E267" s="11" t="s">
        <v>77</v>
      </c>
      <c r="F267" s="11">
        <v>225719</v>
      </c>
      <c r="G267" s="12">
        <v>42496</v>
      </c>
      <c r="H267" s="11" t="s">
        <v>24</v>
      </c>
      <c r="L267" s="11" t="s">
        <v>78</v>
      </c>
      <c r="N267" s="27" t="s">
        <v>79</v>
      </c>
      <c r="O267" s="29" t="s">
        <v>80</v>
      </c>
      <c r="P267" s="28">
        <v>42695</v>
      </c>
      <c r="Q267" s="28">
        <v>42875</v>
      </c>
      <c r="S267" s="40">
        <v>29505</v>
      </c>
    </row>
    <row r="268" spans="1:19">
      <c r="A268">
        <v>267</v>
      </c>
      <c r="B268" s="73" t="s">
        <v>1471</v>
      </c>
      <c r="C268" s="73" t="s">
        <v>650</v>
      </c>
      <c r="D268" s="11" t="s">
        <v>622</v>
      </c>
      <c r="E268" s="11" t="s">
        <v>77</v>
      </c>
      <c r="F268" s="11">
        <v>225541</v>
      </c>
      <c r="G268" s="12">
        <v>42496</v>
      </c>
      <c r="H268" s="11" t="s">
        <v>24</v>
      </c>
      <c r="L268" s="11" t="s">
        <v>78</v>
      </c>
      <c r="N268" s="27" t="s">
        <v>79</v>
      </c>
      <c r="O268" s="29" t="s">
        <v>80</v>
      </c>
      <c r="P268" s="28">
        <v>42709</v>
      </c>
      <c r="Q268" s="28">
        <v>42685</v>
      </c>
      <c r="S268" s="40">
        <v>29505</v>
      </c>
    </row>
    <row r="269" spans="1:19">
      <c r="A269">
        <v>268</v>
      </c>
      <c r="B269" s="73" t="s">
        <v>1471</v>
      </c>
      <c r="C269" s="73" t="s">
        <v>650</v>
      </c>
      <c r="D269" s="11" t="s">
        <v>623</v>
      </c>
      <c r="E269" s="11" t="s">
        <v>77</v>
      </c>
      <c r="F269" s="11">
        <v>225446</v>
      </c>
      <c r="G269" s="12">
        <v>42496</v>
      </c>
      <c r="H269" s="11" t="s">
        <v>24</v>
      </c>
      <c r="L269" s="11" t="s">
        <v>78</v>
      </c>
      <c r="N269" s="27" t="s">
        <v>79</v>
      </c>
      <c r="O269" s="29" t="s">
        <v>80</v>
      </c>
      <c r="P269" s="28">
        <v>42709</v>
      </c>
      <c r="Q269" s="28">
        <v>42685</v>
      </c>
      <c r="S269" s="40">
        <v>29505</v>
      </c>
    </row>
    <row r="270" spans="1:19">
      <c r="A270">
        <v>269</v>
      </c>
      <c r="B270" s="73" t="s">
        <v>1471</v>
      </c>
      <c r="C270" s="73" t="s">
        <v>650</v>
      </c>
      <c r="D270" s="11" t="s">
        <v>624</v>
      </c>
      <c r="E270" s="11" t="s">
        <v>77</v>
      </c>
      <c r="F270" s="11">
        <v>225551</v>
      </c>
      <c r="G270" s="12">
        <v>42496</v>
      </c>
      <c r="H270" s="11" t="s">
        <v>24</v>
      </c>
      <c r="L270" s="11" t="s">
        <v>78</v>
      </c>
      <c r="N270" s="27" t="s">
        <v>79</v>
      </c>
      <c r="O270" s="29" t="s">
        <v>80</v>
      </c>
      <c r="P270" s="28">
        <v>42709</v>
      </c>
      <c r="Q270" s="28">
        <v>42685</v>
      </c>
      <c r="S270" s="40">
        <v>29505</v>
      </c>
    </row>
    <row r="271" spans="1:19">
      <c r="A271">
        <v>270</v>
      </c>
      <c r="B271" s="73" t="s">
        <v>1471</v>
      </c>
      <c r="C271" s="73" t="s">
        <v>650</v>
      </c>
      <c r="D271" s="11" t="s">
        <v>625</v>
      </c>
      <c r="E271" s="11" t="s">
        <v>77</v>
      </c>
      <c r="F271" s="11">
        <v>225717</v>
      </c>
      <c r="G271" s="12">
        <v>42496</v>
      </c>
      <c r="H271" s="11" t="s">
        <v>24</v>
      </c>
      <c r="L271" s="11" t="s">
        <v>78</v>
      </c>
      <c r="N271" s="27" t="s">
        <v>79</v>
      </c>
      <c r="O271" s="29" t="s">
        <v>80</v>
      </c>
      <c r="P271" s="28">
        <v>42709</v>
      </c>
      <c r="Q271" s="28">
        <v>42685</v>
      </c>
      <c r="S271" s="40">
        <v>29505</v>
      </c>
    </row>
    <row r="272" spans="1:19">
      <c r="A272">
        <v>271</v>
      </c>
      <c r="B272" s="73" t="s">
        <v>1471</v>
      </c>
      <c r="C272" s="73" t="s">
        <v>650</v>
      </c>
      <c r="D272" s="11" t="s">
        <v>626</v>
      </c>
      <c r="E272" s="11" t="s">
        <v>77</v>
      </c>
      <c r="F272" s="11">
        <v>225532</v>
      </c>
      <c r="G272" s="12">
        <v>42496</v>
      </c>
      <c r="H272" s="11" t="s">
        <v>24</v>
      </c>
      <c r="L272" s="11" t="s">
        <v>78</v>
      </c>
      <c r="N272" s="27" t="s">
        <v>79</v>
      </c>
      <c r="O272" s="29" t="s">
        <v>80</v>
      </c>
      <c r="P272" s="28">
        <v>42709</v>
      </c>
      <c r="Q272" s="28">
        <v>42685</v>
      </c>
      <c r="S272" s="40">
        <v>29505</v>
      </c>
    </row>
    <row r="273" spans="1:19">
      <c r="A273">
        <v>272</v>
      </c>
      <c r="B273" s="73" t="s">
        <v>1471</v>
      </c>
      <c r="C273" s="73" t="s">
        <v>650</v>
      </c>
      <c r="D273" s="11" t="s">
        <v>627</v>
      </c>
      <c r="E273" s="11" t="s">
        <v>77</v>
      </c>
      <c r="F273" s="11">
        <v>225715</v>
      </c>
      <c r="G273" s="12">
        <v>42496</v>
      </c>
      <c r="H273" s="11" t="s">
        <v>24</v>
      </c>
      <c r="L273" s="11" t="s">
        <v>78</v>
      </c>
      <c r="N273" s="27" t="s">
        <v>79</v>
      </c>
      <c r="O273" s="29" t="s">
        <v>80</v>
      </c>
      <c r="P273" s="34">
        <v>42709</v>
      </c>
      <c r="Q273" s="34">
        <v>42685</v>
      </c>
      <c r="S273" s="40">
        <v>29505</v>
      </c>
    </row>
    <row r="274" spans="1:19">
      <c r="A274">
        <v>273</v>
      </c>
      <c r="B274" s="73" t="s">
        <v>1471</v>
      </c>
      <c r="C274" s="73" t="s">
        <v>650</v>
      </c>
      <c r="D274" s="11" t="s">
        <v>628</v>
      </c>
      <c r="E274" s="11" t="s">
        <v>77</v>
      </c>
      <c r="F274" s="11">
        <v>225505</v>
      </c>
      <c r="G274" s="12">
        <v>42496</v>
      </c>
      <c r="H274" s="11" t="s">
        <v>24</v>
      </c>
      <c r="L274" s="11" t="s">
        <v>78</v>
      </c>
      <c r="N274" s="52"/>
      <c r="O274" s="31">
        <v>42839</v>
      </c>
      <c r="P274" s="28" t="s">
        <v>111</v>
      </c>
      <c r="Q274" s="28"/>
      <c r="S274" s="40">
        <v>29505</v>
      </c>
    </row>
    <row r="275" spans="1:19">
      <c r="A275">
        <v>274</v>
      </c>
      <c r="B275" s="73" t="s">
        <v>1471</v>
      </c>
      <c r="C275" s="11" t="s">
        <v>85</v>
      </c>
      <c r="D275" s="11" t="s">
        <v>629</v>
      </c>
      <c r="E275" s="11" t="s">
        <v>87</v>
      </c>
      <c r="F275" s="11">
        <v>111622</v>
      </c>
      <c r="G275" s="12">
        <v>42496</v>
      </c>
      <c r="H275" s="11" t="s">
        <v>24</v>
      </c>
      <c r="L275" s="11" t="s">
        <v>78</v>
      </c>
      <c r="N275" s="27"/>
      <c r="O275" s="27" t="s">
        <v>355</v>
      </c>
      <c r="P275" s="36">
        <v>42466</v>
      </c>
      <c r="Q275" s="36">
        <v>42800</v>
      </c>
      <c r="S275" s="40">
        <v>47250</v>
      </c>
    </row>
    <row r="276" spans="1:19">
      <c r="A276">
        <v>275</v>
      </c>
      <c r="B276" s="73" t="s">
        <v>1471</v>
      </c>
      <c r="C276" s="11" t="s">
        <v>85</v>
      </c>
      <c r="D276" s="11" t="s">
        <v>630</v>
      </c>
      <c r="E276" s="11" t="s">
        <v>87</v>
      </c>
      <c r="F276" s="11">
        <v>111601</v>
      </c>
      <c r="G276" s="12">
        <v>42496</v>
      </c>
      <c r="H276" s="11" t="s">
        <v>24</v>
      </c>
      <c r="L276" s="11" t="s">
        <v>78</v>
      </c>
      <c r="N276" s="27"/>
      <c r="O276" s="29">
        <v>42832</v>
      </c>
      <c r="P276" s="28" t="s">
        <v>111</v>
      </c>
      <c r="Q276" s="28"/>
      <c r="S276" s="40">
        <v>47250</v>
      </c>
    </row>
    <row r="277" spans="1:19">
      <c r="A277">
        <v>276</v>
      </c>
      <c r="B277" s="73" t="s">
        <v>1471</v>
      </c>
      <c r="C277" s="11" t="s">
        <v>85</v>
      </c>
      <c r="D277" s="11" t="s">
        <v>631</v>
      </c>
      <c r="E277" s="11" t="s">
        <v>87</v>
      </c>
      <c r="F277" s="11">
        <v>111617</v>
      </c>
      <c r="G277" s="12">
        <v>42496</v>
      </c>
      <c r="H277" s="11" t="s">
        <v>24</v>
      </c>
      <c r="L277" s="11" t="s">
        <v>78</v>
      </c>
      <c r="N277" s="27" t="s">
        <v>632</v>
      </c>
      <c r="O277" s="27" t="s">
        <v>633</v>
      </c>
      <c r="P277" s="28" t="s">
        <v>634</v>
      </c>
      <c r="Q277" s="28" t="s">
        <v>635</v>
      </c>
      <c r="S277" s="40">
        <v>47250</v>
      </c>
    </row>
    <row r="278" spans="1:19">
      <c r="A278">
        <v>277</v>
      </c>
      <c r="B278" s="73" t="s">
        <v>1471</v>
      </c>
      <c r="C278" s="11" t="s">
        <v>85</v>
      </c>
      <c r="D278" s="11" t="s">
        <v>636</v>
      </c>
      <c r="E278" s="11" t="s">
        <v>87</v>
      </c>
      <c r="F278" s="13">
        <v>111625</v>
      </c>
      <c r="G278" s="12">
        <v>42496</v>
      </c>
      <c r="H278" s="11" t="s">
        <v>24</v>
      </c>
      <c r="L278" s="11" t="s">
        <v>78</v>
      </c>
      <c r="N278" s="27" t="s">
        <v>79</v>
      </c>
      <c r="O278" s="29" t="s">
        <v>80</v>
      </c>
      <c r="P278" s="28">
        <v>42695</v>
      </c>
      <c r="Q278" s="28">
        <v>42875</v>
      </c>
      <c r="S278" s="40">
        <v>47250</v>
      </c>
    </row>
    <row r="279" spans="1:19">
      <c r="A279">
        <v>278</v>
      </c>
      <c r="B279" s="73" t="s">
        <v>1471</v>
      </c>
      <c r="C279" s="11" t="s">
        <v>85</v>
      </c>
      <c r="D279" s="11" t="s">
        <v>637</v>
      </c>
      <c r="E279" s="11" t="s">
        <v>87</v>
      </c>
      <c r="F279" s="13">
        <v>111188</v>
      </c>
      <c r="G279" s="12">
        <v>42496</v>
      </c>
      <c r="H279" s="11" t="s">
        <v>24</v>
      </c>
      <c r="L279" s="11" t="s">
        <v>78</v>
      </c>
      <c r="N279" s="27" t="s">
        <v>79</v>
      </c>
      <c r="O279" s="29" t="s">
        <v>80</v>
      </c>
      <c r="P279" s="28">
        <v>42695</v>
      </c>
      <c r="Q279" s="28">
        <v>42875</v>
      </c>
      <c r="S279" s="40">
        <v>47250</v>
      </c>
    </row>
    <row r="280" spans="1:19">
      <c r="A280">
        <v>279</v>
      </c>
      <c r="B280" s="73" t="s">
        <v>1471</v>
      </c>
      <c r="C280" s="11" t="s">
        <v>85</v>
      </c>
      <c r="D280" s="11" t="s">
        <v>638</v>
      </c>
      <c r="E280" s="11" t="s">
        <v>87</v>
      </c>
      <c r="F280" s="13">
        <v>111623</v>
      </c>
      <c r="G280" s="12">
        <v>42496</v>
      </c>
      <c r="H280" s="11" t="s">
        <v>24</v>
      </c>
      <c r="L280" s="11" t="s">
        <v>78</v>
      </c>
      <c r="N280" s="27" t="s">
        <v>79</v>
      </c>
      <c r="O280" s="29" t="s">
        <v>80</v>
      </c>
      <c r="P280" s="28">
        <v>42695</v>
      </c>
      <c r="Q280" s="28">
        <v>42875</v>
      </c>
      <c r="S280" s="40">
        <v>47250</v>
      </c>
    </row>
    <row r="281" spans="1:19">
      <c r="A281">
        <v>280</v>
      </c>
      <c r="B281" s="73" t="s">
        <v>1471</v>
      </c>
      <c r="C281" s="11" t="s">
        <v>434</v>
      </c>
      <c r="D281" s="11" t="s">
        <v>639</v>
      </c>
      <c r="E281" s="11" t="s">
        <v>436</v>
      </c>
      <c r="F281" s="13" t="s">
        <v>640</v>
      </c>
      <c r="G281" s="16" t="s">
        <v>438</v>
      </c>
      <c r="H281" s="11" t="s">
        <v>24</v>
      </c>
      <c r="L281" s="11" t="s">
        <v>361</v>
      </c>
      <c r="N281" s="27" t="s">
        <v>79</v>
      </c>
      <c r="O281" s="29" t="s">
        <v>80</v>
      </c>
      <c r="P281" s="28">
        <v>42695</v>
      </c>
      <c r="Q281" s="28">
        <v>42875</v>
      </c>
      <c r="S281" s="13">
        <v>94500</v>
      </c>
    </row>
    <row r="282" spans="1:19">
      <c r="A282">
        <v>281</v>
      </c>
      <c r="B282" s="73" t="s">
        <v>1471</v>
      </c>
      <c r="C282" s="11" t="s">
        <v>356</v>
      </c>
      <c r="D282" s="11" t="s">
        <v>641</v>
      </c>
      <c r="E282" s="11" t="s">
        <v>358</v>
      </c>
      <c r="F282" s="13" t="s">
        <v>642</v>
      </c>
      <c r="G282" s="16" t="s">
        <v>360</v>
      </c>
      <c r="H282" s="11" t="s">
        <v>24</v>
      </c>
      <c r="L282" s="11" t="s">
        <v>361</v>
      </c>
      <c r="N282" s="27" t="s">
        <v>79</v>
      </c>
      <c r="O282" s="29" t="s">
        <v>80</v>
      </c>
      <c r="P282" s="28">
        <v>42709</v>
      </c>
      <c r="Q282" s="28">
        <v>42685</v>
      </c>
      <c r="S282" s="42">
        <v>70000</v>
      </c>
    </row>
    <row r="283" spans="1:19">
      <c r="A283">
        <v>282</v>
      </c>
      <c r="B283" s="73" t="s">
        <v>1471</v>
      </c>
      <c r="C283" s="14" t="s">
        <v>107</v>
      </c>
      <c r="D283" s="11" t="s">
        <v>643</v>
      </c>
      <c r="E283" s="11" t="s">
        <v>109</v>
      </c>
      <c r="F283" s="14">
        <v>110302256</v>
      </c>
      <c r="G283" s="12">
        <v>42496</v>
      </c>
      <c r="H283" s="11" t="s">
        <v>24</v>
      </c>
      <c r="L283" s="11" t="s">
        <v>110</v>
      </c>
      <c r="N283" s="27" t="s">
        <v>79</v>
      </c>
      <c r="O283" s="29" t="s">
        <v>80</v>
      </c>
      <c r="P283" s="28">
        <v>42709</v>
      </c>
      <c r="Q283" s="28">
        <v>42685</v>
      </c>
      <c r="S283" s="41">
        <v>47250</v>
      </c>
    </row>
    <row r="284" spans="1:19" ht="30">
      <c r="A284">
        <v>283</v>
      </c>
      <c r="B284" s="73" t="s">
        <v>1471</v>
      </c>
      <c r="C284" s="14" t="s">
        <v>363</v>
      </c>
      <c r="D284" s="14" t="s">
        <v>580</v>
      </c>
      <c r="E284" s="11" t="s">
        <v>365</v>
      </c>
      <c r="F284" s="14" t="s">
        <v>644</v>
      </c>
      <c r="G284" s="12" t="s">
        <v>367</v>
      </c>
      <c r="H284" s="11"/>
      <c r="L284" s="11" t="s">
        <v>368</v>
      </c>
      <c r="N284" s="27" t="s">
        <v>79</v>
      </c>
      <c r="O284" s="29" t="s">
        <v>80</v>
      </c>
      <c r="P284" s="28">
        <v>42709</v>
      </c>
      <c r="Q284" s="28">
        <v>42685</v>
      </c>
      <c r="S284" s="41">
        <f>95000*5/100+95000</f>
        <v>99750</v>
      </c>
    </row>
    <row r="285" spans="1:19">
      <c r="A285">
        <v>284</v>
      </c>
      <c r="B285" s="74" t="s">
        <v>1474</v>
      </c>
      <c r="C285" s="14" t="s">
        <v>645</v>
      </c>
      <c r="D285" s="11" t="s">
        <v>646</v>
      </c>
      <c r="E285" s="11" t="s">
        <v>647</v>
      </c>
      <c r="F285" s="14">
        <v>507</v>
      </c>
      <c r="G285" s="12" t="s">
        <v>648</v>
      </c>
      <c r="H285" s="11" t="s">
        <v>24</v>
      </c>
      <c r="L285" s="11" t="s">
        <v>53</v>
      </c>
      <c r="N285" s="27" t="s">
        <v>136</v>
      </c>
      <c r="O285" s="27"/>
      <c r="P285" s="28" t="s">
        <v>136</v>
      </c>
      <c r="Q285" s="28"/>
      <c r="S285" s="14" t="s">
        <v>649</v>
      </c>
    </row>
    <row r="286" spans="1:19">
      <c r="A286">
        <v>285</v>
      </c>
      <c r="B286" s="74" t="s">
        <v>1474</v>
      </c>
      <c r="C286" s="14" t="s">
        <v>650</v>
      </c>
      <c r="D286" s="11" t="s">
        <v>651</v>
      </c>
      <c r="E286" s="11" t="s">
        <v>77</v>
      </c>
      <c r="F286" s="14" t="s">
        <v>346</v>
      </c>
      <c r="G286" s="12">
        <v>42496</v>
      </c>
      <c r="H286" s="14" t="s">
        <v>24</v>
      </c>
      <c r="L286" s="14" t="s">
        <v>78</v>
      </c>
      <c r="N286" s="27" t="s">
        <v>136</v>
      </c>
      <c r="O286" s="27"/>
      <c r="P286" s="28" t="s">
        <v>136</v>
      </c>
      <c r="Q286" s="28"/>
      <c r="S286" s="40">
        <v>29505</v>
      </c>
    </row>
    <row r="287" spans="1:19">
      <c r="A287">
        <v>286</v>
      </c>
      <c r="B287" s="74" t="s">
        <v>1474</v>
      </c>
      <c r="C287" s="14" t="s">
        <v>650</v>
      </c>
      <c r="D287" s="11" t="s">
        <v>652</v>
      </c>
      <c r="E287" s="11" t="s">
        <v>77</v>
      </c>
      <c r="F287" s="14">
        <v>226654</v>
      </c>
      <c r="G287" s="12">
        <v>42496</v>
      </c>
      <c r="H287" s="14" t="s">
        <v>24</v>
      </c>
      <c r="L287" s="14" t="s">
        <v>78</v>
      </c>
      <c r="N287" s="29">
        <v>42704</v>
      </c>
      <c r="O287" s="29">
        <v>42884</v>
      </c>
      <c r="P287" s="28" t="s">
        <v>653</v>
      </c>
      <c r="Q287" s="28"/>
      <c r="S287" s="40">
        <v>29505</v>
      </c>
    </row>
    <row r="288" spans="1:19">
      <c r="A288">
        <v>287</v>
      </c>
      <c r="B288" s="74" t="s">
        <v>1474</v>
      </c>
      <c r="C288" s="14" t="s">
        <v>650</v>
      </c>
      <c r="D288" s="11" t="s">
        <v>654</v>
      </c>
      <c r="E288" s="11" t="s">
        <v>77</v>
      </c>
      <c r="F288" s="14">
        <v>225524</v>
      </c>
      <c r="G288" s="12">
        <v>42496</v>
      </c>
      <c r="H288" s="14" t="s">
        <v>24</v>
      </c>
      <c r="L288" s="14" t="s">
        <v>78</v>
      </c>
      <c r="N288" s="27" t="s">
        <v>93</v>
      </c>
      <c r="O288" s="27" t="s">
        <v>655</v>
      </c>
      <c r="P288" s="28" t="s">
        <v>656</v>
      </c>
      <c r="Q288" s="28" t="s">
        <v>657</v>
      </c>
      <c r="S288" s="40">
        <v>29505</v>
      </c>
    </row>
    <row r="289" spans="1:19">
      <c r="A289">
        <v>288</v>
      </c>
      <c r="B289" s="74" t="s">
        <v>1474</v>
      </c>
      <c r="C289" s="14" t="s">
        <v>650</v>
      </c>
      <c r="D289" s="11" t="s">
        <v>658</v>
      </c>
      <c r="E289" s="11" t="s">
        <v>77</v>
      </c>
      <c r="F289" s="14">
        <v>225535</v>
      </c>
      <c r="G289" s="12">
        <v>42496</v>
      </c>
      <c r="H289" s="14" t="s">
        <v>24</v>
      </c>
      <c r="L289" s="14" t="s">
        <v>78</v>
      </c>
      <c r="N289" s="27" t="s">
        <v>26</v>
      </c>
      <c r="O289" s="27" t="s">
        <v>27</v>
      </c>
      <c r="P289" s="28">
        <v>42496</v>
      </c>
      <c r="Q289" s="28">
        <v>42831</v>
      </c>
      <c r="S289" s="40">
        <v>29505</v>
      </c>
    </row>
    <row r="290" spans="1:19">
      <c r="A290">
        <v>289</v>
      </c>
      <c r="B290" s="74" t="s">
        <v>1474</v>
      </c>
      <c r="C290" s="13" t="s">
        <v>85</v>
      </c>
      <c r="D290" s="11" t="s">
        <v>659</v>
      </c>
      <c r="E290" s="11" t="s">
        <v>87</v>
      </c>
      <c r="F290" s="14">
        <v>111214</v>
      </c>
      <c r="G290" s="12">
        <v>42496</v>
      </c>
      <c r="H290" s="14" t="s">
        <v>24</v>
      </c>
      <c r="L290" s="11" t="s">
        <v>78</v>
      </c>
      <c r="N290" s="27" t="s">
        <v>70</v>
      </c>
      <c r="O290" s="27" t="s">
        <v>71</v>
      </c>
      <c r="P290" s="28" t="s">
        <v>72</v>
      </c>
      <c r="Q290" s="28" t="s">
        <v>73</v>
      </c>
      <c r="S290" s="40">
        <v>47250</v>
      </c>
    </row>
    <row r="291" spans="1:19">
      <c r="A291">
        <v>290</v>
      </c>
      <c r="B291" s="74" t="s">
        <v>1474</v>
      </c>
      <c r="C291" s="13" t="s">
        <v>85</v>
      </c>
      <c r="D291" s="11" t="s">
        <v>660</v>
      </c>
      <c r="E291" s="11" t="s">
        <v>87</v>
      </c>
      <c r="F291" s="14">
        <v>111232</v>
      </c>
      <c r="G291" s="12">
        <v>42496</v>
      </c>
      <c r="H291" s="14" t="s">
        <v>24</v>
      </c>
      <c r="L291" s="11" t="s">
        <v>78</v>
      </c>
      <c r="N291" s="27" t="s">
        <v>661</v>
      </c>
      <c r="O291" s="33">
        <v>43075</v>
      </c>
      <c r="P291" s="28">
        <v>42375</v>
      </c>
      <c r="Q291" s="28" t="s">
        <v>72</v>
      </c>
      <c r="S291" s="40">
        <v>47250</v>
      </c>
    </row>
    <row r="292" spans="1:19">
      <c r="A292">
        <v>291</v>
      </c>
      <c r="B292" s="74" t="s">
        <v>1474</v>
      </c>
      <c r="C292" s="13" t="s">
        <v>85</v>
      </c>
      <c r="D292" s="11" t="s">
        <v>662</v>
      </c>
      <c r="E292" s="11" t="s">
        <v>87</v>
      </c>
      <c r="F292" s="14">
        <v>111628</v>
      </c>
      <c r="G292" s="12">
        <v>42496</v>
      </c>
      <c r="H292" s="14" t="s">
        <v>24</v>
      </c>
      <c r="L292" s="11" t="s">
        <v>78</v>
      </c>
      <c r="N292" s="31">
        <v>42704</v>
      </c>
      <c r="O292" s="31">
        <v>42884</v>
      </c>
      <c r="P292" s="28" t="s">
        <v>653</v>
      </c>
      <c r="Q292" s="28"/>
      <c r="S292" s="40">
        <v>47250</v>
      </c>
    </row>
    <row r="293" spans="1:19">
      <c r="A293">
        <v>292</v>
      </c>
      <c r="B293" s="74" t="s">
        <v>1474</v>
      </c>
      <c r="C293" s="14" t="s">
        <v>405</v>
      </c>
      <c r="D293" s="11" t="s">
        <v>663</v>
      </c>
      <c r="E293" s="11">
        <v>5391</v>
      </c>
      <c r="F293" s="14">
        <v>1520020</v>
      </c>
      <c r="G293" s="16" t="s">
        <v>407</v>
      </c>
      <c r="H293" s="14" t="s">
        <v>24</v>
      </c>
      <c r="L293" s="11" t="s">
        <v>408</v>
      </c>
      <c r="N293" s="27" t="s">
        <v>432</v>
      </c>
      <c r="O293" s="27" t="s">
        <v>188</v>
      </c>
      <c r="P293" s="28" t="s">
        <v>432</v>
      </c>
      <c r="Q293" s="28" t="s">
        <v>188</v>
      </c>
      <c r="S293" s="40">
        <v>271428.57</v>
      </c>
    </row>
    <row r="294" spans="1:19">
      <c r="A294">
        <v>293</v>
      </c>
      <c r="B294" s="74" t="s">
        <v>1474</v>
      </c>
      <c r="C294" s="14" t="s">
        <v>405</v>
      </c>
      <c r="D294" s="11" t="s">
        <v>664</v>
      </c>
      <c r="E294" s="11">
        <v>5391</v>
      </c>
      <c r="F294" s="14">
        <v>1520022</v>
      </c>
      <c r="G294" s="16" t="s">
        <v>407</v>
      </c>
      <c r="H294" s="14" t="s">
        <v>24</v>
      </c>
      <c r="L294" s="11" t="s">
        <v>408</v>
      </c>
      <c r="N294" s="27"/>
      <c r="O294" s="27" t="s">
        <v>665</v>
      </c>
      <c r="P294" s="28"/>
      <c r="Q294" s="28"/>
      <c r="S294" s="40">
        <v>271428.57</v>
      </c>
    </row>
    <row r="295" spans="1:19">
      <c r="A295">
        <v>294</v>
      </c>
      <c r="B295" s="74" t="s">
        <v>1474</v>
      </c>
      <c r="C295" s="14" t="s">
        <v>148</v>
      </c>
      <c r="D295" s="11" t="s">
        <v>666</v>
      </c>
      <c r="E295" s="11" t="s">
        <v>667</v>
      </c>
      <c r="F295" s="14" t="s">
        <v>668</v>
      </c>
      <c r="G295" s="16">
        <v>42499</v>
      </c>
      <c r="H295" s="14" t="s">
        <v>24</v>
      </c>
      <c r="L295" s="11" t="s">
        <v>669</v>
      </c>
      <c r="N295" s="27" t="s">
        <v>79</v>
      </c>
      <c r="O295" s="29" t="s">
        <v>80</v>
      </c>
      <c r="P295" s="28">
        <v>42695</v>
      </c>
      <c r="Q295" s="28">
        <v>42875</v>
      </c>
      <c r="S295" s="41">
        <v>1100000</v>
      </c>
    </row>
    <row r="296" spans="1:19">
      <c r="A296">
        <v>295</v>
      </c>
      <c r="B296" s="74" t="s">
        <v>1474</v>
      </c>
      <c r="C296" s="14" t="s">
        <v>670</v>
      </c>
      <c r="D296" s="11" t="s">
        <v>671</v>
      </c>
      <c r="E296" s="11" t="s">
        <v>672</v>
      </c>
      <c r="F296" s="14" t="s">
        <v>673</v>
      </c>
      <c r="G296" s="12" t="s">
        <v>277</v>
      </c>
      <c r="H296" s="14" t="s">
        <v>24</v>
      </c>
      <c r="L296" s="11" t="s">
        <v>167</v>
      </c>
      <c r="N296" s="27" t="s">
        <v>79</v>
      </c>
      <c r="O296" s="29" t="s">
        <v>80</v>
      </c>
      <c r="P296" s="28">
        <v>42695</v>
      </c>
      <c r="Q296" s="28">
        <v>42875</v>
      </c>
      <c r="S296" s="41">
        <v>449135</v>
      </c>
    </row>
    <row r="297" spans="1:19">
      <c r="A297">
        <v>296</v>
      </c>
      <c r="B297" s="74" t="s">
        <v>1474</v>
      </c>
      <c r="C297" s="14" t="s">
        <v>674</v>
      </c>
      <c r="D297" s="11" t="s">
        <v>675</v>
      </c>
      <c r="E297" s="14" t="s">
        <v>22</v>
      </c>
      <c r="F297" s="14" t="s">
        <v>676</v>
      </c>
      <c r="G297" s="12">
        <v>42506</v>
      </c>
      <c r="H297" s="14" t="s">
        <v>24</v>
      </c>
      <c r="L297" s="14" t="s">
        <v>25</v>
      </c>
      <c r="N297" s="27" t="s">
        <v>79</v>
      </c>
      <c r="O297" s="29" t="s">
        <v>80</v>
      </c>
      <c r="P297" s="28">
        <v>42695</v>
      </c>
      <c r="Q297" s="28">
        <v>42875</v>
      </c>
      <c r="S297" s="40">
        <v>60117</v>
      </c>
    </row>
    <row r="298" spans="1:19">
      <c r="A298">
        <v>297</v>
      </c>
      <c r="B298" s="74" t="s">
        <v>1474</v>
      </c>
      <c r="C298" s="11" t="s">
        <v>66</v>
      </c>
      <c r="D298" s="11" t="s">
        <v>677</v>
      </c>
      <c r="E298" s="11" t="s">
        <v>68</v>
      </c>
      <c r="F298" s="11" t="s">
        <v>678</v>
      </c>
      <c r="G298" s="12">
        <v>42506</v>
      </c>
      <c r="H298" s="14" t="s">
        <v>24</v>
      </c>
      <c r="L298" s="11" t="s">
        <v>53</v>
      </c>
      <c r="N298" s="27" t="s">
        <v>79</v>
      </c>
      <c r="O298" s="29" t="s">
        <v>80</v>
      </c>
      <c r="P298" s="28">
        <v>42695</v>
      </c>
      <c r="Q298" s="28">
        <v>42875</v>
      </c>
      <c r="S298" s="40">
        <v>184974</v>
      </c>
    </row>
    <row r="299" spans="1:19">
      <c r="A299">
        <v>298</v>
      </c>
      <c r="B299" s="74" t="s">
        <v>1474</v>
      </c>
      <c r="C299" s="11" t="s">
        <v>679</v>
      </c>
      <c r="D299" s="11" t="s">
        <v>680</v>
      </c>
      <c r="E299" s="11" t="s">
        <v>681</v>
      </c>
      <c r="F299" s="14" t="s">
        <v>682</v>
      </c>
      <c r="G299" s="12" t="s">
        <v>360</v>
      </c>
      <c r="H299" s="14" t="s">
        <v>24</v>
      </c>
      <c r="L299" s="11" t="s">
        <v>361</v>
      </c>
      <c r="N299" s="27" t="s">
        <v>79</v>
      </c>
      <c r="O299" s="29" t="s">
        <v>80</v>
      </c>
      <c r="P299" s="28">
        <v>42695</v>
      </c>
      <c r="Q299" s="28">
        <v>42875</v>
      </c>
      <c r="S299" s="41">
        <v>405000</v>
      </c>
    </row>
    <row r="300" spans="1:19">
      <c r="A300">
        <v>299</v>
      </c>
      <c r="B300" s="74" t="s">
        <v>1474</v>
      </c>
      <c r="C300" s="14" t="s">
        <v>683</v>
      </c>
      <c r="D300" s="11" t="s">
        <v>684</v>
      </c>
      <c r="E300" s="11" t="s">
        <v>685</v>
      </c>
      <c r="F300" s="14" t="s">
        <v>686</v>
      </c>
      <c r="G300" s="16" t="s">
        <v>687</v>
      </c>
      <c r="H300" s="14" t="s">
        <v>24</v>
      </c>
      <c r="L300" s="11" t="s">
        <v>408</v>
      </c>
      <c r="N300" s="27" t="s">
        <v>79</v>
      </c>
      <c r="O300" s="29" t="s">
        <v>80</v>
      </c>
      <c r="P300" s="28">
        <v>42695</v>
      </c>
      <c r="Q300" s="28">
        <v>42875</v>
      </c>
      <c r="S300" s="41">
        <v>230692.3</v>
      </c>
    </row>
    <row r="301" spans="1:19">
      <c r="A301">
        <v>300</v>
      </c>
      <c r="B301" s="74" t="s">
        <v>1474</v>
      </c>
      <c r="C301" s="14" t="s">
        <v>439</v>
      </c>
      <c r="D301" s="11" t="s">
        <v>688</v>
      </c>
      <c r="E301" s="11" t="s">
        <v>441</v>
      </c>
      <c r="F301" s="14" t="s">
        <v>689</v>
      </c>
      <c r="G301" s="16" t="s">
        <v>443</v>
      </c>
      <c r="H301" s="14" t="s">
        <v>24</v>
      </c>
      <c r="L301" s="11" t="s">
        <v>92</v>
      </c>
      <c r="N301" s="27" t="s">
        <v>62</v>
      </c>
      <c r="O301" s="27" t="s">
        <v>63</v>
      </c>
      <c r="P301" s="28" t="s">
        <v>79</v>
      </c>
      <c r="Q301" s="28" t="s">
        <v>93</v>
      </c>
      <c r="S301" s="14" t="s">
        <v>445</v>
      </c>
    </row>
    <row r="302" spans="1:19">
      <c r="A302">
        <v>301</v>
      </c>
      <c r="B302" s="74" t="s">
        <v>1475</v>
      </c>
      <c r="C302" s="74" t="s">
        <v>650</v>
      </c>
      <c r="D302" s="11" t="s">
        <v>690</v>
      </c>
      <c r="E302" s="11" t="s">
        <v>77</v>
      </c>
      <c r="F302" s="14">
        <v>225640</v>
      </c>
      <c r="G302" s="17">
        <v>42526</v>
      </c>
      <c r="H302" s="14" t="s">
        <v>24</v>
      </c>
      <c r="L302" s="14" t="s">
        <v>78</v>
      </c>
      <c r="N302" s="27" t="s">
        <v>62</v>
      </c>
      <c r="O302" s="27" t="s">
        <v>63</v>
      </c>
      <c r="P302" s="28" t="s">
        <v>64</v>
      </c>
      <c r="Q302" s="28" t="s">
        <v>65</v>
      </c>
      <c r="S302" s="40">
        <v>29505</v>
      </c>
    </row>
    <row r="303" spans="1:19">
      <c r="A303">
        <v>302</v>
      </c>
      <c r="B303" s="74" t="s">
        <v>1475</v>
      </c>
      <c r="C303" s="74" t="s">
        <v>650</v>
      </c>
      <c r="D303" s="11" t="s">
        <v>691</v>
      </c>
      <c r="E303" s="11" t="s">
        <v>77</v>
      </c>
      <c r="F303" s="14">
        <v>225635</v>
      </c>
      <c r="G303" s="17">
        <v>42526</v>
      </c>
      <c r="H303" s="14" t="s">
        <v>24</v>
      </c>
      <c r="L303" s="14" t="s">
        <v>78</v>
      </c>
      <c r="N303" s="27" t="s">
        <v>26</v>
      </c>
      <c r="O303" s="27" t="s">
        <v>27</v>
      </c>
      <c r="P303" s="28">
        <v>42496</v>
      </c>
      <c r="Q303" s="28">
        <v>42831</v>
      </c>
      <c r="S303" s="40">
        <v>29505</v>
      </c>
    </row>
    <row r="304" spans="1:19">
      <c r="A304">
        <v>303</v>
      </c>
      <c r="B304" s="74" t="s">
        <v>1475</v>
      </c>
      <c r="C304" s="74" t="s">
        <v>650</v>
      </c>
      <c r="D304" s="11" t="s">
        <v>692</v>
      </c>
      <c r="E304" s="11" t="s">
        <v>77</v>
      </c>
      <c r="F304" s="14">
        <v>225654</v>
      </c>
      <c r="G304" s="17">
        <v>42526</v>
      </c>
      <c r="H304" s="14" t="s">
        <v>24</v>
      </c>
      <c r="L304" s="14" t="s">
        <v>78</v>
      </c>
      <c r="N304" s="27" t="s">
        <v>26</v>
      </c>
      <c r="O304" s="27" t="s">
        <v>27</v>
      </c>
      <c r="P304" s="28">
        <v>42496</v>
      </c>
      <c r="Q304" s="28">
        <v>42831</v>
      </c>
      <c r="S304" s="40">
        <v>29505</v>
      </c>
    </row>
    <row r="305" spans="1:19">
      <c r="A305">
        <v>304</v>
      </c>
      <c r="B305" s="74" t="s">
        <v>1475</v>
      </c>
      <c r="C305" s="74" t="s">
        <v>650</v>
      </c>
      <c r="D305" s="11" t="s">
        <v>693</v>
      </c>
      <c r="E305" s="11" t="s">
        <v>77</v>
      </c>
      <c r="F305" s="14">
        <v>225527</v>
      </c>
      <c r="G305" s="17">
        <v>42526</v>
      </c>
      <c r="H305" s="14" t="s">
        <v>24</v>
      </c>
      <c r="L305" s="14" t="s">
        <v>78</v>
      </c>
      <c r="N305" s="27" t="s">
        <v>26</v>
      </c>
      <c r="O305" s="27" t="s">
        <v>27</v>
      </c>
      <c r="P305" s="28">
        <v>42496</v>
      </c>
      <c r="Q305" s="28">
        <v>42831</v>
      </c>
      <c r="S305" s="40">
        <v>29505</v>
      </c>
    </row>
    <row r="306" spans="1:19">
      <c r="A306">
        <v>305</v>
      </c>
      <c r="B306" s="74" t="s">
        <v>1475</v>
      </c>
      <c r="C306" s="74" t="s">
        <v>650</v>
      </c>
      <c r="D306" s="11" t="s">
        <v>694</v>
      </c>
      <c r="E306" s="11" t="s">
        <v>77</v>
      </c>
      <c r="F306" s="14">
        <v>225649</v>
      </c>
      <c r="G306" s="17">
        <v>42526</v>
      </c>
      <c r="H306" s="14" t="s">
        <v>24</v>
      </c>
      <c r="L306" s="14" t="s">
        <v>78</v>
      </c>
      <c r="N306" s="27" t="s">
        <v>26</v>
      </c>
      <c r="O306" s="27" t="s">
        <v>27</v>
      </c>
      <c r="P306" s="28">
        <v>42496</v>
      </c>
      <c r="Q306" s="28">
        <v>42831</v>
      </c>
      <c r="S306" s="40">
        <v>29505</v>
      </c>
    </row>
    <row r="307" spans="1:19">
      <c r="A307">
        <v>306</v>
      </c>
      <c r="B307" s="74" t="s">
        <v>1475</v>
      </c>
      <c r="C307" s="74" t="s">
        <v>650</v>
      </c>
      <c r="D307" s="11" t="s">
        <v>695</v>
      </c>
      <c r="E307" s="11" t="s">
        <v>77</v>
      </c>
      <c r="F307" s="14">
        <v>225542</v>
      </c>
      <c r="G307" s="17">
        <v>42526</v>
      </c>
      <c r="H307" s="14" t="s">
        <v>24</v>
      </c>
      <c r="L307" s="14" t="s">
        <v>78</v>
      </c>
      <c r="N307" s="27" t="s">
        <v>26</v>
      </c>
      <c r="O307" s="27" t="s">
        <v>27</v>
      </c>
      <c r="P307" s="28">
        <v>42496</v>
      </c>
      <c r="Q307" s="28">
        <v>42831</v>
      </c>
      <c r="S307" s="40">
        <v>29505</v>
      </c>
    </row>
    <row r="308" spans="1:19">
      <c r="A308">
        <v>307</v>
      </c>
      <c r="B308" s="74" t="s">
        <v>1475</v>
      </c>
      <c r="C308" s="14" t="s">
        <v>391</v>
      </c>
      <c r="D308" s="11" t="s">
        <v>696</v>
      </c>
      <c r="E308" s="13" t="s">
        <v>91</v>
      </c>
      <c r="F308" s="13">
        <v>35962</v>
      </c>
      <c r="G308" s="15">
        <v>42507</v>
      </c>
      <c r="H308" s="14" t="s">
        <v>24</v>
      </c>
      <c r="L308" s="13" t="s">
        <v>92</v>
      </c>
      <c r="N308" s="27" t="s">
        <v>70</v>
      </c>
      <c r="O308" s="27" t="s">
        <v>71</v>
      </c>
      <c r="P308" s="28" t="s">
        <v>72</v>
      </c>
      <c r="Q308" s="28" t="s">
        <v>73</v>
      </c>
      <c r="S308" s="40">
        <v>700000</v>
      </c>
    </row>
    <row r="309" spans="1:19">
      <c r="A309">
        <v>308</v>
      </c>
      <c r="B309" s="74" t="s">
        <v>1475</v>
      </c>
      <c r="C309" s="14" t="s">
        <v>58</v>
      </c>
      <c r="D309" s="11" t="s">
        <v>697</v>
      </c>
      <c r="E309" s="11" t="s">
        <v>60</v>
      </c>
      <c r="F309" s="14" t="s">
        <v>698</v>
      </c>
      <c r="G309" s="12">
        <v>42506</v>
      </c>
      <c r="H309" s="14" t="s">
        <v>24</v>
      </c>
      <c r="L309" s="14" t="s">
        <v>53</v>
      </c>
      <c r="N309" s="27"/>
      <c r="O309" s="29">
        <v>42832</v>
      </c>
      <c r="P309" s="28" t="s">
        <v>111</v>
      </c>
      <c r="Q309" s="28"/>
      <c r="S309" s="40">
        <v>115609</v>
      </c>
    </row>
    <row r="310" spans="1:19">
      <c r="A310">
        <v>309</v>
      </c>
      <c r="B310" s="74" t="s">
        <v>1475</v>
      </c>
      <c r="C310" s="14" t="s">
        <v>20</v>
      </c>
      <c r="D310" s="11" t="s">
        <v>699</v>
      </c>
      <c r="E310" s="14" t="s">
        <v>22</v>
      </c>
      <c r="F310" s="14" t="s">
        <v>700</v>
      </c>
      <c r="G310" s="12">
        <v>42506</v>
      </c>
      <c r="H310" s="14" t="s">
        <v>24</v>
      </c>
      <c r="L310" s="14" t="s">
        <v>25</v>
      </c>
      <c r="N310" s="27" t="s">
        <v>79</v>
      </c>
      <c r="O310" s="29" t="s">
        <v>80</v>
      </c>
      <c r="P310" s="28">
        <v>42709</v>
      </c>
      <c r="Q310" s="28">
        <v>42685</v>
      </c>
      <c r="S310" s="40">
        <v>60117</v>
      </c>
    </row>
    <row r="311" spans="1:19">
      <c r="A311">
        <v>310</v>
      </c>
      <c r="B311" s="74" t="s">
        <v>1475</v>
      </c>
      <c r="C311" s="14" t="s">
        <v>20</v>
      </c>
      <c r="D311" s="11" t="s">
        <v>701</v>
      </c>
      <c r="E311" s="14" t="s">
        <v>22</v>
      </c>
      <c r="F311" s="14" t="s">
        <v>702</v>
      </c>
      <c r="G311" s="12">
        <v>42506</v>
      </c>
      <c r="H311" s="14" t="s">
        <v>24</v>
      </c>
      <c r="L311" s="14" t="s">
        <v>25</v>
      </c>
      <c r="N311" s="27" t="s">
        <v>79</v>
      </c>
      <c r="O311" s="29" t="s">
        <v>80</v>
      </c>
      <c r="P311" s="28">
        <v>42709</v>
      </c>
      <c r="Q311" s="28">
        <v>42685</v>
      </c>
      <c r="S311" s="40">
        <v>60117</v>
      </c>
    </row>
    <row r="312" spans="1:19">
      <c r="A312">
        <v>311</v>
      </c>
      <c r="B312" s="74" t="s">
        <v>1475</v>
      </c>
      <c r="C312" s="14" t="s">
        <v>20</v>
      </c>
      <c r="D312" s="11" t="s">
        <v>703</v>
      </c>
      <c r="E312" s="14" t="s">
        <v>22</v>
      </c>
      <c r="F312" s="14" t="s">
        <v>704</v>
      </c>
      <c r="G312" s="12">
        <v>42506</v>
      </c>
      <c r="H312" s="14" t="s">
        <v>24</v>
      </c>
      <c r="L312" s="14" t="s">
        <v>25</v>
      </c>
      <c r="N312" s="27" t="s">
        <v>79</v>
      </c>
      <c r="O312" s="29" t="s">
        <v>80</v>
      </c>
      <c r="P312" s="28">
        <v>42695</v>
      </c>
      <c r="Q312" s="28">
        <v>42875</v>
      </c>
      <c r="S312" s="40">
        <v>60117</v>
      </c>
    </row>
    <row r="313" spans="1:19">
      <c r="A313">
        <v>312</v>
      </c>
      <c r="B313" s="74" t="s">
        <v>1475</v>
      </c>
      <c r="C313" s="14" t="s">
        <v>20</v>
      </c>
      <c r="D313" s="11" t="s">
        <v>705</v>
      </c>
      <c r="E313" s="14" t="s">
        <v>22</v>
      </c>
      <c r="F313" s="14" t="s">
        <v>706</v>
      </c>
      <c r="G313" s="12">
        <v>42506</v>
      </c>
      <c r="H313" s="14" t="s">
        <v>24</v>
      </c>
      <c r="L313" s="14" t="s">
        <v>25</v>
      </c>
      <c r="N313" s="27" t="s">
        <v>79</v>
      </c>
      <c r="O313" s="29" t="s">
        <v>80</v>
      </c>
      <c r="P313" s="28">
        <v>42695</v>
      </c>
      <c r="Q313" s="28">
        <v>42875</v>
      </c>
      <c r="S313" s="40">
        <v>60117</v>
      </c>
    </row>
    <row r="314" spans="1:19">
      <c r="A314">
        <v>313</v>
      </c>
      <c r="B314" s="74" t="s">
        <v>1475</v>
      </c>
      <c r="C314" s="14" t="s">
        <v>20</v>
      </c>
      <c r="D314" s="11" t="s">
        <v>707</v>
      </c>
      <c r="E314" s="14" t="s">
        <v>22</v>
      </c>
      <c r="F314" s="14" t="s">
        <v>708</v>
      </c>
      <c r="G314" s="12">
        <v>42506</v>
      </c>
      <c r="H314" s="14" t="s">
        <v>24</v>
      </c>
      <c r="L314" s="14" t="s">
        <v>25</v>
      </c>
      <c r="N314" s="27" t="s">
        <v>79</v>
      </c>
      <c r="O314" s="29" t="s">
        <v>80</v>
      </c>
      <c r="P314" s="28">
        <v>42695</v>
      </c>
      <c r="Q314" s="28">
        <v>42875</v>
      </c>
      <c r="S314" s="40">
        <v>60117</v>
      </c>
    </row>
    <row r="315" spans="1:19">
      <c r="A315">
        <v>314</v>
      </c>
      <c r="B315" s="74" t="s">
        <v>1475</v>
      </c>
      <c r="C315" s="14" t="s">
        <v>66</v>
      </c>
      <c r="D315" s="11" t="s">
        <v>709</v>
      </c>
      <c r="E315" s="11" t="s">
        <v>68</v>
      </c>
      <c r="F315" s="11" t="s">
        <v>710</v>
      </c>
      <c r="G315" s="12">
        <v>42506</v>
      </c>
      <c r="H315" s="14" t="s">
        <v>24</v>
      </c>
      <c r="L315" s="11" t="s">
        <v>53</v>
      </c>
      <c r="N315" s="27" t="s">
        <v>79</v>
      </c>
      <c r="O315" s="29" t="s">
        <v>80</v>
      </c>
      <c r="P315" s="28">
        <v>42695</v>
      </c>
      <c r="Q315" s="28">
        <v>42875</v>
      </c>
      <c r="S315" s="40">
        <v>184974</v>
      </c>
    </row>
    <row r="316" spans="1:19">
      <c r="A316">
        <v>315</v>
      </c>
      <c r="B316" s="74" t="s">
        <v>1475</v>
      </c>
      <c r="C316" s="14" t="s">
        <v>66</v>
      </c>
      <c r="D316" s="11" t="s">
        <v>711</v>
      </c>
      <c r="E316" s="11" t="s">
        <v>68</v>
      </c>
      <c r="F316" s="11" t="s">
        <v>712</v>
      </c>
      <c r="G316" s="12">
        <v>42506</v>
      </c>
      <c r="H316" s="14" t="s">
        <v>24</v>
      </c>
      <c r="L316" s="11" t="s">
        <v>53</v>
      </c>
      <c r="N316" s="27" t="s">
        <v>79</v>
      </c>
      <c r="O316" s="29" t="s">
        <v>80</v>
      </c>
      <c r="P316" s="28">
        <v>42695</v>
      </c>
      <c r="Q316" s="28">
        <v>42875</v>
      </c>
      <c r="S316" s="40">
        <v>184974</v>
      </c>
    </row>
    <row r="317" spans="1:19">
      <c r="A317">
        <v>316</v>
      </c>
      <c r="B317" s="74" t="s">
        <v>1475</v>
      </c>
      <c r="C317" s="14" t="s">
        <v>107</v>
      </c>
      <c r="D317" s="11" t="s">
        <v>713</v>
      </c>
      <c r="E317" s="11" t="s">
        <v>109</v>
      </c>
      <c r="F317" s="14" t="s">
        <v>714</v>
      </c>
      <c r="G317" s="12">
        <v>42496</v>
      </c>
      <c r="H317" s="11" t="s">
        <v>24</v>
      </c>
      <c r="L317" s="11" t="s">
        <v>110</v>
      </c>
      <c r="N317" s="27" t="s">
        <v>79</v>
      </c>
      <c r="O317" s="29" t="s">
        <v>80</v>
      </c>
      <c r="P317" s="28">
        <v>42695</v>
      </c>
      <c r="Q317" s="28">
        <v>42875</v>
      </c>
      <c r="S317" s="41">
        <v>47250</v>
      </c>
    </row>
    <row r="318" spans="1:19">
      <c r="A318">
        <v>317</v>
      </c>
      <c r="B318" s="74" t="s">
        <v>1475</v>
      </c>
      <c r="C318" s="14" t="s">
        <v>85</v>
      </c>
      <c r="D318" s="11" t="s">
        <v>715</v>
      </c>
      <c r="E318" s="11" t="s">
        <v>87</v>
      </c>
      <c r="F318" s="14">
        <v>111589</v>
      </c>
      <c r="G318" s="12">
        <v>42496</v>
      </c>
      <c r="H318" s="14" t="s">
        <v>24</v>
      </c>
      <c r="L318" s="11" t="s">
        <v>78</v>
      </c>
      <c r="N318" s="27" t="s">
        <v>79</v>
      </c>
      <c r="O318" s="29" t="s">
        <v>80</v>
      </c>
      <c r="P318" s="28">
        <v>42695</v>
      </c>
      <c r="Q318" s="28">
        <v>42875</v>
      </c>
      <c r="S318" s="40">
        <v>47250</v>
      </c>
    </row>
    <row r="319" spans="1:19">
      <c r="A319">
        <v>318</v>
      </c>
      <c r="B319" s="74" t="s">
        <v>1475</v>
      </c>
      <c r="C319" s="14" t="s">
        <v>85</v>
      </c>
      <c r="D319" s="11" t="s">
        <v>716</v>
      </c>
      <c r="E319" s="11" t="s">
        <v>87</v>
      </c>
      <c r="F319" s="14" t="s">
        <v>346</v>
      </c>
      <c r="G319" s="12">
        <v>42496</v>
      </c>
      <c r="H319" s="14" t="s">
        <v>24</v>
      </c>
      <c r="L319" s="11" t="s">
        <v>78</v>
      </c>
      <c r="N319" s="27" t="s">
        <v>79</v>
      </c>
      <c r="O319" s="29" t="s">
        <v>80</v>
      </c>
      <c r="P319" s="28">
        <v>42695</v>
      </c>
      <c r="Q319" s="28">
        <v>42875</v>
      </c>
      <c r="S319" s="40">
        <v>47250</v>
      </c>
    </row>
    <row r="320" spans="1:19" ht="30">
      <c r="A320">
        <v>319</v>
      </c>
      <c r="B320" s="74" t="s">
        <v>1475</v>
      </c>
      <c r="C320" s="14" t="s">
        <v>363</v>
      </c>
      <c r="D320" s="14" t="s">
        <v>580</v>
      </c>
      <c r="E320" s="11" t="s">
        <v>365</v>
      </c>
      <c r="F320" s="14" t="s">
        <v>717</v>
      </c>
      <c r="G320" s="12" t="s">
        <v>367</v>
      </c>
      <c r="H320" s="14"/>
      <c r="L320" s="11" t="s">
        <v>368</v>
      </c>
      <c r="N320" s="27" t="s">
        <v>79</v>
      </c>
      <c r="O320" s="29" t="s">
        <v>80</v>
      </c>
      <c r="P320" s="28">
        <v>42695</v>
      </c>
      <c r="Q320" s="28">
        <v>42875</v>
      </c>
      <c r="S320" s="41">
        <f>95000*5/100+95000</f>
        <v>99750</v>
      </c>
    </row>
    <row r="321" spans="1:19">
      <c r="A321">
        <v>320</v>
      </c>
      <c r="B321" s="75" t="s">
        <v>1476</v>
      </c>
      <c r="C321" s="74" t="s">
        <v>650</v>
      </c>
      <c r="D321" s="11" t="s">
        <v>718</v>
      </c>
      <c r="E321" s="11" t="s">
        <v>77</v>
      </c>
      <c r="F321" s="14">
        <v>225695</v>
      </c>
      <c r="G321" s="17">
        <v>42526</v>
      </c>
      <c r="H321" s="14" t="s">
        <v>24</v>
      </c>
      <c r="L321" s="14" t="s">
        <v>78</v>
      </c>
      <c r="N321" s="27" t="s">
        <v>79</v>
      </c>
      <c r="O321" s="29" t="s">
        <v>80</v>
      </c>
      <c r="P321" s="28">
        <v>42695</v>
      </c>
      <c r="Q321" s="28">
        <v>42875</v>
      </c>
      <c r="S321" s="40">
        <v>29505</v>
      </c>
    </row>
    <row r="322" spans="1:19">
      <c r="A322">
        <v>321</v>
      </c>
      <c r="B322" s="75" t="s">
        <v>1476</v>
      </c>
      <c r="C322" s="74" t="s">
        <v>650</v>
      </c>
      <c r="D322" s="11" t="s">
        <v>719</v>
      </c>
      <c r="E322" s="11" t="s">
        <v>77</v>
      </c>
      <c r="F322" s="14">
        <v>222320</v>
      </c>
      <c r="G322" s="17">
        <v>42526</v>
      </c>
      <c r="H322" s="14" t="s">
        <v>24</v>
      </c>
      <c r="L322" s="14" t="s">
        <v>78</v>
      </c>
      <c r="N322" s="27" t="s">
        <v>79</v>
      </c>
      <c r="O322" s="29" t="s">
        <v>80</v>
      </c>
      <c r="P322" s="28">
        <v>42695</v>
      </c>
      <c r="Q322" s="28">
        <v>42875</v>
      </c>
      <c r="S322" s="40">
        <v>29505</v>
      </c>
    </row>
    <row r="323" spans="1:19">
      <c r="A323">
        <v>322</v>
      </c>
      <c r="B323" s="75" t="s">
        <v>1476</v>
      </c>
      <c r="C323" s="74" t="s">
        <v>650</v>
      </c>
      <c r="D323" s="11" t="s">
        <v>720</v>
      </c>
      <c r="E323" s="11" t="s">
        <v>77</v>
      </c>
      <c r="F323" s="14">
        <v>225696</v>
      </c>
      <c r="G323" s="17">
        <v>42526</v>
      </c>
      <c r="H323" s="14" t="s">
        <v>24</v>
      </c>
      <c r="L323" s="14" t="s">
        <v>78</v>
      </c>
      <c r="N323" s="27" t="s">
        <v>79</v>
      </c>
      <c r="O323" s="29" t="s">
        <v>80</v>
      </c>
      <c r="P323" s="28">
        <v>42695</v>
      </c>
      <c r="Q323" s="28">
        <v>42875</v>
      </c>
      <c r="S323" s="40">
        <v>29505</v>
      </c>
    </row>
    <row r="324" spans="1:19">
      <c r="A324">
        <v>323</v>
      </c>
      <c r="B324" s="75" t="s">
        <v>1476</v>
      </c>
      <c r="C324" s="74" t="s">
        <v>650</v>
      </c>
      <c r="D324" s="11" t="s">
        <v>721</v>
      </c>
      <c r="E324" s="11" t="s">
        <v>77</v>
      </c>
      <c r="F324" s="14">
        <v>225481</v>
      </c>
      <c r="G324" s="17">
        <v>42526</v>
      </c>
      <c r="H324" s="14" t="s">
        <v>24</v>
      </c>
      <c r="L324" s="14" t="s">
        <v>78</v>
      </c>
      <c r="N324" s="27" t="s">
        <v>79</v>
      </c>
      <c r="O324" s="29" t="s">
        <v>80</v>
      </c>
      <c r="P324" s="28">
        <v>42695</v>
      </c>
      <c r="Q324" s="28">
        <v>42875</v>
      </c>
      <c r="S324" s="40">
        <v>29505</v>
      </c>
    </row>
    <row r="325" spans="1:19">
      <c r="A325">
        <v>324</v>
      </c>
      <c r="B325" s="75" t="s">
        <v>1476</v>
      </c>
      <c r="C325" s="74" t="s">
        <v>650</v>
      </c>
      <c r="D325" s="11" t="s">
        <v>722</v>
      </c>
      <c r="E325" s="11" t="s">
        <v>77</v>
      </c>
      <c r="F325" s="14">
        <v>225674</v>
      </c>
      <c r="G325" s="17">
        <v>42526</v>
      </c>
      <c r="H325" s="14" t="s">
        <v>24</v>
      </c>
      <c r="L325" s="14" t="s">
        <v>78</v>
      </c>
      <c r="N325" s="27" t="s">
        <v>79</v>
      </c>
      <c r="O325" s="29" t="s">
        <v>80</v>
      </c>
      <c r="P325" s="28">
        <v>42695</v>
      </c>
      <c r="Q325" s="28">
        <v>42875</v>
      </c>
      <c r="S325" s="40">
        <v>29505</v>
      </c>
    </row>
    <row r="326" spans="1:19">
      <c r="A326">
        <v>325</v>
      </c>
      <c r="B326" s="75" t="s">
        <v>1476</v>
      </c>
      <c r="C326" s="74" t="s">
        <v>650</v>
      </c>
      <c r="D326" s="11" t="s">
        <v>723</v>
      </c>
      <c r="E326" s="11" t="s">
        <v>77</v>
      </c>
      <c r="F326" s="14">
        <v>225688</v>
      </c>
      <c r="G326" s="17">
        <v>42526</v>
      </c>
      <c r="H326" s="14" t="s">
        <v>24</v>
      </c>
      <c r="L326" s="14" t="s">
        <v>78</v>
      </c>
      <c r="N326" s="27" t="s">
        <v>79</v>
      </c>
      <c r="O326" s="29" t="s">
        <v>80</v>
      </c>
      <c r="P326" s="28">
        <v>42695</v>
      </c>
      <c r="Q326" s="28">
        <v>42875</v>
      </c>
      <c r="S326" s="40">
        <v>29505</v>
      </c>
    </row>
    <row r="327" spans="1:19">
      <c r="A327">
        <v>326</v>
      </c>
      <c r="B327" s="75" t="s">
        <v>1476</v>
      </c>
      <c r="C327" s="74" t="s">
        <v>650</v>
      </c>
      <c r="D327" s="11" t="s">
        <v>724</v>
      </c>
      <c r="E327" s="11" t="s">
        <v>77</v>
      </c>
      <c r="F327" s="14">
        <v>225492</v>
      </c>
      <c r="G327" s="17">
        <v>42526</v>
      </c>
      <c r="H327" s="14" t="s">
        <v>24</v>
      </c>
      <c r="L327" s="14" t="s">
        <v>78</v>
      </c>
      <c r="N327" s="27" t="s">
        <v>62</v>
      </c>
      <c r="O327" s="27" t="s">
        <v>63</v>
      </c>
      <c r="P327" s="28" t="s">
        <v>64</v>
      </c>
      <c r="Q327" s="28" t="s">
        <v>65</v>
      </c>
      <c r="S327" s="40">
        <v>29505</v>
      </c>
    </row>
    <row r="328" spans="1:19">
      <c r="A328">
        <v>327</v>
      </c>
      <c r="B328" s="75" t="s">
        <v>1476</v>
      </c>
      <c r="C328" s="74" t="s">
        <v>650</v>
      </c>
      <c r="D328" s="11" t="s">
        <v>725</v>
      </c>
      <c r="E328" s="11" t="s">
        <v>77</v>
      </c>
      <c r="F328" s="14">
        <v>225678</v>
      </c>
      <c r="G328" s="17">
        <v>42526</v>
      </c>
      <c r="H328" s="14" t="s">
        <v>24</v>
      </c>
      <c r="L328" s="14" t="s">
        <v>78</v>
      </c>
      <c r="N328" s="27" t="s">
        <v>26</v>
      </c>
      <c r="O328" s="27" t="s">
        <v>27</v>
      </c>
      <c r="P328" s="28">
        <v>42496</v>
      </c>
      <c r="Q328" s="28">
        <v>42831</v>
      </c>
      <c r="S328" s="40">
        <v>29505</v>
      </c>
    </row>
    <row r="329" spans="1:19">
      <c r="A329">
        <v>328</v>
      </c>
      <c r="B329" s="75" t="s">
        <v>1476</v>
      </c>
      <c r="C329" s="74" t="s">
        <v>650</v>
      </c>
      <c r="D329" s="11" t="s">
        <v>726</v>
      </c>
      <c r="E329" s="11" t="s">
        <v>77</v>
      </c>
      <c r="F329" s="14">
        <v>225549</v>
      </c>
      <c r="G329" s="17">
        <v>42526</v>
      </c>
      <c r="H329" s="14" t="s">
        <v>24</v>
      </c>
      <c r="L329" s="14" t="s">
        <v>78</v>
      </c>
      <c r="N329" s="27" t="s">
        <v>26</v>
      </c>
      <c r="O329" s="27" t="s">
        <v>27</v>
      </c>
      <c r="P329" s="28">
        <v>42496</v>
      </c>
      <c r="Q329" s="28">
        <v>42831</v>
      </c>
      <c r="S329" s="40">
        <v>29505</v>
      </c>
    </row>
    <row r="330" spans="1:19">
      <c r="A330">
        <v>329</v>
      </c>
      <c r="B330" s="75" t="s">
        <v>1476</v>
      </c>
      <c r="C330" s="74" t="s">
        <v>650</v>
      </c>
      <c r="D330" s="11" t="s">
        <v>727</v>
      </c>
      <c r="E330" s="11" t="s">
        <v>77</v>
      </c>
      <c r="F330" s="14">
        <v>225537</v>
      </c>
      <c r="G330" s="17">
        <v>42526</v>
      </c>
      <c r="H330" s="14" t="s">
        <v>24</v>
      </c>
      <c r="L330" s="14" t="s">
        <v>78</v>
      </c>
      <c r="N330" s="27" t="s">
        <v>26</v>
      </c>
      <c r="O330" s="27" t="s">
        <v>27</v>
      </c>
      <c r="P330" s="28">
        <v>42496</v>
      </c>
      <c r="Q330" s="28">
        <v>42831</v>
      </c>
      <c r="S330" s="40">
        <v>29505</v>
      </c>
    </row>
    <row r="331" spans="1:19">
      <c r="A331">
        <v>330</v>
      </c>
      <c r="B331" s="75" t="s">
        <v>1476</v>
      </c>
      <c r="C331" s="13" t="s">
        <v>85</v>
      </c>
      <c r="D331" s="11" t="s">
        <v>728</v>
      </c>
      <c r="E331" s="11" t="s">
        <v>87</v>
      </c>
      <c r="F331" s="14">
        <v>111589</v>
      </c>
      <c r="G331" s="12">
        <v>42496</v>
      </c>
      <c r="H331" s="14" t="s">
        <v>24</v>
      </c>
      <c r="L331" s="11" t="s">
        <v>78</v>
      </c>
      <c r="N331" s="27" t="s">
        <v>70</v>
      </c>
      <c r="O331" s="27" t="s">
        <v>71</v>
      </c>
      <c r="P331" s="28" t="s">
        <v>72</v>
      </c>
      <c r="Q331" s="28" t="s">
        <v>73</v>
      </c>
      <c r="S331" s="40">
        <v>47250</v>
      </c>
    </row>
    <row r="332" spans="1:19">
      <c r="A332">
        <v>331</v>
      </c>
      <c r="B332" s="75" t="s">
        <v>1476</v>
      </c>
      <c r="C332" s="13" t="s">
        <v>85</v>
      </c>
      <c r="D332" s="11" t="s">
        <v>729</v>
      </c>
      <c r="E332" s="11" t="s">
        <v>87</v>
      </c>
      <c r="F332" s="14">
        <v>111603</v>
      </c>
      <c r="G332" s="12">
        <v>42496</v>
      </c>
      <c r="H332" s="14" t="s">
        <v>24</v>
      </c>
      <c r="L332" s="11" t="s">
        <v>78</v>
      </c>
      <c r="N332" s="27" t="s">
        <v>70</v>
      </c>
      <c r="O332" s="27" t="s">
        <v>71</v>
      </c>
      <c r="P332" s="28" t="s">
        <v>72</v>
      </c>
      <c r="Q332" s="28" t="s">
        <v>73</v>
      </c>
      <c r="S332" s="40">
        <v>47250</v>
      </c>
    </row>
    <row r="333" spans="1:19">
      <c r="A333">
        <v>332</v>
      </c>
      <c r="B333" s="75" t="s">
        <v>1476</v>
      </c>
      <c r="C333" s="13" t="s">
        <v>85</v>
      </c>
      <c r="D333" s="11" t="s">
        <v>730</v>
      </c>
      <c r="E333" s="11" t="s">
        <v>87</v>
      </c>
      <c r="F333" s="14">
        <v>103538</v>
      </c>
      <c r="G333" s="12">
        <v>42496</v>
      </c>
      <c r="H333" s="14" t="s">
        <v>24</v>
      </c>
      <c r="L333" s="11" t="s">
        <v>78</v>
      </c>
      <c r="N333" s="27"/>
      <c r="O333" s="29">
        <v>42832</v>
      </c>
      <c r="P333" s="28" t="s">
        <v>111</v>
      </c>
      <c r="Q333" s="28"/>
      <c r="S333" s="40">
        <v>47250</v>
      </c>
    </row>
    <row r="334" spans="1:19">
      <c r="A334">
        <v>333</v>
      </c>
      <c r="B334" s="75" t="s">
        <v>1476</v>
      </c>
      <c r="C334" s="13" t="s">
        <v>85</v>
      </c>
      <c r="D334" s="11" t="s">
        <v>731</v>
      </c>
      <c r="E334" s="11" t="s">
        <v>87</v>
      </c>
      <c r="F334" s="14">
        <v>111614</v>
      </c>
      <c r="G334" s="12">
        <v>42496</v>
      </c>
      <c r="H334" s="14" t="s">
        <v>24</v>
      </c>
      <c r="L334" s="11" t="s">
        <v>78</v>
      </c>
      <c r="N334" s="27" t="s">
        <v>79</v>
      </c>
      <c r="O334" s="29" t="s">
        <v>80</v>
      </c>
      <c r="P334" s="28">
        <v>42695</v>
      </c>
      <c r="Q334" s="28">
        <v>42875</v>
      </c>
      <c r="S334" s="40">
        <v>47250</v>
      </c>
    </row>
    <row r="335" spans="1:19">
      <c r="A335">
        <v>334</v>
      </c>
      <c r="B335" s="75" t="s">
        <v>1476</v>
      </c>
      <c r="C335" s="13" t="s">
        <v>85</v>
      </c>
      <c r="D335" s="11" t="s">
        <v>732</v>
      </c>
      <c r="E335" s="11" t="s">
        <v>87</v>
      </c>
      <c r="F335" s="14">
        <v>111615</v>
      </c>
      <c r="G335" s="12">
        <v>42496</v>
      </c>
      <c r="H335" s="14" t="s">
        <v>24</v>
      </c>
      <c r="L335" s="11" t="s">
        <v>78</v>
      </c>
      <c r="N335" s="27" t="s">
        <v>79</v>
      </c>
      <c r="O335" s="29" t="s">
        <v>80</v>
      </c>
      <c r="P335" s="28">
        <v>42695</v>
      </c>
      <c r="Q335" s="28">
        <v>42875</v>
      </c>
      <c r="S335" s="40">
        <v>47250</v>
      </c>
    </row>
    <row r="336" spans="1:19">
      <c r="A336">
        <v>335</v>
      </c>
      <c r="B336" s="75" t="s">
        <v>1476</v>
      </c>
      <c r="C336" s="14" t="s">
        <v>58</v>
      </c>
      <c r="D336" s="11" t="s">
        <v>733</v>
      </c>
      <c r="E336" s="11" t="s">
        <v>60</v>
      </c>
      <c r="F336" s="14" t="s">
        <v>734</v>
      </c>
      <c r="G336" s="12">
        <v>42506</v>
      </c>
      <c r="H336" s="14" t="s">
        <v>24</v>
      </c>
      <c r="L336" s="14" t="s">
        <v>53</v>
      </c>
      <c r="N336" s="27" t="s">
        <v>79</v>
      </c>
      <c r="O336" s="29" t="s">
        <v>80</v>
      </c>
      <c r="P336" s="28">
        <v>42695</v>
      </c>
      <c r="Q336" s="28">
        <v>42875</v>
      </c>
      <c r="S336" s="40">
        <v>115609</v>
      </c>
    </row>
    <row r="337" spans="1:19">
      <c r="A337">
        <v>336</v>
      </c>
      <c r="B337" s="75" t="s">
        <v>1476</v>
      </c>
      <c r="C337" s="14" t="s">
        <v>20</v>
      </c>
      <c r="D337" s="11" t="s">
        <v>735</v>
      </c>
      <c r="E337" s="14" t="s">
        <v>22</v>
      </c>
      <c r="F337" s="14" t="s">
        <v>736</v>
      </c>
      <c r="G337" s="12">
        <v>42506</v>
      </c>
      <c r="H337" s="14" t="s">
        <v>24</v>
      </c>
      <c r="L337" s="14" t="s">
        <v>25</v>
      </c>
      <c r="N337" s="27" t="s">
        <v>79</v>
      </c>
      <c r="O337" s="29" t="s">
        <v>80</v>
      </c>
      <c r="P337" s="28">
        <v>42695</v>
      </c>
      <c r="Q337" s="28">
        <v>42875</v>
      </c>
      <c r="S337" s="40">
        <v>60117</v>
      </c>
    </row>
    <row r="338" spans="1:19">
      <c r="A338">
        <v>337</v>
      </c>
      <c r="B338" s="75" t="s">
        <v>1476</v>
      </c>
      <c r="C338" s="14" t="s">
        <v>20</v>
      </c>
      <c r="D338" s="11" t="s">
        <v>737</v>
      </c>
      <c r="E338" s="14" t="s">
        <v>22</v>
      </c>
      <c r="F338" s="14" t="s">
        <v>738</v>
      </c>
      <c r="G338" s="12">
        <v>42506</v>
      </c>
      <c r="H338" s="14" t="s">
        <v>24</v>
      </c>
      <c r="L338" s="14" t="s">
        <v>25</v>
      </c>
      <c r="N338" s="27" t="s">
        <v>79</v>
      </c>
      <c r="O338" s="29" t="s">
        <v>80</v>
      </c>
      <c r="P338" s="28">
        <v>42695</v>
      </c>
      <c r="Q338" s="28">
        <v>42875</v>
      </c>
      <c r="S338" s="40">
        <v>60117</v>
      </c>
    </row>
    <row r="339" spans="1:19">
      <c r="A339">
        <v>338</v>
      </c>
      <c r="B339" s="75" t="s">
        <v>1476</v>
      </c>
      <c r="C339" s="14" t="s">
        <v>20</v>
      </c>
      <c r="D339" s="11" t="s">
        <v>739</v>
      </c>
      <c r="E339" s="14" t="s">
        <v>22</v>
      </c>
      <c r="F339" s="14" t="s">
        <v>740</v>
      </c>
      <c r="G339" s="12">
        <v>42506</v>
      </c>
      <c r="H339" s="14" t="s">
        <v>24</v>
      </c>
      <c r="L339" s="14" t="s">
        <v>25</v>
      </c>
      <c r="N339" s="27" t="s">
        <v>79</v>
      </c>
      <c r="O339" s="29" t="s">
        <v>80</v>
      </c>
      <c r="P339" s="28">
        <v>42695</v>
      </c>
      <c r="Q339" s="28">
        <v>42875</v>
      </c>
      <c r="S339" s="40">
        <v>60117</v>
      </c>
    </row>
    <row r="340" spans="1:19">
      <c r="A340">
        <v>339</v>
      </c>
      <c r="B340" s="75" t="s">
        <v>1476</v>
      </c>
      <c r="C340" s="14" t="s">
        <v>66</v>
      </c>
      <c r="D340" s="11" t="s">
        <v>741</v>
      </c>
      <c r="E340" s="11" t="s">
        <v>68</v>
      </c>
      <c r="F340" s="11" t="s">
        <v>742</v>
      </c>
      <c r="G340" s="12">
        <v>42506</v>
      </c>
      <c r="H340" s="14" t="s">
        <v>24</v>
      </c>
      <c r="L340" s="11" t="s">
        <v>53</v>
      </c>
      <c r="N340" s="27" t="s">
        <v>79</v>
      </c>
      <c r="O340" s="29" t="s">
        <v>80</v>
      </c>
      <c r="P340" s="28">
        <v>42695</v>
      </c>
      <c r="Q340" s="28">
        <v>42875</v>
      </c>
      <c r="S340" s="40">
        <v>159078</v>
      </c>
    </row>
    <row r="341" spans="1:19">
      <c r="A341">
        <v>340</v>
      </c>
      <c r="B341" s="75" t="s">
        <v>1476</v>
      </c>
      <c r="C341" s="14" t="s">
        <v>66</v>
      </c>
      <c r="D341" s="11" t="s">
        <v>743</v>
      </c>
      <c r="E341" s="11" t="s">
        <v>68</v>
      </c>
      <c r="F341" s="11" t="s">
        <v>744</v>
      </c>
      <c r="G341" s="12">
        <v>42506</v>
      </c>
      <c r="H341" s="14" t="s">
        <v>24</v>
      </c>
      <c r="L341" s="11" t="s">
        <v>53</v>
      </c>
      <c r="N341" s="27" t="s">
        <v>79</v>
      </c>
      <c r="O341" s="29" t="s">
        <v>80</v>
      </c>
      <c r="P341" s="28">
        <v>42695</v>
      </c>
      <c r="Q341" s="28">
        <v>42875</v>
      </c>
      <c r="S341" s="40">
        <v>184974</v>
      </c>
    </row>
    <row r="342" spans="1:19">
      <c r="A342">
        <v>341</v>
      </c>
      <c r="B342" s="75" t="s">
        <v>1476</v>
      </c>
      <c r="C342" s="14" t="s">
        <v>107</v>
      </c>
      <c r="D342" s="11" t="s">
        <v>745</v>
      </c>
      <c r="E342" s="11" t="s">
        <v>109</v>
      </c>
      <c r="F342" s="14" t="s">
        <v>346</v>
      </c>
      <c r="G342" s="12">
        <v>42496</v>
      </c>
      <c r="H342" s="11" t="s">
        <v>24</v>
      </c>
      <c r="L342" s="11" t="s">
        <v>110</v>
      </c>
      <c r="N342" s="27" t="s">
        <v>26</v>
      </c>
      <c r="O342" s="27" t="s">
        <v>27</v>
      </c>
      <c r="P342" s="28">
        <v>42496</v>
      </c>
      <c r="Q342" s="28">
        <v>42831</v>
      </c>
      <c r="S342" s="41">
        <v>47250</v>
      </c>
    </row>
    <row r="343" spans="1:19">
      <c r="A343">
        <v>342</v>
      </c>
      <c r="B343" s="75" t="s">
        <v>1477</v>
      </c>
      <c r="C343" s="13" t="s">
        <v>85</v>
      </c>
      <c r="D343" s="11" t="s">
        <v>746</v>
      </c>
      <c r="E343" s="11" t="s">
        <v>87</v>
      </c>
      <c r="F343" s="14">
        <v>111217</v>
      </c>
      <c r="G343" s="12">
        <v>42496</v>
      </c>
      <c r="H343" s="14" t="s">
        <v>24</v>
      </c>
      <c r="L343" s="11" t="s">
        <v>78</v>
      </c>
      <c r="N343" s="27" t="s">
        <v>26</v>
      </c>
      <c r="O343" s="27" t="s">
        <v>27</v>
      </c>
      <c r="P343" s="28">
        <v>42496</v>
      </c>
      <c r="Q343" s="28">
        <v>42831</v>
      </c>
      <c r="S343" s="40">
        <v>47250</v>
      </c>
    </row>
    <row r="344" spans="1:19">
      <c r="A344">
        <v>343</v>
      </c>
      <c r="B344" s="75" t="s">
        <v>1477</v>
      </c>
      <c r="C344" s="13" t="s">
        <v>85</v>
      </c>
      <c r="D344" s="11" t="s">
        <v>747</v>
      </c>
      <c r="E344" s="11" t="s">
        <v>87</v>
      </c>
      <c r="F344" s="14">
        <v>111618</v>
      </c>
      <c r="G344" s="12">
        <v>42496</v>
      </c>
      <c r="H344" s="14" t="s">
        <v>24</v>
      </c>
      <c r="L344" s="11" t="s">
        <v>78</v>
      </c>
      <c r="N344" s="27"/>
      <c r="O344" s="29">
        <v>42832</v>
      </c>
      <c r="P344" s="28" t="s">
        <v>111</v>
      </c>
      <c r="Q344" s="28"/>
      <c r="S344" s="40">
        <v>47250</v>
      </c>
    </row>
    <row r="345" spans="1:19">
      <c r="A345">
        <v>344</v>
      </c>
      <c r="B345" s="75" t="s">
        <v>1477</v>
      </c>
      <c r="C345" s="13" t="s">
        <v>85</v>
      </c>
      <c r="D345" s="11" t="s">
        <v>748</v>
      </c>
      <c r="E345" s="11" t="s">
        <v>87</v>
      </c>
      <c r="F345" s="14">
        <v>111594</v>
      </c>
      <c r="G345" s="12">
        <v>42496</v>
      </c>
      <c r="H345" s="14" t="s">
        <v>24</v>
      </c>
      <c r="L345" s="11" t="s">
        <v>78</v>
      </c>
      <c r="N345" s="27" t="s">
        <v>70</v>
      </c>
      <c r="O345" s="27" t="s">
        <v>71</v>
      </c>
      <c r="P345" s="28" t="s">
        <v>72</v>
      </c>
      <c r="Q345" s="28" t="s">
        <v>73</v>
      </c>
      <c r="S345" s="40">
        <v>47250</v>
      </c>
    </row>
    <row r="346" spans="1:19">
      <c r="A346">
        <v>345</v>
      </c>
      <c r="B346" s="75" t="s">
        <v>1477</v>
      </c>
      <c r="C346" s="74" t="s">
        <v>650</v>
      </c>
      <c r="D346" s="11" t="s">
        <v>749</v>
      </c>
      <c r="E346" s="11" t="s">
        <v>77</v>
      </c>
      <c r="F346" s="14">
        <v>225682</v>
      </c>
      <c r="G346" s="12">
        <v>42496</v>
      </c>
      <c r="H346" s="14" t="s">
        <v>24</v>
      </c>
      <c r="L346" s="14" t="s">
        <v>78</v>
      </c>
      <c r="N346" s="27"/>
      <c r="O346" s="29">
        <v>42440</v>
      </c>
      <c r="P346" s="28" t="s">
        <v>121</v>
      </c>
      <c r="Q346" s="28"/>
      <c r="S346" s="40">
        <v>29505</v>
      </c>
    </row>
    <row r="347" spans="1:19">
      <c r="A347">
        <v>346</v>
      </c>
      <c r="B347" s="75" t="s">
        <v>1477</v>
      </c>
      <c r="C347" s="74" t="s">
        <v>650</v>
      </c>
      <c r="D347" s="11" t="s">
        <v>750</v>
      </c>
      <c r="E347" s="11" t="s">
        <v>77</v>
      </c>
      <c r="F347" s="14">
        <v>225677</v>
      </c>
      <c r="G347" s="12">
        <v>42496</v>
      </c>
      <c r="H347" s="14" t="s">
        <v>24</v>
      </c>
      <c r="L347" s="14" t="s">
        <v>78</v>
      </c>
      <c r="N347" s="27"/>
      <c r="O347" s="29">
        <v>42440</v>
      </c>
      <c r="P347" s="28" t="s">
        <v>121</v>
      </c>
      <c r="Q347" s="28"/>
      <c r="S347" s="40">
        <v>29505</v>
      </c>
    </row>
    <row r="348" spans="1:19">
      <c r="A348">
        <v>347</v>
      </c>
      <c r="B348" s="75" t="s">
        <v>1477</v>
      </c>
      <c r="C348" s="74" t="s">
        <v>650</v>
      </c>
      <c r="D348" s="11" t="s">
        <v>751</v>
      </c>
      <c r="E348" s="11" t="s">
        <v>77</v>
      </c>
      <c r="F348" s="14">
        <v>225480</v>
      </c>
      <c r="G348" s="12">
        <v>42496</v>
      </c>
      <c r="H348" s="14" t="s">
        <v>24</v>
      </c>
      <c r="L348" s="14" t="s">
        <v>78</v>
      </c>
      <c r="N348" s="27"/>
      <c r="O348" s="29">
        <v>42440</v>
      </c>
      <c r="P348" s="28" t="s">
        <v>121</v>
      </c>
      <c r="Q348" s="28"/>
      <c r="S348" s="40">
        <v>29505</v>
      </c>
    </row>
    <row r="349" spans="1:19">
      <c r="A349">
        <v>348</v>
      </c>
      <c r="B349" s="75" t="s">
        <v>1477</v>
      </c>
      <c r="C349" s="74" t="s">
        <v>650</v>
      </c>
      <c r="D349" s="11" t="s">
        <v>752</v>
      </c>
      <c r="E349" s="11" t="s">
        <v>77</v>
      </c>
      <c r="F349" s="14">
        <v>225487</v>
      </c>
      <c r="G349" s="12">
        <v>42496</v>
      </c>
      <c r="H349" s="14" t="s">
        <v>24</v>
      </c>
      <c r="L349" s="14" t="s">
        <v>78</v>
      </c>
      <c r="N349" s="27"/>
      <c r="O349" s="31">
        <v>42678</v>
      </c>
      <c r="P349" s="28" t="s">
        <v>121</v>
      </c>
      <c r="Q349" s="28"/>
      <c r="S349" s="40">
        <v>29505</v>
      </c>
    </row>
    <row r="350" spans="1:19">
      <c r="A350">
        <v>349</v>
      </c>
      <c r="B350" s="75" t="s">
        <v>1477</v>
      </c>
      <c r="C350" s="74" t="s">
        <v>650</v>
      </c>
      <c r="D350" s="11" t="s">
        <v>753</v>
      </c>
      <c r="E350" s="11" t="s">
        <v>77</v>
      </c>
      <c r="F350" s="14">
        <v>225689</v>
      </c>
      <c r="G350" s="12">
        <v>42496</v>
      </c>
      <c r="H350" s="14" t="s">
        <v>24</v>
      </c>
      <c r="L350" s="14" t="s">
        <v>78</v>
      </c>
      <c r="N350" s="27" t="s">
        <v>70</v>
      </c>
      <c r="O350" s="27" t="s">
        <v>71</v>
      </c>
      <c r="P350" s="28" t="s">
        <v>72</v>
      </c>
      <c r="Q350" s="28" t="s">
        <v>73</v>
      </c>
      <c r="S350" s="40">
        <v>29505</v>
      </c>
    </row>
    <row r="351" spans="1:19">
      <c r="A351">
        <v>350</v>
      </c>
      <c r="B351" s="75" t="s">
        <v>1477</v>
      </c>
      <c r="C351" s="14" t="s">
        <v>20</v>
      </c>
      <c r="D351" s="11" t="s">
        <v>754</v>
      </c>
      <c r="E351" s="14" t="s">
        <v>22</v>
      </c>
      <c r="F351" s="14" t="s">
        <v>346</v>
      </c>
      <c r="G351" s="12">
        <v>42506</v>
      </c>
      <c r="H351" s="14" t="s">
        <v>24</v>
      </c>
      <c r="L351" s="14" t="s">
        <v>25</v>
      </c>
      <c r="N351" s="27" t="s">
        <v>26</v>
      </c>
      <c r="O351" s="27" t="s">
        <v>27</v>
      </c>
      <c r="P351" s="28">
        <v>42496</v>
      </c>
      <c r="Q351" s="28">
        <v>42831</v>
      </c>
      <c r="S351" s="40">
        <v>60117</v>
      </c>
    </row>
    <row r="352" spans="1:19">
      <c r="A352">
        <v>351</v>
      </c>
      <c r="B352" s="75" t="s">
        <v>1477</v>
      </c>
      <c r="C352" s="14" t="s">
        <v>20</v>
      </c>
      <c r="D352" s="11" t="s">
        <v>755</v>
      </c>
      <c r="E352" s="11" t="s">
        <v>22</v>
      </c>
      <c r="F352" s="14" t="s">
        <v>346</v>
      </c>
      <c r="G352" s="12">
        <v>42506</v>
      </c>
      <c r="H352" s="14" t="s">
        <v>24</v>
      </c>
      <c r="L352" s="14" t="s">
        <v>25</v>
      </c>
      <c r="N352" s="27" t="s">
        <v>26</v>
      </c>
      <c r="O352" s="27" t="s">
        <v>27</v>
      </c>
      <c r="P352" s="28">
        <v>42496</v>
      </c>
      <c r="Q352" s="28">
        <v>42831</v>
      </c>
      <c r="S352" s="40">
        <v>60117</v>
      </c>
    </row>
    <row r="353" spans="1:19">
      <c r="A353">
        <v>352</v>
      </c>
      <c r="B353" s="75" t="s">
        <v>1477</v>
      </c>
      <c r="C353" s="14" t="s">
        <v>20</v>
      </c>
      <c r="D353" s="11" t="s">
        <v>756</v>
      </c>
      <c r="E353" s="11" t="s">
        <v>22</v>
      </c>
      <c r="F353" s="14" t="s">
        <v>346</v>
      </c>
      <c r="G353" s="12">
        <v>42506</v>
      </c>
      <c r="H353" s="11" t="s">
        <v>24</v>
      </c>
      <c r="L353" s="14" t="s">
        <v>25</v>
      </c>
      <c r="N353" s="27" t="s">
        <v>79</v>
      </c>
      <c r="O353" s="29" t="s">
        <v>80</v>
      </c>
      <c r="P353" s="28">
        <v>42695</v>
      </c>
      <c r="Q353" s="28">
        <v>42875</v>
      </c>
      <c r="S353" s="42">
        <v>143355</v>
      </c>
    </row>
    <row r="354" spans="1:19">
      <c r="A354">
        <v>353</v>
      </c>
      <c r="B354" s="75" t="s">
        <v>1477</v>
      </c>
      <c r="C354" s="14" t="s">
        <v>107</v>
      </c>
      <c r="D354" s="11" t="s">
        <v>757</v>
      </c>
      <c r="E354" s="11" t="s">
        <v>109</v>
      </c>
      <c r="F354" s="14" t="s">
        <v>346</v>
      </c>
      <c r="G354" s="12">
        <v>42496</v>
      </c>
      <c r="H354" s="11" t="s">
        <v>24</v>
      </c>
      <c r="L354" s="11" t="s">
        <v>110</v>
      </c>
      <c r="N354" s="27" t="s">
        <v>79</v>
      </c>
      <c r="O354" s="29" t="s">
        <v>80</v>
      </c>
      <c r="P354" s="28">
        <v>42695</v>
      </c>
      <c r="Q354" s="28">
        <v>42875</v>
      </c>
      <c r="S354" s="41">
        <v>47250</v>
      </c>
    </row>
    <row r="355" spans="1:19">
      <c r="A355">
        <v>354</v>
      </c>
      <c r="B355" s="75" t="s">
        <v>1477</v>
      </c>
      <c r="C355" s="14" t="s">
        <v>344</v>
      </c>
      <c r="D355" s="11" t="s">
        <v>758</v>
      </c>
      <c r="E355" s="11" t="s">
        <v>68</v>
      </c>
      <c r="F355" s="14" t="s">
        <v>759</v>
      </c>
      <c r="G355" s="12">
        <v>42506</v>
      </c>
      <c r="H355" s="13" t="s">
        <v>24</v>
      </c>
      <c r="L355" s="14" t="s">
        <v>53</v>
      </c>
      <c r="N355" s="27" t="s">
        <v>79</v>
      </c>
      <c r="O355" s="29" t="s">
        <v>80</v>
      </c>
      <c r="P355" s="28">
        <v>42695</v>
      </c>
      <c r="Q355" s="28">
        <v>42875</v>
      </c>
      <c r="S355" s="40">
        <v>159078</v>
      </c>
    </row>
    <row r="356" spans="1:19">
      <c r="A356">
        <v>355</v>
      </c>
      <c r="B356" s="74" t="s">
        <v>1478</v>
      </c>
      <c r="C356" s="14" t="s">
        <v>760</v>
      </c>
      <c r="D356" s="11" t="s">
        <v>761</v>
      </c>
      <c r="E356" s="11" t="s">
        <v>762</v>
      </c>
      <c r="F356" s="14" t="s">
        <v>763</v>
      </c>
      <c r="G356" s="17">
        <v>42465</v>
      </c>
      <c r="H356" s="14" t="s">
        <v>24</v>
      </c>
      <c r="L356" s="14" t="s">
        <v>764</v>
      </c>
      <c r="N356" s="27" t="s">
        <v>79</v>
      </c>
      <c r="O356" s="29" t="s">
        <v>80</v>
      </c>
      <c r="P356" s="28">
        <v>42695</v>
      </c>
      <c r="Q356" s="28">
        <v>42875</v>
      </c>
      <c r="S356" s="41">
        <v>520000</v>
      </c>
    </row>
    <row r="357" spans="1:19">
      <c r="A357">
        <v>356</v>
      </c>
      <c r="B357" s="74" t="s">
        <v>1478</v>
      </c>
      <c r="C357" s="14" t="s">
        <v>760</v>
      </c>
      <c r="D357" s="11" t="s">
        <v>765</v>
      </c>
      <c r="E357" s="11" t="s">
        <v>762</v>
      </c>
      <c r="F357" s="14" t="s">
        <v>766</v>
      </c>
      <c r="G357" s="17">
        <v>42465</v>
      </c>
      <c r="H357" s="14" t="s">
        <v>24</v>
      </c>
      <c r="L357" s="14" t="s">
        <v>764</v>
      </c>
      <c r="N357" s="27" t="s">
        <v>79</v>
      </c>
      <c r="O357" s="29" t="s">
        <v>80</v>
      </c>
      <c r="P357" s="28">
        <v>42695</v>
      </c>
      <c r="Q357" s="28">
        <v>42875</v>
      </c>
      <c r="S357" s="41">
        <v>520000</v>
      </c>
    </row>
    <row r="358" spans="1:19">
      <c r="A358">
        <v>357</v>
      </c>
      <c r="B358" s="74" t="s">
        <v>1478</v>
      </c>
      <c r="C358" s="14" t="s">
        <v>760</v>
      </c>
      <c r="D358" s="11" t="s">
        <v>767</v>
      </c>
      <c r="E358" s="11" t="s">
        <v>762</v>
      </c>
      <c r="F358" s="14" t="s">
        <v>768</v>
      </c>
      <c r="G358" s="17">
        <v>42465</v>
      </c>
      <c r="H358" s="14" t="s">
        <v>24</v>
      </c>
      <c r="L358" s="14" t="s">
        <v>764</v>
      </c>
      <c r="N358" s="27" t="s">
        <v>79</v>
      </c>
      <c r="O358" s="29" t="s">
        <v>80</v>
      </c>
      <c r="P358" s="28">
        <v>42695</v>
      </c>
      <c r="Q358" s="28">
        <v>42875</v>
      </c>
      <c r="S358" s="41">
        <v>520000</v>
      </c>
    </row>
    <row r="359" spans="1:19">
      <c r="A359">
        <v>358</v>
      </c>
      <c r="B359" s="74" t="s">
        <v>1478</v>
      </c>
      <c r="C359" s="14" t="s">
        <v>769</v>
      </c>
      <c r="D359" s="11" t="s">
        <v>770</v>
      </c>
      <c r="E359" s="11" t="s">
        <v>771</v>
      </c>
      <c r="F359" s="14" t="s">
        <v>772</v>
      </c>
      <c r="G359" s="17">
        <v>42648</v>
      </c>
      <c r="H359" s="14" t="s">
        <v>24</v>
      </c>
      <c r="L359" s="14" t="s">
        <v>773</v>
      </c>
      <c r="N359" s="27" t="s">
        <v>79</v>
      </c>
      <c r="O359" s="29" t="s">
        <v>80</v>
      </c>
      <c r="P359" s="28">
        <v>42695</v>
      </c>
      <c r="Q359" s="28">
        <v>42875</v>
      </c>
      <c r="S359" s="14">
        <v>787500</v>
      </c>
    </row>
    <row r="360" spans="1:19">
      <c r="A360">
        <v>359</v>
      </c>
      <c r="B360" s="74" t="s">
        <v>1478</v>
      </c>
      <c r="C360" s="14" t="s">
        <v>66</v>
      </c>
      <c r="D360" s="11" t="s">
        <v>774</v>
      </c>
      <c r="E360" s="11" t="s">
        <v>68</v>
      </c>
      <c r="F360" s="14" t="s">
        <v>775</v>
      </c>
      <c r="G360" s="12">
        <v>42506</v>
      </c>
      <c r="H360" s="14" t="s">
        <v>24</v>
      </c>
      <c r="L360" s="14" t="s">
        <v>53</v>
      </c>
      <c r="N360" s="27" t="s">
        <v>79</v>
      </c>
      <c r="O360" s="29" t="s">
        <v>80</v>
      </c>
      <c r="P360" s="28">
        <v>42695</v>
      </c>
      <c r="Q360" s="28">
        <v>42875</v>
      </c>
      <c r="S360" s="40">
        <v>184974</v>
      </c>
    </row>
    <row r="361" spans="1:19">
      <c r="A361">
        <v>360</v>
      </c>
      <c r="B361" s="74" t="s">
        <v>1478</v>
      </c>
      <c r="C361" s="14" t="s">
        <v>20</v>
      </c>
      <c r="D361" s="11" t="s">
        <v>776</v>
      </c>
      <c r="E361" s="14" t="s">
        <v>22</v>
      </c>
      <c r="F361" s="14" t="s">
        <v>777</v>
      </c>
      <c r="G361" s="12">
        <v>42506</v>
      </c>
      <c r="H361" s="14" t="s">
        <v>24</v>
      </c>
      <c r="L361" s="14" t="s">
        <v>25</v>
      </c>
      <c r="N361" s="27" t="s">
        <v>70</v>
      </c>
      <c r="O361" s="27" t="s">
        <v>71</v>
      </c>
      <c r="P361" s="28" t="s">
        <v>72</v>
      </c>
      <c r="Q361" s="28" t="s">
        <v>73</v>
      </c>
      <c r="S361" s="40">
        <v>60117</v>
      </c>
    </row>
    <row r="362" spans="1:19">
      <c r="A362">
        <v>361</v>
      </c>
      <c r="B362" s="74" t="s">
        <v>1478</v>
      </c>
      <c r="C362" s="14" t="s">
        <v>20</v>
      </c>
      <c r="D362" s="43" t="s">
        <v>778</v>
      </c>
      <c r="E362" s="14" t="s">
        <v>22</v>
      </c>
      <c r="F362" s="14" t="s">
        <v>779</v>
      </c>
      <c r="G362" s="12">
        <v>42506</v>
      </c>
      <c r="H362" s="14" t="s">
        <v>24</v>
      </c>
      <c r="L362" s="14" t="s">
        <v>25</v>
      </c>
      <c r="N362" s="27" t="s">
        <v>70</v>
      </c>
      <c r="O362" s="27" t="s">
        <v>71</v>
      </c>
      <c r="P362" s="28" t="s">
        <v>72</v>
      </c>
      <c r="Q362" s="28" t="s">
        <v>73</v>
      </c>
      <c r="S362" s="40">
        <v>60117</v>
      </c>
    </row>
    <row r="363" spans="1:19">
      <c r="A363">
        <v>362</v>
      </c>
      <c r="B363" s="74" t="s">
        <v>1478</v>
      </c>
      <c r="C363" s="13" t="s">
        <v>85</v>
      </c>
      <c r="D363" s="43" t="s">
        <v>780</v>
      </c>
      <c r="E363" s="11" t="s">
        <v>87</v>
      </c>
      <c r="F363" s="11" t="s">
        <v>781</v>
      </c>
      <c r="G363" s="60">
        <v>42496</v>
      </c>
      <c r="H363" s="14" t="s">
        <v>24</v>
      </c>
      <c r="L363" s="11" t="s">
        <v>78</v>
      </c>
      <c r="N363" s="27" t="s">
        <v>79</v>
      </c>
      <c r="O363" s="29" t="s">
        <v>80</v>
      </c>
      <c r="P363" s="28">
        <v>42695</v>
      </c>
      <c r="Q363" s="28">
        <v>42875</v>
      </c>
      <c r="S363" s="40">
        <v>47250</v>
      </c>
    </row>
    <row r="364" spans="1:19">
      <c r="A364">
        <v>363</v>
      </c>
      <c r="B364" s="74" t="s">
        <v>1478</v>
      </c>
      <c r="C364" s="13" t="s">
        <v>85</v>
      </c>
      <c r="D364" s="43" t="s">
        <v>782</v>
      </c>
      <c r="E364" s="11" t="s">
        <v>87</v>
      </c>
      <c r="F364" s="11" t="s">
        <v>781</v>
      </c>
      <c r="G364" s="60">
        <v>42496</v>
      </c>
      <c r="H364" s="14" t="s">
        <v>24</v>
      </c>
      <c r="L364" s="11" t="s">
        <v>78</v>
      </c>
      <c r="N364" s="27" t="s">
        <v>79</v>
      </c>
      <c r="O364" s="29" t="s">
        <v>80</v>
      </c>
      <c r="P364" s="28">
        <v>42695</v>
      </c>
      <c r="Q364" s="28">
        <v>42875</v>
      </c>
      <c r="S364" s="40">
        <v>47250</v>
      </c>
    </row>
    <row r="365" spans="1:19">
      <c r="A365">
        <v>364</v>
      </c>
      <c r="B365" s="74" t="s">
        <v>1478</v>
      </c>
      <c r="C365" s="14" t="s">
        <v>650</v>
      </c>
      <c r="D365" s="43" t="s">
        <v>783</v>
      </c>
      <c r="E365" s="11" t="s">
        <v>77</v>
      </c>
      <c r="F365" s="11" t="s">
        <v>781</v>
      </c>
      <c r="G365" s="60">
        <v>42496</v>
      </c>
      <c r="H365" s="14" t="s">
        <v>24</v>
      </c>
      <c r="L365" s="14" t="s">
        <v>78</v>
      </c>
      <c r="N365" s="27" t="s">
        <v>26</v>
      </c>
      <c r="O365" s="27" t="s">
        <v>27</v>
      </c>
      <c r="P365" s="28">
        <v>42496</v>
      </c>
      <c r="Q365" s="28">
        <v>42831</v>
      </c>
      <c r="S365" s="40">
        <v>29505</v>
      </c>
    </row>
    <row r="366" spans="1:19">
      <c r="A366">
        <v>365</v>
      </c>
      <c r="B366" s="74" t="s">
        <v>1478</v>
      </c>
      <c r="C366" s="14" t="s">
        <v>650</v>
      </c>
      <c r="D366" s="43" t="s">
        <v>784</v>
      </c>
      <c r="E366" s="11" t="s">
        <v>77</v>
      </c>
      <c r="F366" s="11" t="s">
        <v>781</v>
      </c>
      <c r="G366" s="60">
        <v>42496</v>
      </c>
      <c r="H366" s="14" t="s">
        <v>24</v>
      </c>
      <c r="L366" s="14" t="s">
        <v>78</v>
      </c>
      <c r="N366" s="27" t="s">
        <v>79</v>
      </c>
      <c r="O366" s="29" t="s">
        <v>80</v>
      </c>
      <c r="P366" s="28">
        <v>42695</v>
      </c>
      <c r="Q366" s="28">
        <v>42875</v>
      </c>
      <c r="S366" s="40">
        <v>29505</v>
      </c>
    </row>
    <row r="367" spans="1:19">
      <c r="A367">
        <v>366</v>
      </c>
      <c r="B367" s="74" t="s">
        <v>1478</v>
      </c>
      <c r="C367" s="14" t="s">
        <v>650</v>
      </c>
      <c r="D367" s="43" t="s">
        <v>785</v>
      </c>
      <c r="E367" s="11" t="s">
        <v>77</v>
      </c>
      <c r="F367" s="11" t="s">
        <v>781</v>
      </c>
      <c r="G367" s="60">
        <v>42496</v>
      </c>
      <c r="H367" s="14" t="s">
        <v>24</v>
      </c>
      <c r="L367" s="14" t="s">
        <v>78</v>
      </c>
      <c r="N367" s="27" t="s">
        <v>79</v>
      </c>
      <c r="O367" s="29" t="s">
        <v>80</v>
      </c>
      <c r="P367" s="28">
        <v>42695</v>
      </c>
      <c r="Q367" s="28">
        <v>42875</v>
      </c>
      <c r="S367" s="40">
        <v>29505</v>
      </c>
    </row>
    <row r="368" spans="1:19">
      <c r="A368">
        <v>367</v>
      </c>
      <c r="B368" s="74" t="s">
        <v>1478</v>
      </c>
      <c r="C368" s="14" t="s">
        <v>650</v>
      </c>
      <c r="D368" s="43" t="s">
        <v>786</v>
      </c>
      <c r="E368" s="11" t="s">
        <v>77</v>
      </c>
      <c r="F368" s="11" t="s">
        <v>781</v>
      </c>
      <c r="G368" s="60">
        <v>42496</v>
      </c>
      <c r="H368" s="14" t="s">
        <v>24</v>
      </c>
      <c r="L368" s="14" t="s">
        <v>78</v>
      </c>
      <c r="N368" s="27" t="s">
        <v>79</v>
      </c>
      <c r="O368" s="29" t="s">
        <v>80</v>
      </c>
      <c r="P368" s="28">
        <v>42695</v>
      </c>
      <c r="Q368" s="28">
        <v>42875</v>
      </c>
      <c r="S368" s="40">
        <v>29505</v>
      </c>
    </row>
    <row r="369" spans="1:19">
      <c r="A369">
        <v>368</v>
      </c>
      <c r="B369" s="74" t="s">
        <v>1479</v>
      </c>
      <c r="C369" s="74" t="s">
        <v>650</v>
      </c>
      <c r="D369" s="11" t="s">
        <v>787</v>
      </c>
      <c r="E369" s="11" t="s">
        <v>77</v>
      </c>
      <c r="F369" s="14">
        <v>225699</v>
      </c>
      <c r="G369" s="17">
        <v>42526</v>
      </c>
      <c r="H369" s="14" t="s">
        <v>24</v>
      </c>
      <c r="L369" s="14" t="s">
        <v>78</v>
      </c>
      <c r="N369" s="27" t="s">
        <v>70</v>
      </c>
      <c r="O369" s="27" t="s">
        <v>71</v>
      </c>
      <c r="P369" s="28" t="s">
        <v>72</v>
      </c>
      <c r="Q369" s="28" t="s">
        <v>73</v>
      </c>
      <c r="S369" s="40">
        <v>29505</v>
      </c>
    </row>
    <row r="370" spans="1:19">
      <c r="A370">
        <v>369</v>
      </c>
      <c r="B370" s="74" t="s">
        <v>1479</v>
      </c>
      <c r="C370" s="13" t="s">
        <v>85</v>
      </c>
      <c r="D370" s="11" t="s">
        <v>788</v>
      </c>
      <c r="E370" s="11" t="s">
        <v>87</v>
      </c>
      <c r="F370" s="14">
        <v>111226</v>
      </c>
      <c r="G370" s="12">
        <v>42496</v>
      </c>
      <c r="H370" s="14" t="s">
        <v>24</v>
      </c>
      <c r="L370" s="11" t="s">
        <v>78</v>
      </c>
      <c r="N370" s="27"/>
      <c r="O370" s="29">
        <v>42874</v>
      </c>
      <c r="P370" s="28"/>
      <c r="Q370" s="28"/>
      <c r="S370" s="40">
        <v>47250</v>
      </c>
    </row>
    <row r="371" spans="1:19">
      <c r="A371">
        <v>370</v>
      </c>
      <c r="B371" s="74" t="s">
        <v>1479</v>
      </c>
      <c r="C371" s="14" t="s">
        <v>66</v>
      </c>
      <c r="D371" s="11" t="s">
        <v>789</v>
      </c>
      <c r="E371" s="11" t="s">
        <v>68</v>
      </c>
      <c r="F371" s="14" t="s">
        <v>790</v>
      </c>
      <c r="G371" s="12">
        <v>42506</v>
      </c>
      <c r="H371" s="14" t="s">
        <v>24</v>
      </c>
      <c r="L371" s="14" t="s">
        <v>53</v>
      </c>
      <c r="N371" s="27" t="s">
        <v>121</v>
      </c>
      <c r="O371" s="27"/>
      <c r="P371" s="28" t="s">
        <v>121</v>
      </c>
      <c r="Q371" s="28"/>
      <c r="S371" s="40">
        <v>184974</v>
      </c>
    </row>
    <row r="372" spans="1:19" ht="30">
      <c r="A372">
        <v>371</v>
      </c>
      <c r="B372" s="74" t="s">
        <v>1470</v>
      </c>
      <c r="C372" s="14" t="s">
        <v>363</v>
      </c>
      <c r="D372" s="14" t="s">
        <v>791</v>
      </c>
      <c r="E372" s="11" t="s">
        <v>365</v>
      </c>
      <c r="F372" s="14" t="s">
        <v>792</v>
      </c>
      <c r="G372" s="12" t="s">
        <v>367</v>
      </c>
      <c r="H372" s="14"/>
      <c r="L372" s="11" t="s">
        <v>368</v>
      </c>
      <c r="N372" s="27" t="s">
        <v>121</v>
      </c>
      <c r="O372" s="27"/>
      <c r="P372" s="28">
        <v>42649</v>
      </c>
      <c r="Q372" s="28">
        <v>42984</v>
      </c>
      <c r="S372" s="41">
        <f>95000*5/100+95000</f>
        <v>99750</v>
      </c>
    </row>
    <row r="373" spans="1:19">
      <c r="A373">
        <v>372</v>
      </c>
      <c r="B373" s="74" t="s">
        <v>1480</v>
      </c>
      <c r="C373" s="13" t="s">
        <v>66</v>
      </c>
      <c r="D373" s="11" t="s">
        <v>793</v>
      </c>
      <c r="E373" s="11" t="s">
        <v>68</v>
      </c>
      <c r="F373" s="14" t="s">
        <v>794</v>
      </c>
      <c r="G373" s="12">
        <v>42506</v>
      </c>
      <c r="H373" s="14" t="s">
        <v>24</v>
      </c>
      <c r="L373" s="14" t="s">
        <v>53</v>
      </c>
      <c r="N373" s="27" t="s">
        <v>62</v>
      </c>
      <c r="O373" s="27" t="s">
        <v>63</v>
      </c>
      <c r="P373" s="28">
        <v>42557</v>
      </c>
      <c r="Q373" s="28">
        <v>42892</v>
      </c>
      <c r="S373" s="40">
        <v>184974</v>
      </c>
    </row>
    <row r="374" spans="1:19">
      <c r="A374">
        <v>373</v>
      </c>
      <c r="B374" s="74" t="s">
        <v>1480</v>
      </c>
      <c r="C374" s="76" t="s">
        <v>650</v>
      </c>
      <c r="D374" s="11" t="s">
        <v>795</v>
      </c>
      <c r="E374" s="11" t="s">
        <v>77</v>
      </c>
      <c r="F374" s="14">
        <v>225491</v>
      </c>
      <c r="G374" s="17">
        <v>42526</v>
      </c>
      <c r="H374" s="14" t="s">
        <v>24</v>
      </c>
      <c r="L374" s="14" t="s">
        <v>78</v>
      </c>
      <c r="N374" s="27" t="s">
        <v>136</v>
      </c>
      <c r="O374" s="27"/>
      <c r="P374" s="28" t="s">
        <v>136</v>
      </c>
      <c r="Q374" s="28"/>
      <c r="S374" s="40">
        <v>29505</v>
      </c>
    </row>
    <row r="375" spans="1:19">
      <c r="A375">
        <v>374</v>
      </c>
      <c r="B375" s="74" t="s">
        <v>1480</v>
      </c>
      <c r="C375" s="13" t="s">
        <v>85</v>
      </c>
      <c r="D375" s="11" t="s">
        <v>796</v>
      </c>
      <c r="E375" s="11" t="s">
        <v>87</v>
      </c>
      <c r="F375" s="14">
        <v>111224</v>
      </c>
      <c r="G375" s="12">
        <v>42496</v>
      </c>
      <c r="H375" s="14" t="s">
        <v>24</v>
      </c>
      <c r="L375" s="11" t="s">
        <v>78</v>
      </c>
      <c r="N375" s="27" t="s">
        <v>136</v>
      </c>
      <c r="O375" s="27"/>
      <c r="P375" s="28" t="s">
        <v>136</v>
      </c>
      <c r="Q375" s="28"/>
      <c r="S375" s="40">
        <v>47250</v>
      </c>
    </row>
    <row r="376" spans="1:19">
      <c r="A376">
        <v>375</v>
      </c>
      <c r="B376" s="74" t="s">
        <v>1481</v>
      </c>
      <c r="C376" s="13" t="s">
        <v>20</v>
      </c>
      <c r="D376" s="11" t="s">
        <v>797</v>
      </c>
      <c r="E376" s="14" t="s">
        <v>22</v>
      </c>
      <c r="F376" s="14" t="s">
        <v>798</v>
      </c>
      <c r="G376" s="12">
        <v>42506</v>
      </c>
      <c r="H376" s="14" t="s">
        <v>24</v>
      </c>
      <c r="L376" s="14" t="s">
        <v>25</v>
      </c>
      <c r="N376" s="29"/>
      <c r="O376" s="29"/>
      <c r="P376" s="29"/>
      <c r="Q376" s="29"/>
      <c r="S376" s="40">
        <v>60117</v>
      </c>
    </row>
    <row r="377" spans="1:19">
      <c r="A377">
        <v>376</v>
      </c>
      <c r="B377" s="74" t="s">
        <v>1481</v>
      </c>
      <c r="C377" s="76" t="s">
        <v>650</v>
      </c>
      <c r="D377" s="11" t="s">
        <v>799</v>
      </c>
      <c r="E377" s="11" t="s">
        <v>77</v>
      </c>
      <c r="F377" s="14">
        <v>225758</v>
      </c>
      <c r="G377" s="17">
        <v>42526</v>
      </c>
      <c r="H377" s="14" t="s">
        <v>24</v>
      </c>
      <c r="L377" s="14" t="s">
        <v>78</v>
      </c>
      <c r="N377" s="27"/>
      <c r="O377" s="27" t="s">
        <v>800</v>
      </c>
      <c r="P377" s="28">
        <v>42466</v>
      </c>
      <c r="Q377" s="28">
        <v>42800</v>
      </c>
      <c r="S377" s="40">
        <v>29505</v>
      </c>
    </row>
    <row r="378" spans="1:19">
      <c r="A378">
        <v>377</v>
      </c>
      <c r="B378" s="74" t="s">
        <v>1481</v>
      </c>
      <c r="C378" s="13" t="s">
        <v>650</v>
      </c>
      <c r="D378" s="11" t="s">
        <v>801</v>
      </c>
      <c r="E378" s="11" t="s">
        <v>77</v>
      </c>
      <c r="F378" s="14" t="s">
        <v>781</v>
      </c>
      <c r="G378" s="17">
        <v>42526</v>
      </c>
      <c r="H378" s="14" t="s">
        <v>24</v>
      </c>
      <c r="L378" s="14" t="s">
        <v>78</v>
      </c>
      <c r="N378" s="27"/>
      <c r="O378" s="27" t="s">
        <v>800</v>
      </c>
      <c r="P378" s="28">
        <v>42466</v>
      </c>
      <c r="Q378" s="28">
        <v>42800</v>
      </c>
      <c r="S378" s="40">
        <v>29505</v>
      </c>
    </row>
    <row r="379" spans="1:19">
      <c r="A379">
        <v>378</v>
      </c>
      <c r="B379" s="74" t="s">
        <v>1481</v>
      </c>
      <c r="C379" s="13" t="s">
        <v>85</v>
      </c>
      <c r="D379" s="11" t="s">
        <v>802</v>
      </c>
      <c r="E379" s="11" t="s">
        <v>87</v>
      </c>
      <c r="F379" s="14">
        <v>111231</v>
      </c>
      <c r="G379" s="12">
        <v>42496</v>
      </c>
      <c r="H379" s="14" t="s">
        <v>24</v>
      </c>
      <c r="L379" s="11" t="s">
        <v>78</v>
      </c>
      <c r="N379" s="27" t="s">
        <v>121</v>
      </c>
      <c r="O379" s="27"/>
      <c r="P379" s="28" t="s">
        <v>121</v>
      </c>
      <c r="Q379" s="28"/>
      <c r="S379" s="40">
        <v>47250</v>
      </c>
    </row>
    <row r="380" spans="1:19">
      <c r="A380">
        <v>379</v>
      </c>
      <c r="B380" s="74" t="s">
        <v>1481</v>
      </c>
      <c r="C380" s="14" t="s">
        <v>66</v>
      </c>
      <c r="D380" s="11" t="s">
        <v>803</v>
      </c>
      <c r="E380" s="11" t="s">
        <v>68</v>
      </c>
      <c r="F380" s="14" t="s">
        <v>804</v>
      </c>
      <c r="G380" s="12">
        <v>42506</v>
      </c>
      <c r="H380" s="14" t="s">
        <v>24</v>
      </c>
      <c r="L380" s="14" t="s">
        <v>53</v>
      </c>
      <c r="N380" s="27" t="s">
        <v>121</v>
      </c>
      <c r="O380" s="27"/>
      <c r="P380" s="28" t="s">
        <v>121</v>
      </c>
      <c r="Q380" s="28"/>
      <c r="S380" s="40">
        <v>159078</v>
      </c>
    </row>
    <row r="381" spans="1:19">
      <c r="A381">
        <v>380</v>
      </c>
      <c r="B381" s="74" t="s">
        <v>1481</v>
      </c>
      <c r="C381" s="13" t="s">
        <v>805</v>
      </c>
      <c r="D381" s="11" t="s">
        <v>806</v>
      </c>
      <c r="E381" s="11" t="s">
        <v>807</v>
      </c>
      <c r="F381" s="14" t="s">
        <v>111</v>
      </c>
      <c r="G381" s="12" t="s">
        <v>199</v>
      </c>
      <c r="H381" s="14" t="s">
        <v>24</v>
      </c>
      <c r="L381" s="11" t="s">
        <v>808</v>
      </c>
      <c r="N381" s="27" t="s">
        <v>121</v>
      </c>
      <c r="O381" s="27"/>
      <c r="P381" s="28" t="s">
        <v>121</v>
      </c>
      <c r="Q381" s="28"/>
      <c r="S381" s="14">
        <v>21000</v>
      </c>
    </row>
    <row r="382" spans="1:19">
      <c r="A382">
        <v>381</v>
      </c>
      <c r="B382" s="74" t="s">
        <v>1481</v>
      </c>
      <c r="C382" s="13" t="s">
        <v>809</v>
      </c>
      <c r="D382" s="11" t="s">
        <v>810</v>
      </c>
      <c r="E382" s="11" t="s">
        <v>811</v>
      </c>
      <c r="F382" s="14" t="s">
        <v>812</v>
      </c>
      <c r="G382" s="12" t="s">
        <v>199</v>
      </c>
      <c r="H382" s="14" t="s">
        <v>24</v>
      </c>
      <c r="L382" s="11" t="s">
        <v>813</v>
      </c>
      <c r="N382" s="61" t="s">
        <v>136</v>
      </c>
      <c r="O382" s="61"/>
      <c r="P382" s="61"/>
      <c r="Q382" s="61"/>
      <c r="S382" s="14">
        <v>290000</v>
      </c>
    </row>
    <row r="383" spans="1:19">
      <c r="A383">
        <v>382</v>
      </c>
      <c r="B383" s="74" t="s">
        <v>1481</v>
      </c>
      <c r="C383" s="13" t="s">
        <v>814</v>
      </c>
      <c r="D383" s="11" t="s">
        <v>815</v>
      </c>
      <c r="E383" s="11" t="s">
        <v>816</v>
      </c>
      <c r="F383" s="14" t="s">
        <v>817</v>
      </c>
      <c r="G383" s="12" t="s">
        <v>818</v>
      </c>
      <c r="H383" s="14" t="s">
        <v>24</v>
      </c>
      <c r="L383" s="11" t="s">
        <v>819</v>
      </c>
      <c r="N383" s="27"/>
      <c r="O383" s="29" t="s">
        <v>318</v>
      </c>
      <c r="P383" s="29"/>
      <c r="Q383" s="29"/>
      <c r="S383" s="14">
        <v>110000</v>
      </c>
    </row>
    <row r="384" spans="1:19">
      <c r="A384">
        <v>383</v>
      </c>
      <c r="B384" s="74" t="s">
        <v>1481</v>
      </c>
      <c r="C384" s="13" t="s">
        <v>820</v>
      </c>
      <c r="D384" s="11" t="s">
        <v>821</v>
      </c>
      <c r="E384" s="11" t="s">
        <v>822</v>
      </c>
      <c r="F384" s="14" t="s">
        <v>823</v>
      </c>
      <c r="G384" s="12">
        <v>42506</v>
      </c>
      <c r="H384" s="13" t="s">
        <v>24</v>
      </c>
      <c r="L384" s="11" t="s">
        <v>53</v>
      </c>
      <c r="N384" s="27"/>
      <c r="O384" s="29"/>
      <c r="P384" s="29"/>
      <c r="Q384" s="29"/>
      <c r="S384" s="13">
        <v>231219</v>
      </c>
    </row>
    <row r="385" spans="1:19">
      <c r="A385">
        <v>384</v>
      </c>
      <c r="B385" s="74" t="s">
        <v>1481</v>
      </c>
      <c r="C385" s="13" t="s">
        <v>824</v>
      </c>
      <c r="D385" s="11" t="s">
        <v>825</v>
      </c>
      <c r="E385" s="11" t="s">
        <v>826</v>
      </c>
      <c r="F385" s="14" t="s">
        <v>827</v>
      </c>
      <c r="G385" s="12">
        <v>42464</v>
      </c>
      <c r="H385" s="13" t="s">
        <v>24</v>
      </c>
      <c r="L385" s="11" t="s">
        <v>828</v>
      </c>
      <c r="N385" s="27"/>
      <c r="O385" s="29"/>
      <c r="P385" s="29"/>
      <c r="Q385" s="29"/>
      <c r="S385" s="13">
        <v>8000</v>
      </c>
    </row>
    <row r="386" spans="1:19">
      <c r="A386">
        <v>385</v>
      </c>
      <c r="B386" s="74" t="s">
        <v>1481</v>
      </c>
      <c r="C386" s="13" t="s">
        <v>824</v>
      </c>
      <c r="D386" s="11" t="s">
        <v>829</v>
      </c>
      <c r="E386" s="11" t="s">
        <v>826</v>
      </c>
      <c r="F386" s="14" t="s">
        <v>830</v>
      </c>
      <c r="G386" s="12">
        <v>42464</v>
      </c>
      <c r="H386" s="13" t="s">
        <v>24</v>
      </c>
      <c r="L386" s="11" t="s">
        <v>828</v>
      </c>
      <c r="N386" s="27"/>
      <c r="O386" s="29"/>
      <c r="P386" s="29"/>
      <c r="Q386" s="29"/>
      <c r="S386" s="13">
        <v>8000</v>
      </c>
    </row>
    <row r="387" spans="1:19">
      <c r="A387">
        <v>386</v>
      </c>
      <c r="B387" s="74" t="s">
        <v>1481</v>
      </c>
      <c r="C387" s="13" t="s">
        <v>831</v>
      </c>
      <c r="D387" s="11" t="s">
        <v>832</v>
      </c>
      <c r="E387" s="44" t="s">
        <v>833</v>
      </c>
      <c r="F387" s="44"/>
      <c r="G387" s="62" t="s">
        <v>111</v>
      </c>
      <c r="H387" s="13" t="s">
        <v>24</v>
      </c>
      <c r="L387" s="62"/>
      <c r="N387" s="27"/>
      <c r="O387" s="29"/>
      <c r="P387" s="29"/>
      <c r="Q387" s="29"/>
      <c r="S387" s="13"/>
    </row>
    <row r="388" spans="1:19" ht="45">
      <c r="A388">
        <v>387</v>
      </c>
      <c r="B388" s="74" t="s">
        <v>1481</v>
      </c>
      <c r="C388" s="13" t="s">
        <v>834</v>
      </c>
      <c r="D388" s="11" t="s">
        <v>835</v>
      </c>
      <c r="E388" s="11" t="s">
        <v>836</v>
      </c>
      <c r="F388" s="14">
        <v>3326</v>
      </c>
      <c r="G388" s="12">
        <v>42510</v>
      </c>
      <c r="H388" s="13" t="s">
        <v>24</v>
      </c>
      <c r="L388" s="11" t="s">
        <v>837</v>
      </c>
      <c r="N388" s="27"/>
      <c r="O388" s="29"/>
      <c r="P388" s="29"/>
      <c r="Q388" s="29"/>
      <c r="S388" s="13">
        <v>81408</v>
      </c>
    </row>
    <row r="389" spans="1:19" ht="45">
      <c r="A389">
        <v>388</v>
      </c>
      <c r="B389" s="74" t="s">
        <v>1481</v>
      </c>
      <c r="C389" s="13" t="s">
        <v>834</v>
      </c>
      <c r="D389" s="11" t="s">
        <v>838</v>
      </c>
      <c r="E389" s="11" t="s">
        <v>836</v>
      </c>
      <c r="F389" s="14">
        <v>3176</v>
      </c>
      <c r="G389" s="12">
        <v>42510</v>
      </c>
      <c r="H389" s="13" t="s">
        <v>24</v>
      </c>
      <c r="L389" s="11" t="s">
        <v>837</v>
      </c>
      <c r="N389" s="27" t="s">
        <v>79</v>
      </c>
      <c r="O389" s="29" t="s">
        <v>80</v>
      </c>
      <c r="P389" s="28">
        <v>42695</v>
      </c>
      <c r="Q389" s="28">
        <v>42875</v>
      </c>
      <c r="S389" s="13">
        <v>81408</v>
      </c>
    </row>
    <row r="390" spans="1:19" ht="45">
      <c r="A390">
        <v>389</v>
      </c>
      <c r="B390" s="74" t="s">
        <v>1471</v>
      </c>
      <c r="C390" s="13" t="s">
        <v>834</v>
      </c>
      <c r="D390" s="11" t="s">
        <v>839</v>
      </c>
      <c r="E390" s="11" t="s">
        <v>836</v>
      </c>
      <c r="F390" s="14">
        <v>3325</v>
      </c>
      <c r="G390" s="12">
        <v>42510</v>
      </c>
      <c r="H390" s="13" t="s">
        <v>24</v>
      </c>
      <c r="L390" s="11" t="s">
        <v>837</v>
      </c>
      <c r="N390" s="27" t="s">
        <v>79</v>
      </c>
      <c r="O390" s="29" t="s">
        <v>80</v>
      </c>
      <c r="P390" s="28">
        <v>42695</v>
      </c>
      <c r="Q390" s="28">
        <v>42875</v>
      </c>
      <c r="S390" s="13">
        <v>81408</v>
      </c>
    </row>
    <row r="391" spans="1:19">
      <c r="A391">
        <v>390</v>
      </c>
      <c r="B391" s="74" t="s">
        <v>1481</v>
      </c>
      <c r="C391" s="11" t="s">
        <v>20</v>
      </c>
      <c r="D391" s="11" t="s">
        <v>840</v>
      </c>
      <c r="E391" s="11" t="s">
        <v>51</v>
      </c>
      <c r="F391" s="13" t="s">
        <v>841</v>
      </c>
      <c r="G391" s="12">
        <v>42506</v>
      </c>
      <c r="H391" s="11" t="s">
        <v>24</v>
      </c>
      <c r="L391" s="11" t="s">
        <v>53</v>
      </c>
      <c r="N391" s="27" t="s">
        <v>79</v>
      </c>
      <c r="O391" s="29" t="s">
        <v>80</v>
      </c>
      <c r="P391" s="28">
        <v>42695</v>
      </c>
      <c r="Q391" s="28">
        <v>42875</v>
      </c>
      <c r="S391" s="42">
        <v>254340</v>
      </c>
    </row>
    <row r="392" spans="1:19" ht="45">
      <c r="A392">
        <v>391</v>
      </c>
      <c r="B392" s="74" t="s">
        <v>1471</v>
      </c>
      <c r="C392" s="13" t="s">
        <v>842</v>
      </c>
      <c r="D392" s="11" t="s">
        <v>843</v>
      </c>
      <c r="E392" s="11" t="s">
        <v>844</v>
      </c>
      <c r="F392" s="14">
        <v>1301</v>
      </c>
      <c r="G392" s="12">
        <v>42377</v>
      </c>
      <c r="H392" s="13" t="s">
        <v>24</v>
      </c>
      <c r="L392" s="11" t="s">
        <v>837</v>
      </c>
      <c r="N392" s="27" t="s">
        <v>79</v>
      </c>
      <c r="O392" s="29" t="s">
        <v>80</v>
      </c>
      <c r="P392" s="28">
        <v>42695</v>
      </c>
      <c r="Q392" s="28">
        <v>42875</v>
      </c>
      <c r="S392" s="13">
        <v>61600</v>
      </c>
    </row>
    <row r="393" spans="1:19" ht="45">
      <c r="A393">
        <v>392</v>
      </c>
      <c r="B393" s="74" t="s">
        <v>1471</v>
      </c>
      <c r="C393" s="13" t="s">
        <v>845</v>
      </c>
      <c r="D393" s="11" t="s">
        <v>846</v>
      </c>
      <c r="E393" s="11" t="s">
        <v>844</v>
      </c>
      <c r="F393" s="14">
        <v>1841</v>
      </c>
      <c r="G393" s="12">
        <v>42510</v>
      </c>
      <c r="H393" s="13" t="s">
        <v>24</v>
      </c>
      <c r="L393" s="11" t="s">
        <v>837</v>
      </c>
      <c r="N393" s="27"/>
      <c r="O393" s="29">
        <v>42832</v>
      </c>
      <c r="P393" s="28" t="s">
        <v>111</v>
      </c>
      <c r="Q393" s="28"/>
      <c r="S393" s="13">
        <v>38160</v>
      </c>
    </row>
    <row r="394" spans="1:19" ht="45">
      <c r="A394">
        <v>393</v>
      </c>
      <c r="B394" s="74" t="s">
        <v>1471</v>
      </c>
      <c r="C394" s="13" t="s">
        <v>847</v>
      </c>
      <c r="D394" s="11" t="s">
        <v>848</v>
      </c>
      <c r="E394" s="11" t="s">
        <v>849</v>
      </c>
      <c r="F394" s="14">
        <v>1235</v>
      </c>
      <c r="G394" s="12" t="s">
        <v>850</v>
      </c>
      <c r="H394" s="13" t="s">
        <v>24</v>
      </c>
      <c r="L394" s="11" t="s">
        <v>837</v>
      </c>
      <c r="N394" s="27"/>
      <c r="O394" s="29">
        <v>42832</v>
      </c>
      <c r="P394" s="28" t="s">
        <v>111</v>
      </c>
      <c r="Q394" s="28"/>
      <c r="S394" s="13">
        <v>230000</v>
      </c>
    </row>
    <row r="395" spans="1:19" ht="45">
      <c r="A395">
        <v>394</v>
      </c>
      <c r="B395" s="74" t="s">
        <v>1471</v>
      </c>
      <c r="C395" s="13" t="s">
        <v>851</v>
      </c>
      <c r="D395" s="11" t="s">
        <v>852</v>
      </c>
      <c r="E395" s="11" t="s">
        <v>853</v>
      </c>
      <c r="F395" s="14" t="s">
        <v>111</v>
      </c>
      <c r="G395" s="12" t="s">
        <v>850</v>
      </c>
      <c r="H395" s="13" t="s">
        <v>24</v>
      </c>
      <c r="L395" s="11" t="s">
        <v>837</v>
      </c>
      <c r="N395" s="27" t="s">
        <v>79</v>
      </c>
      <c r="O395" s="29" t="s">
        <v>80</v>
      </c>
      <c r="P395" s="28">
        <v>42695</v>
      </c>
      <c r="Q395" s="28">
        <v>42875</v>
      </c>
      <c r="S395" s="13">
        <v>21200</v>
      </c>
    </row>
    <row r="396" spans="1:19" ht="30">
      <c r="A396">
        <v>395</v>
      </c>
      <c r="B396" s="74" t="s">
        <v>1471</v>
      </c>
      <c r="C396" s="14" t="s">
        <v>650</v>
      </c>
      <c r="D396" s="11" t="s">
        <v>854</v>
      </c>
      <c r="E396" s="11" t="s">
        <v>855</v>
      </c>
      <c r="F396" s="14">
        <v>23.476929999999999</v>
      </c>
      <c r="G396" s="12">
        <v>42686</v>
      </c>
      <c r="H396" s="13" t="s">
        <v>24</v>
      </c>
      <c r="L396" s="11" t="s">
        <v>856</v>
      </c>
      <c r="N396" s="27" t="s">
        <v>70</v>
      </c>
      <c r="O396" s="27" t="s">
        <v>71</v>
      </c>
      <c r="P396" s="28" t="s">
        <v>72</v>
      </c>
      <c r="Q396" s="28" t="s">
        <v>73</v>
      </c>
      <c r="S396" s="40">
        <v>47250</v>
      </c>
    </row>
    <row r="397" spans="1:19" ht="30">
      <c r="A397">
        <v>396</v>
      </c>
      <c r="B397" s="74" t="s">
        <v>1471</v>
      </c>
      <c r="C397" s="14" t="s">
        <v>650</v>
      </c>
      <c r="D397" s="11" t="s">
        <v>857</v>
      </c>
      <c r="E397" s="11" t="s">
        <v>855</v>
      </c>
      <c r="F397" s="14">
        <v>23047694</v>
      </c>
      <c r="G397" s="12">
        <v>42686</v>
      </c>
      <c r="H397" s="13" t="s">
        <v>24</v>
      </c>
      <c r="L397" s="11" t="s">
        <v>856</v>
      </c>
      <c r="N397" s="27" t="s">
        <v>79</v>
      </c>
      <c r="O397" s="29" t="s">
        <v>80</v>
      </c>
      <c r="P397" s="28">
        <v>42695</v>
      </c>
      <c r="Q397" s="28">
        <v>42875</v>
      </c>
      <c r="S397" s="40">
        <v>47250</v>
      </c>
    </row>
    <row r="398" spans="1:19" ht="30">
      <c r="A398">
        <v>397</v>
      </c>
      <c r="B398" s="74" t="s">
        <v>1471</v>
      </c>
      <c r="C398" s="14" t="s">
        <v>650</v>
      </c>
      <c r="D398" s="11" t="s">
        <v>858</v>
      </c>
      <c r="E398" s="11" t="s">
        <v>855</v>
      </c>
      <c r="F398" s="14">
        <v>23047685</v>
      </c>
      <c r="G398" s="12">
        <v>42686</v>
      </c>
      <c r="H398" s="13" t="s">
        <v>24</v>
      </c>
      <c r="L398" s="11" t="s">
        <v>856</v>
      </c>
      <c r="N398" s="27" t="s">
        <v>70</v>
      </c>
      <c r="O398" s="27" t="s">
        <v>71</v>
      </c>
      <c r="P398" s="28" t="s">
        <v>72</v>
      </c>
      <c r="Q398" s="28" t="s">
        <v>73</v>
      </c>
      <c r="S398" s="40">
        <v>47250</v>
      </c>
    </row>
    <row r="399" spans="1:19" ht="30">
      <c r="A399">
        <v>398</v>
      </c>
      <c r="B399" s="74" t="s">
        <v>1471</v>
      </c>
      <c r="C399" s="14" t="s">
        <v>650</v>
      </c>
      <c r="D399" s="11" t="s">
        <v>859</v>
      </c>
      <c r="E399" s="11" t="s">
        <v>855</v>
      </c>
      <c r="F399" s="14">
        <v>23015915</v>
      </c>
      <c r="G399" s="12">
        <v>42686</v>
      </c>
      <c r="H399" s="13" t="s">
        <v>24</v>
      </c>
      <c r="L399" s="11" t="s">
        <v>856</v>
      </c>
      <c r="N399" s="27" t="s">
        <v>79</v>
      </c>
      <c r="O399" s="29" t="s">
        <v>80</v>
      </c>
      <c r="P399" s="28">
        <v>42695</v>
      </c>
      <c r="Q399" s="28">
        <v>42875</v>
      </c>
      <c r="S399" s="40">
        <v>47250</v>
      </c>
    </row>
    <row r="400" spans="1:19" ht="30">
      <c r="A400">
        <v>399</v>
      </c>
      <c r="B400" s="74" t="s">
        <v>1471</v>
      </c>
      <c r="C400" s="14" t="s">
        <v>650</v>
      </c>
      <c r="D400" s="11" t="s">
        <v>860</v>
      </c>
      <c r="E400" s="11" t="s">
        <v>855</v>
      </c>
      <c r="F400" s="14" t="s">
        <v>346</v>
      </c>
      <c r="G400" s="12">
        <v>42686</v>
      </c>
      <c r="H400" s="13" t="s">
        <v>24</v>
      </c>
      <c r="L400" s="11" t="s">
        <v>856</v>
      </c>
      <c r="N400" s="27" t="s">
        <v>79</v>
      </c>
      <c r="O400" s="29" t="s">
        <v>80</v>
      </c>
      <c r="P400" s="28">
        <v>42695</v>
      </c>
      <c r="Q400" s="28">
        <v>42875</v>
      </c>
      <c r="S400" s="40">
        <v>47250</v>
      </c>
    </row>
    <row r="401" spans="1:19" ht="30">
      <c r="A401">
        <v>400</v>
      </c>
      <c r="B401" s="74" t="s">
        <v>1471</v>
      </c>
      <c r="C401" s="14" t="s">
        <v>650</v>
      </c>
      <c r="D401" s="11" t="s">
        <v>861</v>
      </c>
      <c r="E401" s="11" t="s">
        <v>855</v>
      </c>
      <c r="F401" s="14" t="s">
        <v>346</v>
      </c>
      <c r="G401" s="12">
        <v>42686</v>
      </c>
      <c r="H401" s="13" t="s">
        <v>24</v>
      </c>
      <c r="L401" s="11" t="s">
        <v>856</v>
      </c>
      <c r="N401" s="27"/>
      <c r="O401" s="29">
        <v>42524</v>
      </c>
      <c r="P401" s="28" t="s">
        <v>862</v>
      </c>
      <c r="Q401" s="28" t="s">
        <v>863</v>
      </c>
      <c r="S401" s="40">
        <v>47250</v>
      </c>
    </row>
    <row r="402" spans="1:19">
      <c r="A402">
        <v>401</v>
      </c>
      <c r="B402" s="74" t="s">
        <v>1471</v>
      </c>
      <c r="C402" s="13" t="s">
        <v>85</v>
      </c>
      <c r="D402" s="11" t="s">
        <v>864</v>
      </c>
      <c r="E402" s="11" t="s">
        <v>87</v>
      </c>
      <c r="F402" s="14" t="s">
        <v>346</v>
      </c>
      <c r="G402" s="12"/>
      <c r="H402" s="13" t="s">
        <v>24</v>
      </c>
      <c r="L402" s="11" t="s">
        <v>78</v>
      </c>
      <c r="N402" s="27" t="s">
        <v>865</v>
      </c>
      <c r="O402" s="27" t="s">
        <v>866</v>
      </c>
      <c r="P402" s="28" t="s">
        <v>136</v>
      </c>
      <c r="Q402" s="28"/>
      <c r="S402" s="40">
        <v>47250</v>
      </c>
    </row>
    <row r="403" spans="1:19">
      <c r="A403">
        <v>402</v>
      </c>
      <c r="B403" s="74" t="s">
        <v>1471</v>
      </c>
      <c r="C403" s="13" t="s">
        <v>85</v>
      </c>
      <c r="D403" s="11" t="s">
        <v>867</v>
      </c>
      <c r="E403" s="11" t="s">
        <v>87</v>
      </c>
      <c r="F403" s="14" t="s">
        <v>346</v>
      </c>
      <c r="G403" s="12"/>
      <c r="H403" s="13" t="s">
        <v>24</v>
      </c>
      <c r="L403" s="11" t="s">
        <v>78</v>
      </c>
      <c r="N403" s="27"/>
      <c r="O403" s="27" t="s">
        <v>866</v>
      </c>
      <c r="P403" s="28"/>
      <c r="Q403" s="28"/>
      <c r="S403" s="40">
        <v>47250</v>
      </c>
    </row>
    <row r="404" spans="1:19">
      <c r="A404">
        <v>403</v>
      </c>
      <c r="B404" s="74" t="s">
        <v>1471</v>
      </c>
      <c r="C404" s="13" t="s">
        <v>85</v>
      </c>
      <c r="D404" s="11" t="s">
        <v>868</v>
      </c>
      <c r="E404" s="11" t="s">
        <v>87</v>
      </c>
      <c r="F404" s="14" t="s">
        <v>346</v>
      </c>
      <c r="G404" s="12"/>
      <c r="H404" s="13" t="s">
        <v>24</v>
      </c>
      <c r="L404" s="11" t="s">
        <v>78</v>
      </c>
      <c r="N404" s="27"/>
      <c r="O404" s="27" t="s">
        <v>869</v>
      </c>
      <c r="P404" s="28"/>
      <c r="Q404" s="28"/>
      <c r="S404" s="40">
        <v>47250</v>
      </c>
    </row>
    <row r="405" spans="1:19">
      <c r="A405">
        <v>404</v>
      </c>
      <c r="B405" s="74" t="s">
        <v>1471</v>
      </c>
      <c r="C405" s="13" t="s">
        <v>85</v>
      </c>
      <c r="D405" s="11" t="s">
        <v>870</v>
      </c>
      <c r="E405" s="11" t="s">
        <v>87</v>
      </c>
      <c r="F405" s="14" t="s">
        <v>346</v>
      </c>
      <c r="G405" s="12"/>
      <c r="H405" s="13" t="s">
        <v>24</v>
      </c>
      <c r="L405" s="11" t="s">
        <v>78</v>
      </c>
      <c r="N405" s="61">
        <v>42492</v>
      </c>
      <c r="O405" s="29">
        <v>42411</v>
      </c>
      <c r="P405" s="28">
        <v>42405</v>
      </c>
      <c r="Q405" s="28">
        <v>42740</v>
      </c>
      <c r="S405" s="40">
        <v>47250</v>
      </c>
    </row>
    <row r="406" spans="1:19">
      <c r="A406">
        <v>405</v>
      </c>
      <c r="B406" s="74" t="s">
        <v>1471</v>
      </c>
      <c r="C406" s="13" t="s">
        <v>107</v>
      </c>
      <c r="D406" s="11" t="s">
        <v>871</v>
      </c>
      <c r="E406" s="11" t="s">
        <v>109</v>
      </c>
      <c r="F406" s="14" t="s">
        <v>346</v>
      </c>
      <c r="G406" s="12">
        <v>42468</v>
      </c>
      <c r="H406" s="11" t="s">
        <v>24</v>
      </c>
      <c r="L406" s="11" t="s">
        <v>110</v>
      </c>
      <c r="N406" s="27"/>
      <c r="O406" s="27"/>
      <c r="P406" s="28"/>
      <c r="Q406" s="28"/>
      <c r="S406" s="41">
        <v>47250</v>
      </c>
    </row>
    <row r="407" spans="1:19">
      <c r="A407">
        <v>406</v>
      </c>
      <c r="B407" s="74" t="s">
        <v>1471</v>
      </c>
      <c r="C407" s="13" t="s">
        <v>107</v>
      </c>
      <c r="D407" s="11" t="s">
        <v>872</v>
      </c>
      <c r="E407" s="11" t="s">
        <v>109</v>
      </c>
      <c r="F407" s="14" t="s">
        <v>346</v>
      </c>
      <c r="G407" s="12">
        <v>42468</v>
      </c>
      <c r="H407" s="11" t="s">
        <v>24</v>
      </c>
      <c r="L407" s="11" t="s">
        <v>110</v>
      </c>
      <c r="N407" s="27"/>
      <c r="O407" s="27" t="s">
        <v>873</v>
      </c>
      <c r="P407" s="28">
        <v>42618</v>
      </c>
      <c r="Q407" s="28">
        <v>42952</v>
      </c>
      <c r="S407" s="41">
        <v>47250</v>
      </c>
    </row>
    <row r="408" spans="1:19">
      <c r="A408">
        <v>407</v>
      </c>
      <c r="B408" s="74" t="s">
        <v>1482</v>
      </c>
      <c r="C408" s="14" t="s">
        <v>650</v>
      </c>
      <c r="D408" s="11" t="s">
        <v>874</v>
      </c>
      <c r="E408" s="11" t="s">
        <v>77</v>
      </c>
      <c r="F408" s="14"/>
      <c r="G408" s="17">
        <v>42526</v>
      </c>
      <c r="H408" s="14" t="s">
        <v>24</v>
      </c>
      <c r="L408" s="14" t="s">
        <v>78</v>
      </c>
      <c r="N408" s="27"/>
      <c r="O408" s="27" t="s">
        <v>93</v>
      </c>
      <c r="P408" s="28" t="s">
        <v>127</v>
      </c>
      <c r="Q408" s="28" t="s">
        <v>875</v>
      </c>
      <c r="S408" s="40">
        <v>29505</v>
      </c>
    </row>
    <row r="409" spans="1:19">
      <c r="A409">
        <v>408</v>
      </c>
      <c r="B409" s="74" t="s">
        <v>1482</v>
      </c>
      <c r="C409" s="14" t="s">
        <v>66</v>
      </c>
      <c r="D409" s="11" t="s">
        <v>876</v>
      </c>
      <c r="E409" s="11" t="s">
        <v>68</v>
      </c>
      <c r="F409" s="14"/>
      <c r="G409" s="12">
        <v>42506</v>
      </c>
      <c r="H409" s="14" t="s">
        <v>24</v>
      </c>
      <c r="L409" s="14" t="s">
        <v>53</v>
      </c>
      <c r="N409" s="27"/>
      <c r="O409" s="27" t="s">
        <v>187</v>
      </c>
      <c r="P409" s="28" t="s">
        <v>875</v>
      </c>
      <c r="Q409" s="28" t="s">
        <v>877</v>
      </c>
      <c r="S409" s="40">
        <v>184974</v>
      </c>
    </row>
    <row r="410" spans="1:19">
      <c r="A410">
        <v>409</v>
      </c>
      <c r="B410" s="74" t="s">
        <v>1482</v>
      </c>
      <c r="C410" s="13" t="s">
        <v>85</v>
      </c>
      <c r="D410" s="11" t="s">
        <v>878</v>
      </c>
      <c r="E410" s="11" t="s">
        <v>87</v>
      </c>
      <c r="F410" s="14"/>
      <c r="G410" s="12"/>
      <c r="H410" s="14" t="s">
        <v>24</v>
      </c>
      <c r="L410" s="11" t="s">
        <v>78</v>
      </c>
      <c r="N410" s="27"/>
      <c r="O410" s="27" t="s">
        <v>879</v>
      </c>
      <c r="P410" s="28" t="s">
        <v>880</v>
      </c>
      <c r="Q410" s="28" t="s">
        <v>879</v>
      </c>
      <c r="S410" s="40">
        <v>47250</v>
      </c>
    </row>
    <row r="411" spans="1:19">
      <c r="A411">
        <v>410</v>
      </c>
      <c r="B411" s="74" t="s">
        <v>1483</v>
      </c>
      <c r="C411" s="13" t="s">
        <v>66</v>
      </c>
      <c r="D411" s="11" t="s">
        <v>881</v>
      </c>
      <c r="E411" s="11" t="s">
        <v>68</v>
      </c>
      <c r="F411" s="14" t="s">
        <v>346</v>
      </c>
      <c r="G411" s="12">
        <v>42506</v>
      </c>
      <c r="H411" s="14" t="s">
        <v>24</v>
      </c>
      <c r="L411" s="14" t="s">
        <v>53</v>
      </c>
      <c r="N411" s="27"/>
      <c r="O411" s="27" t="s">
        <v>873</v>
      </c>
      <c r="P411" s="28">
        <v>42618</v>
      </c>
      <c r="Q411" s="28">
        <v>42952</v>
      </c>
      <c r="S411" s="40">
        <v>184974</v>
      </c>
    </row>
    <row r="412" spans="1:19">
      <c r="A412">
        <v>411</v>
      </c>
      <c r="B412" s="74" t="s">
        <v>1483</v>
      </c>
      <c r="C412" s="13" t="s">
        <v>650</v>
      </c>
      <c r="D412" s="11" t="s">
        <v>882</v>
      </c>
      <c r="E412" s="11" t="s">
        <v>77</v>
      </c>
      <c r="F412" s="14"/>
      <c r="G412" s="17">
        <v>42526</v>
      </c>
      <c r="H412" s="14" t="s">
        <v>24</v>
      </c>
      <c r="L412" s="14" t="s">
        <v>78</v>
      </c>
      <c r="N412" s="27"/>
      <c r="O412" s="27" t="s">
        <v>873</v>
      </c>
      <c r="P412" s="28">
        <v>42618</v>
      </c>
      <c r="Q412" s="28">
        <v>42952</v>
      </c>
      <c r="S412" s="40">
        <v>29505</v>
      </c>
    </row>
    <row r="413" spans="1:19">
      <c r="A413">
        <v>412</v>
      </c>
      <c r="B413" s="74" t="s">
        <v>1483</v>
      </c>
      <c r="C413" s="13" t="s">
        <v>85</v>
      </c>
      <c r="D413" s="11" t="s">
        <v>883</v>
      </c>
      <c r="E413" s="11" t="s">
        <v>87</v>
      </c>
      <c r="F413" s="14"/>
      <c r="G413" s="12"/>
      <c r="H413" s="14" t="s">
        <v>24</v>
      </c>
      <c r="L413" s="11" t="s">
        <v>78</v>
      </c>
      <c r="N413" s="27"/>
      <c r="O413" s="27" t="s">
        <v>873</v>
      </c>
      <c r="P413" s="28">
        <v>42618</v>
      </c>
      <c r="Q413" s="28">
        <v>42952</v>
      </c>
      <c r="S413" s="40">
        <v>47250</v>
      </c>
    </row>
    <row r="414" spans="1:19" ht="30">
      <c r="A414">
        <v>413</v>
      </c>
      <c r="B414" s="74" t="s">
        <v>1483</v>
      </c>
      <c r="C414" s="13" t="s">
        <v>884</v>
      </c>
      <c r="D414" s="11" t="s">
        <v>885</v>
      </c>
      <c r="E414" s="11" t="s">
        <v>886</v>
      </c>
      <c r="F414" s="63"/>
      <c r="G414" s="12" t="s">
        <v>887</v>
      </c>
      <c r="H414" s="13" t="s">
        <v>24</v>
      </c>
      <c r="L414" s="11" t="s">
        <v>888</v>
      </c>
      <c r="N414" s="27"/>
      <c r="O414" s="27" t="s">
        <v>889</v>
      </c>
      <c r="P414" s="28" t="s">
        <v>136</v>
      </c>
      <c r="Q414" s="28"/>
      <c r="S414" s="13" t="s">
        <v>890</v>
      </c>
    </row>
    <row r="415" spans="1:19">
      <c r="A415">
        <v>414</v>
      </c>
      <c r="B415" s="74" t="s">
        <v>1483</v>
      </c>
      <c r="C415" s="13" t="s">
        <v>891</v>
      </c>
      <c r="D415" s="11" t="s">
        <v>892</v>
      </c>
      <c r="E415" s="11" t="s">
        <v>893</v>
      </c>
      <c r="F415" s="14" t="s">
        <v>894</v>
      </c>
      <c r="G415" s="12" t="s">
        <v>895</v>
      </c>
      <c r="H415" s="13" t="s">
        <v>24</v>
      </c>
      <c r="L415" s="11" t="s">
        <v>896</v>
      </c>
      <c r="N415" s="27"/>
      <c r="O415" s="27" t="s">
        <v>54</v>
      </c>
      <c r="P415" s="28" t="s">
        <v>136</v>
      </c>
      <c r="Q415" s="28"/>
      <c r="S415" s="13">
        <f>761905*5/100+761905</f>
        <v>800000.25</v>
      </c>
    </row>
    <row r="416" spans="1:19">
      <c r="A416">
        <v>415</v>
      </c>
      <c r="B416" s="74" t="s">
        <v>1483</v>
      </c>
      <c r="C416" s="13" t="s">
        <v>897</v>
      </c>
      <c r="D416" s="11" t="s">
        <v>898</v>
      </c>
      <c r="E416" s="11" t="s">
        <v>899</v>
      </c>
      <c r="F416" s="14" t="s">
        <v>900</v>
      </c>
      <c r="G416" s="12" t="s">
        <v>895</v>
      </c>
      <c r="H416" s="13" t="s">
        <v>24</v>
      </c>
      <c r="L416" s="11" t="s">
        <v>896</v>
      </c>
      <c r="N416" s="27"/>
      <c r="O416" s="27" t="s">
        <v>901</v>
      </c>
      <c r="P416" s="28"/>
      <c r="Q416" s="28"/>
      <c r="S416" s="13">
        <f>761905*5/100+761905</f>
        <v>800000.25</v>
      </c>
    </row>
    <row r="417" spans="1:19">
      <c r="A417">
        <v>416</v>
      </c>
      <c r="B417" s="74" t="s">
        <v>1484</v>
      </c>
      <c r="C417" s="13" t="s">
        <v>902</v>
      </c>
      <c r="D417" s="11" t="s">
        <v>903</v>
      </c>
      <c r="E417" s="11" t="s">
        <v>454</v>
      </c>
      <c r="F417" s="14">
        <v>15053005</v>
      </c>
      <c r="G417" s="12" t="s">
        <v>904</v>
      </c>
      <c r="H417" s="13" t="s">
        <v>24</v>
      </c>
      <c r="L417" s="11" t="s">
        <v>905</v>
      </c>
      <c r="N417" s="27"/>
      <c r="O417" s="29">
        <v>42531</v>
      </c>
      <c r="P417" s="28">
        <v>42525</v>
      </c>
      <c r="Q417" s="28">
        <v>42494</v>
      </c>
      <c r="S417" s="13"/>
    </row>
    <row r="418" spans="1:19">
      <c r="A418">
        <v>417</v>
      </c>
      <c r="B418" s="74" t="s">
        <v>1484</v>
      </c>
      <c r="C418" s="13" t="s">
        <v>906</v>
      </c>
      <c r="D418" s="11" t="s">
        <v>907</v>
      </c>
      <c r="E418" s="11" t="s">
        <v>908</v>
      </c>
      <c r="F418" s="14">
        <v>72370312</v>
      </c>
      <c r="G418" s="12">
        <v>42492</v>
      </c>
      <c r="H418" s="13" t="s">
        <v>24</v>
      </c>
      <c r="L418" s="11" t="s">
        <v>909</v>
      </c>
      <c r="N418" s="27"/>
      <c r="O418" s="27"/>
      <c r="P418" s="28"/>
      <c r="Q418" s="28"/>
      <c r="S418" s="13"/>
    </row>
    <row r="419" spans="1:19">
      <c r="A419">
        <v>418</v>
      </c>
      <c r="B419" s="74" t="s">
        <v>1484</v>
      </c>
      <c r="C419" s="13" t="s">
        <v>910</v>
      </c>
      <c r="D419" s="11" t="s">
        <v>911</v>
      </c>
      <c r="E419" s="11" t="s">
        <v>912</v>
      </c>
      <c r="F419" s="14">
        <v>1602002</v>
      </c>
      <c r="G419" s="12" t="s">
        <v>913</v>
      </c>
      <c r="H419" s="13" t="s">
        <v>24</v>
      </c>
      <c r="L419" s="11" t="s">
        <v>914</v>
      </c>
      <c r="N419" s="27"/>
      <c r="O419" s="27" t="s">
        <v>873</v>
      </c>
      <c r="P419" s="28">
        <v>42618</v>
      </c>
      <c r="Q419" s="28">
        <v>42952</v>
      </c>
      <c r="S419" s="13"/>
    </row>
    <row r="420" spans="1:19">
      <c r="A420">
        <v>419</v>
      </c>
      <c r="B420" s="74" t="s">
        <v>1484</v>
      </c>
      <c r="C420" s="13" t="s">
        <v>915</v>
      </c>
      <c r="D420" s="11" t="s">
        <v>916</v>
      </c>
      <c r="E420" s="11" t="s">
        <v>917</v>
      </c>
      <c r="F420" s="14">
        <v>151129842</v>
      </c>
      <c r="G420" s="12" t="s">
        <v>918</v>
      </c>
      <c r="H420" s="13" t="s">
        <v>24</v>
      </c>
      <c r="L420" s="11" t="s">
        <v>919</v>
      </c>
      <c r="N420" s="27"/>
      <c r="O420" s="27" t="s">
        <v>873</v>
      </c>
      <c r="P420" s="28">
        <v>42618</v>
      </c>
      <c r="Q420" s="28">
        <v>42952</v>
      </c>
      <c r="S420" s="13">
        <f>21994*5/100+21994</f>
        <v>23093.7</v>
      </c>
    </row>
    <row r="421" spans="1:19">
      <c r="A421">
        <v>420</v>
      </c>
      <c r="B421" s="74" t="s">
        <v>1484</v>
      </c>
      <c r="C421" s="13" t="s">
        <v>920</v>
      </c>
      <c r="D421" s="11" t="s">
        <v>921</v>
      </c>
      <c r="E421" s="11" t="s">
        <v>922</v>
      </c>
      <c r="F421" s="14" t="s">
        <v>923</v>
      </c>
      <c r="G421" s="12" t="s">
        <v>924</v>
      </c>
      <c r="H421" s="13" t="s">
        <v>24</v>
      </c>
      <c r="L421" s="11" t="s">
        <v>925</v>
      </c>
      <c r="N421" s="27"/>
      <c r="O421" s="27" t="s">
        <v>318</v>
      </c>
      <c r="P421" s="28"/>
      <c r="Q421" s="28"/>
      <c r="S421" s="13"/>
    </row>
    <row r="422" spans="1:19">
      <c r="A422">
        <v>421</v>
      </c>
      <c r="B422" s="74" t="s">
        <v>1484</v>
      </c>
      <c r="C422" s="13" t="s">
        <v>926</v>
      </c>
      <c r="D422" s="11" t="s">
        <v>927</v>
      </c>
      <c r="E422" s="11" t="s">
        <v>928</v>
      </c>
      <c r="F422" s="14" t="s">
        <v>929</v>
      </c>
      <c r="G422" s="12" t="s">
        <v>880</v>
      </c>
      <c r="H422" s="13" t="s">
        <v>24</v>
      </c>
      <c r="L422" s="11" t="s">
        <v>930</v>
      </c>
      <c r="N422" s="27"/>
      <c r="O422" s="27" t="s">
        <v>931</v>
      </c>
      <c r="P422" s="28"/>
      <c r="Q422" s="28"/>
      <c r="S422" s="13"/>
    </row>
    <row r="423" spans="1:19">
      <c r="A423">
        <v>422</v>
      </c>
      <c r="B423" s="74" t="s">
        <v>1484</v>
      </c>
      <c r="C423" s="13" t="s">
        <v>932</v>
      </c>
      <c r="D423" s="11" t="s">
        <v>933</v>
      </c>
      <c r="E423" s="11" t="s">
        <v>934</v>
      </c>
      <c r="F423" s="14" t="s">
        <v>935</v>
      </c>
      <c r="G423" s="12" t="s">
        <v>880</v>
      </c>
      <c r="H423" s="13" t="s">
        <v>24</v>
      </c>
      <c r="L423" s="11" t="s">
        <v>936</v>
      </c>
      <c r="N423" s="27"/>
      <c r="O423" s="29">
        <v>42533</v>
      </c>
      <c r="P423" s="28"/>
      <c r="Q423" s="28"/>
      <c r="S423" s="13"/>
    </row>
    <row r="424" spans="1:19">
      <c r="A424">
        <v>423</v>
      </c>
      <c r="B424" s="74" t="s">
        <v>1484</v>
      </c>
      <c r="C424" s="13" t="s">
        <v>937</v>
      </c>
      <c r="D424" s="11" t="s">
        <v>938</v>
      </c>
      <c r="E424" s="11" t="s">
        <v>939</v>
      </c>
      <c r="F424" s="14" t="s">
        <v>940</v>
      </c>
      <c r="G424" s="12" t="s">
        <v>918</v>
      </c>
      <c r="H424" s="13" t="s">
        <v>24</v>
      </c>
      <c r="L424" s="11" t="s">
        <v>919</v>
      </c>
      <c r="N424" s="27"/>
      <c r="O424" s="27" t="s">
        <v>873</v>
      </c>
      <c r="P424" s="28">
        <v>42618</v>
      </c>
      <c r="Q424" s="28">
        <v>42952</v>
      </c>
      <c r="S424" s="13">
        <v>48195</v>
      </c>
    </row>
    <row r="425" spans="1:19">
      <c r="A425">
        <v>424</v>
      </c>
      <c r="B425" s="74" t="s">
        <v>1484</v>
      </c>
      <c r="C425" s="13" t="s">
        <v>937</v>
      </c>
      <c r="D425" s="11" t="s">
        <v>941</v>
      </c>
      <c r="E425" s="11" t="s">
        <v>939</v>
      </c>
      <c r="F425" s="14" t="s">
        <v>942</v>
      </c>
      <c r="G425" s="12" t="s">
        <v>918</v>
      </c>
      <c r="H425" s="13" t="s">
        <v>24</v>
      </c>
      <c r="L425" s="11" t="s">
        <v>919</v>
      </c>
      <c r="N425" s="27"/>
      <c r="O425" s="27" t="s">
        <v>873</v>
      </c>
      <c r="P425" s="28">
        <v>42618</v>
      </c>
      <c r="Q425" s="28">
        <v>42952</v>
      </c>
      <c r="S425" s="13">
        <v>48195</v>
      </c>
    </row>
    <row r="426" spans="1:19" ht="30">
      <c r="A426">
        <v>425</v>
      </c>
      <c r="B426" s="74" t="s">
        <v>1485</v>
      </c>
      <c r="C426" s="11" t="s">
        <v>943</v>
      </c>
      <c r="D426" s="11" t="s">
        <v>944</v>
      </c>
      <c r="E426" s="11" t="s">
        <v>945</v>
      </c>
      <c r="F426" s="20" t="s">
        <v>946</v>
      </c>
      <c r="G426" s="12" t="s">
        <v>895</v>
      </c>
      <c r="H426" s="13" t="s">
        <v>24</v>
      </c>
      <c r="L426" s="11" t="s">
        <v>947</v>
      </c>
      <c r="N426" s="27"/>
      <c r="O426" s="27" t="s">
        <v>54</v>
      </c>
      <c r="P426" s="28" t="s">
        <v>136</v>
      </c>
      <c r="Q426" s="28"/>
      <c r="S426" s="13">
        <v>175000</v>
      </c>
    </row>
    <row r="427" spans="1:19">
      <c r="A427">
        <v>426</v>
      </c>
      <c r="B427" s="74" t="s">
        <v>1485</v>
      </c>
      <c r="C427" s="11" t="s">
        <v>948</v>
      </c>
      <c r="D427" s="11" t="s">
        <v>949</v>
      </c>
      <c r="E427" s="11" t="s">
        <v>950</v>
      </c>
      <c r="F427" s="20" t="s">
        <v>951</v>
      </c>
      <c r="G427" s="12" t="s">
        <v>895</v>
      </c>
      <c r="H427" s="13" t="s">
        <v>24</v>
      </c>
      <c r="L427" s="11" t="s">
        <v>947</v>
      </c>
      <c r="N427" s="27"/>
      <c r="O427" s="27" t="s">
        <v>952</v>
      </c>
      <c r="P427" s="28"/>
      <c r="Q427" s="28"/>
      <c r="S427" s="13">
        <v>0</v>
      </c>
    </row>
    <row r="428" spans="1:19">
      <c r="A428">
        <v>427</v>
      </c>
      <c r="B428" s="74" t="s">
        <v>1484</v>
      </c>
      <c r="C428" s="13" t="s">
        <v>937</v>
      </c>
      <c r="D428" s="11" t="s">
        <v>953</v>
      </c>
      <c r="E428" s="11" t="s">
        <v>939</v>
      </c>
      <c r="F428" s="14" t="s">
        <v>954</v>
      </c>
      <c r="G428" s="12" t="s">
        <v>918</v>
      </c>
      <c r="H428" s="13" t="s">
        <v>24</v>
      </c>
      <c r="L428" s="11" t="s">
        <v>919</v>
      </c>
      <c r="N428" s="27"/>
      <c r="O428" s="27" t="s">
        <v>314</v>
      </c>
      <c r="P428" s="28"/>
      <c r="Q428" s="28"/>
      <c r="S428" s="13">
        <v>48195</v>
      </c>
    </row>
    <row r="429" spans="1:19">
      <c r="A429">
        <v>428</v>
      </c>
      <c r="B429" s="74" t="s">
        <v>1486</v>
      </c>
      <c r="C429" s="13" t="s">
        <v>955</v>
      </c>
      <c r="D429" s="11" t="s">
        <v>956</v>
      </c>
      <c r="E429" s="53" t="s">
        <v>957</v>
      </c>
      <c r="F429" s="11" t="s">
        <v>958</v>
      </c>
      <c r="G429" s="12" t="s">
        <v>656</v>
      </c>
      <c r="H429" s="13" t="s">
        <v>24</v>
      </c>
      <c r="L429" s="11" t="s">
        <v>247</v>
      </c>
      <c r="N429" s="27"/>
      <c r="O429" s="27" t="s">
        <v>873</v>
      </c>
      <c r="P429" s="28">
        <v>42618</v>
      </c>
      <c r="Q429" s="28">
        <v>42952</v>
      </c>
      <c r="S429" s="13">
        <v>50400</v>
      </c>
    </row>
    <row r="430" spans="1:19">
      <c r="A430">
        <v>429</v>
      </c>
      <c r="B430" s="74" t="s">
        <v>1487</v>
      </c>
      <c r="C430" s="13" t="s">
        <v>955</v>
      </c>
      <c r="D430" s="11" t="s">
        <v>959</v>
      </c>
      <c r="E430" s="11" t="s">
        <v>960</v>
      </c>
      <c r="F430" s="14" t="s">
        <v>961</v>
      </c>
      <c r="G430" s="12" t="s">
        <v>656</v>
      </c>
      <c r="H430" s="13" t="s">
        <v>24</v>
      </c>
      <c r="L430" s="11" t="s">
        <v>247</v>
      </c>
      <c r="N430" s="27"/>
      <c r="O430" s="27" t="s">
        <v>873</v>
      </c>
      <c r="P430" s="28">
        <v>42618</v>
      </c>
      <c r="Q430" s="28">
        <v>42952</v>
      </c>
      <c r="S430" s="13">
        <v>157500</v>
      </c>
    </row>
    <row r="431" spans="1:19">
      <c r="A431">
        <v>430</v>
      </c>
      <c r="B431" s="74" t="s">
        <v>1488</v>
      </c>
      <c r="C431" s="13" t="s">
        <v>955</v>
      </c>
      <c r="D431" s="11" t="s">
        <v>962</v>
      </c>
      <c r="E431" s="11" t="s">
        <v>957</v>
      </c>
      <c r="F431" s="14" t="s">
        <v>963</v>
      </c>
      <c r="G431" s="12" t="s">
        <v>656</v>
      </c>
      <c r="H431" s="13" t="s">
        <v>24</v>
      </c>
      <c r="L431" s="11" t="s">
        <v>247</v>
      </c>
      <c r="N431" s="27"/>
      <c r="O431" s="27" t="s">
        <v>873</v>
      </c>
      <c r="P431" s="28">
        <v>42618</v>
      </c>
      <c r="Q431" s="28">
        <v>42952</v>
      </c>
      <c r="S431" s="13">
        <v>50400</v>
      </c>
    </row>
    <row r="432" spans="1:19">
      <c r="A432">
        <v>431</v>
      </c>
      <c r="B432" s="74" t="s">
        <v>1488</v>
      </c>
      <c r="C432" s="13" t="s">
        <v>964</v>
      </c>
      <c r="D432" s="11" t="s">
        <v>965</v>
      </c>
      <c r="E432" s="11" t="s">
        <v>966</v>
      </c>
      <c r="F432" s="14" t="s">
        <v>967</v>
      </c>
      <c r="G432" s="12">
        <v>42466</v>
      </c>
      <c r="H432" s="13" t="s">
        <v>24</v>
      </c>
      <c r="L432" s="11" t="s">
        <v>925</v>
      </c>
      <c r="N432" s="27"/>
      <c r="O432" s="27" t="s">
        <v>873</v>
      </c>
      <c r="P432" s="28">
        <v>42618</v>
      </c>
      <c r="Q432" s="28">
        <v>42952</v>
      </c>
      <c r="S432" s="13"/>
    </row>
    <row r="433" spans="1:19">
      <c r="A433">
        <v>432</v>
      </c>
      <c r="B433" s="74" t="s">
        <v>1488</v>
      </c>
      <c r="C433" s="13" t="s">
        <v>968</v>
      </c>
      <c r="D433" s="11" t="s">
        <v>969</v>
      </c>
      <c r="E433" s="11" t="s">
        <v>970</v>
      </c>
      <c r="F433" s="14" t="s">
        <v>971</v>
      </c>
      <c r="G433" s="12" t="s">
        <v>656</v>
      </c>
      <c r="H433" s="13" t="s">
        <v>24</v>
      </c>
      <c r="L433" s="11" t="s">
        <v>972</v>
      </c>
      <c r="N433" s="27"/>
      <c r="O433" s="29">
        <v>42715</v>
      </c>
      <c r="P433" s="28">
        <v>42406</v>
      </c>
      <c r="Q433" s="28">
        <v>42741</v>
      </c>
      <c r="S433" s="13"/>
    </row>
    <row r="434" spans="1:19">
      <c r="A434">
        <v>433</v>
      </c>
      <c r="B434" s="74" t="s">
        <v>1488</v>
      </c>
      <c r="C434" s="13" t="s">
        <v>937</v>
      </c>
      <c r="D434" s="11" t="s">
        <v>973</v>
      </c>
      <c r="E434" s="11" t="s">
        <v>939</v>
      </c>
      <c r="F434" s="14" t="s">
        <v>974</v>
      </c>
      <c r="G434" s="12" t="s">
        <v>918</v>
      </c>
      <c r="H434" s="13" t="s">
        <v>24</v>
      </c>
      <c r="L434" s="11" t="s">
        <v>919</v>
      </c>
      <c r="N434" s="27"/>
      <c r="O434" s="29">
        <v>42715</v>
      </c>
      <c r="P434" s="28">
        <v>42406</v>
      </c>
      <c r="Q434" s="28">
        <v>42741</v>
      </c>
      <c r="S434" s="13">
        <v>48195</v>
      </c>
    </row>
    <row r="435" spans="1:19">
      <c r="A435">
        <v>434</v>
      </c>
      <c r="B435" s="74" t="s">
        <v>1488</v>
      </c>
      <c r="C435" s="13" t="s">
        <v>937</v>
      </c>
      <c r="D435" s="11" t="s">
        <v>975</v>
      </c>
      <c r="E435" s="11" t="s">
        <v>939</v>
      </c>
      <c r="F435" s="14"/>
      <c r="G435" s="12" t="s">
        <v>918</v>
      </c>
      <c r="H435" s="13" t="s">
        <v>24</v>
      </c>
      <c r="L435" s="11" t="s">
        <v>919</v>
      </c>
      <c r="N435" s="27"/>
      <c r="O435" s="27" t="s">
        <v>93</v>
      </c>
      <c r="P435" s="28">
        <v>42161</v>
      </c>
      <c r="Q435" s="28">
        <v>42861</v>
      </c>
      <c r="S435" s="13">
        <v>48195</v>
      </c>
    </row>
    <row r="436" spans="1:19">
      <c r="A436">
        <v>435</v>
      </c>
      <c r="B436" s="74" t="s">
        <v>1488</v>
      </c>
      <c r="C436" s="13" t="s">
        <v>976</v>
      </c>
      <c r="D436" s="11" t="s">
        <v>977</v>
      </c>
      <c r="E436" s="44" t="s">
        <v>318</v>
      </c>
      <c r="F436" s="44"/>
      <c r="G436" s="12"/>
      <c r="H436" s="13" t="s">
        <v>24</v>
      </c>
      <c r="L436" s="11" t="s">
        <v>978</v>
      </c>
      <c r="N436" s="27"/>
      <c r="O436" s="29">
        <v>42562</v>
      </c>
      <c r="P436" s="28" t="s">
        <v>979</v>
      </c>
      <c r="Q436" s="28" t="s">
        <v>980</v>
      </c>
      <c r="S436" s="13"/>
    </row>
    <row r="437" spans="1:19">
      <c r="A437">
        <v>436</v>
      </c>
      <c r="B437" s="74" t="s">
        <v>1488</v>
      </c>
      <c r="C437" s="13" t="s">
        <v>964</v>
      </c>
      <c r="D437" s="11" t="s">
        <v>981</v>
      </c>
      <c r="E437" s="11" t="s">
        <v>982</v>
      </c>
      <c r="F437" s="11" t="s">
        <v>983</v>
      </c>
      <c r="G437" s="12" t="s">
        <v>984</v>
      </c>
      <c r="H437" s="13" t="s">
        <v>24</v>
      </c>
      <c r="L437" s="11" t="s">
        <v>909</v>
      </c>
      <c r="N437" s="27"/>
      <c r="O437" s="29">
        <v>42562</v>
      </c>
      <c r="P437" s="28" t="s">
        <v>979</v>
      </c>
      <c r="Q437" s="28" t="s">
        <v>980</v>
      </c>
      <c r="S437" s="13">
        <v>350000</v>
      </c>
    </row>
    <row r="438" spans="1:19">
      <c r="A438">
        <v>437</v>
      </c>
      <c r="B438" s="74" t="s">
        <v>1488</v>
      </c>
      <c r="C438" s="11" t="s">
        <v>985</v>
      </c>
      <c r="D438" s="11" t="s">
        <v>986</v>
      </c>
      <c r="E438" s="11" t="s">
        <v>987</v>
      </c>
      <c r="F438" s="11" t="s">
        <v>988</v>
      </c>
      <c r="G438" s="11" t="s">
        <v>989</v>
      </c>
      <c r="H438" s="11" t="s">
        <v>24</v>
      </c>
      <c r="L438" s="11" t="s">
        <v>985</v>
      </c>
      <c r="N438" s="27"/>
      <c r="O438" s="27" t="s">
        <v>990</v>
      </c>
      <c r="P438" s="28" t="s">
        <v>979</v>
      </c>
      <c r="Q438" s="28" t="s">
        <v>990</v>
      </c>
      <c r="S438" s="11"/>
    </row>
    <row r="439" spans="1:19">
      <c r="A439">
        <v>438</v>
      </c>
      <c r="B439" s="74" t="s">
        <v>1488</v>
      </c>
      <c r="C439" s="11" t="s">
        <v>985</v>
      </c>
      <c r="D439" s="11" t="s">
        <v>991</v>
      </c>
      <c r="E439" s="11" t="s">
        <v>992</v>
      </c>
      <c r="F439" s="11" t="s">
        <v>993</v>
      </c>
      <c r="G439" s="64">
        <v>42466</v>
      </c>
      <c r="H439" s="11" t="s">
        <v>24</v>
      </c>
      <c r="L439" s="11" t="s">
        <v>985</v>
      </c>
      <c r="N439" s="27"/>
      <c r="O439" s="27" t="s">
        <v>990</v>
      </c>
      <c r="P439" s="28" t="s">
        <v>979</v>
      </c>
      <c r="Q439" s="28" t="s">
        <v>980</v>
      </c>
      <c r="S439" s="11"/>
    </row>
    <row r="440" spans="1:19">
      <c r="A440">
        <v>439</v>
      </c>
      <c r="B440" s="74" t="s">
        <v>1486</v>
      </c>
      <c r="C440" s="13" t="s">
        <v>994</v>
      </c>
      <c r="D440" s="11" t="s">
        <v>995</v>
      </c>
      <c r="E440" s="11" t="s">
        <v>996</v>
      </c>
      <c r="F440" s="14" t="s">
        <v>997</v>
      </c>
      <c r="G440" s="12" t="s">
        <v>918</v>
      </c>
      <c r="H440" s="13" t="s">
        <v>24</v>
      </c>
      <c r="L440" s="11" t="s">
        <v>919</v>
      </c>
      <c r="N440" s="27"/>
      <c r="O440" s="27" t="s">
        <v>990</v>
      </c>
      <c r="P440" s="28" t="s">
        <v>979</v>
      </c>
      <c r="Q440" s="28" t="s">
        <v>980</v>
      </c>
      <c r="S440" s="13">
        <f>130050*5/100+130050</f>
        <v>136552.5</v>
      </c>
    </row>
    <row r="441" spans="1:19">
      <c r="A441">
        <v>440</v>
      </c>
      <c r="B441" s="74" t="s">
        <v>1486</v>
      </c>
      <c r="C441" s="13" t="s">
        <v>998</v>
      </c>
      <c r="D441" s="11" t="s">
        <v>999</v>
      </c>
      <c r="E441" s="11" t="s">
        <v>1000</v>
      </c>
      <c r="F441" s="14" t="s">
        <v>1001</v>
      </c>
      <c r="G441" s="12" t="s">
        <v>918</v>
      </c>
      <c r="H441" s="13" t="s">
        <v>24</v>
      </c>
      <c r="L441" s="11" t="s">
        <v>919</v>
      </c>
      <c r="N441" s="27"/>
      <c r="O441" s="27" t="s">
        <v>990</v>
      </c>
      <c r="P441" s="28" t="s">
        <v>979</v>
      </c>
      <c r="Q441" s="28" t="s">
        <v>980</v>
      </c>
      <c r="S441" s="13">
        <v>7363</v>
      </c>
    </row>
    <row r="442" spans="1:19">
      <c r="A442">
        <v>441</v>
      </c>
      <c r="B442" s="74" t="s">
        <v>1486</v>
      </c>
      <c r="C442" s="13" t="s">
        <v>955</v>
      </c>
      <c r="D442" s="11" t="s">
        <v>956</v>
      </c>
      <c r="E442" s="11" t="s">
        <v>957</v>
      </c>
      <c r="F442" s="14" t="s">
        <v>1002</v>
      </c>
      <c r="G442" s="12" t="s">
        <v>656</v>
      </c>
      <c r="H442" s="13" t="s">
        <v>24</v>
      </c>
      <c r="L442" s="11" t="s">
        <v>247</v>
      </c>
      <c r="N442" s="27"/>
      <c r="O442" s="27" t="s">
        <v>990</v>
      </c>
      <c r="P442" s="28" t="s">
        <v>979</v>
      </c>
      <c r="Q442" s="28" t="s">
        <v>980</v>
      </c>
      <c r="S442" s="13">
        <v>50400</v>
      </c>
    </row>
    <row r="443" spans="1:19">
      <c r="A443">
        <v>442</v>
      </c>
      <c r="B443" s="74" t="s">
        <v>1486</v>
      </c>
      <c r="C443" s="13" t="s">
        <v>955</v>
      </c>
      <c r="D443" s="11" t="s">
        <v>956</v>
      </c>
      <c r="E443" s="11" t="s">
        <v>957</v>
      </c>
      <c r="F443" s="47" t="s">
        <v>1003</v>
      </c>
      <c r="G443" s="12" t="s">
        <v>656</v>
      </c>
      <c r="H443" s="13" t="s">
        <v>24</v>
      </c>
      <c r="L443" s="11" t="s">
        <v>247</v>
      </c>
      <c r="N443" s="27"/>
      <c r="O443" s="27" t="s">
        <v>990</v>
      </c>
      <c r="P443" s="28" t="s">
        <v>979</v>
      </c>
      <c r="Q443" s="28" t="s">
        <v>980</v>
      </c>
      <c r="S443" s="13">
        <v>50400</v>
      </c>
    </row>
    <row r="444" spans="1:19" ht="30">
      <c r="A444">
        <v>443</v>
      </c>
      <c r="B444" s="74" t="s">
        <v>1486</v>
      </c>
      <c r="C444" s="13" t="s">
        <v>884</v>
      </c>
      <c r="D444" s="11" t="s">
        <v>1004</v>
      </c>
      <c r="E444" s="11" t="s">
        <v>1005</v>
      </c>
      <c r="F444" s="65" t="s">
        <v>111</v>
      </c>
      <c r="G444" s="12" t="s">
        <v>656</v>
      </c>
      <c r="H444" s="13" t="s">
        <v>24</v>
      </c>
      <c r="L444" s="11" t="s">
        <v>888</v>
      </c>
      <c r="N444" s="27"/>
      <c r="O444" s="27" t="s">
        <v>990</v>
      </c>
      <c r="P444" s="28" t="s">
        <v>979</v>
      </c>
      <c r="Q444" s="28" t="s">
        <v>980</v>
      </c>
      <c r="S444" s="13">
        <f>216800*5/100+216800</f>
        <v>227640</v>
      </c>
    </row>
    <row r="445" spans="1:19" ht="30">
      <c r="A445">
        <v>444</v>
      </c>
      <c r="B445" s="74" t="s">
        <v>1486</v>
      </c>
      <c r="C445" s="13" t="s">
        <v>1006</v>
      </c>
      <c r="D445" s="11" t="s">
        <v>1007</v>
      </c>
      <c r="E445" s="11" t="s">
        <v>1008</v>
      </c>
      <c r="F445" s="65" t="s">
        <v>111</v>
      </c>
      <c r="G445" s="12" t="s">
        <v>656</v>
      </c>
      <c r="H445" s="13" t="s">
        <v>24</v>
      </c>
      <c r="L445" s="11" t="s">
        <v>888</v>
      </c>
      <c r="N445" s="27"/>
      <c r="O445" s="27" t="s">
        <v>990</v>
      </c>
      <c r="P445" s="28" t="s">
        <v>979</v>
      </c>
      <c r="Q445" s="28" t="s">
        <v>980</v>
      </c>
      <c r="S445" s="13">
        <f>110800*5/100+110800</f>
        <v>116340</v>
      </c>
    </row>
    <row r="446" spans="1:19">
      <c r="A446">
        <v>445</v>
      </c>
      <c r="B446" s="74" t="s">
        <v>1486</v>
      </c>
      <c r="C446" s="13" t="s">
        <v>1009</v>
      </c>
      <c r="D446" s="11" t="s">
        <v>1010</v>
      </c>
      <c r="E446" s="11" t="s">
        <v>1011</v>
      </c>
      <c r="F446" s="14">
        <v>151140325</v>
      </c>
      <c r="G446" s="12">
        <v>42483</v>
      </c>
      <c r="H446" s="13" t="s">
        <v>24</v>
      </c>
      <c r="L446" s="11" t="s">
        <v>919</v>
      </c>
      <c r="N446" s="27"/>
      <c r="O446" s="27" t="s">
        <v>990</v>
      </c>
      <c r="P446" s="28" t="s">
        <v>979</v>
      </c>
      <c r="Q446" s="28" t="s">
        <v>980</v>
      </c>
      <c r="S446" s="13">
        <f>49725*5/100+49725</f>
        <v>52211.25</v>
      </c>
    </row>
    <row r="447" spans="1:19">
      <c r="A447">
        <v>446</v>
      </c>
      <c r="B447" s="74" t="s">
        <v>1486</v>
      </c>
      <c r="C447" s="13" t="s">
        <v>1012</v>
      </c>
      <c r="D447" s="11" t="s">
        <v>1013</v>
      </c>
      <c r="E447" s="11" t="s">
        <v>1014</v>
      </c>
      <c r="F447" s="14">
        <v>151141863</v>
      </c>
      <c r="G447" s="12">
        <v>42483</v>
      </c>
      <c r="H447" s="13" t="s">
        <v>24</v>
      </c>
      <c r="L447" s="11" t="s">
        <v>919</v>
      </c>
      <c r="N447" s="27"/>
      <c r="O447" s="27" t="s">
        <v>990</v>
      </c>
      <c r="P447" s="28" t="s">
        <v>979</v>
      </c>
      <c r="Q447" s="28" t="s">
        <v>980</v>
      </c>
      <c r="S447" s="13">
        <f>43031*5/100+43031</f>
        <v>45182.55</v>
      </c>
    </row>
    <row r="448" spans="1:19">
      <c r="A448">
        <v>447</v>
      </c>
      <c r="B448" s="74" t="s">
        <v>1486</v>
      </c>
      <c r="C448" s="13" t="s">
        <v>915</v>
      </c>
      <c r="D448" s="11" t="s">
        <v>1015</v>
      </c>
      <c r="E448" s="11" t="s">
        <v>917</v>
      </c>
      <c r="F448" s="14">
        <v>151129848</v>
      </c>
      <c r="G448" s="12">
        <v>42483</v>
      </c>
      <c r="H448" s="13" t="s">
        <v>24</v>
      </c>
      <c r="L448" s="11" t="s">
        <v>919</v>
      </c>
      <c r="N448" s="27"/>
      <c r="O448" s="27" t="s">
        <v>990</v>
      </c>
      <c r="P448" s="28" t="s">
        <v>979</v>
      </c>
      <c r="Q448" s="28" t="s">
        <v>980</v>
      </c>
      <c r="S448" s="13">
        <f>21994*5/100+21994</f>
        <v>23093.7</v>
      </c>
    </row>
    <row r="449" spans="1:19">
      <c r="A449">
        <v>448</v>
      </c>
      <c r="B449" s="74" t="s">
        <v>1486</v>
      </c>
      <c r="C449" s="13" t="s">
        <v>937</v>
      </c>
      <c r="D449" s="11" t="s">
        <v>1016</v>
      </c>
      <c r="E449" s="11" t="s">
        <v>939</v>
      </c>
      <c r="F449" s="14" t="s">
        <v>1017</v>
      </c>
      <c r="G449" s="17" t="s">
        <v>918</v>
      </c>
      <c r="H449" s="13" t="s">
        <v>24</v>
      </c>
      <c r="L449" s="11" t="s">
        <v>919</v>
      </c>
      <c r="N449" s="27"/>
      <c r="O449" s="27" t="s">
        <v>990</v>
      </c>
      <c r="P449" s="28" t="s">
        <v>979</v>
      </c>
      <c r="Q449" s="28" t="s">
        <v>980</v>
      </c>
      <c r="S449" s="13">
        <v>48195</v>
      </c>
    </row>
    <row r="450" spans="1:19">
      <c r="A450">
        <v>449</v>
      </c>
      <c r="B450" s="74" t="s">
        <v>1486</v>
      </c>
      <c r="C450" s="13" t="s">
        <v>1018</v>
      </c>
      <c r="D450" s="11" t="s">
        <v>1019</v>
      </c>
      <c r="E450" s="11" t="s">
        <v>1020</v>
      </c>
      <c r="F450" s="14">
        <v>160343</v>
      </c>
      <c r="G450" s="12">
        <v>42508</v>
      </c>
      <c r="H450" s="13" t="s">
        <v>24</v>
      </c>
      <c r="L450" s="11" t="s">
        <v>1021</v>
      </c>
      <c r="N450" s="27"/>
      <c r="O450" s="27" t="s">
        <v>990</v>
      </c>
      <c r="P450" s="28" t="s">
        <v>979</v>
      </c>
      <c r="Q450" s="28" t="s">
        <v>980</v>
      </c>
      <c r="S450" s="13">
        <v>130000</v>
      </c>
    </row>
    <row r="451" spans="1:19" ht="30">
      <c r="A451">
        <v>450</v>
      </c>
      <c r="B451" s="74" t="s">
        <v>1486</v>
      </c>
      <c r="C451" s="13" t="s">
        <v>1022</v>
      </c>
      <c r="D451" s="11" t="s">
        <v>1023</v>
      </c>
      <c r="E451" s="11" t="s">
        <v>1024</v>
      </c>
      <c r="F451" s="14">
        <v>131216</v>
      </c>
      <c r="G451" s="12">
        <v>42508</v>
      </c>
      <c r="H451" s="13" t="s">
        <v>24</v>
      </c>
      <c r="L451" s="11" t="s">
        <v>1021</v>
      </c>
      <c r="N451" s="27"/>
      <c r="O451" s="27" t="s">
        <v>990</v>
      </c>
      <c r="P451" s="28" t="s">
        <v>979</v>
      </c>
      <c r="Q451" s="28" t="s">
        <v>980</v>
      </c>
      <c r="S451" s="13">
        <v>120000</v>
      </c>
    </row>
    <row r="452" spans="1:19">
      <c r="A452">
        <v>451</v>
      </c>
      <c r="B452" s="74" t="s">
        <v>1486</v>
      </c>
      <c r="C452" s="13" t="s">
        <v>937</v>
      </c>
      <c r="D452" s="11" t="s">
        <v>1025</v>
      </c>
      <c r="E452" s="11" t="s">
        <v>939</v>
      </c>
      <c r="F452" s="14" t="s">
        <v>1026</v>
      </c>
      <c r="G452" s="17" t="s">
        <v>918</v>
      </c>
      <c r="H452" s="13" t="s">
        <v>24</v>
      </c>
      <c r="L452" s="11" t="s">
        <v>919</v>
      </c>
      <c r="N452" s="27"/>
      <c r="O452" s="27" t="s">
        <v>990</v>
      </c>
      <c r="P452" s="28" t="s">
        <v>979</v>
      </c>
      <c r="Q452" s="28" t="s">
        <v>980</v>
      </c>
      <c r="S452" s="13">
        <v>48195</v>
      </c>
    </row>
    <row r="453" spans="1:19">
      <c r="A453">
        <v>452</v>
      </c>
      <c r="B453" s="74" t="s">
        <v>1486</v>
      </c>
      <c r="C453" s="13" t="s">
        <v>1027</v>
      </c>
      <c r="D453" s="11" t="s">
        <v>1028</v>
      </c>
      <c r="E453" s="21" t="s">
        <v>111</v>
      </c>
      <c r="F453" s="21"/>
      <c r="G453" s="17" t="s">
        <v>1029</v>
      </c>
      <c r="H453" s="14" t="s">
        <v>24</v>
      </c>
      <c r="L453" s="11" t="s">
        <v>1030</v>
      </c>
      <c r="N453" s="27"/>
      <c r="O453" s="27" t="s">
        <v>990</v>
      </c>
      <c r="P453" s="28" t="s">
        <v>979</v>
      </c>
      <c r="Q453" s="28" t="s">
        <v>980</v>
      </c>
      <c r="S453" s="66">
        <f>75000*5/100+75000</f>
        <v>78750</v>
      </c>
    </row>
    <row r="454" spans="1:19">
      <c r="A454">
        <v>453</v>
      </c>
      <c r="B454" s="74" t="s">
        <v>1486</v>
      </c>
      <c r="C454" s="74" t="s">
        <v>1496</v>
      </c>
      <c r="D454" s="11" t="s">
        <v>1031</v>
      </c>
      <c r="E454" s="14" t="s">
        <v>1032</v>
      </c>
      <c r="F454" s="14">
        <v>1508447</v>
      </c>
      <c r="G454" s="12">
        <v>42465</v>
      </c>
      <c r="H454" s="14" t="s">
        <v>24</v>
      </c>
      <c r="L454" s="14" t="s">
        <v>1033</v>
      </c>
      <c r="N454" s="27"/>
      <c r="O454" s="27" t="s">
        <v>990</v>
      </c>
      <c r="P454" s="28" t="s">
        <v>979</v>
      </c>
      <c r="Q454" s="28" t="s">
        <v>980</v>
      </c>
      <c r="S454" s="66" t="s">
        <v>1034</v>
      </c>
    </row>
    <row r="455" spans="1:19">
      <c r="A455">
        <v>454</v>
      </c>
      <c r="B455" s="74" t="s">
        <v>1486</v>
      </c>
      <c r="C455" s="74" t="s">
        <v>1496</v>
      </c>
      <c r="D455" s="11" t="s">
        <v>1035</v>
      </c>
      <c r="E455" s="14" t="s">
        <v>1036</v>
      </c>
      <c r="F455" s="14">
        <v>1508455</v>
      </c>
      <c r="G455" s="12">
        <v>42465</v>
      </c>
      <c r="H455" s="14" t="s">
        <v>24</v>
      </c>
      <c r="L455" s="14" t="s">
        <v>1033</v>
      </c>
      <c r="N455" s="27"/>
      <c r="O455" s="27" t="s">
        <v>1037</v>
      </c>
      <c r="P455" s="28"/>
      <c r="Q455" s="28"/>
      <c r="S455" s="66" t="s">
        <v>1038</v>
      </c>
    </row>
    <row r="456" spans="1:19">
      <c r="A456">
        <v>455</v>
      </c>
      <c r="B456" s="74" t="s">
        <v>1485</v>
      </c>
      <c r="C456" s="14" t="s">
        <v>1039</v>
      </c>
      <c r="D456" s="14" t="s">
        <v>1040</v>
      </c>
      <c r="E456" s="14" t="s">
        <v>1041</v>
      </c>
      <c r="F456" s="14">
        <v>201601483</v>
      </c>
      <c r="G456" s="17">
        <v>42494</v>
      </c>
      <c r="H456" s="14" t="s">
        <v>24</v>
      </c>
      <c r="L456" s="14" t="s">
        <v>1033</v>
      </c>
      <c r="N456" s="27"/>
      <c r="O456" s="27" t="s">
        <v>873</v>
      </c>
      <c r="P456" s="28">
        <v>42618</v>
      </c>
      <c r="Q456" s="28">
        <v>42952</v>
      </c>
      <c r="S456" s="66" t="s">
        <v>1042</v>
      </c>
    </row>
    <row r="457" spans="1:19">
      <c r="A457">
        <v>456</v>
      </c>
      <c r="B457" s="74" t="s">
        <v>1485</v>
      </c>
      <c r="C457" s="14" t="s">
        <v>1039</v>
      </c>
      <c r="D457" s="14" t="s">
        <v>1043</v>
      </c>
      <c r="E457" s="14" t="s">
        <v>1041</v>
      </c>
      <c r="F457" s="14">
        <v>201601484</v>
      </c>
      <c r="G457" s="17">
        <v>42494</v>
      </c>
      <c r="H457" s="14" t="s">
        <v>24</v>
      </c>
      <c r="L457" s="14" t="s">
        <v>1033</v>
      </c>
      <c r="N457" s="27"/>
      <c r="O457" s="27" t="s">
        <v>873</v>
      </c>
      <c r="P457" s="28">
        <v>42618</v>
      </c>
      <c r="Q457" s="28">
        <v>42952</v>
      </c>
      <c r="S457" s="66" t="s">
        <v>1042</v>
      </c>
    </row>
    <row r="458" spans="1:19">
      <c r="A458">
        <v>457</v>
      </c>
      <c r="B458" s="74" t="s">
        <v>1485</v>
      </c>
      <c r="C458" s="14" t="s">
        <v>1044</v>
      </c>
      <c r="D458" s="14" t="s">
        <v>1045</v>
      </c>
      <c r="E458" s="14" t="s">
        <v>1046</v>
      </c>
      <c r="F458" s="14">
        <v>2016022252</v>
      </c>
      <c r="G458" s="17">
        <v>42494</v>
      </c>
      <c r="H458" s="14" t="s">
        <v>24</v>
      </c>
      <c r="L458" s="14" t="s">
        <v>1033</v>
      </c>
      <c r="N458" s="27"/>
      <c r="O458" s="27" t="s">
        <v>70</v>
      </c>
      <c r="P458" s="28">
        <v>42161</v>
      </c>
      <c r="Q458" s="28">
        <v>42861</v>
      </c>
      <c r="S458" s="68">
        <v>90000</v>
      </c>
    </row>
    <row r="459" spans="1:19">
      <c r="A459">
        <v>458</v>
      </c>
      <c r="B459" s="74" t="s">
        <v>1485</v>
      </c>
      <c r="C459" s="14" t="s">
        <v>1044</v>
      </c>
      <c r="D459" s="14" t="s">
        <v>1047</v>
      </c>
      <c r="E459" s="14" t="s">
        <v>1046</v>
      </c>
      <c r="F459" s="14">
        <v>2016012208</v>
      </c>
      <c r="G459" s="17">
        <v>42494</v>
      </c>
      <c r="H459" s="14" t="s">
        <v>24</v>
      </c>
      <c r="L459" s="14" t="s">
        <v>1033</v>
      </c>
      <c r="N459" s="27"/>
      <c r="O459" s="27" t="s">
        <v>873</v>
      </c>
      <c r="P459" s="28">
        <v>42618</v>
      </c>
      <c r="Q459" s="28">
        <v>42952</v>
      </c>
      <c r="S459" s="68">
        <v>90000</v>
      </c>
    </row>
    <row r="460" spans="1:19">
      <c r="A460">
        <v>459</v>
      </c>
      <c r="B460" s="74" t="s">
        <v>1485</v>
      </c>
      <c r="C460" s="14" t="s">
        <v>1044</v>
      </c>
      <c r="D460" s="14" t="s">
        <v>1048</v>
      </c>
      <c r="E460" s="14" t="s">
        <v>1046</v>
      </c>
      <c r="F460" s="14">
        <v>2016022249</v>
      </c>
      <c r="G460" s="17">
        <v>42494</v>
      </c>
      <c r="H460" s="14" t="s">
        <v>24</v>
      </c>
      <c r="L460" s="14" t="s">
        <v>1033</v>
      </c>
      <c r="N460" s="27"/>
      <c r="O460" s="27" t="s">
        <v>873</v>
      </c>
      <c r="P460" s="28">
        <v>42618</v>
      </c>
      <c r="Q460" s="28">
        <v>42952</v>
      </c>
      <c r="S460" s="68">
        <v>90000</v>
      </c>
    </row>
    <row r="461" spans="1:19">
      <c r="A461">
        <v>460</v>
      </c>
      <c r="B461" s="74" t="s">
        <v>1485</v>
      </c>
      <c r="C461" s="14" t="s">
        <v>1049</v>
      </c>
      <c r="D461" s="14" t="s">
        <v>1050</v>
      </c>
      <c r="E461" s="14" t="s">
        <v>1051</v>
      </c>
      <c r="F461" s="14">
        <v>201602073</v>
      </c>
      <c r="G461" s="17">
        <v>42494</v>
      </c>
      <c r="H461" s="14" t="s">
        <v>24</v>
      </c>
      <c r="L461" s="14" t="s">
        <v>1033</v>
      </c>
      <c r="N461" s="27"/>
      <c r="O461" s="27" t="s">
        <v>873</v>
      </c>
      <c r="P461" s="28">
        <v>42618</v>
      </c>
      <c r="Q461" s="28">
        <v>42952</v>
      </c>
      <c r="S461" s="66">
        <v>120000</v>
      </c>
    </row>
    <row r="462" spans="1:19">
      <c r="A462">
        <v>461</v>
      </c>
      <c r="B462" s="74" t="s">
        <v>1485</v>
      </c>
      <c r="C462" s="14" t="s">
        <v>1049</v>
      </c>
      <c r="D462" s="14" t="s">
        <v>1052</v>
      </c>
      <c r="E462" s="14" t="s">
        <v>1051</v>
      </c>
      <c r="F462" s="14">
        <v>201602074</v>
      </c>
      <c r="G462" s="17">
        <v>42494</v>
      </c>
      <c r="H462" s="14" t="s">
        <v>24</v>
      </c>
      <c r="L462" s="14" t="s">
        <v>1033</v>
      </c>
      <c r="N462" s="27"/>
      <c r="O462" s="27"/>
      <c r="P462" s="28"/>
      <c r="Q462" s="28"/>
      <c r="S462" s="66">
        <v>120000</v>
      </c>
    </row>
    <row r="463" spans="1:19">
      <c r="A463">
        <v>462</v>
      </c>
      <c r="B463" s="74" t="s">
        <v>1485</v>
      </c>
      <c r="C463" s="14" t="s">
        <v>1049</v>
      </c>
      <c r="D463" s="14" t="s">
        <v>1053</v>
      </c>
      <c r="E463" s="14" t="s">
        <v>1051</v>
      </c>
      <c r="F463" s="14">
        <v>201602075</v>
      </c>
      <c r="G463" s="17">
        <v>42494</v>
      </c>
      <c r="H463" s="14" t="s">
        <v>24</v>
      </c>
      <c r="L463" s="14" t="s">
        <v>1033</v>
      </c>
      <c r="N463" s="27"/>
      <c r="O463" s="27" t="s">
        <v>1054</v>
      </c>
      <c r="P463" s="28" t="s">
        <v>136</v>
      </c>
      <c r="Q463" s="28"/>
      <c r="S463" s="66">
        <v>120000</v>
      </c>
    </row>
    <row r="464" spans="1:19">
      <c r="A464">
        <v>463</v>
      </c>
      <c r="B464" s="74" t="s">
        <v>1485</v>
      </c>
      <c r="C464" s="14" t="s">
        <v>1055</v>
      </c>
      <c r="D464" s="14" t="s">
        <v>1056</v>
      </c>
      <c r="E464" s="14" t="s">
        <v>1057</v>
      </c>
      <c r="F464" s="14">
        <v>201601526</v>
      </c>
      <c r="G464" s="17">
        <v>42494</v>
      </c>
      <c r="H464" s="14" t="s">
        <v>24</v>
      </c>
      <c r="L464" s="14" t="s">
        <v>1033</v>
      </c>
      <c r="N464" s="27"/>
      <c r="O464" s="27"/>
      <c r="P464" s="36"/>
      <c r="Q464" s="36"/>
      <c r="S464" s="68">
        <v>90000</v>
      </c>
    </row>
    <row r="465" spans="1:19">
      <c r="A465">
        <v>464</v>
      </c>
      <c r="B465" s="74" t="s">
        <v>1485</v>
      </c>
      <c r="C465" s="14" t="s">
        <v>1058</v>
      </c>
      <c r="D465" s="14" t="s">
        <v>1059</v>
      </c>
      <c r="E465" s="14" t="s">
        <v>1060</v>
      </c>
      <c r="F465" s="14">
        <v>2016013707</v>
      </c>
      <c r="G465" s="17">
        <v>42494</v>
      </c>
      <c r="H465" s="14" t="s">
        <v>24</v>
      </c>
      <c r="L465" s="14" t="s">
        <v>1033</v>
      </c>
      <c r="N465" s="27" t="s">
        <v>70</v>
      </c>
      <c r="O465" s="27" t="s">
        <v>71</v>
      </c>
      <c r="P465" s="28" t="s">
        <v>72</v>
      </c>
      <c r="Q465" s="28" t="s">
        <v>73</v>
      </c>
      <c r="S465" s="66">
        <v>100000</v>
      </c>
    </row>
    <row r="466" spans="1:19">
      <c r="A466">
        <v>465</v>
      </c>
      <c r="B466" s="74" t="s">
        <v>1485</v>
      </c>
      <c r="C466" s="14" t="s">
        <v>1061</v>
      </c>
      <c r="D466" s="14" t="s">
        <v>1062</v>
      </c>
      <c r="E466" s="14" t="s">
        <v>441</v>
      </c>
      <c r="F466" s="66" t="s">
        <v>1063</v>
      </c>
      <c r="G466" s="17">
        <v>42494</v>
      </c>
      <c r="H466" s="14" t="s">
        <v>24</v>
      </c>
      <c r="L466" s="14" t="s">
        <v>1033</v>
      </c>
      <c r="N466" s="27"/>
      <c r="O466" s="29">
        <v>42533</v>
      </c>
      <c r="P466" s="28" t="s">
        <v>1064</v>
      </c>
      <c r="Q466" s="28" t="s">
        <v>1065</v>
      </c>
      <c r="S466" s="66">
        <v>0</v>
      </c>
    </row>
    <row r="467" spans="1:19">
      <c r="A467">
        <v>466</v>
      </c>
      <c r="B467" s="74" t="s">
        <v>1485</v>
      </c>
      <c r="C467" s="14" t="s">
        <v>1066</v>
      </c>
      <c r="D467" s="14" t="s">
        <v>1067</v>
      </c>
      <c r="E467" s="14" t="s">
        <v>1068</v>
      </c>
      <c r="F467" s="14">
        <v>201601653</v>
      </c>
      <c r="G467" s="17">
        <v>42494</v>
      </c>
      <c r="H467" s="14" t="s">
        <v>24</v>
      </c>
      <c r="L467" s="14" t="s">
        <v>1033</v>
      </c>
      <c r="N467" s="27" t="s">
        <v>62</v>
      </c>
      <c r="O467" s="27" t="s">
        <v>63</v>
      </c>
      <c r="P467" s="28" t="s">
        <v>64</v>
      </c>
      <c r="Q467" s="28" t="s">
        <v>65</v>
      </c>
      <c r="S467" s="63"/>
    </row>
    <row r="468" spans="1:19" ht="30">
      <c r="A468">
        <v>467</v>
      </c>
      <c r="B468" s="74" t="s">
        <v>1485</v>
      </c>
      <c r="C468" s="66" t="s">
        <v>1069</v>
      </c>
      <c r="D468" s="14" t="s">
        <v>1070</v>
      </c>
      <c r="E468" s="14" t="s">
        <v>1071</v>
      </c>
      <c r="F468" s="14">
        <v>201601973</v>
      </c>
      <c r="G468" s="17">
        <v>42494</v>
      </c>
      <c r="H468" s="14" t="s">
        <v>24</v>
      </c>
      <c r="L468" s="14" t="s">
        <v>1033</v>
      </c>
      <c r="N468" s="29">
        <v>42682</v>
      </c>
      <c r="O468" s="29">
        <v>42862</v>
      </c>
      <c r="P468" s="28"/>
      <c r="Q468" s="28"/>
      <c r="S468" s="66">
        <v>200000</v>
      </c>
    </row>
    <row r="469" spans="1:19">
      <c r="A469">
        <v>468</v>
      </c>
      <c r="B469" s="74" t="s">
        <v>1485</v>
      </c>
      <c r="C469" s="14" t="s">
        <v>1072</v>
      </c>
      <c r="D469" s="14" t="s">
        <v>1073</v>
      </c>
      <c r="E469" s="14" t="s">
        <v>1074</v>
      </c>
      <c r="F469" s="14">
        <v>201602390</v>
      </c>
      <c r="G469" s="17">
        <v>42494</v>
      </c>
      <c r="H469" s="14" t="s">
        <v>24</v>
      </c>
      <c r="L469" s="14" t="s">
        <v>1033</v>
      </c>
      <c r="N469" s="27" t="s">
        <v>1075</v>
      </c>
      <c r="O469" s="29">
        <v>42768</v>
      </c>
      <c r="P469" s="28" t="s">
        <v>160</v>
      </c>
      <c r="Q469" s="28" t="s">
        <v>161</v>
      </c>
      <c r="S469" s="66" t="s">
        <v>1076</v>
      </c>
    </row>
    <row r="470" spans="1:19">
      <c r="A470">
        <v>469</v>
      </c>
      <c r="B470" s="74" t="s">
        <v>1485</v>
      </c>
      <c r="C470" s="74" t="s">
        <v>1497</v>
      </c>
      <c r="D470" s="14" t="s">
        <v>1077</v>
      </c>
      <c r="E470" s="14" t="s">
        <v>1036</v>
      </c>
      <c r="F470" s="14">
        <v>201602354</v>
      </c>
      <c r="G470" s="17">
        <v>42494</v>
      </c>
      <c r="H470" s="14" t="s">
        <v>24</v>
      </c>
      <c r="L470" s="14" t="s">
        <v>1033</v>
      </c>
      <c r="N470" s="29" t="s">
        <v>187</v>
      </c>
      <c r="O470" s="29" t="s">
        <v>188</v>
      </c>
      <c r="P470" s="28" t="s">
        <v>268</v>
      </c>
      <c r="Q470" s="28" t="s">
        <v>269</v>
      </c>
      <c r="S470" s="66" t="s">
        <v>1038</v>
      </c>
    </row>
    <row r="471" spans="1:19">
      <c r="A471">
        <v>470</v>
      </c>
      <c r="B471" s="74" t="s">
        <v>1485</v>
      </c>
      <c r="C471" s="74" t="s">
        <v>1496</v>
      </c>
      <c r="D471" s="14" t="s">
        <v>1078</v>
      </c>
      <c r="E471" s="14" t="s">
        <v>1032</v>
      </c>
      <c r="F471" s="14">
        <v>201602473</v>
      </c>
      <c r="G471" s="17">
        <v>42494</v>
      </c>
      <c r="H471" s="14" t="s">
        <v>24</v>
      </c>
      <c r="L471" s="14" t="s">
        <v>1033</v>
      </c>
      <c r="N471" s="29" t="s">
        <v>187</v>
      </c>
      <c r="O471" s="29" t="s">
        <v>188</v>
      </c>
      <c r="P471" s="28" t="s">
        <v>288</v>
      </c>
      <c r="Q471" s="28" t="s">
        <v>1079</v>
      </c>
      <c r="S471" s="66" t="s">
        <v>1034</v>
      </c>
    </row>
    <row r="472" spans="1:19">
      <c r="A472">
        <v>471</v>
      </c>
      <c r="B472" s="74" t="s">
        <v>1485</v>
      </c>
      <c r="C472" s="14" t="s">
        <v>1080</v>
      </c>
      <c r="D472" s="14" t="s">
        <v>1081</v>
      </c>
      <c r="E472" s="14" t="s">
        <v>1082</v>
      </c>
      <c r="F472" s="14">
        <v>201602832</v>
      </c>
      <c r="G472" s="17">
        <v>42494</v>
      </c>
      <c r="H472" s="14" t="s">
        <v>24</v>
      </c>
      <c r="L472" s="14" t="s">
        <v>1033</v>
      </c>
      <c r="N472" s="27" t="s">
        <v>79</v>
      </c>
      <c r="O472" s="29" t="s">
        <v>80</v>
      </c>
      <c r="P472" s="28">
        <v>42695</v>
      </c>
      <c r="Q472" s="28">
        <v>42875</v>
      </c>
      <c r="S472" s="66" t="s">
        <v>1076</v>
      </c>
    </row>
    <row r="473" spans="1:19">
      <c r="A473">
        <v>472</v>
      </c>
      <c r="B473" s="74" t="s">
        <v>1485</v>
      </c>
      <c r="C473" s="14" t="s">
        <v>1083</v>
      </c>
      <c r="D473" s="14" t="s">
        <v>1084</v>
      </c>
      <c r="E473" s="14" t="s">
        <v>1085</v>
      </c>
      <c r="F473" s="14" t="s">
        <v>1086</v>
      </c>
      <c r="G473" s="17" t="s">
        <v>1087</v>
      </c>
      <c r="H473" s="14" t="s">
        <v>24</v>
      </c>
      <c r="L473" s="14" t="s">
        <v>1088</v>
      </c>
      <c r="N473" s="27" t="s">
        <v>79</v>
      </c>
      <c r="O473" s="29" t="s">
        <v>80</v>
      </c>
      <c r="P473" s="28">
        <v>42695</v>
      </c>
      <c r="Q473" s="28">
        <v>42875</v>
      </c>
      <c r="S473" s="66">
        <v>135000</v>
      </c>
    </row>
    <row r="474" spans="1:19">
      <c r="A474">
        <v>473</v>
      </c>
      <c r="B474" s="74" t="s">
        <v>1485</v>
      </c>
      <c r="C474" s="14" t="s">
        <v>915</v>
      </c>
      <c r="D474" s="14" t="s">
        <v>1089</v>
      </c>
      <c r="E474" s="14" t="s">
        <v>917</v>
      </c>
      <c r="F474" s="14">
        <v>151129845</v>
      </c>
      <c r="G474" s="17" t="s">
        <v>918</v>
      </c>
      <c r="H474" s="14" t="s">
        <v>24</v>
      </c>
      <c r="L474" s="14" t="s">
        <v>919</v>
      </c>
      <c r="N474" s="27" t="s">
        <v>79</v>
      </c>
      <c r="O474" s="29" t="s">
        <v>80</v>
      </c>
      <c r="P474" s="28">
        <v>42695</v>
      </c>
      <c r="Q474" s="28">
        <v>42875</v>
      </c>
      <c r="S474" s="13">
        <f>21994*5/100+21994</f>
        <v>23093.7</v>
      </c>
    </row>
    <row r="475" spans="1:19">
      <c r="A475">
        <v>474</v>
      </c>
      <c r="B475" s="74" t="s">
        <v>1485</v>
      </c>
      <c r="C475" s="14" t="s">
        <v>1027</v>
      </c>
      <c r="D475" s="14" t="s">
        <v>1090</v>
      </c>
      <c r="E475" s="21" t="s">
        <v>111</v>
      </c>
      <c r="F475" s="21"/>
      <c r="G475" s="17" t="s">
        <v>1029</v>
      </c>
      <c r="H475" s="14" t="s">
        <v>24</v>
      </c>
      <c r="L475" s="14" t="s">
        <v>1030</v>
      </c>
      <c r="N475" s="27" t="s">
        <v>79</v>
      </c>
      <c r="O475" s="29" t="s">
        <v>80</v>
      </c>
      <c r="P475" s="28">
        <v>42695</v>
      </c>
      <c r="Q475" s="28">
        <v>42875</v>
      </c>
      <c r="S475" s="66">
        <f>75000*5/100+75000</f>
        <v>78750</v>
      </c>
    </row>
    <row r="476" spans="1:19">
      <c r="A476">
        <v>475</v>
      </c>
      <c r="B476" s="74" t="s">
        <v>1485</v>
      </c>
      <c r="C476" s="14" t="s">
        <v>1009</v>
      </c>
      <c r="D476" s="14" t="s">
        <v>1091</v>
      </c>
      <c r="E476" s="11" t="s">
        <v>1011</v>
      </c>
      <c r="F476" s="14">
        <v>151140328</v>
      </c>
      <c r="G476" s="17" t="s">
        <v>918</v>
      </c>
      <c r="H476" s="14" t="s">
        <v>24</v>
      </c>
      <c r="L476" s="14" t="s">
        <v>919</v>
      </c>
      <c r="N476" s="55"/>
      <c r="O476" s="55" t="s">
        <v>990</v>
      </c>
      <c r="P476" s="36" t="s">
        <v>111</v>
      </c>
      <c r="Q476" s="36"/>
      <c r="S476" s="13">
        <f>49725*5/100+49725</f>
        <v>52211.25</v>
      </c>
    </row>
    <row r="477" spans="1:19">
      <c r="A477">
        <v>476</v>
      </c>
      <c r="B477" s="74" t="s">
        <v>1485</v>
      </c>
      <c r="C477" s="14" t="s">
        <v>1092</v>
      </c>
      <c r="D477" s="14" t="s">
        <v>1093</v>
      </c>
      <c r="E477" s="14" t="s">
        <v>1094</v>
      </c>
      <c r="F477" s="14" t="s">
        <v>1095</v>
      </c>
      <c r="G477" s="17" t="s">
        <v>918</v>
      </c>
      <c r="H477" s="14" t="s">
        <v>24</v>
      </c>
      <c r="L477" s="14" t="s">
        <v>919</v>
      </c>
      <c r="N477" s="67">
        <v>42411</v>
      </c>
      <c r="O477" s="67">
        <v>42740</v>
      </c>
      <c r="P477" s="28">
        <v>42376</v>
      </c>
      <c r="Q477" s="28" t="s">
        <v>1096</v>
      </c>
      <c r="S477" s="66">
        <f>6694*5/100+6694</f>
        <v>7028.7</v>
      </c>
    </row>
    <row r="478" spans="1:19">
      <c r="A478">
        <v>477</v>
      </c>
      <c r="B478" s="74" t="s">
        <v>1485</v>
      </c>
      <c r="C478" s="14" t="s">
        <v>937</v>
      </c>
      <c r="D478" s="14" t="s">
        <v>1097</v>
      </c>
      <c r="E478" s="14" t="s">
        <v>939</v>
      </c>
      <c r="F478" s="14" t="s">
        <v>1098</v>
      </c>
      <c r="G478" s="17" t="s">
        <v>918</v>
      </c>
      <c r="H478" s="14" t="s">
        <v>24</v>
      </c>
      <c r="L478" s="14" t="s">
        <v>919</v>
      </c>
      <c r="N478" s="67">
        <v>42411</v>
      </c>
      <c r="O478" s="67">
        <v>42740</v>
      </c>
      <c r="P478" s="28">
        <v>42376</v>
      </c>
      <c r="Q478" s="28" t="s">
        <v>1096</v>
      </c>
      <c r="S478" s="66">
        <v>48195</v>
      </c>
    </row>
    <row r="479" spans="1:19">
      <c r="A479">
        <v>478</v>
      </c>
      <c r="B479" s="74" t="s">
        <v>1485</v>
      </c>
      <c r="C479" s="14" t="s">
        <v>1099</v>
      </c>
      <c r="D479" s="14" t="s">
        <v>1100</v>
      </c>
      <c r="E479" s="14" t="s">
        <v>1101</v>
      </c>
      <c r="F479" s="14">
        <v>1526820063</v>
      </c>
      <c r="G479" s="17" t="s">
        <v>1102</v>
      </c>
      <c r="H479" s="14" t="s">
        <v>24</v>
      </c>
      <c r="L479" s="14" t="s">
        <v>1103</v>
      </c>
      <c r="N479" s="67">
        <v>42411</v>
      </c>
      <c r="O479" s="67">
        <v>42740</v>
      </c>
      <c r="P479" s="28">
        <v>42376</v>
      </c>
      <c r="Q479" s="28" t="s">
        <v>1096</v>
      </c>
      <c r="S479" s="66">
        <v>25000</v>
      </c>
    </row>
    <row r="480" spans="1:19">
      <c r="A480">
        <v>479</v>
      </c>
      <c r="B480" s="74" t="s">
        <v>1485</v>
      </c>
      <c r="C480" s="14" t="s">
        <v>955</v>
      </c>
      <c r="D480" s="14" t="s">
        <v>1104</v>
      </c>
      <c r="E480" s="11" t="s">
        <v>957</v>
      </c>
      <c r="F480" s="14" t="s">
        <v>1105</v>
      </c>
      <c r="G480" s="17" t="s">
        <v>1106</v>
      </c>
      <c r="H480" s="13" t="s">
        <v>24</v>
      </c>
      <c r="L480" s="11" t="s">
        <v>247</v>
      </c>
      <c r="N480" s="67">
        <v>42411</v>
      </c>
      <c r="O480" s="67">
        <v>42740</v>
      </c>
      <c r="P480" s="28">
        <v>42376</v>
      </c>
      <c r="Q480" s="28" t="s">
        <v>1096</v>
      </c>
      <c r="S480" s="13">
        <v>50400</v>
      </c>
    </row>
    <row r="481" spans="1:19">
      <c r="A481">
        <v>480</v>
      </c>
      <c r="B481" s="74" t="s">
        <v>1485</v>
      </c>
      <c r="C481" s="13" t="s">
        <v>998</v>
      </c>
      <c r="D481" s="14" t="s">
        <v>1107</v>
      </c>
      <c r="E481" s="11" t="s">
        <v>1000</v>
      </c>
      <c r="F481" s="14" t="s">
        <v>1108</v>
      </c>
      <c r="G481" s="17" t="s">
        <v>918</v>
      </c>
      <c r="H481" s="13" t="s">
        <v>24</v>
      </c>
      <c r="L481" s="11" t="s">
        <v>919</v>
      </c>
      <c r="N481" s="67">
        <v>42411</v>
      </c>
      <c r="O481" s="67">
        <v>42740</v>
      </c>
      <c r="P481" s="28">
        <v>42376</v>
      </c>
      <c r="Q481" s="28" t="s">
        <v>1096</v>
      </c>
      <c r="S481" s="13">
        <v>7363</v>
      </c>
    </row>
    <row r="482" spans="1:19">
      <c r="A482">
        <v>481</v>
      </c>
      <c r="B482" s="74" t="s">
        <v>1485</v>
      </c>
      <c r="C482" s="13" t="s">
        <v>998</v>
      </c>
      <c r="D482" s="14" t="s">
        <v>1109</v>
      </c>
      <c r="E482" s="11" t="s">
        <v>1000</v>
      </c>
      <c r="F482" s="14" t="s">
        <v>1110</v>
      </c>
      <c r="G482" s="17" t="s">
        <v>918</v>
      </c>
      <c r="H482" s="13" t="s">
        <v>117</v>
      </c>
      <c r="L482" s="11" t="s">
        <v>919</v>
      </c>
      <c r="N482" s="27"/>
      <c r="O482" s="27"/>
      <c r="P482" s="28" t="s">
        <v>111</v>
      </c>
      <c r="Q482" s="28"/>
      <c r="S482" s="13">
        <v>7363</v>
      </c>
    </row>
    <row r="483" spans="1:19" ht="30">
      <c r="A483">
        <v>482</v>
      </c>
      <c r="B483" s="74" t="s">
        <v>1485</v>
      </c>
      <c r="C483" s="13" t="s">
        <v>1018</v>
      </c>
      <c r="D483" s="14" t="s">
        <v>1111</v>
      </c>
      <c r="E483" s="11" t="s">
        <v>1112</v>
      </c>
      <c r="F483" s="14">
        <v>2113</v>
      </c>
      <c r="G483" s="12">
        <v>42625</v>
      </c>
      <c r="H483" s="13" t="s">
        <v>24</v>
      </c>
      <c r="L483" s="11" t="s">
        <v>1113</v>
      </c>
      <c r="N483" s="27"/>
      <c r="O483" s="29">
        <v>42827</v>
      </c>
      <c r="P483" s="28" t="s">
        <v>136</v>
      </c>
      <c r="Q483" s="28"/>
      <c r="S483" s="13">
        <f>220000*5/100+220000</f>
        <v>231000</v>
      </c>
    </row>
    <row r="484" spans="1:19" ht="30">
      <c r="A484">
        <v>483</v>
      </c>
      <c r="B484" s="74" t="s">
        <v>1485</v>
      </c>
      <c r="C484" s="13" t="s">
        <v>1022</v>
      </c>
      <c r="D484" s="14" t="s">
        <v>1114</v>
      </c>
      <c r="E484" s="11" t="s">
        <v>1115</v>
      </c>
      <c r="F484" s="14">
        <v>9559</v>
      </c>
      <c r="G484" s="12">
        <v>42625</v>
      </c>
      <c r="H484" s="13" t="s">
        <v>24</v>
      </c>
      <c r="L484" s="11" t="s">
        <v>1113</v>
      </c>
      <c r="N484" s="27" t="s">
        <v>62</v>
      </c>
      <c r="O484" s="27" t="s">
        <v>63</v>
      </c>
      <c r="P484" s="28" t="s">
        <v>64</v>
      </c>
      <c r="Q484" s="28" t="s">
        <v>65</v>
      </c>
      <c r="S484" s="13">
        <f>200000*5/100+200000</f>
        <v>210000</v>
      </c>
    </row>
    <row r="485" spans="1:19">
      <c r="A485">
        <v>484</v>
      </c>
      <c r="B485" s="74" t="s">
        <v>1485</v>
      </c>
      <c r="C485" s="13" t="s">
        <v>1009</v>
      </c>
      <c r="D485" s="14" t="s">
        <v>1116</v>
      </c>
      <c r="E485" s="11" t="s">
        <v>1011</v>
      </c>
      <c r="F485" s="14"/>
      <c r="G485" s="17" t="s">
        <v>918</v>
      </c>
      <c r="H485" s="13" t="s">
        <v>24</v>
      </c>
      <c r="L485" s="11" t="s">
        <v>919</v>
      </c>
      <c r="N485" s="27" t="s">
        <v>79</v>
      </c>
      <c r="O485" s="27" t="s">
        <v>93</v>
      </c>
      <c r="P485" s="28" t="s">
        <v>79</v>
      </c>
      <c r="Q485" s="28" t="s">
        <v>93</v>
      </c>
      <c r="S485" s="13">
        <f>49725*5/100+49725</f>
        <v>52211.25</v>
      </c>
    </row>
    <row r="486" spans="1:19" ht="30">
      <c r="A486">
        <v>485</v>
      </c>
      <c r="B486" s="74" t="s">
        <v>1485</v>
      </c>
      <c r="C486" s="13" t="s">
        <v>1006</v>
      </c>
      <c r="D486" s="14" t="s">
        <v>1117</v>
      </c>
      <c r="E486" s="11" t="s">
        <v>1118</v>
      </c>
      <c r="F486" s="14" t="s">
        <v>1119</v>
      </c>
      <c r="G486" s="12"/>
      <c r="H486" s="13" t="s">
        <v>24</v>
      </c>
      <c r="L486" s="11" t="s">
        <v>888</v>
      </c>
      <c r="N486" s="27" t="s">
        <v>62</v>
      </c>
      <c r="O486" s="27" t="s">
        <v>63</v>
      </c>
      <c r="P486" s="28" t="s">
        <v>64</v>
      </c>
      <c r="Q486" s="28" t="s">
        <v>65</v>
      </c>
      <c r="S486" s="13">
        <f>110800*5/100+110800</f>
        <v>116340</v>
      </c>
    </row>
    <row r="487" spans="1:19">
      <c r="A487">
        <v>486</v>
      </c>
      <c r="B487" s="74" t="s">
        <v>1485</v>
      </c>
      <c r="C487" s="13" t="s">
        <v>1120</v>
      </c>
      <c r="D487" s="14" t="s">
        <v>1121</v>
      </c>
      <c r="E487" s="11" t="s">
        <v>1122</v>
      </c>
      <c r="F487" s="14" t="s">
        <v>1123</v>
      </c>
      <c r="G487" s="12" t="s">
        <v>1124</v>
      </c>
      <c r="H487" s="13" t="s">
        <v>24</v>
      </c>
      <c r="L487" s="11" t="s">
        <v>919</v>
      </c>
      <c r="N487" s="27"/>
      <c r="O487" s="29">
        <v>42832</v>
      </c>
      <c r="P487" s="28" t="s">
        <v>111</v>
      </c>
      <c r="Q487" s="28"/>
      <c r="S487" s="13">
        <f>760000*5/100+760000</f>
        <v>798000</v>
      </c>
    </row>
    <row r="488" spans="1:19">
      <c r="A488">
        <v>487</v>
      </c>
      <c r="B488" s="74" t="s">
        <v>1485</v>
      </c>
      <c r="C488" s="13" t="s">
        <v>1012</v>
      </c>
      <c r="D488" s="14" t="s">
        <v>1125</v>
      </c>
      <c r="E488" s="11" t="s">
        <v>1014</v>
      </c>
      <c r="F488" s="14">
        <v>151141860</v>
      </c>
      <c r="G488" s="17" t="s">
        <v>918</v>
      </c>
      <c r="H488" s="13" t="s">
        <v>24</v>
      </c>
      <c r="L488" s="11" t="s">
        <v>919</v>
      </c>
      <c r="N488" s="27" t="s">
        <v>54</v>
      </c>
      <c r="O488" s="27" t="s">
        <v>55</v>
      </c>
      <c r="P488" s="28">
        <v>42406</v>
      </c>
      <c r="Q488" s="28">
        <v>42741</v>
      </c>
      <c r="S488" s="13">
        <f>43031*5/100+43031</f>
        <v>45182.55</v>
      </c>
    </row>
    <row r="489" spans="1:19">
      <c r="A489">
        <v>488</v>
      </c>
      <c r="B489" s="73" t="s">
        <v>1489</v>
      </c>
      <c r="C489" s="14" t="s">
        <v>344</v>
      </c>
      <c r="D489" s="11" t="s">
        <v>1126</v>
      </c>
      <c r="E489" s="11" t="s">
        <v>68</v>
      </c>
      <c r="F489" s="14" t="s">
        <v>1127</v>
      </c>
      <c r="G489" s="12">
        <v>42506</v>
      </c>
      <c r="H489" s="14" t="s">
        <v>24</v>
      </c>
      <c r="L489" s="14" t="s">
        <v>53</v>
      </c>
      <c r="N489" s="27" t="s">
        <v>54</v>
      </c>
      <c r="O489" s="27" t="s">
        <v>55</v>
      </c>
      <c r="P489" s="28">
        <v>42406</v>
      </c>
      <c r="Q489" s="28">
        <v>42741</v>
      </c>
      <c r="S489" s="40">
        <v>184974</v>
      </c>
    </row>
    <row r="490" spans="1:19" ht="30">
      <c r="A490">
        <v>489</v>
      </c>
      <c r="B490" s="73" t="s">
        <v>1489</v>
      </c>
      <c r="C490" s="11" t="s">
        <v>273</v>
      </c>
      <c r="D490" s="11" t="s">
        <v>1128</v>
      </c>
      <c r="E490" s="11" t="s">
        <v>275</v>
      </c>
      <c r="F490" s="11" t="s">
        <v>1129</v>
      </c>
      <c r="G490" s="12">
        <v>42527</v>
      </c>
      <c r="H490" s="14" t="s">
        <v>24</v>
      </c>
      <c r="L490" s="11" t="s">
        <v>167</v>
      </c>
      <c r="N490" s="27" t="s">
        <v>54</v>
      </c>
      <c r="O490" s="27" t="s">
        <v>55</v>
      </c>
      <c r="P490" s="28">
        <v>42406</v>
      </c>
      <c r="Q490" s="28">
        <v>42741</v>
      </c>
      <c r="S490" s="42">
        <v>1148950</v>
      </c>
    </row>
    <row r="491" spans="1:19">
      <c r="A491">
        <v>490</v>
      </c>
      <c r="B491" s="73" t="s">
        <v>1489</v>
      </c>
      <c r="C491" s="14" t="s">
        <v>58</v>
      </c>
      <c r="D491" s="11" t="s">
        <v>1130</v>
      </c>
      <c r="E491" s="11" t="s">
        <v>60</v>
      </c>
      <c r="F491" s="14" t="s">
        <v>1131</v>
      </c>
      <c r="G491" s="12">
        <v>42506</v>
      </c>
      <c r="H491" s="14" t="s">
        <v>24</v>
      </c>
      <c r="L491" s="14" t="s">
        <v>53</v>
      </c>
      <c r="N491" s="27" t="s">
        <v>54</v>
      </c>
      <c r="O491" s="27" t="s">
        <v>55</v>
      </c>
      <c r="P491" s="28">
        <v>42406</v>
      </c>
      <c r="Q491" s="28">
        <v>42741</v>
      </c>
      <c r="S491" s="40">
        <v>115609</v>
      </c>
    </row>
    <row r="492" spans="1:19">
      <c r="A492">
        <v>491</v>
      </c>
      <c r="B492" s="73" t="s">
        <v>1489</v>
      </c>
      <c r="C492" s="11" t="s">
        <v>202</v>
      </c>
      <c r="D492" s="14" t="s">
        <v>1132</v>
      </c>
      <c r="E492" s="14" t="s">
        <v>204</v>
      </c>
      <c r="F492" s="20" t="s">
        <v>1133</v>
      </c>
      <c r="G492" s="19">
        <v>42508</v>
      </c>
      <c r="H492" s="13" t="s">
        <v>24</v>
      </c>
      <c r="L492" s="14" t="s">
        <v>206</v>
      </c>
      <c r="N492" s="27" t="s">
        <v>54</v>
      </c>
      <c r="O492" s="27" t="s">
        <v>55</v>
      </c>
      <c r="P492" s="28">
        <v>42406</v>
      </c>
      <c r="Q492" s="28">
        <v>42741</v>
      </c>
      <c r="S492" s="40" t="s">
        <v>207</v>
      </c>
    </row>
    <row r="493" spans="1:19">
      <c r="A493">
        <v>492</v>
      </c>
      <c r="B493" s="73" t="s">
        <v>1489</v>
      </c>
      <c r="C493" s="11" t="s">
        <v>222</v>
      </c>
      <c r="D493" s="11" t="s">
        <v>1134</v>
      </c>
      <c r="E493" s="11" t="s">
        <v>1135</v>
      </c>
      <c r="F493" s="11">
        <v>90522</v>
      </c>
      <c r="G493" s="16">
        <v>42377</v>
      </c>
      <c r="H493" s="11" t="s">
        <v>24</v>
      </c>
      <c r="L493" s="11" t="s">
        <v>159</v>
      </c>
      <c r="N493" s="27" t="s">
        <v>54</v>
      </c>
      <c r="O493" s="27" t="s">
        <v>55</v>
      </c>
      <c r="P493" s="28">
        <v>42406</v>
      </c>
      <c r="Q493" s="28">
        <v>42741</v>
      </c>
      <c r="S493" s="40" t="s">
        <v>1136</v>
      </c>
    </row>
    <row r="494" spans="1:19">
      <c r="A494">
        <v>493</v>
      </c>
      <c r="B494" s="73" t="s">
        <v>1489</v>
      </c>
      <c r="C494" s="11" t="s">
        <v>112</v>
      </c>
      <c r="D494" s="11" t="s">
        <v>1137</v>
      </c>
      <c r="E494" s="11" t="s">
        <v>185</v>
      </c>
      <c r="F494" s="11" t="s">
        <v>1138</v>
      </c>
      <c r="G494" s="12">
        <v>42493</v>
      </c>
      <c r="H494" s="11" t="s">
        <v>24</v>
      </c>
      <c r="L494" s="11" t="s">
        <v>53</v>
      </c>
      <c r="N494" s="27" t="s">
        <v>79</v>
      </c>
      <c r="O494" s="27" t="s">
        <v>93</v>
      </c>
      <c r="P494" s="28" t="s">
        <v>79</v>
      </c>
      <c r="Q494" s="28" t="s">
        <v>93</v>
      </c>
      <c r="S494" s="40">
        <v>1920000</v>
      </c>
    </row>
    <row r="495" spans="1:19">
      <c r="A495">
        <v>494</v>
      </c>
      <c r="B495" s="73" t="s">
        <v>1489</v>
      </c>
      <c r="C495" s="11" t="s">
        <v>183</v>
      </c>
      <c r="D495" s="11" t="s">
        <v>1139</v>
      </c>
      <c r="E495" s="11" t="s">
        <v>1140</v>
      </c>
      <c r="F495" s="11" t="s">
        <v>1141</v>
      </c>
      <c r="G495" s="17">
        <v>42434</v>
      </c>
      <c r="H495" s="11" t="s">
        <v>24</v>
      </c>
      <c r="L495" s="11" t="s">
        <v>53</v>
      </c>
      <c r="N495" s="27" t="s">
        <v>79</v>
      </c>
      <c r="O495" s="27" t="s">
        <v>93</v>
      </c>
      <c r="P495" s="28" t="s">
        <v>79</v>
      </c>
      <c r="Q495" s="28" t="s">
        <v>93</v>
      </c>
      <c r="S495" s="40">
        <v>2120000</v>
      </c>
    </row>
    <row r="496" spans="1:19">
      <c r="A496">
        <v>495</v>
      </c>
      <c r="B496" s="74" t="s">
        <v>1490</v>
      </c>
      <c r="C496" s="13" t="s">
        <v>85</v>
      </c>
      <c r="D496" s="14" t="s">
        <v>1142</v>
      </c>
      <c r="E496" s="11" t="s">
        <v>87</v>
      </c>
      <c r="F496" s="14">
        <v>111219</v>
      </c>
      <c r="G496" s="12">
        <v>42496</v>
      </c>
      <c r="H496" s="14" t="s">
        <v>24</v>
      </c>
      <c r="L496" s="11" t="s">
        <v>78</v>
      </c>
      <c r="N496" s="27" t="s">
        <v>79</v>
      </c>
      <c r="O496" s="27" t="s">
        <v>93</v>
      </c>
      <c r="P496" s="28" t="s">
        <v>79</v>
      </c>
      <c r="Q496" s="28" t="s">
        <v>93</v>
      </c>
      <c r="S496" s="40">
        <v>47250</v>
      </c>
    </row>
    <row r="497" spans="1:19">
      <c r="A497">
        <v>496</v>
      </c>
      <c r="B497" s="74" t="s">
        <v>1490</v>
      </c>
      <c r="C497" s="13" t="s">
        <v>650</v>
      </c>
      <c r="D497" s="11" t="s">
        <v>1143</v>
      </c>
      <c r="E497" s="11" t="s">
        <v>77</v>
      </c>
      <c r="F497" s="14">
        <v>225758</v>
      </c>
      <c r="G497" s="17">
        <v>42526</v>
      </c>
      <c r="H497" s="14" t="s">
        <v>24</v>
      </c>
      <c r="L497" s="14" t="s">
        <v>78</v>
      </c>
      <c r="N497" s="27" t="s">
        <v>70</v>
      </c>
      <c r="O497" s="27" t="s">
        <v>71</v>
      </c>
      <c r="P497" s="28" t="s">
        <v>72</v>
      </c>
      <c r="Q497" s="28" t="s">
        <v>73</v>
      </c>
      <c r="S497" s="40">
        <v>29505</v>
      </c>
    </row>
    <row r="498" spans="1:19">
      <c r="A498">
        <v>497</v>
      </c>
      <c r="B498" s="74" t="s">
        <v>1491</v>
      </c>
      <c r="C498" s="13" t="s">
        <v>85</v>
      </c>
      <c r="D498" s="14" t="s">
        <v>1144</v>
      </c>
      <c r="E498" s="11" t="s">
        <v>87</v>
      </c>
      <c r="F498" s="14">
        <v>111574</v>
      </c>
      <c r="G498" s="12">
        <v>42496</v>
      </c>
      <c r="H498" s="14" t="s">
        <v>24</v>
      </c>
      <c r="L498" s="11" t="s">
        <v>78</v>
      </c>
      <c r="N498" s="27" t="s">
        <v>70</v>
      </c>
      <c r="O498" s="27" t="s">
        <v>71</v>
      </c>
      <c r="P498" s="28" t="s">
        <v>72</v>
      </c>
      <c r="Q498" s="28" t="s">
        <v>73</v>
      </c>
      <c r="S498" s="40">
        <v>47250</v>
      </c>
    </row>
    <row r="499" spans="1:19">
      <c r="A499">
        <v>498</v>
      </c>
      <c r="B499" s="74" t="s">
        <v>1491</v>
      </c>
      <c r="C499" s="13" t="s">
        <v>650</v>
      </c>
      <c r="D499" s="11" t="s">
        <v>1145</v>
      </c>
      <c r="E499" s="11" t="s">
        <v>77</v>
      </c>
      <c r="F499" s="14">
        <v>225758</v>
      </c>
      <c r="G499" s="17">
        <v>42526</v>
      </c>
      <c r="H499" s="14" t="s">
        <v>24</v>
      </c>
      <c r="L499" s="14" t="s">
        <v>78</v>
      </c>
      <c r="N499" s="27" t="s">
        <v>62</v>
      </c>
      <c r="O499" s="27" t="s">
        <v>63</v>
      </c>
      <c r="P499" s="28" t="s">
        <v>64</v>
      </c>
      <c r="Q499" s="28" t="s">
        <v>65</v>
      </c>
      <c r="S499" s="40">
        <v>29505</v>
      </c>
    </row>
    <row r="500" spans="1:19">
      <c r="A500">
        <v>499</v>
      </c>
      <c r="B500" s="74" t="s">
        <v>1492</v>
      </c>
      <c r="C500" s="13" t="s">
        <v>1146</v>
      </c>
      <c r="D500" s="11" t="s">
        <v>1147</v>
      </c>
      <c r="E500" s="11" t="s">
        <v>1148</v>
      </c>
      <c r="F500" s="14" t="s">
        <v>1149</v>
      </c>
      <c r="G500" s="12">
        <v>42530</v>
      </c>
      <c r="H500" s="14" t="s">
        <v>24</v>
      </c>
      <c r="L500" s="11" t="s">
        <v>1150</v>
      </c>
      <c r="N500" s="27" t="s">
        <v>432</v>
      </c>
      <c r="O500" s="27" t="s">
        <v>188</v>
      </c>
      <c r="P500" s="28" t="s">
        <v>432</v>
      </c>
      <c r="Q500" s="28" t="s">
        <v>188</v>
      </c>
      <c r="S500" s="14">
        <v>260000</v>
      </c>
    </row>
    <row r="501" spans="1:19">
      <c r="A501">
        <v>500</v>
      </c>
      <c r="B501" s="74" t="s">
        <v>1492</v>
      </c>
      <c r="C501" s="13" t="s">
        <v>1151</v>
      </c>
      <c r="D501" s="11" t="s">
        <v>1152</v>
      </c>
      <c r="E501" s="11" t="s">
        <v>111</v>
      </c>
      <c r="F501" s="14">
        <v>4511215</v>
      </c>
      <c r="G501" s="12">
        <v>42538</v>
      </c>
      <c r="H501" s="14" t="s">
        <v>24</v>
      </c>
      <c r="L501" s="14" t="s">
        <v>1153</v>
      </c>
      <c r="N501" s="27"/>
      <c r="O501" s="29">
        <v>42832</v>
      </c>
      <c r="P501" s="28" t="s">
        <v>111</v>
      </c>
      <c r="Q501" s="28"/>
      <c r="S501" s="14">
        <v>290000</v>
      </c>
    </row>
    <row r="502" spans="1:19" ht="30">
      <c r="A502">
        <v>501</v>
      </c>
      <c r="B502" s="74" t="s">
        <v>1492</v>
      </c>
      <c r="C502" s="13" t="s">
        <v>1154</v>
      </c>
      <c r="D502" s="11" t="s">
        <v>1155</v>
      </c>
      <c r="E502" s="11" t="s">
        <v>1156</v>
      </c>
      <c r="F502" s="14">
        <v>4500116</v>
      </c>
      <c r="G502" s="12" t="s">
        <v>1157</v>
      </c>
      <c r="H502" s="14" t="s">
        <v>24</v>
      </c>
      <c r="L502" s="14" t="s">
        <v>1153</v>
      </c>
      <c r="N502" s="27" t="s">
        <v>136</v>
      </c>
      <c r="O502" s="27"/>
      <c r="P502" s="28" t="s">
        <v>136</v>
      </c>
      <c r="Q502" s="28"/>
      <c r="S502" s="14">
        <v>1240000</v>
      </c>
    </row>
    <row r="503" spans="1:19">
      <c r="A503">
        <v>502</v>
      </c>
      <c r="B503" s="74" t="s">
        <v>1492</v>
      </c>
      <c r="C503" s="13" t="s">
        <v>1158</v>
      </c>
      <c r="D503" s="11" t="s">
        <v>1159</v>
      </c>
      <c r="E503" s="11" t="s">
        <v>111</v>
      </c>
      <c r="F503" s="14" t="s">
        <v>1160</v>
      </c>
      <c r="G503" s="12">
        <v>42538</v>
      </c>
      <c r="H503" s="14" t="s">
        <v>24</v>
      </c>
      <c r="L503" s="14" t="s">
        <v>1153</v>
      </c>
      <c r="N503" s="27" t="s">
        <v>136</v>
      </c>
      <c r="O503" s="27"/>
      <c r="P503" s="28" t="s">
        <v>136</v>
      </c>
      <c r="Q503" s="28"/>
      <c r="S503" s="14">
        <v>155000</v>
      </c>
    </row>
    <row r="504" spans="1:19">
      <c r="A504">
        <v>503</v>
      </c>
      <c r="B504" s="74" t="s">
        <v>1492</v>
      </c>
      <c r="C504" s="13" t="s">
        <v>1161</v>
      </c>
      <c r="D504" s="11" t="s">
        <v>1162</v>
      </c>
      <c r="E504" s="11" t="s">
        <v>111</v>
      </c>
      <c r="F504" s="14" t="s">
        <v>1163</v>
      </c>
      <c r="G504" s="12">
        <v>42538</v>
      </c>
      <c r="H504" s="14" t="s">
        <v>24</v>
      </c>
      <c r="L504" s="14" t="s">
        <v>1153</v>
      </c>
      <c r="N504" s="27"/>
      <c r="O504" s="27" t="s">
        <v>355</v>
      </c>
      <c r="P504" s="28">
        <v>42466</v>
      </c>
      <c r="Q504" s="28">
        <v>42800</v>
      </c>
      <c r="S504" s="14">
        <v>80000</v>
      </c>
    </row>
    <row r="505" spans="1:19">
      <c r="A505">
        <v>504</v>
      </c>
      <c r="B505" s="74" t="s">
        <v>1492</v>
      </c>
      <c r="C505" s="13" t="s">
        <v>1164</v>
      </c>
      <c r="D505" s="11" t="s">
        <v>1165</v>
      </c>
      <c r="E505" s="11" t="s">
        <v>111</v>
      </c>
      <c r="F505" s="14" t="s">
        <v>111</v>
      </c>
      <c r="G505" s="12">
        <v>42538</v>
      </c>
      <c r="H505" s="14" t="s">
        <v>24</v>
      </c>
      <c r="L505" s="14" t="s">
        <v>1153</v>
      </c>
      <c r="N505" s="27" t="s">
        <v>79</v>
      </c>
      <c r="O505" s="29" t="s">
        <v>80</v>
      </c>
      <c r="P505" s="28">
        <v>42695</v>
      </c>
      <c r="Q505" s="28">
        <v>42875</v>
      </c>
      <c r="S505" s="14">
        <v>85000</v>
      </c>
    </row>
    <row r="506" spans="1:19">
      <c r="A506">
        <v>505</v>
      </c>
      <c r="B506" s="74" t="s">
        <v>1492</v>
      </c>
      <c r="C506" s="13" t="s">
        <v>1166</v>
      </c>
      <c r="D506" s="11" t="s">
        <v>1167</v>
      </c>
      <c r="E506" s="11" t="s">
        <v>1168</v>
      </c>
      <c r="F506" s="14">
        <v>105090</v>
      </c>
      <c r="G506" s="12"/>
      <c r="H506" s="14" t="s">
        <v>24</v>
      </c>
      <c r="L506" s="11" t="s">
        <v>1169</v>
      </c>
      <c r="N506" s="27" t="s">
        <v>79</v>
      </c>
      <c r="O506" s="29" t="s">
        <v>80</v>
      </c>
      <c r="P506" s="28">
        <v>42695</v>
      </c>
      <c r="Q506" s="28">
        <v>42875</v>
      </c>
      <c r="S506" s="14">
        <v>260000</v>
      </c>
    </row>
    <row r="507" spans="1:19">
      <c r="A507">
        <v>506</v>
      </c>
      <c r="B507" s="74" t="s">
        <v>1492</v>
      </c>
      <c r="C507" s="13" t="s">
        <v>1170</v>
      </c>
      <c r="D507" s="11" t="s">
        <v>1171</v>
      </c>
      <c r="E507" s="11" t="s">
        <v>1172</v>
      </c>
      <c r="F507" s="14" t="s">
        <v>1173</v>
      </c>
      <c r="G507" s="12">
        <v>42468</v>
      </c>
      <c r="H507" s="14" t="s">
        <v>24</v>
      </c>
      <c r="L507" s="11" t="s">
        <v>1174</v>
      </c>
      <c r="N507" s="27" t="s">
        <v>79</v>
      </c>
      <c r="O507" s="29" t="s">
        <v>80</v>
      </c>
      <c r="P507" s="28">
        <v>42695</v>
      </c>
      <c r="Q507" s="28">
        <v>42875</v>
      </c>
      <c r="S507" s="14">
        <v>1025001</v>
      </c>
    </row>
    <row r="508" spans="1:19">
      <c r="A508">
        <v>507</v>
      </c>
      <c r="B508" s="75" t="s">
        <v>1485</v>
      </c>
      <c r="C508" s="14" t="s">
        <v>58</v>
      </c>
      <c r="D508" s="11" t="s">
        <v>1175</v>
      </c>
      <c r="E508" s="11" t="s">
        <v>60</v>
      </c>
      <c r="F508" s="14" t="s">
        <v>1176</v>
      </c>
      <c r="G508" s="12">
        <v>42506</v>
      </c>
      <c r="H508" s="14" t="s">
        <v>24</v>
      </c>
      <c r="L508" s="14" t="s">
        <v>53</v>
      </c>
      <c r="N508" s="27" t="s">
        <v>79</v>
      </c>
      <c r="O508" s="29" t="s">
        <v>80</v>
      </c>
      <c r="P508" s="28">
        <v>42695</v>
      </c>
      <c r="Q508" s="28">
        <v>42875</v>
      </c>
      <c r="S508" s="40">
        <v>115609</v>
      </c>
    </row>
    <row r="509" spans="1:19">
      <c r="A509">
        <v>508</v>
      </c>
      <c r="B509" s="11" t="s">
        <v>1177</v>
      </c>
      <c r="C509" s="11" t="s">
        <v>89</v>
      </c>
      <c r="D509" s="11" t="s">
        <v>1178</v>
      </c>
      <c r="E509" s="11" t="s">
        <v>602</v>
      </c>
      <c r="F509" s="11">
        <v>82810</v>
      </c>
      <c r="G509" s="15">
        <v>42507</v>
      </c>
      <c r="H509" s="11" t="s">
        <v>24</v>
      </c>
      <c r="L509" s="11" t="s">
        <v>92</v>
      </c>
      <c r="N509" s="27" t="s">
        <v>79</v>
      </c>
      <c r="O509" s="29" t="s">
        <v>80</v>
      </c>
      <c r="P509" s="28">
        <v>42695</v>
      </c>
      <c r="Q509" s="28">
        <v>42875</v>
      </c>
      <c r="S509" s="42">
        <v>995000</v>
      </c>
    </row>
    <row r="510" spans="1:19">
      <c r="A510">
        <v>509</v>
      </c>
      <c r="B510" s="20" t="s">
        <v>1177</v>
      </c>
      <c r="C510" s="14" t="s">
        <v>58</v>
      </c>
      <c r="D510" s="11" t="s">
        <v>1179</v>
      </c>
      <c r="E510" s="11" t="s">
        <v>60</v>
      </c>
      <c r="F510" s="14" t="s">
        <v>1180</v>
      </c>
      <c r="G510" s="12">
        <v>42506</v>
      </c>
      <c r="H510" s="14" t="s">
        <v>24</v>
      </c>
      <c r="L510" s="14" t="s">
        <v>53</v>
      </c>
      <c r="N510" s="27" t="s">
        <v>79</v>
      </c>
      <c r="O510" s="29" t="s">
        <v>80</v>
      </c>
      <c r="P510" s="28">
        <v>42695</v>
      </c>
      <c r="Q510" s="28">
        <v>42875</v>
      </c>
      <c r="S510" s="40">
        <v>115609</v>
      </c>
    </row>
    <row r="511" spans="1:19">
      <c r="A511">
        <v>510</v>
      </c>
      <c r="B511" s="14" t="s">
        <v>1177</v>
      </c>
      <c r="C511" s="14" t="s">
        <v>452</v>
      </c>
      <c r="D511" s="11" t="s">
        <v>1181</v>
      </c>
      <c r="E511" s="14" t="s">
        <v>454</v>
      </c>
      <c r="F511" s="14" t="s">
        <v>597</v>
      </c>
      <c r="G511" s="16" t="s">
        <v>456</v>
      </c>
      <c r="H511" s="14" t="s">
        <v>24</v>
      </c>
      <c r="L511" s="14" t="s">
        <v>457</v>
      </c>
      <c r="N511" s="27" t="s">
        <v>79</v>
      </c>
      <c r="O511" s="29" t="s">
        <v>80</v>
      </c>
      <c r="P511" s="28">
        <v>42695</v>
      </c>
      <c r="Q511" s="28">
        <v>42875</v>
      </c>
      <c r="S511" s="14">
        <v>65000</v>
      </c>
    </row>
    <row r="512" spans="1:19">
      <c r="A512">
        <v>511</v>
      </c>
      <c r="B512" s="14" t="s">
        <v>1177</v>
      </c>
      <c r="C512" s="14" t="s">
        <v>107</v>
      </c>
      <c r="D512" s="14" t="s">
        <v>1182</v>
      </c>
      <c r="E512" s="11" t="s">
        <v>109</v>
      </c>
      <c r="F512" s="14">
        <v>11030265</v>
      </c>
      <c r="G512" s="12">
        <v>42496</v>
      </c>
      <c r="H512" s="14" t="s">
        <v>24</v>
      </c>
      <c r="L512" s="11" t="s">
        <v>110</v>
      </c>
      <c r="N512" s="27" t="s">
        <v>79</v>
      </c>
      <c r="O512" s="29" t="s">
        <v>80</v>
      </c>
      <c r="P512" s="28">
        <v>42695</v>
      </c>
      <c r="Q512" s="28">
        <v>42875</v>
      </c>
      <c r="S512" s="41">
        <v>47250</v>
      </c>
    </row>
    <row r="513" spans="1:19">
      <c r="A513">
        <v>512</v>
      </c>
      <c r="B513" s="74" t="s">
        <v>1493</v>
      </c>
      <c r="C513" s="14" t="s">
        <v>20</v>
      </c>
      <c r="D513" s="11" t="s">
        <v>1183</v>
      </c>
      <c r="E513" s="11" t="s">
        <v>51</v>
      </c>
      <c r="F513" s="14" t="s">
        <v>1184</v>
      </c>
      <c r="G513" s="12">
        <v>42506</v>
      </c>
      <c r="H513" s="11" t="s">
        <v>24</v>
      </c>
      <c r="L513" s="11" t="s">
        <v>53</v>
      </c>
      <c r="N513" s="27" t="s">
        <v>79</v>
      </c>
      <c r="O513" s="29" t="s">
        <v>80</v>
      </c>
      <c r="P513" s="28">
        <v>42695</v>
      </c>
      <c r="Q513" s="28">
        <v>42875</v>
      </c>
      <c r="S513" s="40">
        <v>143355</v>
      </c>
    </row>
    <row r="514" spans="1:19">
      <c r="A514">
        <v>513</v>
      </c>
      <c r="B514" s="74" t="s">
        <v>1493</v>
      </c>
      <c r="C514" s="14" t="s">
        <v>20</v>
      </c>
      <c r="D514" s="11" t="s">
        <v>1185</v>
      </c>
      <c r="E514" s="11" t="s">
        <v>51</v>
      </c>
      <c r="F514" s="14" t="s">
        <v>1186</v>
      </c>
      <c r="G514" s="12">
        <v>42506</v>
      </c>
      <c r="H514" s="11" t="s">
        <v>24</v>
      </c>
      <c r="L514" s="11" t="s">
        <v>53</v>
      </c>
      <c r="N514" s="27" t="s">
        <v>79</v>
      </c>
      <c r="O514" s="29" t="s">
        <v>80</v>
      </c>
      <c r="P514" s="28">
        <v>42695</v>
      </c>
      <c r="Q514" s="28">
        <v>42875</v>
      </c>
      <c r="S514" s="40">
        <v>161853</v>
      </c>
    </row>
    <row r="515" spans="1:19">
      <c r="A515">
        <v>514</v>
      </c>
      <c r="B515" s="74" t="s">
        <v>1493</v>
      </c>
      <c r="C515" s="14" t="s">
        <v>20</v>
      </c>
      <c r="D515" s="11" t="s">
        <v>1187</v>
      </c>
      <c r="E515" s="11" t="s">
        <v>51</v>
      </c>
      <c r="F515" s="14" t="s">
        <v>1188</v>
      </c>
      <c r="G515" s="12">
        <v>42506</v>
      </c>
      <c r="H515" s="11" t="s">
        <v>24</v>
      </c>
      <c r="L515" s="11" t="s">
        <v>53</v>
      </c>
      <c r="N515" s="27" t="s">
        <v>79</v>
      </c>
      <c r="O515" s="29" t="s">
        <v>80</v>
      </c>
      <c r="P515" s="28">
        <v>42695</v>
      </c>
      <c r="Q515" s="28">
        <v>42875</v>
      </c>
      <c r="S515" s="40">
        <v>161853</v>
      </c>
    </row>
    <row r="516" spans="1:19">
      <c r="A516">
        <v>515</v>
      </c>
      <c r="B516" s="74" t="s">
        <v>1493</v>
      </c>
      <c r="C516" s="14" t="s">
        <v>20</v>
      </c>
      <c r="D516" s="11" t="s">
        <v>1189</v>
      </c>
      <c r="E516" s="11" t="s">
        <v>51</v>
      </c>
      <c r="F516" s="14" t="s">
        <v>1190</v>
      </c>
      <c r="G516" s="12">
        <v>42506</v>
      </c>
      <c r="H516" s="11" t="s">
        <v>24</v>
      </c>
      <c r="L516" s="11" t="s">
        <v>53</v>
      </c>
      <c r="N516" s="27" t="s">
        <v>79</v>
      </c>
      <c r="O516" s="29" t="s">
        <v>80</v>
      </c>
      <c r="P516" s="28">
        <v>42695</v>
      </c>
      <c r="Q516" s="28">
        <v>42875</v>
      </c>
      <c r="S516" s="40">
        <v>161853</v>
      </c>
    </row>
    <row r="517" spans="1:19">
      <c r="A517">
        <v>516</v>
      </c>
      <c r="B517" s="74" t="s">
        <v>1493</v>
      </c>
      <c r="C517" s="14" t="s">
        <v>20</v>
      </c>
      <c r="D517" s="11" t="s">
        <v>1191</v>
      </c>
      <c r="E517" s="11" t="s">
        <v>51</v>
      </c>
      <c r="F517" s="14" t="s">
        <v>1192</v>
      </c>
      <c r="G517" s="12">
        <v>42506</v>
      </c>
      <c r="H517" s="11" t="s">
        <v>24</v>
      </c>
      <c r="L517" s="11" t="s">
        <v>53</v>
      </c>
      <c r="N517" s="27" t="s">
        <v>79</v>
      </c>
      <c r="O517" s="29" t="s">
        <v>80</v>
      </c>
      <c r="P517" s="28">
        <v>42695</v>
      </c>
      <c r="Q517" s="28">
        <v>42875</v>
      </c>
      <c r="S517" s="40">
        <v>254340</v>
      </c>
    </row>
    <row r="518" spans="1:19">
      <c r="A518">
        <v>517</v>
      </c>
      <c r="B518" s="74" t="s">
        <v>1493</v>
      </c>
      <c r="C518" s="14" t="s">
        <v>20</v>
      </c>
      <c r="D518" s="11" t="s">
        <v>1193</v>
      </c>
      <c r="E518" s="11" t="s">
        <v>51</v>
      </c>
      <c r="F518" s="14" t="s">
        <v>1194</v>
      </c>
      <c r="G518" s="12">
        <v>42506</v>
      </c>
      <c r="H518" s="11" t="s">
        <v>24</v>
      </c>
      <c r="L518" s="11" t="s">
        <v>53</v>
      </c>
      <c r="N518" s="27" t="s">
        <v>79</v>
      </c>
      <c r="O518" s="29" t="s">
        <v>80</v>
      </c>
      <c r="P518" s="28">
        <v>42695</v>
      </c>
      <c r="Q518" s="28">
        <v>42875</v>
      </c>
      <c r="S518" s="40">
        <v>161853</v>
      </c>
    </row>
    <row r="519" spans="1:19">
      <c r="A519">
        <v>518</v>
      </c>
      <c r="B519" s="74" t="s">
        <v>1493</v>
      </c>
      <c r="C519" s="14" t="s">
        <v>391</v>
      </c>
      <c r="D519" s="14" t="s">
        <v>1195</v>
      </c>
      <c r="E519" s="13" t="s">
        <v>91</v>
      </c>
      <c r="F519" s="13">
        <v>35961</v>
      </c>
      <c r="G519" s="15">
        <v>42507</v>
      </c>
      <c r="H519" s="11" t="s">
        <v>24</v>
      </c>
      <c r="L519" s="13" t="s">
        <v>92</v>
      </c>
      <c r="N519" s="27" t="s">
        <v>79</v>
      </c>
      <c r="O519" s="29" t="s">
        <v>80</v>
      </c>
      <c r="P519" s="28">
        <v>42695</v>
      </c>
      <c r="Q519" s="28">
        <v>42875</v>
      </c>
      <c r="S519" s="40">
        <v>700000</v>
      </c>
    </row>
    <row r="520" spans="1:19">
      <c r="A520">
        <v>519</v>
      </c>
      <c r="B520" s="74" t="s">
        <v>1493</v>
      </c>
      <c r="C520" s="14" t="s">
        <v>391</v>
      </c>
      <c r="D520" s="14" t="s">
        <v>1196</v>
      </c>
      <c r="E520" s="13" t="s">
        <v>91</v>
      </c>
      <c r="F520" s="13">
        <v>35953</v>
      </c>
      <c r="G520" s="15">
        <v>42507</v>
      </c>
      <c r="H520" s="11" t="s">
        <v>24</v>
      </c>
      <c r="L520" s="13" t="s">
        <v>92</v>
      </c>
      <c r="N520" s="27" t="s">
        <v>79</v>
      </c>
      <c r="O520" s="29" t="s">
        <v>80</v>
      </c>
      <c r="P520" s="28">
        <v>42695</v>
      </c>
      <c r="Q520" s="28">
        <v>42875</v>
      </c>
      <c r="S520" s="40">
        <v>700000</v>
      </c>
    </row>
    <row r="521" spans="1:19">
      <c r="A521">
        <v>520</v>
      </c>
      <c r="B521" s="74" t="s">
        <v>1493</v>
      </c>
      <c r="C521" s="14" t="s">
        <v>391</v>
      </c>
      <c r="D521" s="14" t="s">
        <v>1197</v>
      </c>
      <c r="E521" s="13" t="s">
        <v>91</v>
      </c>
      <c r="F521" s="13">
        <v>35963</v>
      </c>
      <c r="G521" s="15">
        <v>42507</v>
      </c>
      <c r="H521" s="11" t="s">
        <v>24</v>
      </c>
      <c r="L521" s="13" t="s">
        <v>92</v>
      </c>
      <c r="N521" s="27" t="s">
        <v>79</v>
      </c>
      <c r="O521" s="29" t="s">
        <v>80</v>
      </c>
      <c r="P521" s="28">
        <v>42695</v>
      </c>
      <c r="Q521" s="28">
        <v>42875</v>
      </c>
      <c r="S521" s="40">
        <v>700000</v>
      </c>
    </row>
    <row r="522" spans="1:19">
      <c r="A522">
        <v>521</v>
      </c>
      <c r="B522" s="74" t="s">
        <v>1493</v>
      </c>
      <c r="C522" s="11" t="s">
        <v>66</v>
      </c>
      <c r="D522" s="11" t="s">
        <v>1198</v>
      </c>
      <c r="E522" s="11" t="s">
        <v>68</v>
      </c>
      <c r="F522" s="14" t="s">
        <v>1199</v>
      </c>
      <c r="G522" s="12">
        <v>42506</v>
      </c>
      <c r="H522" s="11" t="s">
        <v>24</v>
      </c>
      <c r="L522" s="11" t="s">
        <v>53</v>
      </c>
      <c r="N522" s="27" t="s">
        <v>79</v>
      </c>
      <c r="O522" s="29" t="s">
        <v>80</v>
      </c>
      <c r="P522" s="28">
        <v>42695</v>
      </c>
      <c r="Q522" s="28">
        <v>42875</v>
      </c>
      <c r="S522" s="40">
        <v>184974</v>
      </c>
    </row>
    <row r="523" spans="1:19">
      <c r="A523">
        <v>522</v>
      </c>
      <c r="B523" s="74" t="s">
        <v>1493</v>
      </c>
      <c r="C523" s="11" t="s">
        <v>66</v>
      </c>
      <c r="D523" s="11" t="s">
        <v>1200</v>
      </c>
      <c r="E523" s="11" t="s">
        <v>68</v>
      </c>
      <c r="F523" s="11" t="s">
        <v>1201</v>
      </c>
      <c r="G523" s="12">
        <v>42506</v>
      </c>
      <c r="H523" s="11" t="s">
        <v>24</v>
      </c>
      <c r="L523" s="11" t="s">
        <v>53</v>
      </c>
      <c r="N523" s="27" t="s">
        <v>79</v>
      </c>
      <c r="O523" s="29" t="s">
        <v>80</v>
      </c>
      <c r="P523" s="28">
        <v>42695</v>
      </c>
      <c r="Q523" s="28">
        <v>42875</v>
      </c>
      <c r="S523" s="40">
        <v>184974</v>
      </c>
    </row>
    <row r="524" spans="1:19">
      <c r="A524">
        <v>523</v>
      </c>
      <c r="B524" s="74" t="s">
        <v>1493</v>
      </c>
      <c r="C524" s="11" t="s">
        <v>58</v>
      </c>
      <c r="D524" s="11" t="s">
        <v>1202</v>
      </c>
      <c r="E524" s="11" t="s">
        <v>60</v>
      </c>
      <c r="F524" s="11" t="s">
        <v>1203</v>
      </c>
      <c r="G524" s="12">
        <v>42506</v>
      </c>
      <c r="H524" s="11" t="s">
        <v>24</v>
      </c>
      <c r="L524" s="11" t="s">
        <v>53</v>
      </c>
      <c r="N524" s="27" t="s">
        <v>79</v>
      </c>
      <c r="O524" s="29" t="s">
        <v>80</v>
      </c>
      <c r="P524" s="28">
        <v>42695</v>
      </c>
      <c r="Q524" s="28">
        <v>42875</v>
      </c>
      <c r="S524" s="40">
        <v>115609</v>
      </c>
    </row>
    <row r="525" spans="1:19">
      <c r="A525">
        <v>524</v>
      </c>
      <c r="B525" s="74" t="s">
        <v>1493</v>
      </c>
      <c r="C525" s="14" t="s">
        <v>439</v>
      </c>
      <c r="D525" s="14" t="s">
        <v>1204</v>
      </c>
      <c r="E525" s="11" t="s">
        <v>441</v>
      </c>
      <c r="F525" s="14" t="s">
        <v>1205</v>
      </c>
      <c r="G525" s="16" t="s">
        <v>443</v>
      </c>
      <c r="H525" s="11" t="s">
        <v>24</v>
      </c>
      <c r="L525" s="11" t="s">
        <v>92</v>
      </c>
      <c r="N525" s="27" t="s">
        <v>79</v>
      </c>
      <c r="O525" s="29" t="s">
        <v>80</v>
      </c>
      <c r="P525" s="28">
        <v>42695</v>
      </c>
      <c r="Q525" s="28">
        <v>42875</v>
      </c>
      <c r="S525" s="14">
        <v>2095238</v>
      </c>
    </row>
    <row r="526" spans="1:19">
      <c r="A526">
        <v>525</v>
      </c>
      <c r="B526" s="74" t="s">
        <v>1493</v>
      </c>
      <c r="C526" s="14" t="s">
        <v>107</v>
      </c>
      <c r="D526" s="14" t="s">
        <v>1206</v>
      </c>
      <c r="E526" s="11" t="s">
        <v>109</v>
      </c>
      <c r="F526" s="14">
        <v>110302244</v>
      </c>
      <c r="G526" s="12">
        <v>42496</v>
      </c>
      <c r="H526" s="11" t="s">
        <v>24</v>
      </c>
      <c r="L526" s="11" t="s">
        <v>110</v>
      </c>
      <c r="N526" s="27" t="s">
        <v>79</v>
      </c>
      <c r="O526" s="29" t="s">
        <v>80</v>
      </c>
      <c r="P526" s="28">
        <v>42695</v>
      </c>
      <c r="Q526" s="28">
        <v>42875</v>
      </c>
      <c r="S526" s="41">
        <v>47250</v>
      </c>
    </row>
    <row r="527" spans="1:19">
      <c r="A527">
        <v>526</v>
      </c>
      <c r="B527" s="74" t="s">
        <v>1493</v>
      </c>
      <c r="C527" s="14" t="s">
        <v>405</v>
      </c>
      <c r="D527" s="14" t="s">
        <v>1207</v>
      </c>
      <c r="E527" s="14">
        <v>5392</v>
      </c>
      <c r="F527" s="14" t="s">
        <v>1208</v>
      </c>
      <c r="G527" s="16" t="s">
        <v>407</v>
      </c>
      <c r="H527" s="11" t="s">
        <v>24</v>
      </c>
      <c r="L527" s="11" t="s">
        <v>408</v>
      </c>
      <c r="N527" s="29">
        <v>42470</v>
      </c>
      <c r="O527" s="29">
        <v>42798</v>
      </c>
      <c r="P527" s="28" t="s">
        <v>136</v>
      </c>
      <c r="Q527" s="28"/>
      <c r="S527" s="14">
        <v>179999</v>
      </c>
    </row>
    <row r="528" spans="1:19">
      <c r="A528">
        <v>527</v>
      </c>
      <c r="B528" s="74" t="s">
        <v>1493</v>
      </c>
      <c r="C528" s="14" t="s">
        <v>405</v>
      </c>
      <c r="D528" s="14" t="s">
        <v>1209</v>
      </c>
      <c r="E528" s="14">
        <v>5392</v>
      </c>
      <c r="F528" s="14" t="s">
        <v>1210</v>
      </c>
      <c r="G528" s="16" t="s">
        <v>407</v>
      </c>
      <c r="H528" s="11" t="s">
        <v>24</v>
      </c>
      <c r="L528" s="11" t="s">
        <v>408</v>
      </c>
      <c r="N528" s="29">
        <v>42470</v>
      </c>
      <c r="O528" s="29">
        <v>42798</v>
      </c>
      <c r="P528" s="28" t="s">
        <v>136</v>
      </c>
      <c r="Q528" s="28"/>
      <c r="S528" s="14">
        <v>179999</v>
      </c>
    </row>
    <row r="529" spans="1:19">
      <c r="A529">
        <v>528</v>
      </c>
      <c r="B529" s="74" t="s">
        <v>1493</v>
      </c>
      <c r="C529" s="11" t="s">
        <v>356</v>
      </c>
      <c r="D529" s="11" t="s">
        <v>1211</v>
      </c>
      <c r="E529" s="11" t="s">
        <v>358</v>
      </c>
      <c r="F529" s="13" t="s">
        <v>1212</v>
      </c>
      <c r="G529" s="16" t="s">
        <v>360</v>
      </c>
      <c r="H529" s="11" t="s">
        <v>24</v>
      </c>
      <c r="L529" s="11" t="s">
        <v>361</v>
      </c>
      <c r="N529" s="27"/>
      <c r="O529" s="27" t="s">
        <v>1213</v>
      </c>
      <c r="P529" s="28" t="s">
        <v>656</v>
      </c>
      <c r="Q529" s="28" t="s">
        <v>657</v>
      </c>
      <c r="S529" s="42">
        <v>70000</v>
      </c>
    </row>
    <row r="530" spans="1:19">
      <c r="A530">
        <v>529</v>
      </c>
      <c r="B530" s="74" t="s">
        <v>1493</v>
      </c>
      <c r="C530" s="74" t="s">
        <v>650</v>
      </c>
      <c r="D530" s="14" t="s">
        <v>1214</v>
      </c>
      <c r="E530" s="11" t="s">
        <v>77</v>
      </c>
      <c r="F530" s="14">
        <v>225693</v>
      </c>
      <c r="G530" s="17">
        <v>42526</v>
      </c>
      <c r="H530" s="11" t="s">
        <v>24</v>
      </c>
      <c r="L530" s="14" t="s">
        <v>78</v>
      </c>
      <c r="N530" s="27" t="s">
        <v>54</v>
      </c>
      <c r="O530" s="27" t="s">
        <v>55</v>
      </c>
      <c r="P530" s="28">
        <v>42406</v>
      </c>
      <c r="Q530" s="28">
        <v>42741</v>
      </c>
      <c r="S530" s="40">
        <v>29505</v>
      </c>
    </row>
    <row r="531" spans="1:19">
      <c r="A531">
        <v>530</v>
      </c>
      <c r="B531" s="74" t="s">
        <v>1493</v>
      </c>
      <c r="C531" s="74" t="s">
        <v>650</v>
      </c>
      <c r="D531" s="14" t="s">
        <v>1215</v>
      </c>
      <c r="E531" s="11" t="s">
        <v>77</v>
      </c>
      <c r="F531" s="14">
        <v>225692</v>
      </c>
      <c r="G531" s="17">
        <v>42526</v>
      </c>
      <c r="H531" s="11" t="s">
        <v>24</v>
      </c>
      <c r="L531" s="14" t="s">
        <v>78</v>
      </c>
      <c r="N531" s="27"/>
      <c r="O531" s="29">
        <v>42949</v>
      </c>
      <c r="P531" s="28" t="s">
        <v>136</v>
      </c>
      <c r="Q531" s="28"/>
      <c r="S531" s="40">
        <v>29505</v>
      </c>
    </row>
    <row r="532" spans="1:19">
      <c r="A532">
        <v>531</v>
      </c>
      <c r="B532" s="74" t="s">
        <v>1493</v>
      </c>
      <c r="C532" s="74" t="s">
        <v>650</v>
      </c>
      <c r="D532" s="14" t="s">
        <v>1216</v>
      </c>
      <c r="E532" s="11" t="s">
        <v>77</v>
      </c>
      <c r="F532" s="14">
        <v>225680</v>
      </c>
      <c r="G532" s="17">
        <v>42526</v>
      </c>
      <c r="H532" s="11" t="s">
        <v>24</v>
      </c>
      <c r="L532" s="14" t="s">
        <v>78</v>
      </c>
      <c r="N532" s="31">
        <v>42704</v>
      </c>
      <c r="O532" s="31">
        <v>42884</v>
      </c>
      <c r="P532" s="28" t="s">
        <v>121</v>
      </c>
      <c r="Q532" s="28"/>
      <c r="S532" s="40">
        <v>29505</v>
      </c>
    </row>
    <row r="533" spans="1:19">
      <c r="A533">
        <v>532</v>
      </c>
      <c r="B533" s="74" t="s">
        <v>1493</v>
      </c>
      <c r="C533" s="74" t="s">
        <v>650</v>
      </c>
      <c r="D533" s="14" t="s">
        <v>1217</v>
      </c>
      <c r="E533" s="11" t="s">
        <v>77</v>
      </c>
      <c r="F533" s="14">
        <v>225675</v>
      </c>
      <c r="G533" s="17">
        <v>42526</v>
      </c>
      <c r="H533" s="11" t="s">
        <v>24</v>
      </c>
      <c r="L533" s="14" t="s">
        <v>78</v>
      </c>
      <c r="N533" s="27"/>
      <c r="O533" s="29">
        <v>42654</v>
      </c>
      <c r="P533" s="28" t="s">
        <v>136</v>
      </c>
      <c r="Q533" s="28"/>
      <c r="S533" s="40">
        <v>29505</v>
      </c>
    </row>
    <row r="534" spans="1:19">
      <c r="A534">
        <v>533</v>
      </c>
      <c r="B534" s="74" t="s">
        <v>1493</v>
      </c>
      <c r="C534" s="74" t="s">
        <v>650</v>
      </c>
      <c r="D534" s="14" t="s">
        <v>1218</v>
      </c>
      <c r="E534" s="11" t="s">
        <v>77</v>
      </c>
      <c r="F534" s="14">
        <v>225493</v>
      </c>
      <c r="G534" s="17">
        <v>42526</v>
      </c>
      <c r="H534" s="11" t="s">
        <v>24</v>
      </c>
      <c r="L534" s="14" t="s">
        <v>78</v>
      </c>
      <c r="N534" s="27" t="s">
        <v>70</v>
      </c>
      <c r="O534" s="27" t="s">
        <v>71</v>
      </c>
      <c r="P534" s="28" t="s">
        <v>72</v>
      </c>
      <c r="Q534" s="28" t="s">
        <v>73</v>
      </c>
      <c r="S534" s="40">
        <v>29505</v>
      </c>
    </row>
    <row r="535" spans="1:19">
      <c r="A535">
        <v>534</v>
      </c>
      <c r="B535" s="74" t="s">
        <v>1493</v>
      </c>
      <c r="C535" s="74" t="s">
        <v>650</v>
      </c>
      <c r="D535" s="14" t="s">
        <v>1219</v>
      </c>
      <c r="E535" s="11" t="s">
        <v>77</v>
      </c>
      <c r="F535" s="14">
        <v>225484</v>
      </c>
      <c r="G535" s="17">
        <v>42526</v>
      </c>
      <c r="H535" s="11" t="s">
        <v>24</v>
      </c>
      <c r="L535" s="14" t="s">
        <v>78</v>
      </c>
      <c r="N535" s="27"/>
      <c r="O535" s="29">
        <v>42532</v>
      </c>
      <c r="P535" s="28" t="s">
        <v>121</v>
      </c>
      <c r="Q535" s="28"/>
      <c r="S535" s="40">
        <v>29505</v>
      </c>
    </row>
    <row r="536" spans="1:19">
      <c r="A536">
        <v>535</v>
      </c>
      <c r="B536" s="74" t="s">
        <v>1493</v>
      </c>
      <c r="C536" s="74" t="s">
        <v>650</v>
      </c>
      <c r="D536" s="14" t="s">
        <v>1220</v>
      </c>
      <c r="E536" s="11" t="s">
        <v>77</v>
      </c>
      <c r="F536" s="14">
        <v>215070</v>
      </c>
      <c r="G536" s="17">
        <v>42526</v>
      </c>
      <c r="H536" s="11" t="s">
        <v>24</v>
      </c>
      <c r="L536" s="14" t="s">
        <v>78</v>
      </c>
      <c r="N536" s="27"/>
      <c r="O536" s="27" t="s">
        <v>1213</v>
      </c>
      <c r="P536" s="28" t="s">
        <v>656</v>
      </c>
      <c r="Q536" s="28" t="s">
        <v>657</v>
      </c>
      <c r="S536" s="40">
        <v>29505</v>
      </c>
    </row>
    <row r="537" spans="1:19">
      <c r="A537">
        <v>536</v>
      </c>
      <c r="B537" s="74" t="s">
        <v>1493</v>
      </c>
      <c r="C537" s="74" t="s">
        <v>650</v>
      </c>
      <c r="D537" s="14" t="s">
        <v>1221</v>
      </c>
      <c r="E537" s="11" t="s">
        <v>77</v>
      </c>
      <c r="F537" s="14">
        <v>224951</v>
      </c>
      <c r="G537" s="17">
        <v>42526</v>
      </c>
      <c r="H537" s="11" t="s">
        <v>24</v>
      </c>
      <c r="L537" s="14" t="s">
        <v>78</v>
      </c>
      <c r="N537" s="27" t="s">
        <v>54</v>
      </c>
      <c r="O537" s="27" t="s">
        <v>55</v>
      </c>
      <c r="P537" s="28">
        <v>42406</v>
      </c>
      <c r="Q537" s="28">
        <v>42741</v>
      </c>
      <c r="S537" s="40">
        <v>29505</v>
      </c>
    </row>
    <row r="538" spans="1:19">
      <c r="A538">
        <v>537</v>
      </c>
      <c r="B538" s="74" t="s">
        <v>1493</v>
      </c>
      <c r="C538" s="74" t="s">
        <v>650</v>
      </c>
      <c r="D538" s="14" t="s">
        <v>1222</v>
      </c>
      <c r="E538" s="11" t="s">
        <v>77</v>
      </c>
      <c r="F538" s="14">
        <v>222179</v>
      </c>
      <c r="G538" s="17">
        <v>42526</v>
      </c>
      <c r="H538" s="11" t="s">
        <v>24</v>
      </c>
      <c r="L538" s="14" t="s">
        <v>78</v>
      </c>
      <c r="N538" s="27"/>
      <c r="O538" s="29">
        <v>42949</v>
      </c>
      <c r="P538" s="28" t="s">
        <v>136</v>
      </c>
      <c r="Q538" s="28"/>
      <c r="S538" s="40">
        <v>29505</v>
      </c>
    </row>
    <row r="539" spans="1:19">
      <c r="A539">
        <v>538</v>
      </c>
      <c r="B539" s="74" t="s">
        <v>1493</v>
      </c>
      <c r="C539" s="74" t="s">
        <v>650</v>
      </c>
      <c r="D539" s="14" t="s">
        <v>1223</v>
      </c>
      <c r="E539" s="11" t="s">
        <v>77</v>
      </c>
      <c r="F539" s="14">
        <v>225478</v>
      </c>
      <c r="G539" s="17">
        <v>42526</v>
      </c>
      <c r="H539" s="11" t="s">
        <v>24</v>
      </c>
      <c r="L539" s="14" t="s">
        <v>78</v>
      </c>
      <c r="N539" s="31">
        <v>42704</v>
      </c>
      <c r="O539" s="31">
        <v>42884</v>
      </c>
      <c r="P539" s="28" t="s">
        <v>121</v>
      </c>
      <c r="Q539" s="28"/>
      <c r="S539" s="40">
        <v>29505</v>
      </c>
    </row>
    <row r="540" spans="1:19">
      <c r="A540">
        <v>539</v>
      </c>
      <c r="B540" s="74" t="s">
        <v>1493</v>
      </c>
      <c r="C540" s="74" t="s">
        <v>650</v>
      </c>
      <c r="D540" s="14" t="s">
        <v>1224</v>
      </c>
      <c r="E540" s="11" t="s">
        <v>77</v>
      </c>
      <c r="F540" s="14">
        <v>225496</v>
      </c>
      <c r="G540" s="17">
        <v>42526</v>
      </c>
      <c r="H540" s="11" t="s">
        <v>24</v>
      </c>
      <c r="L540" s="14" t="s">
        <v>78</v>
      </c>
      <c r="N540" s="29">
        <v>42470</v>
      </c>
      <c r="O540" s="29">
        <v>42798</v>
      </c>
      <c r="P540" s="28" t="s">
        <v>111</v>
      </c>
      <c r="Q540" s="28"/>
      <c r="S540" s="40">
        <v>29505</v>
      </c>
    </row>
    <row r="541" spans="1:19">
      <c r="A541">
        <v>540</v>
      </c>
      <c r="B541" s="74" t="s">
        <v>1493</v>
      </c>
      <c r="C541" s="74" t="s">
        <v>650</v>
      </c>
      <c r="D541" s="14" t="s">
        <v>1225</v>
      </c>
      <c r="E541" s="11" t="s">
        <v>77</v>
      </c>
      <c r="F541" s="14">
        <v>225475</v>
      </c>
      <c r="G541" s="17">
        <v>42526</v>
      </c>
      <c r="H541" s="11" t="s">
        <v>24</v>
      </c>
      <c r="L541" s="14" t="s">
        <v>78</v>
      </c>
      <c r="N541" s="27" t="s">
        <v>70</v>
      </c>
      <c r="O541" s="27" t="s">
        <v>71</v>
      </c>
      <c r="P541" s="28" t="s">
        <v>72</v>
      </c>
      <c r="Q541" s="28" t="s">
        <v>73</v>
      </c>
      <c r="S541" s="40">
        <v>29505</v>
      </c>
    </row>
    <row r="542" spans="1:19">
      <c r="A542">
        <v>541</v>
      </c>
      <c r="B542" s="74" t="s">
        <v>1493</v>
      </c>
      <c r="C542" s="74" t="s">
        <v>650</v>
      </c>
      <c r="D542" s="14" t="s">
        <v>1226</v>
      </c>
      <c r="E542" s="11" t="s">
        <v>77</v>
      </c>
      <c r="F542" s="14">
        <v>215014</v>
      </c>
      <c r="G542" s="17">
        <v>42526</v>
      </c>
      <c r="H542" s="11" t="s">
        <v>24</v>
      </c>
      <c r="L542" s="14" t="s">
        <v>78</v>
      </c>
      <c r="N542" s="27"/>
      <c r="O542" s="29">
        <v>42562</v>
      </c>
      <c r="P542" s="28"/>
      <c r="Q542" s="28"/>
      <c r="S542" s="40">
        <v>29505</v>
      </c>
    </row>
    <row r="543" spans="1:19">
      <c r="A543">
        <v>542</v>
      </c>
      <c r="B543" s="74" t="s">
        <v>1493</v>
      </c>
      <c r="C543" s="74" t="s">
        <v>650</v>
      </c>
      <c r="D543" s="14" t="s">
        <v>1227</v>
      </c>
      <c r="E543" s="11" t="s">
        <v>77</v>
      </c>
      <c r="F543" s="14">
        <v>225539</v>
      </c>
      <c r="G543" s="17">
        <v>42526</v>
      </c>
      <c r="H543" s="11" t="s">
        <v>24</v>
      </c>
      <c r="L543" s="14" t="s">
        <v>78</v>
      </c>
      <c r="N543" s="27" t="s">
        <v>136</v>
      </c>
      <c r="O543" s="27"/>
      <c r="P543" s="28" t="s">
        <v>136</v>
      </c>
      <c r="Q543" s="28"/>
      <c r="S543" s="40">
        <v>29505</v>
      </c>
    </row>
    <row r="544" spans="1:19">
      <c r="A544">
        <v>543</v>
      </c>
      <c r="B544" s="74" t="s">
        <v>1493</v>
      </c>
      <c r="C544" s="74" t="s">
        <v>650</v>
      </c>
      <c r="D544" s="14" t="s">
        <v>1228</v>
      </c>
      <c r="E544" s="11" t="s">
        <v>77</v>
      </c>
      <c r="F544" s="14">
        <v>225501</v>
      </c>
      <c r="G544" s="17">
        <v>42526</v>
      </c>
      <c r="H544" s="11" t="s">
        <v>24</v>
      </c>
      <c r="L544" s="14" t="s">
        <v>78</v>
      </c>
      <c r="N544" s="27"/>
      <c r="O544" s="27"/>
      <c r="P544" s="28" t="s">
        <v>136</v>
      </c>
      <c r="Q544" s="28"/>
      <c r="S544" s="40">
        <v>29505</v>
      </c>
    </row>
    <row r="545" spans="1:19">
      <c r="A545">
        <v>544</v>
      </c>
      <c r="B545" s="74" t="s">
        <v>1493</v>
      </c>
      <c r="C545" s="74" t="s">
        <v>650</v>
      </c>
      <c r="D545" s="14" t="s">
        <v>1229</v>
      </c>
      <c r="E545" s="11" t="s">
        <v>77</v>
      </c>
      <c r="F545" s="14">
        <v>225443</v>
      </c>
      <c r="G545" s="17">
        <v>42526</v>
      </c>
      <c r="H545" s="11" t="s">
        <v>24</v>
      </c>
      <c r="L545" s="14" t="s">
        <v>78</v>
      </c>
      <c r="N545" s="27"/>
      <c r="O545" s="29">
        <v>43040</v>
      </c>
      <c r="P545" s="28" t="s">
        <v>136</v>
      </c>
      <c r="Q545" s="28"/>
      <c r="S545" s="40">
        <v>29505</v>
      </c>
    </row>
    <row r="546" spans="1:19">
      <c r="A546">
        <v>545</v>
      </c>
      <c r="B546" s="74" t="s">
        <v>1493</v>
      </c>
      <c r="C546" s="74" t="s">
        <v>650</v>
      </c>
      <c r="D546" s="14" t="s">
        <v>1230</v>
      </c>
      <c r="E546" s="11" t="s">
        <v>77</v>
      </c>
      <c r="F546" s="14">
        <v>225500</v>
      </c>
      <c r="G546" s="17">
        <v>42526</v>
      </c>
      <c r="H546" s="11" t="s">
        <v>24</v>
      </c>
      <c r="L546" s="14" t="s">
        <v>78</v>
      </c>
      <c r="N546" s="27"/>
      <c r="O546" s="27" t="s">
        <v>873</v>
      </c>
      <c r="P546" s="28">
        <v>42618</v>
      </c>
      <c r="Q546" s="28">
        <v>42952</v>
      </c>
      <c r="S546" s="40">
        <v>29505</v>
      </c>
    </row>
    <row r="547" spans="1:19">
      <c r="A547">
        <v>546</v>
      </c>
      <c r="B547" s="74" t="s">
        <v>1493</v>
      </c>
      <c r="C547" s="74" t="s">
        <v>650</v>
      </c>
      <c r="D547" s="14" t="s">
        <v>1231</v>
      </c>
      <c r="E547" s="11" t="s">
        <v>77</v>
      </c>
      <c r="F547" s="14">
        <v>225778</v>
      </c>
      <c r="G547" s="17">
        <v>42526</v>
      </c>
      <c r="H547" s="11" t="s">
        <v>24</v>
      </c>
      <c r="L547" s="14" t="s">
        <v>78</v>
      </c>
      <c r="N547" s="27"/>
      <c r="O547" s="31">
        <v>42839</v>
      </c>
      <c r="P547" s="28" t="s">
        <v>111</v>
      </c>
      <c r="Q547" s="28"/>
      <c r="S547" s="40">
        <v>29505</v>
      </c>
    </row>
    <row r="548" spans="1:19">
      <c r="A548">
        <v>547</v>
      </c>
      <c r="B548" s="74" t="s">
        <v>1493</v>
      </c>
      <c r="C548" s="74" t="s">
        <v>650</v>
      </c>
      <c r="D548" s="14" t="s">
        <v>1232</v>
      </c>
      <c r="E548" s="11" t="s">
        <v>77</v>
      </c>
      <c r="F548" s="14">
        <v>225766</v>
      </c>
      <c r="G548" s="17">
        <v>42526</v>
      </c>
      <c r="H548" s="11" t="s">
        <v>24</v>
      </c>
      <c r="L548" s="14" t="s">
        <v>78</v>
      </c>
      <c r="N548" s="29">
        <v>42470</v>
      </c>
      <c r="O548" s="29">
        <v>42798</v>
      </c>
      <c r="P548" s="28" t="s">
        <v>111</v>
      </c>
      <c r="Q548" s="28"/>
      <c r="S548" s="40">
        <v>29505</v>
      </c>
    </row>
    <row r="549" spans="1:19">
      <c r="A549">
        <v>548</v>
      </c>
      <c r="B549" s="74" t="s">
        <v>1493</v>
      </c>
      <c r="C549" s="74" t="s">
        <v>650</v>
      </c>
      <c r="D549" s="14" t="s">
        <v>1233</v>
      </c>
      <c r="E549" s="11" t="s">
        <v>77</v>
      </c>
      <c r="F549" s="14">
        <v>224952</v>
      </c>
      <c r="G549" s="17">
        <v>42526</v>
      </c>
      <c r="H549" s="11" t="s">
        <v>24</v>
      </c>
      <c r="L549" s="14" t="s">
        <v>78</v>
      </c>
      <c r="N549" s="29">
        <v>42470</v>
      </c>
      <c r="O549" s="29">
        <v>42798</v>
      </c>
      <c r="P549" s="28" t="s">
        <v>111</v>
      </c>
      <c r="Q549" s="28"/>
      <c r="S549" s="40">
        <v>29505</v>
      </c>
    </row>
    <row r="550" spans="1:19">
      <c r="A550">
        <v>549</v>
      </c>
      <c r="B550" s="74" t="s">
        <v>1493</v>
      </c>
      <c r="C550" s="11" t="s">
        <v>85</v>
      </c>
      <c r="D550" s="14" t="s">
        <v>1234</v>
      </c>
      <c r="E550" s="11" t="s">
        <v>87</v>
      </c>
      <c r="F550" s="14">
        <v>111165</v>
      </c>
      <c r="G550" s="12">
        <v>42496</v>
      </c>
      <c r="H550" s="11" t="s">
        <v>24</v>
      </c>
      <c r="L550" s="11" t="s">
        <v>78</v>
      </c>
      <c r="N550" s="27"/>
      <c r="O550" s="27" t="s">
        <v>1213</v>
      </c>
      <c r="P550" s="28" t="s">
        <v>656</v>
      </c>
      <c r="Q550" s="28" t="s">
        <v>657</v>
      </c>
      <c r="S550" s="40">
        <v>47250</v>
      </c>
    </row>
    <row r="551" spans="1:19">
      <c r="A551">
        <v>550</v>
      </c>
      <c r="B551" s="74" t="s">
        <v>1493</v>
      </c>
      <c r="C551" s="11" t="s">
        <v>85</v>
      </c>
      <c r="D551" s="14" t="s">
        <v>1235</v>
      </c>
      <c r="E551" s="11" t="s">
        <v>87</v>
      </c>
      <c r="F551" s="14">
        <v>111215</v>
      </c>
      <c r="G551" s="12">
        <v>42496</v>
      </c>
      <c r="H551" s="11" t="s">
        <v>24</v>
      </c>
      <c r="L551" s="11" t="s">
        <v>78</v>
      </c>
      <c r="N551" s="27" t="s">
        <v>54</v>
      </c>
      <c r="O551" s="27" t="s">
        <v>55</v>
      </c>
      <c r="P551" s="28">
        <v>42406</v>
      </c>
      <c r="Q551" s="28">
        <v>42741</v>
      </c>
      <c r="S551" s="40">
        <v>47250</v>
      </c>
    </row>
    <row r="552" spans="1:19">
      <c r="A552">
        <v>551</v>
      </c>
      <c r="B552" s="74" t="s">
        <v>1470</v>
      </c>
      <c r="C552" s="14" t="s">
        <v>363</v>
      </c>
      <c r="D552" s="14" t="s">
        <v>1236</v>
      </c>
      <c r="E552" s="11" t="s">
        <v>365</v>
      </c>
      <c r="F552" s="14" t="s">
        <v>1237</v>
      </c>
      <c r="G552" s="12" t="s">
        <v>1238</v>
      </c>
      <c r="H552" s="11"/>
      <c r="L552" s="11" t="s">
        <v>1239</v>
      </c>
      <c r="N552" s="27"/>
      <c r="O552" s="27" t="s">
        <v>1240</v>
      </c>
      <c r="P552" s="28"/>
      <c r="Q552" s="28"/>
      <c r="S552" s="41">
        <f>95000*5/100+95000</f>
        <v>99750</v>
      </c>
    </row>
    <row r="553" spans="1:19">
      <c r="A553">
        <v>552</v>
      </c>
      <c r="B553" s="74" t="s">
        <v>1494</v>
      </c>
      <c r="C553" s="14" t="s">
        <v>101</v>
      </c>
      <c r="D553" s="14" t="s">
        <v>1241</v>
      </c>
      <c r="E553" s="11" t="s">
        <v>1242</v>
      </c>
      <c r="F553" s="14" t="s">
        <v>1243</v>
      </c>
      <c r="G553" s="12">
        <v>42492</v>
      </c>
      <c r="H553" s="14" t="s">
        <v>24</v>
      </c>
      <c r="L553" s="11" t="s">
        <v>105</v>
      </c>
      <c r="N553" s="27"/>
      <c r="O553" s="27" t="s">
        <v>1244</v>
      </c>
      <c r="P553" s="28" t="s">
        <v>136</v>
      </c>
      <c r="Q553" s="28"/>
      <c r="S553" s="41" t="s">
        <v>1245</v>
      </c>
    </row>
    <row r="554" spans="1:19">
      <c r="A554">
        <v>553</v>
      </c>
      <c r="B554" s="74" t="s">
        <v>1494</v>
      </c>
      <c r="C554" s="14" t="s">
        <v>95</v>
      </c>
      <c r="D554" s="14" t="s">
        <v>1246</v>
      </c>
      <c r="E554" s="11" t="s">
        <v>1247</v>
      </c>
      <c r="F554" s="14" t="s">
        <v>1248</v>
      </c>
      <c r="G554" s="12">
        <v>42492</v>
      </c>
      <c r="H554" s="14" t="s">
        <v>24</v>
      </c>
      <c r="L554" s="11" t="s">
        <v>99</v>
      </c>
      <c r="N554" s="27"/>
      <c r="O554" s="29">
        <v>43040</v>
      </c>
      <c r="P554" s="28" t="s">
        <v>136</v>
      </c>
      <c r="Q554" s="28"/>
      <c r="S554" s="41">
        <f>610000*5/100+610000</f>
        <v>640500</v>
      </c>
    </row>
    <row r="555" spans="1:19">
      <c r="A555">
        <v>554</v>
      </c>
      <c r="B555" s="74" t="s">
        <v>1494</v>
      </c>
      <c r="C555" s="14" t="s">
        <v>670</v>
      </c>
      <c r="D555" s="14" t="s">
        <v>1249</v>
      </c>
      <c r="E555" s="11" t="s">
        <v>1250</v>
      </c>
      <c r="F555" s="14" t="s">
        <v>1251</v>
      </c>
      <c r="G555" s="12" t="s">
        <v>277</v>
      </c>
      <c r="H555" s="14" t="s">
        <v>24</v>
      </c>
      <c r="L555" s="11" t="s">
        <v>167</v>
      </c>
      <c r="N555" s="27"/>
      <c r="O555" s="29">
        <v>42949</v>
      </c>
      <c r="P555" s="28" t="s">
        <v>136</v>
      </c>
      <c r="Q555" s="28"/>
      <c r="S555" s="41">
        <v>1645087</v>
      </c>
    </row>
    <row r="556" spans="1:19">
      <c r="A556">
        <v>555</v>
      </c>
      <c r="B556" s="74" t="s">
        <v>1494</v>
      </c>
      <c r="C556" s="14" t="s">
        <v>20</v>
      </c>
      <c r="D556" s="14" t="s">
        <v>1252</v>
      </c>
      <c r="E556" s="11" t="s">
        <v>1253</v>
      </c>
      <c r="F556" s="11" t="s">
        <v>1254</v>
      </c>
      <c r="G556" s="12">
        <v>42506</v>
      </c>
      <c r="H556" s="14" t="s">
        <v>117</v>
      </c>
      <c r="L556" s="14" t="s">
        <v>53</v>
      </c>
      <c r="N556" s="27"/>
      <c r="O556" s="27" t="s">
        <v>248</v>
      </c>
      <c r="P556" s="28">
        <v>42375</v>
      </c>
      <c r="Q556" s="28" t="s">
        <v>72</v>
      </c>
      <c r="S556" s="41">
        <v>395592</v>
      </c>
    </row>
    <row r="557" spans="1:19" ht="30">
      <c r="A557">
        <v>556</v>
      </c>
      <c r="B557" s="74" t="s">
        <v>1494</v>
      </c>
      <c r="C557" s="14" t="s">
        <v>1255</v>
      </c>
      <c r="D557" s="14" t="s">
        <v>1256</v>
      </c>
      <c r="E557" s="11" t="s">
        <v>1257</v>
      </c>
      <c r="F557" s="11" t="s">
        <v>1258</v>
      </c>
      <c r="G557" s="12">
        <v>42528</v>
      </c>
      <c r="H557" s="14" t="s">
        <v>24</v>
      </c>
      <c r="L557" s="11" t="s">
        <v>1259</v>
      </c>
      <c r="N557" s="29">
        <v>42470</v>
      </c>
      <c r="O557" s="29">
        <v>42798</v>
      </c>
      <c r="P557" s="28" t="s">
        <v>111</v>
      </c>
      <c r="Q557" s="28"/>
      <c r="S557" s="41">
        <v>357000</v>
      </c>
    </row>
    <row r="558" spans="1:19">
      <c r="A558">
        <v>557</v>
      </c>
      <c r="B558" s="74" t="s">
        <v>1494</v>
      </c>
      <c r="C558" s="14" t="s">
        <v>683</v>
      </c>
      <c r="D558" s="14" t="s">
        <v>1260</v>
      </c>
      <c r="E558" s="11" t="s">
        <v>685</v>
      </c>
      <c r="F558" s="14" t="s">
        <v>1261</v>
      </c>
      <c r="G558" s="12" t="s">
        <v>1262</v>
      </c>
      <c r="H558" s="14" t="s">
        <v>24</v>
      </c>
      <c r="L558" s="11" t="s">
        <v>408</v>
      </c>
      <c r="N558" s="29">
        <v>42470</v>
      </c>
      <c r="O558" s="29">
        <v>42798</v>
      </c>
      <c r="P558" s="28" t="s">
        <v>111</v>
      </c>
      <c r="Q558" s="28"/>
      <c r="S558" s="41">
        <v>230692.3</v>
      </c>
    </row>
    <row r="559" spans="1:19">
      <c r="A559">
        <v>558</v>
      </c>
      <c r="B559" s="74" t="s">
        <v>1494</v>
      </c>
      <c r="C559" s="14" t="s">
        <v>1263</v>
      </c>
      <c r="D559" s="14" t="s">
        <v>1264</v>
      </c>
      <c r="E559" s="11" t="s">
        <v>1265</v>
      </c>
      <c r="F559" s="14" t="s">
        <v>1266</v>
      </c>
      <c r="G559" s="12">
        <v>42501</v>
      </c>
      <c r="H559" s="14" t="s">
        <v>24</v>
      </c>
      <c r="L559" s="11" t="s">
        <v>1267</v>
      </c>
      <c r="N559" s="27"/>
      <c r="O559" s="27" t="s">
        <v>1213</v>
      </c>
      <c r="P559" s="28" t="s">
        <v>656</v>
      </c>
      <c r="Q559" s="28" t="s">
        <v>657</v>
      </c>
      <c r="S559" s="41">
        <v>540120</v>
      </c>
    </row>
    <row r="560" spans="1:19">
      <c r="A560">
        <v>559</v>
      </c>
      <c r="B560" s="74" t="s">
        <v>1494</v>
      </c>
      <c r="C560" s="14" t="s">
        <v>344</v>
      </c>
      <c r="D560" s="14" t="s">
        <v>1268</v>
      </c>
      <c r="E560" s="11" t="s">
        <v>68</v>
      </c>
      <c r="F560" s="14" t="s">
        <v>1269</v>
      </c>
      <c r="G560" s="12">
        <v>42506</v>
      </c>
      <c r="H560" s="13" t="s">
        <v>24</v>
      </c>
      <c r="L560" s="14" t="s">
        <v>53</v>
      </c>
      <c r="N560" s="27" t="s">
        <v>54</v>
      </c>
      <c r="O560" s="27" t="s">
        <v>55</v>
      </c>
      <c r="P560" s="28">
        <v>42406</v>
      </c>
      <c r="Q560" s="28">
        <v>42741</v>
      </c>
      <c r="S560" s="40">
        <v>184974</v>
      </c>
    </row>
    <row r="561" spans="1:19">
      <c r="A561">
        <v>560</v>
      </c>
      <c r="B561" s="74" t="s">
        <v>1494</v>
      </c>
      <c r="C561" s="14" t="s">
        <v>1270</v>
      </c>
      <c r="D561" s="14" t="s">
        <v>1271</v>
      </c>
      <c r="E561" s="11" t="s">
        <v>1272</v>
      </c>
      <c r="F561" s="14" t="s">
        <v>1273</v>
      </c>
      <c r="G561" s="12">
        <v>42497</v>
      </c>
      <c r="H561" s="13" t="s">
        <v>24</v>
      </c>
      <c r="L561" s="14" t="s">
        <v>1274</v>
      </c>
      <c r="N561" s="27"/>
      <c r="O561" s="29">
        <v>42685</v>
      </c>
      <c r="P561" s="28" t="s">
        <v>136</v>
      </c>
      <c r="Q561" s="28"/>
      <c r="S561" s="13">
        <v>66320</v>
      </c>
    </row>
    <row r="562" spans="1:19">
      <c r="A562">
        <v>561</v>
      </c>
      <c r="B562" s="74" t="s">
        <v>1494</v>
      </c>
      <c r="C562" s="14" t="s">
        <v>670</v>
      </c>
      <c r="D562" s="14" t="s">
        <v>1275</v>
      </c>
      <c r="E562" s="11" t="s">
        <v>1250</v>
      </c>
      <c r="F562" s="14" t="s">
        <v>1276</v>
      </c>
      <c r="G562" s="12" t="s">
        <v>277</v>
      </c>
      <c r="H562" s="14" t="s">
        <v>24</v>
      </c>
      <c r="L562" s="11" t="s">
        <v>167</v>
      </c>
      <c r="N562" s="27"/>
      <c r="O562" s="29">
        <v>42887</v>
      </c>
      <c r="P562" s="28" t="s">
        <v>136</v>
      </c>
      <c r="Q562" s="28"/>
      <c r="S562" s="41">
        <v>1645087</v>
      </c>
    </row>
    <row r="563" spans="1:19">
      <c r="A563">
        <v>562</v>
      </c>
      <c r="B563" s="74" t="s">
        <v>1494</v>
      </c>
      <c r="C563" s="14" t="s">
        <v>20</v>
      </c>
      <c r="D563" s="14" t="s">
        <v>1277</v>
      </c>
      <c r="E563" s="11" t="s">
        <v>1253</v>
      </c>
      <c r="F563" s="14" t="s">
        <v>1278</v>
      </c>
      <c r="G563" s="12">
        <v>42506</v>
      </c>
      <c r="H563" s="14" t="s">
        <v>117</v>
      </c>
      <c r="L563" s="14" t="s">
        <v>53</v>
      </c>
      <c r="N563" s="27"/>
      <c r="O563" s="29">
        <v>43040</v>
      </c>
      <c r="P563" s="28" t="s">
        <v>136</v>
      </c>
      <c r="Q563" s="28"/>
      <c r="S563" s="41">
        <v>395532</v>
      </c>
    </row>
    <row r="564" spans="1:19" ht="30">
      <c r="A564">
        <v>563</v>
      </c>
      <c r="B564" s="74" t="s">
        <v>1494</v>
      </c>
      <c r="C564" s="14" t="s">
        <v>1255</v>
      </c>
      <c r="D564" s="14" t="s">
        <v>1279</v>
      </c>
      <c r="E564" s="11" t="s">
        <v>1257</v>
      </c>
      <c r="F564" s="14" t="s">
        <v>1280</v>
      </c>
      <c r="G564" s="12">
        <v>42591</v>
      </c>
      <c r="H564" s="14" t="s">
        <v>24</v>
      </c>
      <c r="L564" s="11" t="s">
        <v>1259</v>
      </c>
      <c r="N564" s="27"/>
      <c r="O564" s="27" t="s">
        <v>63</v>
      </c>
      <c r="P564" s="28"/>
      <c r="Q564" s="28"/>
      <c r="S564" s="41">
        <v>357000</v>
      </c>
    </row>
    <row r="565" spans="1:19">
      <c r="A565">
        <v>564</v>
      </c>
      <c r="B565" s="74" t="s">
        <v>1494</v>
      </c>
      <c r="C565" s="14" t="s">
        <v>683</v>
      </c>
      <c r="D565" s="14" t="s">
        <v>1281</v>
      </c>
      <c r="E565" s="11" t="s">
        <v>685</v>
      </c>
      <c r="F565" s="14" t="s">
        <v>1282</v>
      </c>
      <c r="G565" s="12" t="s">
        <v>1262</v>
      </c>
      <c r="H565" s="14" t="s">
        <v>24</v>
      </c>
      <c r="L565" s="11" t="s">
        <v>408</v>
      </c>
      <c r="N565" s="27"/>
      <c r="O565" s="27" t="s">
        <v>355</v>
      </c>
      <c r="P565" s="28">
        <v>42466</v>
      </c>
      <c r="Q565" s="28">
        <v>42800</v>
      </c>
      <c r="S565" s="41">
        <v>230692.3</v>
      </c>
    </row>
    <row r="566" spans="1:19">
      <c r="A566">
        <v>565</v>
      </c>
      <c r="B566" s="73" t="s">
        <v>1495</v>
      </c>
      <c r="C566" s="11" t="s">
        <v>101</v>
      </c>
      <c r="D566" s="14" t="s">
        <v>1283</v>
      </c>
      <c r="E566" s="11" t="s">
        <v>103</v>
      </c>
      <c r="F566" s="49" t="s">
        <v>104</v>
      </c>
      <c r="G566" s="15">
        <v>42492</v>
      </c>
      <c r="H566" s="11" t="s">
        <v>24</v>
      </c>
      <c r="L566" s="11" t="s">
        <v>105</v>
      </c>
      <c r="N566" s="27"/>
      <c r="O566" s="27" t="s">
        <v>355</v>
      </c>
      <c r="P566" s="28">
        <v>42466</v>
      </c>
      <c r="Q566" s="28">
        <v>42800</v>
      </c>
      <c r="S566" s="40" t="s">
        <v>1284</v>
      </c>
    </row>
    <row r="567" spans="1:19">
      <c r="A567">
        <v>566</v>
      </c>
      <c r="B567" s="74" t="s">
        <v>1494</v>
      </c>
      <c r="C567" s="14" t="s">
        <v>344</v>
      </c>
      <c r="D567" s="14" t="s">
        <v>1285</v>
      </c>
      <c r="E567" s="14" t="s">
        <v>68</v>
      </c>
      <c r="F567" s="14" t="s">
        <v>1286</v>
      </c>
      <c r="G567" s="12">
        <v>42506</v>
      </c>
      <c r="H567" s="13" t="s">
        <v>24</v>
      </c>
      <c r="L567" s="14" t="s">
        <v>53</v>
      </c>
      <c r="N567" s="27"/>
      <c r="O567" s="27" t="s">
        <v>248</v>
      </c>
      <c r="P567" s="28">
        <v>42375</v>
      </c>
      <c r="Q567" s="28" t="s">
        <v>72</v>
      </c>
      <c r="S567" s="40">
        <v>184974</v>
      </c>
    </row>
    <row r="568" spans="1:19">
      <c r="A568">
        <v>567</v>
      </c>
      <c r="B568" s="74" t="s">
        <v>1494</v>
      </c>
      <c r="C568" s="14" t="s">
        <v>1270</v>
      </c>
      <c r="D568" s="14" t="s">
        <v>1287</v>
      </c>
      <c r="E568" s="11" t="s">
        <v>1272</v>
      </c>
      <c r="F568" s="14" t="s">
        <v>1288</v>
      </c>
      <c r="G568" s="12">
        <v>42497</v>
      </c>
      <c r="H568" s="13" t="s">
        <v>24</v>
      </c>
      <c r="L568" s="14" t="s">
        <v>1274</v>
      </c>
      <c r="N568" s="29">
        <v>42470</v>
      </c>
      <c r="O568" s="29">
        <v>42798</v>
      </c>
      <c r="P568" s="28"/>
      <c r="Q568" s="28"/>
      <c r="S568" s="13">
        <v>66320</v>
      </c>
    </row>
    <row r="569" spans="1:19">
      <c r="A569">
        <v>568</v>
      </c>
      <c r="B569" s="74" t="s">
        <v>1494</v>
      </c>
      <c r="C569" s="14" t="s">
        <v>405</v>
      </c>
      <c r="D569" s="14" t="s">
        <v>1289</v>
      </c>
      <c r="E569" s="14">
        <v>5392</v>
      </c>
      <c r="F569" s="14" t="s">
        <v>1210</v>
      </c>
      <c r="G569" s="16" t="s">
        <v>407</v>
      </c>
      <c r="H569" s="14" t="s">
        <v>24</v>
      </c>
      <c r="L569" s="11" t="s">
        <v>408</v>
      </c>
      <c r="N569" s="27"/>
      <c r="O569" s="27" t="s">
        <v>1213</v>
      </c>
      <c r="P569" s="28" t="s">
        <v>656</v>
      </c>
      <c r="Q569" s="28" t="s">
        <v>657</v>
      </c>
      <c r="S569" s="14">
        <v>179999</v>
      </c>
    </row>
    <row r="570" spans="1:19">
      <c r="A570">
        <v>569</v>
      </c>
      <c r="B570" s="74" t="s">
        <v>1494</v>
      </c>
      <c r="C570" s="14" t="s">
        <v>1290</v>
      </c>
      <c r="D570" s="14" t="s">
        <v>1291</v>
      </c>
      <c r="E570" s="21"/>
      <c r="F570" s="21"/>
      <c r="G570" s="12"/>
      <c r="H570" s="14" t="s">
        <v>24</v>
      </c>
      <c r="L570" s="21" t="s">
        <v>111</v>
      </c>
      <c r="N570" s="27" t="s">
        <v>54</v>
      </c>
      <c r="O570" s="27" t="s">
        <v>55</v>
      </c>
      <c r="P570" s="28">
        <v>42406</v>
      </c>
      <c r="Q570" s="28">
        <v>42741</v>
      </c>
      <c r="S570" s="41">
        <v>30000</v>
      </c>
    </row>
    <row r="571" spans="1:19">
      <c r="A571">
        <v>570</v>
      </c>
      <c r="B571" s="74" t="s">
        <v>1494</v>
      </c>
      <c r="C571" s="14" t="s">
        <v>1292</v>
      </c>
      <c r="D571" s="14" t="s">
        <v>1293</v>
      </c>
      <c r="E571" s="11"/>
      <c r="F571" s="14" t="s">
        <v>1294</v>
      </c>
      <c r="G571" s="12">
        <v>42563</v>
      </c>
      <c r="H571" s="14" t="s">
        <v>24</v>
      </c>
      <c r="L571" s="11" t="s">
        <v>1295</v>
      </c>
      <c r="N571" s="27"/>
      <c r="O571" s="27" t="s">
        <v>1244</v>
      </c>
      <c r="P571" s="28"/>
      <c r="Q571" s="28"/>
      <c r="S571" s="41">
        <v>41406.9</v>
      </c>
    </row>
    <row r="572" spans="1:19">
      <c r="A572">
        <v>571</v>
      </c>
      <c r="B572" s="74" t="s">
        <v>1494</v>
      </c>
      <c r="C572" s="14" t="s">
        <v>1012</v>
      </c>
      <c r="D572" s="14" t="s">
        <v>1296</v>
      </c>
      <c r="E572" s="11" t="s">
        <v>1014</v>
      </c>
      <c r="F572" s="14">
        <v>151141851</v>
      </c>
      <c r="G572" s="12" t="s">
        <v>918</v>
      </c>
      <c r="H572" s="14" t="s">
        <v>24</v>
      </c>
      <c r="L572" s="11" t="s">
        <v>919</v>
      </c>
      <c r="N572" s="27"/>
      <c r="O572" s="27" t="s">
        <v>248</v>
      </c>
      <c r="P572" s="28">
        <v>42375</v>
      </c>
      <c r="Q572" s="28" t="s">
        <v>72</v>
      </c>
      <c r="S572" s="13">
        <f>43031*5/100+43031</f>
        <v>45182.55</v>
      </c>
    </row>
    <row r="573" spans="1:19">
      <c r="A573">
        <v>572</v>
      </c>
      <c r="B573" s="74" t="s">
        <v>1494</v>
      </c>
      <c r="C573" s="14" t="s">
        <v>107</v>
      </c>
      <c r="D573" s="14" t="s">
        <v>1297</v>
      </c>
      <c r="E573" s="11" t="s">
        <v>109</v>
      </c>
      <c r="F573" s="14">
        <v>11030259</v>
      </c>
      <c r="G573" s="12">
        <v>42496</v>
      </c>
      <c r="H573" s="14" t="s">
        <v>24</v>
      </c>
      <c r="L573" s="11" t="s">
        <v>110</v>
      </c>
      <c r="N573" s="27" t="s">
        <v>119</v>
      </c>
      <c r="O573" s="29" t="s">
        <v>120</v>
      </c>
      <c r="P573" s="28" t="s">
        <v>121</v>
      </c>
      <c r="Q573" s="28"/>
      <c r="S573" s="41">
        <v>47250</v>
      </c>
    </row>
    <row r="574" spans="1:19">
      <c r="A574">
        <v>573</v>
      </c>
      <c r="B574" s="74" t="s">
        <v>1494</v>
      </c>
      <c r="C574" s="11" t="s">
        <v>434</v>
      </c>
      <c r="D574" s="11" t="s">
        <v>1298</v>
      </c>
      <c r="E574" s="11" t="s">
        <v>436</v>
      </c>
      <c r="F574" s="13" t="s">
        <v>1299</v>
      </c>
      <c r="G574" s="16" t="s">
        <v>438</v>
      </c>
      <c r="H574" s="14" t="s">
        <v>24</v>
      </c>
      <c r="L574" s="11" t="s">
        <v>361</v>
      </c>
      <c r="N574" s="27"/>
      <c r="O574" s="31">
        <v>42839</v>
      </c>
      <c r="P574" s="28"/>
      <c r="Q574" s="28"/>
      <c r="S574" s="13">
        <v>94500</v>
      </c>
    </row>
    <row r="575" spans="1:19">
      <c r="A575">
        <v>574</v>
      </c>
      <c r="B575" s="73" t="s">
        <v>1495</v>
      </c>
      <c r="C575" s="14" t="s">
        <v>101</v>
      </c>
      <c r="D575" s="14" t="s">
        <v>1300</v>
      </c>
      <c r="E575" s="11" t="s">
        <v>103</v>
      </c>
      <c r="F575" s="14" t="s">
        <v>1301</v>
      </c>
      <c r="G575" s="12">
        <v>42492</v>
      </c>
      <c r="H575" s="14" t="s">
        <v>24</v>
      </c>
      <c r="L575" s="11" t="s">
        <v>105</v>
      </c>
      <c r="N575" s="27"/>
      <c r="O575" s="27"/>
      <c r="P575" s="28"/>
      <c r="Q575" s="28"/>
      <c r="S575" s="41" t="s">
        <v>1302</v>
      </c>
    </row>
    <row r="576" spans="1:19" ht="30">
      <c r="A576">
        <v>575</v>
      </c>
      <c r="B576" s="73" t="s">
        <v>1495</v>
      </c>
      <c r="C576" s="14" t="s">
        <v>95</v>
      </c>
      <c r="D576" s="14" t="s">
        <v>1303</v>
      </c>
      <c r="E576" s="11" t="s">
        <v>1304</v>
      </c>
      <c r="F576" s="14" t="s">
        <v>1305</v>
      </c>
      <c r="G576" s="12">
        <v>42492</v>
      </c>
      <c r="H576" s="14" t="s">
        <v>117</v>
      </c>
      <c r="L576" s="11" t="s">
        <v>99</v>
      </c>
      <c r="N576" s="29">
        <v>42470</v>
      </c>
      <c r="O576" s="29">
        <v>42798</v>
      </c>
      <c r="P576" s="28"/>
      <c r="Q576" s="28"/>
      <c r="S576" s="41">
        <f>610000*5/100+610000</f>
        <v>640500</v>
      </c>
    </row>
    <row r="577" spans="1:19">
      <c r="A577">
        <v>576</v>
      </c>
      <c r="B577" s="73" t="s">
        <v>1495</v>
      </c>
      <c r="C577" s="14" t="s">
        <v>670</v>
      </c>
      <c r="D577" s="14" t="s">
        <v>1306</v>
      </c>
      <c r="E577" s="11" t="s">
        <v>1307</v>
      </c>
      <c r="F577" s="14" t="s">
        <v>1308</v>
      </c>
      <c r="G577" s="12" t="s">
        <v>277</v>
      </c>
      <c r="H577" s="14" t="s">
        <v>24</v>
      </c>
      <c r="L577" s="11" t="s">
        <v>167</v>
      </c>
      <c r="N577" s="27"/>
      <c r="O577" s="27" t="s">
        <v>1213</v>
      </c>
      <c r="P577" s="28" t="s">
        <v>656</v>
      </c>
      <c r="Q577" s="28" t="s">
        <v>657</v>
      </c>
      <c r="S577" s="41">
        <v>1436187</v>
      </c>
    </row>
    <row r="578" spans="1:19">
      <c r="A578">
        <v>577</v>
      </c>
      <c r="B578" s="73" t="s">
        <v>1495</v>
      </c>
      <c r="C578" s="14" t="s">
        <v>20</v>
      </c>
      <c r="D578" s="14" t="s">
        <v>1309</v>
      </c>
      <c r="E578" s="11" t="s">
        <v>1253</v>
      </c>
      <c r="F578" s="14" t="s">
        <v>1310</v>
      </c>
      <c r="G578" s="12">
        <v>42506</v>
      </c>
      <c r="H578" s="14" t="s">
        <v>24</v>
      </c>
      <c r="L578" s="14" t="s">
        <v>53</v>
      </c>
      <c r="N578" s="27"/>
      <c r="O578" s="29">
        <v>42715</v>
      </c>
      <c r="P578" s="28"/>
      <c r="Q578" s="28"/>
      <c r="S578" s="41">
        <v>395532</v>
      </c>
    </row>
    <row r="579" spans="1:19">
      <c r="A579">
        <v>578</v>
      </c>
      <c r="B579" s="73" t="s">
        <v>1495</v>
      </c>
      <c r="C579" s="14" t="s">
        <v>955</v>
      </c>
      <c r="D579" s="14" t="s">
        <v>1311</v>
      </c>
      <c r="E579" s="11" t="s">
        <v>1312</v>
      </c>
      <c r="F579" s="14" t="s">
        <v>1313</v>
      </c>
      <c r="G579" s="12">
        <v>42552</v>
      </c>
      <c r="H579" s="14" t="s">
        <v>24</v>
      </c>
      <c r="L579" s="11" t="s">
        <v>978</v>
      </c>
      <c r="N579" s="27"/>
      <c r="O579" s="29">
        <v>42736</v>
      </c>
      <c r="P579" s="28"/>
      <c r="Q579" s="28"/>
      <c r="S579" s="41" t="s">
        <v>1314</v>
      </c>
    </row>
    <row r="580" spans="1:19">
      <c r="A580">
        <v>579</v>
      </c>
      <c r="B580" s="73" t="s">
        <v>1495</v>
      </c>
      <c r="C580" s="14" t="s">
        <v>1315</v>
      </c>
      <c r="D580" s="14" t="s">
        <v>1316</v>
      </c>
      <c r="E580" s="11" t="s">
        <v>1317</v>
      </c>
      <c r="F580" s="14" t="s">
        <v>1318</v>
      </c>
      <c r="G580" s="14" t="s">
        <v>1319</v>
      </c>
      <c r="H580" s="14" t="s">
        <v>24</v>
      </c>
      <c r="L580" s="11" t="s">
        <v>408</v>
      </c>
      <c r="N580" s="61">
        <v>42558</v>
      </c>
      <c r="O580" s="29">
        <v>42680</v>
      </c>
      <c r="P580" s="28"/>
      <c r="Q580" s="28"/>
      <c r="S580" s="41">
        <v>2421325</v>
      </c>
    </row>
    <row r="581" spans="1:19">
      <c r="A581">
        <v>580</v>
      </c>
      <c r="B581" s="73" t="s">
        <v>1495</v>
      </c>
      <c r="C581" s="14" t="s">
        <v>1315</v>
      </c>
      <c r="D581" s="14" t="s">
        <v>1320</v>
      </c>
      <c r="E581" s="11"/>
      <c r="F581" s="63" t="s">
        <v>1321</v>
      </c>
      <c r="G581" s="12">
        <v>42563</v>
      </c>
      <c r="H581" s="14" t="s">
        <v>24</v>
      </c>
      <c r="L581" s="11" t="s">
        <v>1295</v>
      </c>
      <c r="N581" s="27"/>
      <c r="O581" s="27"/>
      <c r="P581" s="28"/>
      <c r="Q581" s="28"/>
      <c r="S581" s="41">
        <v>125026</v>
      </c>
    </row>
    <row r="582" spans="1:19" ht="30">
      <c r="A582">
        <v>581</v>
      </c>
      <c r="B582" s="73" t="s">
        <v>1495</v>
      </c>
      <c r="C582" s="14" t="s">
        <v>1255</v>
      </c>
      <c r="D582" s="14" t="s">
        <v>1322</v>
      </c>
      <c r="E582" s="11" t="s">
        <v>1257</v>
      </c>
      <c r="F582" s="14" t="s">
        <v>1280</v>
      </c>
      <c r="G582" s="12">
        <v>42591</v>
      </c>
      <c r="H582" s="14" t="s">
        <v>24</v>
      </c>
      <c r="L582" s="11" t="s">
        <v>1259</v>
      </c>
      <c r="N582" s="27"/>
      <c r="O582" s="27" t="s">
        <v>248</v>
      </c>
      <c r="P582" s="28">
        <v>42375</v>
      </c>
      <c r="Q582" s="28" t="s">
        <v>72</v>
      </c>
      <c r="S582" s="41">
        <v>357000</v>
      </c>
    </row>
    <row r="583" spans="1:19">
      <c r="A583">
        <v>582</v>
      </c>
      <c r="B583" s="74" t="s">
        <v>1494</v>
      </c>
      <c r="C583" s="14" t="s">
        <v>679</v>
      </c>
      <c r="D583" s="14" t="s">
        <v>1323</v>
      </c>
      <c r="E583" s="11" t="s">
        <v>681</v>
      </c>
      <c r="F583" s="14" t="s">
        <v>1324</v>
      </c>
      <c r="G583" s="12" t="s">
        <v>360</v>
      </c>
      <c r="H583" s="14" t="s">
        <v>24</v>
      </c>
      <c r="L583" s="11" t="s">
        <v>361</v>
      </c>
      <c r="N583" s="54"/>
      <c r="O583" s="27" t="s">
        <v>248</v>
      </c>
      <c r="P583" s="28">
        <v>42375</v>
      </c>
      <c r="Q583" s="28" t="s">
        <v>72</v>
      </c>
      <c r="S583" s="41">
        <v>405000</v>
      </c>
    </row>
    <row r="584" spans="1:19">
      <c r="A584">
        <v>583</v>
      </c>
      <c r="B584" s="73" t="s">
        <v>1495</v>
      </c>
      <c r="C584" s="14" t="s">
        <v>101</v>
      </c>
      <c r="D584" s="14" t="s">
        <v>1325</v>
      </c>
      <c r="E584" s="11" t="s">
        <v>103</v>
      </c>
      <c r="F584" s="14" t="s">
        <v>1326</v>
      </c>
      <c r="G584" s="12">
        <v>42492</v>
      </c>
      <c r="H584" s="14" t="s">
        <v>24</v>
      </c>
      <c r="L584" s="11" t="s">
        <v>105</v>
      </c>
      <c r="N584" s="54"/>
      <c r="O584" s="54" t="s">
        <v>1327</v>
      </c>
      <c r="P584" s="77" t="s">
        <v>121</v>
      </c>
      <c r="Q584" s="70"/>
      <c r="S584" s="41" t="s">
        <v>1328</v>
      </c>
    </row>
    <row r="585" spans="1:19" ht="30">
      <c r="A585">
        <v>584</v>
      </c>
      <c r="B585" s="73" t="s">
        <v>1495</v>
      </c>
      <c r="C585" s="14" t="s">
        <v>95</v>
      </c>
      <c r="D585" s="14" t="s">
        <v>1329</v>
      </c>
      <c r="E585" s="11" t="s">
        <v>1304</v>
      </c>
      <c r="F585" s="14" t="s">
        <v>1330</v>
      </c>
      <c r="G585" s="12">
        <v>42492</v>
      </c>
      <c r="H585" s="14" t="s">
        <v>24</v>
      </c>
      <c r="L585" s="11" t="s">
        <v>99</v>
      </c>
      <c r="N585" s="54"/>
      <c r="O585" s="71">
        <v>42949</v>
      </c>
      <c r="P585" s="70"/>
      <c r="Q585" s="70"/>
      <c r="S585" s="41">
        <f>610000*5/100+610000</f>
        <v>640500</v>
      </c>
    </row>
    <row r="586" spans="1:19">
      <c r="A586">
        <v>585</v>
      </c>
      <c r="B586" s="73" t="s">
        <v>1495</v>
      </c>
      <c r="C586" s="14" t="s">
        <v>670</v>
      </c>
      <c r="D586" s="14" t="s">
        <v>1331</v>
      </c>
      <c r="E586" s="11" t="s">
        <v>1307</v>
      </c>
      <c r="F586" s="14" t="s">
        <v>1332</v>
      </c>
      <c r="G586" s="12" t="s">
        <v>277</v>
      </c>
      <c r="H586" s="14" t="s">
        <v>24</v>
      </c>
      <c r="L586" s="11" t="s">
        <v>167</v>
      </c>
      <c r="N586" s="54"/>
      <c r="O586" s="54" t="s">
        <v>1333</v>
      </c>
      <c r="P586" s="70"/>
      <c r="Q586" s="70"/>
      <c r="S586" s="41">
        <v>1436187</v>
      </c>
    </row>
    <row r="587" spans="1:19">
      <c r="A587">
        <v>586</v>
      </c>
      <c r="B587" s="73" t="s">
        <v>1495</v>
      </c>
      <c r="C587" s="14" t="s">
        <v>20</v>
      </c>
      <c r="D587" s="14" t="s">
        <v>1334</v>
      </c>
      <c r="E587" s="11" t="s">
        <v>1253</v>
      </c>
      <c r="F587" s="14" t="s">
        <v>1335</v>
      </c>
      <c r="G587" s="12">
        <v>42506</v>
      </c>
      <c r="H587" s="14" t="s">
        <v>117</v>
      </c>
      <c r="L587" s="14" t="s">
        <v>53</v>
      </c>
      <c r="N587" s="54"/>
      <c r="O587" s="54" t="s">
        <v>1336</v>
      </c>
      <c r="P587" s="70"/>
      <c r="Q587" s="70"/>
      <c r="S587" s="41">
        <v>279923</v>
      </c>
    </row>
    <row r="588" spans="1:19" ht="45">
      <c r="A588">
        <v>587</v>
      </c>
      <c r="B588" s="73" t="s">
        <v>1495</v>
      </c>
      <c r="C588" s="14" t="s">
        <v>1337</v>
      </c>
      <c r="D588" s="14" t="s">
        <v>1338</v>
      </c>
      <c r="E588" s="11" t="s">
        <v>1265</v>
      </c>
      <c r="F588" s="20" t="s">
        <v>1339</v>
      </c>
      <c r="G588" s="12">
        <v>42502</v>
      </c>
      <c r="H588" s="14" t="s">
        <v>24</v>
      </c>
      <c r="L588" s="11" t="s">
        <v>1267</v>
      </c>
      <c r="N588" s="54"/>
      <c r="O588" s="54" t="s">
        <v>1340</v>
      </c>
      <c r="P588" s="70"/>
      <c r="Q588" s="70"/>
      <c r="S588" s="14">
        <f>1169281*5/100+1169281</f>
        <v>1227745.05</v>
      </c>
    </row>
    <row r="589" spans="1:19">
      <c r="A589">
        <v>588</v>
      </c>
      <c r="B589" s="73" t="s">
        <v>1495</v>
      </c>
      <c r="C589" s="14" t="s">
        <v>1337</v>
      </c>
      <c r="D589" s="14" t="s">
        <v>1341</v>
      </c>
      <c r="E589" s="11"/>
      <c r="F589" s="14" t="s">
        <v>1342</v>
      </c>
      <c r="G589" s="12">
        <v>42681</v>
      </c>
      <c r="H589" s="14" t="s">
        <v>24</v>
      </c>
      <c r="L589" s="11" t="s">
        <v>1295</v>
      </c>
      <c r="N589" s="29">
        <v>42470</v>
      </c>
      <c r="O589" s="29">
        <v>42798</v>
      </c>
      <c r="P589" s="28"/>
      <c r="Q589" s="28"/>
      <c r="S589" s="14">
        <f>1169281*5/100+1169281</f>
        <v>1227745.05</v>
      </c>
    </row>
    <row r="590" spans="1:19">
      <c r="A590">
        <v>589</v>
      </c>
      <c r="B590" s="73" t="s">
        <v>1495</v>
      </c>
      <c r="C590" s="14" t="s">
        <v>1343</v>
      </c>
      <c r="D590" s="14" t="s">
        <v>1344</v>
      </c>
      <c r="E590" s="14">
        <v>2003</v>
      </c>
      <c r="F590" s="14" t="s">
        <v>1345</v>
      </c>
      <c r="G590" s="12">
        <v>42563</v>
      </c>
      <c r="H590" s="14" t="s">
        <v>117</v>
      </c>
      <c r="L590" s="11" t="s">
        <v>1346</v>
      </c>
      <c r="N590" s="54"/>
      <c r="O590" s="27" t="s">
        <v>248</v>
      </c>
      <c r="P590" s="28">
        <v>42375</v>
      </c>
      <c r="Q590" s="28" t="s">
        <v>72</v>
      </c>
      <c r="S590" s="41">
        <v>137445</v>
      </c>
    </row>
    <row r="591" spans="1:19">
      <c r="A591">
        <v>590</v>
      </c>
      <c r="B591" s="73" t="s">
        <v>1495</v>
      </c>
      <c r="C591" s="14" t="s">
        <v>1347</v>
      </c>
      <c r="D591" s="14" t="s">
        <v>1348</v>
      </c>
      <c r="E591" s="14" t="s">
        <v>1349</v>
      </c>
      <c r="F591" s="14" t="s">
        <v>1350</v>
      </c>
      <c r="G591" s="12" t="s">
        <v>1351</v>
      </c>
      <c r="H591" s="14" t="s">
        <v>24</v>
      </c>
      <c r="L591" s="11" t="s">
        <v>167</v>
      </c>
      <c r="N591" s="29">
        <v>42470</v>
      </c>
      <c r="O591" s="29">
        <v>42798</v>
      </c>
      <c r="P591" s="28"/>
      <c r="Q591" s="28"/>
      <c r="S591" s="41">
        <v>2848750</v>
      </c>
    </row>
    <row r="592" spans="1:19">
      <c r="A592">
        <v>591</v>
      </c>
      <c r="B592" s="73" t="s">
        <v>1495</v>
      </c>
      <c r="C592" s="14" t="s">
        <v>356</v>
      </c>
      <c r="D592" s="14" t="s">
        <v>1352</v>
      </c>
      <c r="E592" s="14" t="s">
        <v>358</v>
      </c>
      <c r="F592" s="14" t="s">
        <v>714</v>
      </c>
      <c r="G592" s="16" t="s">
        <v>360</v>
      </c>
      <c r="H592" s="14" t="s">
        <v>24</v>
      </c>
      <c r="L592" s="11" t="s">
        <v>361</v>
      </c>
      <c r="N592" s="54"/>
      <c r="O592" s="54" t="s">
        <v>1353</v>
      </c>
      <c r="P592" s="70"/>
      <c r="Q592" s="70"/>
      <c r="S592" s="42">
        <v>70000</v>
      </c>
    </row>
    <row r="593" spans="1:19">
      <c r="A593">
        <v>592</v>
      </c>
      <c r="B593" s="73" t="s">
        <v>1495</v>
      </c>
      <c r="C593" s="14" t="s">
        <v>356</v>
      </c>
      <c r="D593" s="14" t="s">
        <v>1354</v>
      </c>
      <c r="E593" s="14" t="s">
        <v>358</v>
      </c>
      <c r="F593" s="14" t="s">
        <v>1355</v>
      </c>
      <c r="G593" s="16" t="s">
        <v>360</v>
      </c>
      <c r="H593" s="14" t="s">
        <v>24</v>
      </c>
      <c r="L593" s="11" t="s">
        <v>361</v>
      </c>
      <c r="N593" s="29">
        <v>42470</v>
      </c>
      <c r="O593" s="29">
        <v>42798</v>
      </c>
      <c r="P593" s="28"/>
      <c r="Q593" s="28"/>
      <c r="S593" s="42">
        <v>70000</v>
      </c>
    </row>
    <row r="594" spans="1:19">
      <c r="A594">
        <v>593</v>
      </c>
      <c r="B594" s="74" t="s">
        <v>1494</v>
      </c>
      <c r="C594" s="14" t="s">
        <v>679</v>
      </c>
      <c r="D594" s="14" t="s">
        <v>1356</v>
      </c>
      <c r="E594" s="11" t="s">
        <v>681</v>
      </c>
      <c r="F594" s="14" t="s">
        <v>1357</v>
      </c>
      <c r="G594" s="12" t="s">
        <v>360</v>
      </c>
      <c r="H594" s="14" t="s">
        <v>24</v>
      </c>
      <c r="L594" s="11" t="s">
        <v>361</v>
      </c>
      <c r="N594" s="29">
        <v>42470</v>
      </c>
      <c r="O594" s="29">
        <v>42798</v>
      </c>
      <c r="P594" s="28"/>
      <c r="Q594" s="28"/>
      <c r="S594" s="41">
        <v>405000</v>
      </c>
    </row>
    <row r="595" spans="1:19">
      <c r="A595">
        <v>594</v>
      </c>
      <c r="B595" s="73" t="s">
        <v>1495</v>
      </c>
      <c r="C595" s="14" t="s">
        <v>95</v>
      </c>
      <c r="D595" s="14" t="s">
        <v>1358</v>
      </c>
      <c r="E595" s="11" t="s">
        <v>1359</v>
      </c>
      <c r="F595" s="14" t="s">
        <v>1360</v>
      </c>
      <c r="G595" s="12">
        <v>42492</v>
      </c>
      <c r="H595" s="14" t="s">
        <v>24</v>
      </c>
      <c r="L595" s="11" t="s">
        <v>99</v>
      </c>
      <c r="N595" s="27"/>
      <c r="O595" s="31">
        <v>42839</v>
      </c>
      <c r="P595" s="28"/>
      <c r="Q595" s="28"/>
      <c r="S595" s="41">
        <f>610000*5/100+610000</f>
        <v>640500</v>
      </c>
    </row>
    <row r="596" spans="1:19">
      <c r="A596">
        <v>595</v>
      </c>
      <c r="B596" s="73" t="s">
        <v>1495</v>
      </c>
      <c r="C596" s="14" t="s">
        <v>670</v>
      </c>
      <c r="D596" s="14" t="s">
        <v>1361</v>
      </c>
      <c r="E596" s="11" t="s">
        <v>1307</v>
      </c>
      <c r="F596" s="14" t="s">
        <v>1362</v>
      </c>
      <c r="G596" s="12" t="s">
        <v>277</v>
      </c>
      <c r="H596" s="14" t="s">
        <v>24</v>
      </c>
      <c r="L596" s="11" t="s">
        <v>167</v>
      </c>
      <c r="N596" s="27"/>
      <c r="O596" s="27" t="s">
        <v>1363</v>
      </c>
      <c r="P596" s="28"/>
      <c r="Q596" s="28"/>
      <c r="S596" s="41">
        <v>1436187</v>
      </c>
    </row>
    <row r="597" spans="1:19">
      <c r="A597">
        <v>596</v>
      </c>
      <c r="B597" s="73" t="s">
        <v>1495</v>
      </c>
      <c r="C597" s="14" t="s">
        <v>20</v>
      </c>
      <c r="D597" s="14" t="s">
        <v>1364</v>
      </c>
      <c r="E597" s="43" t="s">
        <v>1253</v>
      </c>
      <c r="F597" s="14" t="s">
        <v>1365</v>
      </c>
      <c r="G597" s="12" t="s">
        <v>288</v>
      </c>
      <c r="H597" s="14" t="s">
        <v>117</v>
      </c>
      <c r="L597" s="11" t="s">
        <v>53</v>
      </c>
      <c r="N597" s="27"/>
      <c r="O597" s="27" t="s">
        <v>1363</v>
      </c>
      <c r="P597" s="28"/>
      <c r="Q597" s="28"/>
      <c r="S597" s="41">
        <v>279923</v>
      </c>
    </row>
    <row r="598" spans="1:19">
      <c r="A598">
        <v>597</v>
      </c>
      <c r="B598" s="73" t="s">
        <v>1495</v>
      </c>
      <c r="C598" s="14" t="s">
        <v>1366</v>
      </c>
      <c r="D598" s="14" t="s">
        <v>1367</v>
      </c>
      <c r="E598" s="14" t="s">
        <v>1317</v>
      </c>
      <c r="F598" s="69" t="s">
        <v>1368</v>
      </c>
      <c r="G598" s="12" t="s">
        <v>1319</v>
      </c>
      <c r="H598" s="14" t="s">
        <v>24</v>
      </c>
      <c r="L598" s="53" t="s">
        <v>408</v>
      </c>
      <c r="N598" s="27" t="s">
        <v>70</v>
      </c>
      <c r="O598" s="27" t="s">
        <v>71</v>
      </c>
      <c r="P598" s="28" t="s">
        <v>72</v>
      </c>
      <c r="Q598" s="28" t="s">
        <v>73</v>
      </c>
      <c r="S598" s="41">
        <v>1995555</v>
      </c>
    </row>
    <row r="599" spans="1:19">
      <c r="A599">
        <v>598</v>
      </c>
      <c r="B599" s="73" t="s">
        <v>1495</v>
      </c>
      <c r="C599" s="14" t="s">
        <v>679</v>
      </c>
      <c r="D599" s="14" t="s">
        <v>1369</v>
      </c>
      <c r="E599" s="11" t="s">
        <v>681</v>
      </c>
      <c r="F599" s="14" t="s">
        <v>1370</v>
      </c>
      <c r="G599" s="12" t="s">
        <v>360</v>
      </c>
      <c r="H599" s="14" t="s">
        <v>24</v>
      </c>
      <c r="L599" s="11" t="s">
        <v>361</v>
      </c>
      <c r="N599" s="27" t="s">
        <v>79</v>
      </c>
      <c r="O599" s="29" t="s">
        <v>80</v>
      </c>
      <c r="P599" s="28">
        <v>42695</v>
      </c>
      <c r="Q599" s="28">
        <v>42875</v>
      </c>
      <c r="S599" s="41">
        <v>405000</v>
      </c>
    </row>
    <row r="600" spans="1:19">
      <c r="A600">
        <v>599</v>
      </c>
      <c r="B600" s="73" t="s">
        <v>1495</v>
      </c>
      <c r="C600" s="14" t="s">
        <v>112</v>
      </c>
      <c r="D600" s="14" t="s">
        <v>1371</v>
      </c>
      <c r="E600" s="14" t="s">
        <v>114</v>
      </c>
      <c r="F600" s="14" t="s">
        <v>1372</v>
      </c>
      <c r="G600" s="16" t="s">
        <v>116</v>
      </c>
      <c r="H600" s="11" t="s">
        <v>24</v>
      </c>
      <c r="L600" s="14" t="s">
        <v>450</v>
      </c>
      <c r="N600" s="27" t="s">
        <v>79</v>
      </c>
      <c r="O600" s="29" t="s">
        <v>80</v>
      </c>
      <c r="P600" s="28">
        <v>42695</v>
      </c>
      <c r="Q600" s="28">
        <v>42875</v>
      </c>
      <c r="S600" s="14" t="s">
        <v>451</v>
      </c>
    </row>
    <row r="601" spans="1:19">
      <c r="A601">
        <v>600</v>
      </c>
      <c r="B601" s="73" t="s">
        <v>1495</v>
      </c>
      <c r="C601" s="14" t="s">
        <v>434</v>
      </c>
      <c r="D601" s="14" t="s">
        <v>1373</v>
      </c>
      <c r="E601" s="11" t="s">
        <v>436</v>
      </c>
      <c r="F601" s="13" t="s">
        <v>1299</v>
      </c>
      <c r="G601" s="16" t="s">
        <v>438</v>
      </c>
      <c r="H601" s="14" t="s">
        <v>24</v>
      </c>
      <c r="L601" s="11" t="s">
        <v>361</v>
      </c>
      <c r="N601" s="27" t="s">
        <v>79</v>
      </c>
      <c r="O601" s="29" t="s">
        <v>80</v>
      </c>
      <c r="P601" s="28">
        <v>42695</v>
      </c>
      <c r="Q601" s="28">
        <v>42875</v>
      </c>
      <c r="S601" s="13">
        <v>94500</v>
      </c>
    </row>
    <row r="602" spans="1:19">
      <c r="A602">
        <v>601</v>
      </c>
      <c r="B602" s="73" t="s">
        <v>1495</v>
      </c>
      <c r="C602" s="14" t="s">
        <v>20</v>
      </c>
      <c r="D602" s="14" t="s">
        <v>1374</v>
      </c>
      <c r="E602" s="11"/>
      <c r="F602" s="14"/>
      <c r="G602" s="12"/>
      <c r="H602" s="14"/>
      <c r="L602" s="11"/>
      <c r="N602" s="27" t="s">
        <v>79</v>
      </c>
      <c r="O602" s="29" t="s">
        <v>80</v>
      </c>
      <c r="P602" s="28">
        <v>42695</v>
      </c>
      <c r="Q602" s="28">
        <v>42875</v>
      </c>
      <c r="S602" s="41"/>
    </row>
    <row r="603" spans="1:19">
      <c r="A603">
        <v>602</v>
      </c>
      <c r="B603" s="73" t="s">
        <v>1495</v>
      </c>
      <c r="C603" s="14" t="s">
        <v>101</v>
      </c>
      <c r="D603" s="14" t="s">
        <v>1375</v>
      </c>
      <c r="E603" s="14" t="s">
        <v>1376</v>
      </c>
      <c r="F603" s="11" t="s">
        <v>1377</v>
      </c>
      <c r="G603" s="12">
        <v>42492</v>
      </c>
      <c r="H603" s="14" t="s">
        <v>24</v>
      </c>
      <c r="L603" s="11" t="s">
        <v>105</v>
      </c>
      <c r="N603" s="27" t="s">
        <v>79</v>
      </c>
      <c r="O603" s="29" t="s">
        <v>80</v>
      </c>
      <c r="P603" s="28">
        <v>42695</v>
      </c>
      <c r="Q603" s="28">
        <v>42875</v>
      </c>
      <c r="S603" s="41" t="s">
        <v>1328</v>
      </c>
    </row>
    <row r="604" spans="1:19">
      <c r="A604">
        <v>603</v>
      </c>
      <c r="B604" s="73" t="s">
        <v>1495</v>
      </c>
      <c r="C604" s="14" t="s">
        <v>670</v>
      </c>
      <c r="D604" s="14" t="s">
        <v>1378</v>
      </c>
      <c r="E604" s="11" t="s">
        <v>672</v>
      </c>
      <c r="F604" s="14" t="s">
        <v>673</v>
      </c>
      <c r="G604" s="12" t="s">
        <v>277</v>
      </c>
      <c r="H604" s="14" t="s">
        <v>24</v>
      </c>
      <c r="L604" s="11" t="s">
        <v>167</v>
      </c>
      <c r="N604" s="27" t="s">
        <v>79</v>
      </c>
      <c r="O604" s="29" t="s">
        <v>80</v>
      </c>
      <c r="P604" s="28">
        <v>42695</v>
      </c>
      <c r="Q604" s="28">
        <v>42875</v>
      </c>
      <c r="S604" s="41">
        <v>449135</v>
      </c>
    </row>
    <row r="605" spans="1:19" ht="60">
      <c r="A605">
        <v>604</v>
      </c>
      <c r="B605" s="73" t="s">
        <v>1495</v>
      </c>
      <c r="C605" s="14" t="s">
        <v>1379</v>
      </c>
      <c r="D605" s="14" t="s">
        <v>1380</v>
      </c>
      <c r="E605" s="11" t="s">
        <v>1381</v>
      </c>
      <c r="F605" s="20" t="s">
        <v>1382</v>
      </c>
      <c r="G605" s="12" t="s">
        <v>1383</v>
      </c>
      <c r="H605" s="14" t="s">
        <v>24</v>
      </c>
      <c r="L605" s="11" t="s">
        <v>319</v>
      </c>
      <c r="N605" s="27" t="s">
        <v>79</v>
      </c>
      <c r="O605" s="29" t="s">
        <v>80</v>
      </c>
      <c r="P605" s="28">
        <v>42695</v>
      </c>
      <c r="Q605" s="28">
        <v>42875</v>
      </c>
      <c r="S605" s="41">
        <f>43927*5/100+43927</f>
        <v>46123.35</v>
      </c>
    </row>
    <row r="606" spans="1:19" ht="30">
      <c r="A606">
        <v>605</v>
      </c>
      <c r="B606" s="73" t="s">
        <v>1495</v>
      </c>
      <c r="C606" s="14" t="s">
        <v>1384</v>
      </c>
      <c r="D606" s="14" t="s">
        <v>1385</v>
      </c>
      <c r="E606" s="11" t="s">
        <v>1386</v>
      </c>
      <c r="F606" s="14">
        <v>111607151</v>
      </c>
      <c r="G606" s="12">
        <v>42553</v>
      </c>
      <c r="H606" s="14" t="s">
        <v>24</v>
      </c>
      <c r="L606" s="11" t="s">
        <v>1387</v>
      </c>
      <c r="N606" s="27" t="s">
        <v>79</v>
      </c>
      <c r="O606" s="29" t="s">
        <v>80</v>
      </c>
      <c r="P606" s="28">
        <v>42695</v>
      </c>
      <c r="Q606" s="28">
        <v>42875</v>
      </c>
      <c r="S606" s="41">
        <v>1150044</v>
      </c>
    </row>
    <row r="607" spans="1:19" ht="30">
      <c r="A607">
        <v>606</v>
      </c>
      <c r="B607" s="73" t="s">
        <v>1495</v>
      </c>
      <c r="C607" s="14" t="s">
        <v>1388</v>
      </c>
      <c r="D607" s="14" t="s">
        <v>1389</v>
      </c>
      <c r="E607" s="11" t="s">
        <v>1390</v>
      </c>
      <c r="F607" s="14" t="s">
        <v>1391</v>
      </c>
      <c r="G607" s="12">
        <v>42559</v>
      </c>
      <c r="H607" s="14" t="s">
        <v>24</v>
      </c>
      <c r="L607" s="11" t="s">
        <v>1392</v>
      </c>
      <c r="N607" s="27" t="s">
        <v>79</v>
      </c>
      <c r="O607" s="29" t="s">
        <v>80</v>
      </c>
      <c r="P607" s="28">
        <v>42695</v>
      </c>
      <c r="Q607" s="28">
        <v>42875</v>
      </c>
      <c r="S607" s="41">
        <v>2282214</v>
      </c>
    </row>
    <row r="608" spans="1:19" ht="45">
      <c r="A608">
        <v>607</v>
      </c>
      <c r="B608" s="73" t="s">
        <v>1495</v>
      </c>
      <c r="C608" s="14" t="s">
        <v>1393</v>
      </c>
      <c r="D608" s="14" t="s">
        <v>1394</v>
      </c>
      <c r="E608" s="11" t="s">
        <v>1395</v>
      </c>
      <c r="F608" s="14">
        <v>3325</v>
      </c>
      <c r="G608" s="12" t="s">
        <v>1029</v>
      </c>
      <c r="H608" s="14" t="s">
        <v>24</v>
      </c>
      <c r="L608" s="11" t="s">
        <v>837</v>
      </c>
      <c r="N608" s="27" t="s">
        <v>79</v>
      </c>
      <c r="O608" s="29" t="s">
        <v>80</v>
      </c>
      <c r="P608" s="28">
        <v>42695</v>
      </c>
      <c r="Q608" s="28">
        <v>42875</v>
      </c>
      <c r="S608" s="41">
        <f>81408*5/100+81408</f>
        <v>85478.399999999994</v>
      </c>
    </row>
    <row r="609" spans="1:19">
      <c r="A609">
        <v>608</v>
      </c>
      <c r="B609" s="73" t="s">
        <v>1495</v>
      </c>
      <c r="C609" s="11" t="s">
        <v>679</v>
      </c>
      <c r="D609" s="11" t="s">
        <v>1396</v>
      </c>
      <c r="E609" s="11" t="s">
        <v>681</v>
      </c>
      <c r="F609" s="14" t="s">
        <v>1397</v>
      </c>
      <c r="G609" s="12" t="s">
        <v>360</v>
      </c>
      <c r="H609" s="14" t="s">
        <v>24</v>
      </c>
      <c r="L609" s="11" t="s">
        <v>361</v>
      </c>
      <c r="N609" s="27" t="s">
        <v>79</v>
      </c>
      <c r="O609" s="29" t="s">
        <v>80</v>
      </c>
      <c r="P609" s="28">
        <v>42695</v>
      </c>
      <c r="Q609" s="28">
        <v>42875</v>
      </c>
      <c r="S609" s="41">
        <v>405000</v>
      </c>
    </row>
    <row r="610" spans="1:19">
      <c r="A610">
        <v>609</v>
      </c>
      <c r="B610" s="73" t="s">
        <v>1495</v>
      </c>
      <c r="C610" s="11" t="s">
        <v>679</v>
      </c>
      <c r="D610" s="11" t="s">
        <v>1398</v>
      </c>
      <c r="E610" s="11" t="s">
        <v>681</v>
      </c>
      <c r="F610" s="14" t="s">
        <v>1399</v>
      </c>
      <c r="G610" s="12" t="s">
        <v>360</v>
      </c>
      <c r="H610" s="14" t="s">
        <v>24</v>
      </c>
      <c r="L610" s="11" t="s">
        <v>361</v>
      </c>
      <c r="N610" s="27" t="s">
        <v>79</v>
      </c>
      <c r="O610" s="29" t="s">
        <v>80</v>
      </c>
      <c r="P610" s="28">
        <v>42695</v>
      </c>
      <c r="Q610" s="28">
        <v>42875</v>
      </c>
      <c r="S610" s="41">
        <v>405000</v>
      </c>
    </row>
    <row r="611" spans="1:19" ht="30">
      <c r="A611">
        <v>610</v>
      </c>
      <c r="B611" s="73" t="s">
        <v>1495</v>
      </c>
      <c r="C611" s="11" t="s">
        <v>1400</v>
      </c>
      <c r="D611" s="11" t="s">
        <v>1401</v>
      </c>
      <c r="E611" s="11" t="s">
        <v>1402</v>
      </c>
      <c r="F611" s="11" t="s">
        <v>1403</v>
      </c>
      <c r="G611" s="64">
        <v>42376</v>
      </c>
      <c r="H611" s="11" t="s">
        <v>117</v>
      </c>
      <c r="L611" s="11" t="s">
        <v>1404</v>
      </c>
      <c r="N611" s="27" t="s">
        <v>79</v>
      </c>
      <c r="O611" s="29" t="s">
        <v>80</v>
      </c>
      <c r="P611" s="28">
        <v>42695</v>
      </c>
      <c r="Q611" s="28">
        <v>42875</v>
      </c>
      <c r="S611" s="72">
        <v>1099744</v>
      </c>
    </row>
    <row r="612" spans="1:19" ht="30">
      <c r="A612">
        <v>611</v>
      </c>
      <c r="B612" s="73" t="s">
        <v>1495</v>
      </c>
      <c r="C612" s="11" t="s">
        <v>1255</v>
      </c>
      <c r="D612" s="11" t="s">
        <v>1405</v>
      </c>
      <c r="E612" s="11" t="s">
        <v>1257</v>
      </c>
      <c r="F612" s="11"/>
      <c r="G612" s="12">
        <v>42591</v>
      </c>
      <c r="H612" s="11" t="s">
        <v>24</v>
      </c>
      <c r="L612" s="11" t="s">
        <v>1259</v>
      </c>
      <c r="N612" s="27" t="s">
        <v>79</v>
      </c>
      <c r="O612" s="29" t="s">
        <v>80</v>
      </c>
      <c r="P612" s="28">
        <v>42695</v>
      </c>
      <c r="Q612" s="28">
        <v>42875</v>
      </c>
      <c r="S612" s="11"/>
    </row>
    <row r="613" spans="1:19">
      <c r="A613">
        <v>612</v>
      </c>
      <c r="B613" s="73" t="s">
        <v>1495</v>
      </c>
      <c r="C613" s="11" t="s">
        <v>1406</v>
      </c>
      <c r="D613" s="11" t="s">
        <v>1407</v>
      </c>
      <c r="E613" s="11" t="s">
        <v>1408</v>
      </c>
      <c r="F613" s="11" t="s">
        <v>1409</v>
      </c>
      <c r="G613" s="12" t="s">
        <v>1410</v>
      </c>
      <c r="H613" s="11" t="s">
        <v>117</v>
      </c>
      <c r="L613" s="11" t="s">
        <v>1411</v>
      </c>
      <c r="S613" s="11">
        <v>47250</v>
      </c>
    </row>
    <row r="614" spans="1:19">
      <c r="A614">
        <v>613</v>
      </c>
      <c r="B614" s="73" t="s">
        <v>1495</v>
      </c>
      <c r="C614" s="11" t="s">
        <v>1412</v>
      </c>
      <c r="D614" s="11" t="s">
        <v>1413</v>
      </c>
      <c r="E614" s="11" t="s">
        <v>1414</v>
      </c>
      <c r="F614" s="11" t="s">
        <v>1415</v>
      </c>
      <c r="G614" s="12" t="s">
        <v>1416</v>
      </c>
      <c r="H614" s="11" t="s">
        <v>117</v>
      </c>
      <c r="L614" s="11" t="s">
        <v>1417</v>
      </c>
      <c r="S614" s="11">
        <v>600000</v>
      </c>
    </row>
    <row r="615" spans="1:19" ht="30">
      <c r="A615">
        <v>614</v>
      </c>
      <c r="B615" s="73" t="s">
        <v>1495</v>
      </c>
      <c r="C615" s="11" t="s">
        <v>1418</v>
      </c>
      <c r="D615" s="11" t="s">
        <v>1419</v>
      </c>
      <c r="E615" s="11"/>
      <c r="F615" s="11" t="s">
        <v>1420</v>
      </c>
      <c r="G615" s="12" t="s">
        <v>1421</v>
      </c>
      <c r="H615" s="11" t="s">
        <v>117</v>
      </c>
      <c r="L615" s="11" t="s">
        <v>1392</v>
      </c>
      <c r="S615" s="11">
        <v>508326</v>
      </c>
    </row>
    <row r="616" spans="1:19">
      <c r="A616">
        <v>615</v>
      </c>
      <c r="B616" s="73" t="s">
        <v>1494</v>
      </c>
      <c r="C616" s="11" t="s">
        <v>95</v>
      </c>
      <c r="D616" s="11" t="s">
        <v>1422</v>
      </c>
      <c r="E616" s="11" t="s">
        <v>1423</v>
      </c>
      <c r="F616" s="11" t="s">
        <v>1424</v>
      </c>
      <c r="G616" s="12">
        <v>42492</v>
      </c>
      <c r="H616" s="11" t="s">
        <v>24</v>
      </c>
      <c r="L616" s="11" t="s">
        <v>99</v>
      </c>
      <c r="S616" s="11">
        <f>780000*5/100+780000</f>
        <v>819000</v>
      </c>
    </row>
    <row r="617" spans="1:19">
      <c r="A617">
        <v>616</v>
      </c>
      <c r="B617" s="73" t="s">
        <v>1495</v>
      </c>
      <c r="C617" s="11" t="s">
        <v>679</v>
      </c>
      <c r="D617" s="11" t="s">
        <v>1425</v>
      </c>
      <c r="E617" s="11" t="s">
        <v>681</v>
      </c>
      <c r="F617" s="14" t="s">
        <v>1426</v>
      </c>
      <c r="G617" s="12" t="s">
        <v>360</v>
      </c>
      <c r="H617" s="14" t="s">
        <v>24</v>
      </c>
      <c r="L617" s="11" t="s">
        <v>361</v>
      </c>
      <c r="S617" s="41">
        <v>405000</v>
      </c>
    </row>
    <row r="618" spans="1:19">
      <c r="A618">
        <v>617</v>
      </c>
      <c r="B618" s="73" t="s">
        <v>1495</v>
      </c>
      <c r="C618" s="11" t="s">
        <v>101</v>
      </c>
      <c r="D618" s="11" t="s">
        <v>1427</v>
      </c>
      <c r="E618" s="11" t="s">
        <v>103</v>
      </c>
      <c r="F618" s="11" t="s">
        <v>1428</v>
      </c>
      <c r="G618" s="64">
        <v>42492</v>
      </c>
      <c r="H618" s="11" t="s">
        <v>24</v>
      </c>
      <c r="L618" s="11" t="s">
        <v>105</v>
      </c>
      <c r="S618" s="11" t="s">
        <v>1429</v>
      </c>
    </row>
    <row r="619" spans="1:19">
      <c r="A619">
        <v>618</v>
      </c>
      <c r="B619" s="73" t="s">
        <v>1495</v>
      </c>
      <c r="C619" s="11" t="s">
        <v>955</v>
      </c>
      <c r="D619" s="11" t="s">
        <v>1430</v>
      </c>
      <c r="E619" s="11" t="s">
        <v>1431</v>
      </c>
      <c r="F619" s="14">
        <v>140516003</v>
      </c>
      <c r="G619" s="12">
        <v>42552</v>
      </c>
      <c r="H619" s="14" t="s">
        <v>24</v>
      </c>
      <c r="L619" s="11" t="s">
        <v>978</v>
      </c>
      <c r="S619" s="41" t="s">
        <v>1432</v>
      </c>
    </row>
    <row r="620" spans="1:19" ht="30">
      <c r="A620">
        <v>619</v>
      </c>
      <c r="B620" s="73" t="s">
        <v>1494</v>
      </c>
      <c r="C620" s="11" t="s">
        <v>95</v>
      </c>
      <c r="D620" s="11" t="s">
        <v>1433</v>
      </c>
      <c r="E620" s="11" t="s">
        <v>1434</v>
      </c>
      <c r="F620" s="11" t="s">
        <v>1435</v>
      </c>
      <c r="G620" s="12">
        <v>42492</v>
      </c>
      <c r="H620" s="11" t="s">
        <v>24</v>
      </c>
      <c r="L620" s="11" t="s">
        <v>99</v>
      </c>
      <c r="S620" s="11">
        <f>780000*5/100+780000</f>
        <v>819000</v>
      </c>
    </row>
    <row r="621" spans="1:19">
      <c r="A621">
        <v>620</v>
      </c>
      <c r="B621" s="73" t="s">
        <v>1495</v>
      </c>
      <c r="C621" s="11" t="s">
        <v>101</v>
      </c>
      <c r="D621" s="11" t="s">
        <v>1436</v>
      </c>
      <c r="E621" s="11" t="s">
        <v>103</v>
      </c>
      <c r="F621" s="11" t="s">
        <v>1437</v>
      </c>
      <c r="G621" s="64">
        <v>42492</v>
      </c>
      <c r="H621" s="11" t="s">
        <v>24</v>
      </c>
      <c r="L621" s="11" t="s">
        <v>105</v>
      </c>
      <c r="S621" s="11" t="s">
        <v>1438</v>
      </c>
    </row>
    <row r="622" spans="1:19">
      <c r="A622">
        <v>621</v>
      </c>
      <c r="B622" s="74" t="s">
        <v>1494</v>
      </c>
      <c r="C622" s="14" t="s">
        <v>107</v>
      </c>
      <c r="D622" s="14" t="s">
        <v>1439</v>
      </c>
      <c r="E622" s="11" t="s">
        <v>109</v>
      </c>
      <c r="F622" s="14">
        <v>11030273</v>
      </c>
      <c r="G622" s="12">
        <v>42496</v>
      </c>
      <c r="H622" s="14" t="s">
        <v>24</v>
      </c>
      <c r="L622" s="11" t="s">
        <v>110</v>
      </c>
      <c r="S622" s="41">
        <v>47250</v>
      </c>
    </row>
    <row r="623" spans="1:19">
      <c r="A623">
        <v>622</v>
      </c>
      <c r="B623" s="73" t="s">
        <v>1495</v>
      </c>
      <c r="C623" s="11" t="s">
        <v>434</v>
      </c>
      <c r="D623" s="11" t="s">
        <v>1440</v>
      </c>
      <c r="E623" s="11" t="s">
        <v>436</v>
      </c>
      <c r="F623" s="13" t="s">
        <v>1441</v>
      </c>
      <c r="G623" s="16" t="s">
        <v>438</v>
      </c>
      <c r="H623" s="14" t="s">
        <v>24</v>
      </c>
      <c r="L623" s="11" t="s">
        <v>361</v>
      </c>
      <c r="S623" s="13">
        <v>94500</v>
      </c>
    </row>
    <row r="624" spans="1:19">
      <c r="A624">
        <v>623</v>
      </c>
      <c r="B624" s="73" t="s">
        <v>1495</v>
      </c>
      <c r="C624" s="14" t="s">
        <v>107</v>
      </c>
      <c r="D624" s="14" t="s">
        <v>1442</v>
      </c>
      <c r="E624" s="11" t="s">
        <v>109</v>
      </c>
      <c r="F624" s="14">
        <v>11030271</v>
      </c>
      <c r="G624" s="12">
        <v>42496</v>
      </c>
      <c r="H624" s="14" t="s">
        <v>24</v>
      </c>
      <c r="L624" s="11" t="s">
        <v>110</v>
      </c>
      <c r="S624" s="41">
        <v>47250</v>
      </c>
    </row>
    <row r="625" spans="1:19">
      <c r="A625">
        <v>624</v>
      </c>
      <c r="B625" s="73" t="s">
        <v>1495</v>
      </c>
      <c r="C625" s="14" t="s">
        <v>107</v>
      </c>
      <c r="D625" s="14" t="s">
        <v>1443</v>
      </c>
      <c r="E625" s="11" t="s">
        <v>109</v>
      </c>
      <c r="F625" s="47">
        <v>11030263</v>
      </c>
      <c r="G625" s="12">
        <v>42496</v>
      </c>
      <c r="H625" s="14" t="s">
        <v>24</v>
      </c>
      <c r="L625" s="11" t="s">
        <v>110</v>
      </c>
      <c r="S625" s="41">
        <v>47250</v>
      </c>
    </row>
    <row r="626" spans="1:19">
      <c r="A626">
        <v>625</v>
      </c>
      <c r="B626" s="73" t="s">
        <v>1495</v>
      </c>
      <c r="C626" s="14" t="s">
        <v>66</v>
      </c>
      <c r="D626" s="14" t="s">
        <v>1444</v>
      </c>
      <c r="E626" s="14" t="s">
        <v>68</v>
      </c>
      <c r="F626" s="14" t="s">
        <v>1445</v>
      </c>
      <c r="G626" s="12">
        <v>42506</v>
      </c>
      <c r="H626" s="13" t="s">
        <v>24</v>
      </c>
      <c r="L626" s="14" t="s">
        <v>53</v>
      </c>
      <c r="S626" s="40">
        <v>184974</v>
      </c>
    </row>
    <row r="627" spans="1:19">
      <c r="A627">
        <v>626</v>
      </c>
      <c r="B627" s="73" t="s">
        <v>1495</v>
      </c>
      <c r="C627" s="74" t="s">
        <v>650</v>
      </c>
      <c r="D627" s="14" t="s">
        <v>1446</v>
      </c>
      <c r="E627" s="11" t="s">
        <v>77</v>
      </c>
      <c r="F627" s="45">
        <v>225474</v>
      </c>
      <c r="G627" s="17">
        <v>42526</v>
      </c>
      <c r="H627" s="14" t="s">
        <v>24</v>
      </c>
      <c r="L627" s="14" t="s">
        <v>78</v>
      </c>
      <c r="S627" s="40">
        <v>29505</v>
      </c>
    </row>
    <row r="628" spans="1:19">
      <c r="A628">
        <v>627</v>
      </c>
      <c r="B628" s="73" t="s">
        <v>1495</v>
      </c>
      <c r="C628" s="74" t="s">
        <v>650</v>
      </c>
      <c r="D628" s="14" t="s">
        <v>1447</v>
      </c>
      <c r="E628" s="11" t="s">
        <v>77</v>
      </c>
      <c r="F628" s="14">
        <v>225681</v>
      </c>
      <c r="G628" s="17">
        <v>42526</v>
      </c>
      <c r="H628" s="14" t="s">
        <v>24</v>
      </c>
      <c r="L628" s="14" t="s">
        <v>78</v>
      </c>
      <c r="S628" s="40">
        <v>29505</v>
      </c>
    </row>
    <row r="629" spans="1:19">
      <c r="A629">
        <v>628</v>
      </c>
      <c r="B629" s="73" t="s">
        <v>1495</v>
      </c>
      <c r="C629" s="74" t="s">
        <v>650</v>
      </c>
      <c r="D629" s="14" t="s">
        <v>1448</v>
      </c>
      <c r="E629" s="11" t="s">
        <v>77</v>
      </c>
      <c r="F629" s="14">
        <v>225721</v>
      </c>
      <c r="G629" s="17">
        <v>42526</v>
      </c>
      <c r="H629" s="14" t="s">
        <v>24</v>
      </c>
      <c r="L629" s="14" t="s">
        <v>78</v>
      </c>
      <c r="S629" s="40">
        <v>29505</v>
      </c>
    </row>
    <row r="630" spans="1:19">
      <c r="A630">
        <v>629</v>
      </c>
      <c r="B630" s="73" t="s">
        <v>1495</v>
      </c>
      <c r="C630" s="74" t="s">
        <v>650</v>
      </c>
      <c r="D630" s="14" t="s">
        <v>1449</v>
      </c>
      <c r="E630" s="11" t="s">
        <v>77</v>
      </c>
      <c r="F630" s="14">
        <v>225533</v>
      </c>
      <c r="G630" s="17">
        <v>42526</v>
      </c>
      <c r="H630" s="14" t="s">
        <v>24</v>
      </c>
      <c r="L630" s="14" t="s">
        <v>78</v>
      </c>
      <c r="S630" s="40">
        <v>29505</v>
      </c>
    </row>
    <row r="631" spans="1:19">
      <c r="A631">
        <v>630</v>
      </c>
      <c r="B631" s="73" t="s">
        <v>1495</v>
      </c>
      <c r="C631" s="74" t="s">
        <v>650</v>
      </c>
      <c r="D631" s="14" t="s">
        <v>1450</v>
      </c>
      <c r="E631" s="11" t="s">
        <v>77</v>
      </c>
      <c r="F631" s="14">
        <v>225522</v>
      </c>
      <c r="G631" s="17">
        <v>42526</v>
      </c>
      <c r="H631" s="14" t="s">
        <v>24</v>
      </c>
      <c r="L631" s="14" t="s">
        <v>78</v>
      </c>
      <c r="S631" s="40">
        <v>29505</v>
      </c>
    </row>
    <row r="632" spans="1:19">
      <c r="A632">
        <v>631</v>
      </c>
      <c r="B632" s="73" t="s">
        <v>1495</v>
      </c>
      <c r="C632" s="74" t="s">
        <v>650</v>
      </c>
      <c r="D632" s="14" t="s">
        <v>1451</v>
      </c>
      <c r="E632" s="11" t="s">
        <v>77</v>
      </c>
      <c r="F632" s="14">
        <v>225544</v>
      </c>
      <c r="G632" s="17">
        <v>42526</v>
      </c>
      <c r="H632" s="14" t="s">
        <v>24</v>
      </c>
      <c r="L632" s="14" t="s">
        <v>78</v>
      </c>
      <c r="S632" s="40">
        <v>29505</v>
      </c>
    </row>
    <row r="633" spans="1:19">
      <c r="A633">
        <v>632</v>
      </c>
      <c r="B633" s="73" t="s">
        <v>1495</v>
      </c>
      <c r="C633" s="74" t="s">
        <v>650</v>
      </c>
      <c r="D633" s="14" t="s">
        <v>1452</v>
      </c>
      <c r="E633" s="11" t="s">
        <v>77</v>
      </c>
      <c r="F633" s="14">
        <v>225520</v>
      </c>
      <c r="G633" s="17">
        <v>42526</v>
      </c>
      <c r="H633" s="14" t="s">
        <v>24</v>
      </c>
      <c r="L633" s="14" t="s">
        <v>78</v>
      </c>
      <c r="S633" s="40">
        <v>29505</v>
      </c>
    </row>
    <row r="634" spans="1:19">
      <c r="A634">
        <v>633</v>
      </c>
      <c r="B634" s="73" t="s">
        <v>1495</v>
      </c>
      <c r="C634" s="74" t="s">
        <v>650</v>
      </c>
      <c r="D634" s="14" t="s">
        <v>1453</v>
      </c>
      <c r="E634" s="11" t="s">
        <v>77</v>
      </c>
      <c r="F634" s="14">
        <v>225526</v>
      </c>
      <c r="G634" s="17">
        <v>42526</v>
      </c>
      <c r="H634" s="14" t="s">
        <v>24</v>
      </c>
      <c r="L634" s="14" t="s">
        <v>78</v>
      </c>
      <c r="S634" s="40">
        <v>29505</v>
      </c>
    </row>
    <row r="635" spans="1:19">
      <c r="A635">
        <v>634</v>
      </c>
      <c r="B635" s="73" t="s">
        <v>1495</v>
      </c>
      <c r="C635" s="74" t="s">
        <v>650</v>
      </c>
      <c r="D635" s="14" t="s">
        <v>1454</v>
      </c>
      <c r="E635" s="11" t="s">
        <v>77</v>
      </c>
      <c r="F635" s="14">
        <v>225517</v>
      </c>
      <c r="G635" s="17">
        <v>42526</v>
      </c>
      <c r="H635" s="14" t="s">
        <v>24</v>
      </c>
      <c r="L635" s="14" t="s">
        <v>78</v>
      </c>
      <c r="S635" s="40">
        <v>29505</v>
      </c>
    </row>
    <row r="636" spans="1:19">
      <c r="A636">
        <v>635</v>
      </c>
      <c r="B636" s="73" t="s">
        <v>1495</v>
      </c>
      <c r="C636" s="74" t="s">
        <v>650</v>
      </c>
      <c r="D636" s="14" t="s">
        <v>1455</v>
      </c>
      <c r="E636" s="11" t="s">
        <v>77</v>
      </c>
      <c r="F636" s="14">
        <v>225713</v>
      </c>
      <c r="G636" s="17">
        <v>42526</v>
      </c>
      <c r="H636" s="14" t="s">
        <v>24</v>
      </c>
      <c r="L636" s="14" t="s">
        <v>78</v>
      </c>
      <c r="S636" s="40">
        <v>29505</v>
      </c>
    </row>
    <row r="637" spans="1:19">
      <c r="A637">
        <v>636</v>
      </c>
      <c r="B637" s="73" t="s">
        <v>1495</v>
      </c>
      <c r="C637" s="13" t="s">
        <v>85</v>
      </c>
      <c r="D637" s="14" t="s">
        <v>1456</v>
      </c>
      <c r="E637" s="11" t="s">
        <v>87</v>
      </c>
      <c r="F637" s="14">
        <v>111595</v>
      </c>
      <c r="G637" s="12">
        <v>42496</v>
      </c>
      <c r="H637" s="14" t="s">
        <v>24</v>
      </c>
      <c r="L637" s="11" t="s">
        <v>78</v>
      </c>
      <c r="S637" s="40">
        <v>47250</v>
      </c>
    </row>
    <row r="638" spans="1:19">
      <c r="A638">
        <v>637</v>
      </c>
      <c r="B638" s="73" t="s">
        <v>1495</v>
      </c>
      <c r="C638" s="13" t="s">
        <v>85</v>
      </c>
      <c r="D638" s="14" t="s">
        <v>1457</v>
      </c>
      <c r="E638" s="11" t="s">
        <v>87</v>
      </c>
      <c r="F638" s="14">
        <v>111627</v>
      </c>
      <c r="G638" s="12">
        <v>42496</v>
      </c>
      <c r="H638" s="14" t="s">
        <v>24</v>
      </c>
      <c r="L638" s="11" t="s">
        <v>78</v>
      </c>
      <c r="S638" s="40">
        <v>47250</v>
      </c>
    </row>
    <row r="639" spans="1:19">
      <c r="A639">
        <v>638</v>
      </c>
      <c r="B639" s="73" t="s">
        <v>1495</v>
      </c>
      <c r="C639" s="13" t="s">
        <v>85</v>
      </c>
      <c r="D639" s="14" t="s">
        <v>1458</v>
      </c>
      <c r="E639" s="11" t="s">
        <v>87</v>
      </c>
      <c r="F639" s="47">
        <v>111173</v>
      </c>
      <c r="G639" s="12">
        <v>42496</v>
      </c>
      <c r="H639" s="14" t="s">
        <v>24</v>
      </c>
      <c r="L639" s="11" t="s">
        <v>78</v>
      </c>
      <c r="S639" s="40">
        <v>47250</v>
      </c>
    </row>
    <row r="640" spans="1:19">
      <c r="A640">
        <v>639</v>
      </c>
      <c r="B640" s="73" t="s">
        <v>1495</v>
      </c>
      <c r="C640" s="13" t="s">
        <v>85</v>
      </c>
      <c r="D640" s="14" t="s">
        <v>1459</v>
      </c>
      <c r="E640" s="53" t="s">
        <v>87</v>
      </c>
      <c r="F640" s="14">
        <v>111621</v>
      </c>
      <c r="G640" s="12">
        <v>42496</v>
      </c>
      <c r="H640" s="14" t="s">
        <v>24</v>
      </c>
      <c r="L640" s="11" t="s">
        <v>78</v>
      </c>
      <c r="S640" s="40">
        <v>47250</v>
      </c>
    </row>
  </sheetData>
  <pageMargins left="0.75" right="0.75" top="1" bottom="1" header="0.51180555555555551" footer="0.51180555555555551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100" workbookViewId="0"/>
  </sheetViews>
  <sheetFormatPr defaultColWidth="9" defaultRowHeight="15.75"/>
  <sheetData/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100" workbookViewId="0"/>
  </sheetViews>
  <sheetFormatPr defaultColWidth="9" defaultRowHeight="15.75"/>
  <sheetData/>
  <pageMargins left="0.75" right="0.75" top="1" bottom="1" header="0.51180555555555551" footer="0.51180555555555551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WPS Office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</dc:creator>
  <cp:lastModifiedBy>Renown</cp:lastModifiedBy>
  <cp:revision/>
  <dcterms:created xsi:type="dcterms:W3CDTF">2017-01-20T07:05:21Z</dcterms:created>
  <dcterms:modified xsi:type="dcterms:W3CDTF">2017-02-13T05:23:06Z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