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Sheet1!$G$1:$G$1235</definedName>
  </definedNames>
  <calcPr calcId="144525"/>
</workbook>
</file>

<file path=xl/calcChain.xml><?xml version="1.0" encoding="utf-8"?>
<calcChain xmlns="http://schemas.openxmlformats.org/spreadsheetml/2006/main">
  <c r="K58" i="1" l="1"/>
  <c r="K57" i="1"/>
  <c r="K56" i="1"/>
  <c r="S607" i="1"/>
  <c r="S603" i="1"/>
  <c r="S593" i="1"/>
  <c r="S583" i="1"/>
  <c r="S577" i="1"/>
  <c r="S576" i="1"/>
  <c r="S573" i="1"/>
  <c r="S564" i="1"/>
  <c r="S560" i="1"/>
  <c r="S542" i="1"/>
  <c r="S486" i="1"/>
  <c r="S485" i="1"/>
  <c r="S484" i="1"/>
  <c r="S483" i="1"/>
  <c r="S482" i="1"/>
  <c r="S481" i="1"/>
  <c r="S475" i="1"/>
  <c r="S474" i="1"/>
  <c r="S473" i="1"/>
  <c r="S472" i="1"/>
  <c r="S449" i="1"/>
  <c r="S444" i="1"/>
  <c r="S443" i="1"/>
  <c r="S442" i="1"/>
  <c r="S441" i="1"/>
  <c r="S440" i="1"/>
  <c r="S436" i="1"/>
  <c r="S417" i="1"/>
  <c r="S386" i="1"/>
  <c r="S385" i="1"/>
  <c r="S333" i="1"/>
  <c r="S296" i="1"/>
  <c r="S223" i="1"/>
  <c r="S199" i="1"/>
  <c r="S164" i="1"/>
</calcChain>
</file>

<file path=xl/sharedStrings.xml><?xml version="1.0" encoding="utf-8"?>
<sst xmlns="http://schemas.openxmlformats.org/spreadsheetml/2006/main" count="7342" uniqueCount="1119">
  <si>
    <t>S No.</t>
  </si>
  <si>
    <t>Dept. Short</t>
  </si>
  <si>
    <t>ER</t>
  </si>
  <si>
    <t>AMB</t>
  </si>
  <si>
    <t>RAD</t>
  </si>
  <si>
    <t>NPD</t>
  </si>
  <si>
    <t>OPD</t>
  </si>
  <si>
    <t>GEB</t>
  </si>
  <si>
    <t>NIL</t>
  </si>
  <si>
    <t>2FR</t>
  </si>
  <si>
    <t>DER</t>
  </si>
  <si>
    <t>EPD</t>
  </si>
  <si>
    <t>DPD</t>
  </si>
  <si>
    <t>PAC</t>
  </si>
  <si>
    <t>ICU</t>
  </si>
  <si>
    <t>NIU</t>
  </si>
  <si>
    <t>NSU</t>
  </si>
  <si>
    <t>SIU</t>
  </si>
  <si>
    <t>MIU</t>
  </si>
  <si>
    <t>CTH</t>
  </si>
  <si>
    <t>PCH</t>
  </si>
  <si>
    <t>MSD</t>
  </si>
  <si>
    <t>SSD</t>
  </si>
  <si>
    <t>DIA</t>
  </si>
  <si>
    <t>LBR</t>
  </si>
  <si>
    <t>NNU</t>
  </si>
  <si>
    <t>LBC</t>
  </si>
  <si>
    <t>LPY</t>
  </si>
  <si>
    <t>LBM</t>
  </si>
  <si>
    <t>BLB</t>
  </si>
  <si>
    <t>WEL</t>
  </si>
  <si>
    <t>CSD</t>
  </si>
  <si>
    <t>CTV</t>
  </si>
  <si>
    <t>COT</t>
  </si>
  <si>
    <t>GOT</t>
  </si>
  <si>
    <t xml:space="preserve"> Equipment</t>
  </si>
  <si>
    <t>Monitor</t>
  </si>
  <si>
    <t>ECG Machine</t>
  </si>
  <si>
    <t>Defibrillator</t>
  </si>
  <si>
    <t>Syringe Pump - 1</t>
  </si>
  <si>
    <t xml:space="preserve">Syringe Pump -1 </t>
  </si>
  <si>
    <t>Syringe Pump - 3</t>
  </si>
  <si>
    <t>Infusion Pump</t>
  </si>
  <si>
    <t>Ventilator</t>
  </si>
  <si>
    <t>OT Light</t>
  </si>
  <si>
    <t>OT Table</t>
  </si>
  <si>
    <t>Blood Warmer</t>
  </si>
  <si>
    <t>ECHO Machine</t>
  </si>
  <si>
    <t>Suction</t>
  </si>
  <si>
    <t>Syringe Pump - 2</t>
  </si>
  <si>
    <t>Chiller</t>
  </si>
  <si>
    <t>MRI</t>
  </si>
  <si>
    <t>Pressure Injector</t>
  </si>
  <si>
    <t>Printer</t>
  </si>
  <si>
    <t>CT Scan</t>
  </si>
  <si>
    <t>Mammography</t>
  </si>
  <si>
    <t>Ultrasound</t>
  </si>
  <si>
    <t>Bone Mineral Density</t>
  </si>
  <si>
    <t>X-Ray</t>
  </si>
  <si>
    <t>Flouroscope</t>
  </si>
  <si>
    <t>Mobile X-ray</t>
  </si>
  <si>
    <t>CR System</t>
  </si>
  <si>
    <t>EMG</t>
  </si>
  <si>
    <t>EEG</t>
  </si>
  <si>
    <t>Chair</t>
  </si>
  <si>
    <t>Foetal Doppler</t>
  </si>
  <si>
    <t>Endoscope</t>
  </si>
  <si>
    <t>EBUS</t>
  </si>
  <si>
    <t>Endo Washer</t>
  </si>
  <si>
    <t>APC</t>
  </si>
  <si>
    <t>ECHO -1</t>
  </si>
  <si>
    <t>ECHO -2</t>
  </si>
  <si>
    <t>TMT</t>
  </si>
  <si>
    <t>ABP</t>
  </si>
  <si>
    <t>Holter</t>
  </si>
  <si>
    <t>PWA</t>
  </si>
  <si>
    <t>PFT</t>
  </si>
  <si>
    <t>Uroflow Meter</t>
  </si>
  <si>
    <t>Chair - Derma</t>
  </si>
  <si>
    <t>Surgitron FFPF EMC</t>
  </si>
  <si>
    <t>Microdermabrasion Therapy</t>
  </si>
  <si>
    <t>Light Source</t>
  </si>
  <si>
    <t>Endoscope - ENT</t>
  </si>
  <si>
    <t>Dental Chair</t>
  </si>
  <si>
    <t>ventilator</t>
  </si>
  <si>
    <t>Syringe Pump - 5</t>
  </si>
  <si>
    <t>Patient Warmer</t>
  </si>
  <si>
    <t>Bipap Machine</t>
  </si>
  <si>
    <t>Pace Maker</t>
  </si>
  <si>
    <t>Syringe Pump - 4</t>
  </si>
  <si>
    <t>SCD Machine</t>
  </si>
  <si>
    <t>IABP Machine</t>
  </si>
  <si>
    <t>Ultrasonic nebulizer</t>
  </si>
  <si>
    <t>Syringe Pump - 6</t>
  </si>
  <si>
    <t>CATH LAB</t>
  </si>
  <si>
    <t>Syringe Pump</t>
  </si>
  <si>
    <t xml:space="preserve">Syringe Pump - 5 </t>
  </si>
  <si>
    <t>Anesthesia</t>
  </si>
  <si>
    <t xml:space="preserve"> Monitor</t>
  </si>
  <si>
    <t>Cautery Machine</t>
  </si>
  <si>
    <t>ACT Machine</t>
  </si>
  <si>
    <t>Syringe Pump - 7</t>
  </si>
  <si>
    <t xml:space="preserve">Defibrillator </t>
  </si>
  <si>
    <t>Dialysis machine</t>
  </si>
  <si>
    <t>CRRT</t>
  </si>
  <si>
    <t>Biosafety cabinet</t>
  </si>
  <si>
    <t>Audiometry</t>
  </si>
  <si>
    <t>Impendence Metry</t>
  </si>
  <si>
    <t>Cryo Gun</t>
  </si>
  <si>
    <t>Colposcope</t>
  </si>
  <si>
    <t>Vaccum Extractor</t>
  </si>
  <si>
    <t>Foetal Monitor</t>
  </si>
  <si>
    <t>Warmer</t>
  </si>
  <si>
    <t>Photo therapy double</t>
  </si>
  <si>
    <t>Photo therapy single</t>
  </si>
  <si>
    <t>CPAP</t>
  </si>
  <si>
    <t>Baby Bassinet</t>
  </si>
  <si>
    <t>Coagulometer</t>
  </si>
  <si>
    <t>Auto Analyzer</t>
  </si>
  <si>
    <t>Semi-auto Analyzer</t>
  </si>
  <si>
    <t>Waterbath</t>
  </si>
  <si>
    <t>Integrated System</t>
  </si>
  <si>
    <t>Harmonic Analyzer</t>
  </si>
  <si>
    <t>ABG</t>
  </si>
  <si>
    <t>Centrifuge</t>
  </si>
  <si>
    <t>Microscope</t>
  </si>
  <si>
    <t>Cell Counter</t>
  </si>
  <si>
    <t>Urine Analyzer</t>
  </si>
  <si>
    <t>Cyto Centrifuge</t>
  </si>
  <si>
    <t>Cryostat</t>
  </si>
  <si>
    <t>BD</t>
  </si>
  <si>
    <t>BOD Incubator</t>
  </si>
  <si>
    <t>Shaker</t>
  </si>
  <si>
    <t>Laminar Airflow</t>
  </si>
  <si>
    <t>Hot Air Oven</t>
  </si>
  <si>
    <t>Incubator</t>
  </si>
  <si>
    <t>Elisa Reader</t>
  </si>
  <si>
    <t>Elisa Washer</t>
  </si>
  <si>
    <t>Vertical Sterilizer</t>
  </si>
  <si>
    <t>Deep Refrigerator (-40)</t>
  </si>
  <si>
    <t>Deep Refrigerator (-80)</t>
  </si>
  <si>
    <t>BB Refrigerator</t>
  </si>
  <si>
    <t>Collection Monitor</t>
  </si>
  <si>
    <t>Donor Couch</t>
  </si>
  <si>
    <t>Plasma Thawing Bath</t>
  </si>
  <si>
    <t>Tube sealer</t>
  </si>
  <si>
    <t>Compo Scale</t>
  </si>
  <si>
    <t>Intelligent Expressor</t>
  </si>
  <si>
    <t>Spin dot Centrifuge</t>
  </si>
  <si>
    <t>Therm dot incubator</t>
  </si>
  <si>
    <t>Platelet Agitator with
Incubator</t>
  </si>
  <si>
    <t>Cryo Bath</t>
  </si>
  <si>
    <t>Portable Tube Sealer</t>
  </si>
  <si>
    <t>Data Logger</t>
  </si>
  <si>
    <t>Vortex Mixer</t>
  </si>
  <si>
    <t>HB Analyzer</t>
  </si>
  <si>
    <t>Cooling Centrifuge</t>
  </si>
  <si>
    <t>Flash Sterilizer</t>
  </si>
  <si>
    <t>Steam Autoclave Sterilizer</t>
  </si>
  <si>
    <t>Automatic Sterilizer</t>
  </si>
  <si>
    <t>Ultrasonic Cleaner</t>
  </si>
  <si>
    <t>Gauge cutting machine</t>
  </si>
  <si>
    <t>Spray Gun Rinser</t>
  </si>
  <si>
    <t>Plasma Sterilizer</t>
  </si>
  <si>
    <t>ETO</t>
  </si>
  <si>
    <t>Syringe Pump - 8</t>
  </si>
  <si>
    <t>Syringe Pump -6</t>
  </si>
  <si>
    <t>Syringe Pump - 9</t>
  </si>
  <si>
    <t>Head Light</t>
  </si>
  <si>
    <t>Sternum Saw</t>
  </si>
  <si>
    <t>Heart Lung Machine</t>
  </si>
  <si>
    <t>Fibrillator</t>
  </si>
  <si>
    <t>Redosaw</t>
  </si>
  <si>
    <t>Neuro Drill</t>
  </si>
  <si>
    <t>Ortho Drill</t>
  </si>
  <si>
    <t>Tourniquet System</t>
  </si>
  <si>
    <t xml:space="preserve">C-Arm </t>
  </si>
  <si>
    <t>ENT Drill</t>
  </si>
  <si>
    <t>Laproscope</t>
  </si>
  <si>
    <t>Harmonic Scalpel</t>
  </si>
  <si>
    <t>Arthroscope</t>
  </si>
  <si>
    <t>CCO Monitor</t>
  </si>
  <si>
    <t>Pneumatic Lithotripter</t>
  </si>
  <si>
    <t>RF Abicator</t>
  </si>
  <si>
    <t>Shaver</t>
  </si>
  <si>
    <t>Syringe Pump - 10</t>
  </si>
  <si>
    <t>Equipment ID</t>
  </si>
  <si>
    <t>x</t>
  </si>
  <si>
    <t>Model</t>
  </si>
  <si>
    <t>G30</t>
  </si>
  <si>
    <t>MX430</t>
  </si>
  <si>
    <t>TC20</t>
  </si>
  <si>
    <t>DFM100</t>
  </si>
  <si>
    <t>Compact (P)</t>
  </si>
  <si>
    <t>Infusomat (P)</t>
  </si>
  <si>
    <t>Servo's</t>
  </si>
  <si>
    <t>Servo'i</t>
  </si>
  <si>
    <t>100F</t>
  </si>
  <si>
    <t>Relax 304</t>
  </si>
  <si>
    <t>ET-TF-II</t>
  </si>
  <si>
    <t>Edge</t>
  </si>
  <si>
    <t>FT60</t>
  </si>
  <si>
    <t>Porta Vac</t>
  </si>
  <si>
    <t>Werner Finley</t>
  </si>
  <si>
    <t>Philips</t>
  </si>
  <si>
    <t>Medrad</t>
  </si>
  <si>
    <t>AGFA</t>
  </si>
  <si>
    <t>GE</t>
  </si>
  <si>
    <t>Allengers</t>
  </si>
  <si>
    <t>Synergy on Nicolet EDX INC</t>
  </si>
  <si>
    <t>Nicolet One VEEG V32</t>
  </si>
  <si>
    <t>Nicolet One ICU V32</t>
  </si>
  <si>
    <t>FD 9713N</t>
  </si>
  <si>
    <t>CV190 Series</t>
  </si>
  <si>
    <t>UC180</t>
  </si>
  <si>
    <t>Qubey-T</t>
  </si>
  <si>
    <t>VIO 200D
APC2</t>
  </si>
  <si>
    <t>Epiq 7C</t>
  </si>
  <si>
    <t>AFFINITY 50</t>
  </si>
  <si>
    <t>Case with T2100</t>
  </si>
  <si>
    <t>TONOPORT</t>
  </si>
  <si>
    <t>Zymed 1810</t>
  </si>
  <si>
    <t>24h</t>
  </si>
  <si>
    <t>Easy on PC</t>
  </si>
  <si>
    <t>Deluxe</t>
  </si>
  <si>
    <t>EMC</t>
  </si>
  <si>
    <t>MINI VAC</t>
  </si>
  <si>
    <t>TP100EN</t>
  </si>
  <si>
    <t>Chamundi</t>
  </si>
  <si>
    <t xml:space="preserve"> REXTAR X</t>
  </si>
  <si>
    <t>Warmtouch</t>
  </si>
  <si>
    <t>IN 1161X</t>
  </si>
  <si>
    <t>Kendal</t>
  </si>
  <si>
    <t>CS300</t>
  </si>
  <si>
    <t>Pro</t>
  </si>
  <si>
    <t>FD10</t>
  </si>
  <si>
    <t>Angiomat</t>
  </si>
  <si>
    <t>CS30</t>
  </si>
  <si>
    <t>Force FX8CS</t>
  </si>
  <si>
    <t>ACT PLUS</t>
  </si>
  <si>
    <t>DIAMAX</t>
  </si>
  <si>
    <t>Prismaflex</t>
  </si>
  <si>
    <t>WBSC 30B2SS</t>
  </si>
  <si>
    <t>Audiostar pro</t>
  </si>
  <si>
    <t xml:space="preserve">Tympstar pro </t>
  </si>
  <si>
    <t>004B</t>
  </si>
  <si>
    <t>Inttelio</t>
  </si>
  <si>
    <t>MVDS02</t>
  </si>
  <si>
    <t>FM30</t>
  </si>
  <si>
    <t>FD 9713</t>
  </si>
  <si>
    <t>NWC 100</t>
  </si>
  <si>
    <t>Brilliance pro</t>
  </si>
  <si>
    <t>NCPAP300</t>
  </si>
  <si>
    <t>BAS101</t>
  </si>
  <si>
    <t xml:space="preserve">Injectomat Agilia </t>
  </si>
  <si>
    <t>BX3010</t>
  </si>
  <si>
    <t>AT-112</t>
  </si>
  <si>
    <t>RWB-6</t>
  </si>
  <si>
    <t>DxC860i</t>
  </si>
  <si>
    <t>E411</t>
  </si>
  <si>
    <t>ABL 800</t>
  </si>
  <si>
    <t>R-8M</t>
  </si>
  <si>
    <t>CX21i</t>
  </si>
  <si>
    <t>CX31</t>
  </si>
  <si>
    <t>LH 750</t>
  </si>
  <si>
    <t>XP-100</t>
  </si>
  <si>
    <t>Clinitek status</t>
  </si>
  <si>
    <t>PHOENIX 100</t>
  </si>
  <si>
    <t>FX 40</t>
  </si>
  <si>
    <t>C1-10 plus</t>
  </si>
  <si>
    <t>RS-12R</t>
  </si>
  <si>
    <t>WBSC 40B2 SS4</t>
  </si>
  <si>
    <t>WHL 4000GE</t>
  </si>
  <si>
    <t>RDHO 50</t>
  </si>
  <si>
    <t>RHI50</t>
  </si>
  <si>
    <t>LISASCAN-EM</t>
  </si>
  <si>
    <t>LISAWASH</t>
  </si>
  <si>
    <t>NA</t>
  </si>
  <si>
    <t>DF 40U (300L)</t>
  </si>
  <si>
    <t>DF 80U (300L)</t>
  </si>
  <si>
    <t>BBR 600G</t>
  </si>
  <si>
    <t>D 601</t>
  </si>
  <si>
    <t>LC 300</t>
  </si>
  <si>
    <t>PB 100</t>
  </si>
  <si>
    <t>XS 1010</t>
  </si>
  <si>
    <t>E 300</t>
  </si>
  <si>
    <t>SPIN</t>
  </si>
  <si>
    <t>THERM</t>
  </si>
  <si>
    <t>PI 200</t>
  </si>
  <si>
    <t>CB 100</t>
  </si>
  <si>
    <t>LM 100E</t>
  </si>
  <si>
    <t>IM2000-16RPS</t>
  </si>
  <si>
    <t>CM101 plus</t>
  </si>
  <si>
    <t>HB301+</t>
  </si>
  <si>
    <t>Stat Fax 4200</t>
  </si>
  <si>
    <t>Stat Fax 2600</t>
  </si>
  <si>
    <t>WT1617LAF</t>
  </si>
  <si>
    <t>KBM70</t>
  </si>
  <si>
    <t>MARS 50</t>
  </si>
  <si>
    <t>CR 15X</t>
  </si>
  <si>
    <t>SA260MA12</t>
  </si>
  <si>
    <t>2*2*4 Double Door</t>
  </si>
  <si>
    <t>Sterrad 100S</t>
  </si>
  <si>
    <t>ANM8CF</t>
  </si>
  <si>
    <t>7000SPBF</t>
  </si>
  <si>
    <t>160/160</t>
  </si>
  <si>
    <t>Avance CS2</t>
  </si>
  <si>
    <t>MX550</t>
  </si>
  <si>
    <t>MLX</t>
  </si>
  <si>
    <t>Sys 6</t>
  </si>
  <si>
    <t>S5</t>
  </si>
  <si>
    <t>7000SPB</t>
  </si>
  <si>
    <t>Synergy 160/160</t>
  </si>
  <si>
    <t>CS650</t>
  </si>
  <si>
    <t>M720</t>
  </si>
  <si>
    <t>EC300</t>
  </si>
  <si>
    <t>OEC 715</t>
  </si>
  <si>
    <t>Synergy</t>
  </si>
  <si>
    <t>7000SKPB</t>
  </si>
  <si>
    <t>TC 300</t>
  </si>
  <si>
    <t>GEN11</t>
  </si>
  <si>
    <t>HD 560P, LED3000</t>
  </si>
  <si>
    <t>EV1000</t>
  </si>
  <si>
    <t>CCU</t>
  </si>
  <si>
    <t>Quantum II</t>
  </si>
  <si>
    <t>160/160/100</t>
  </si>
  <si>
    <t>M320</t>
  </si>
  <si>
    <t>Synergy 160/160/100</t>
  </si>
  <si>
    <t>Serial Number</t>
  </si>
  <si>
    <t>CN44002319</t>
  </si>
  <si>
    <t>CN44002321</t>
  </si>
  <si>
    <t>CN44002325</t>
  </si>
  <si>
    <t>CN44002331</t>
  </si>
  <si>
    <t>CN44002335</t>
  </si>
  <si>
    <t>CN44002332</t>
  </si>
  <si>
    <t>CN44002320</t>
  </si>
  <si>
    <t>CN44002323</t>
  </si>
  <si>
    <t>CN44002314</t>
  </si>
  <si>
    <t xml:space="preserve"> CN44002327</t>
  </si>
  <si>
    <t>CN44002338</t>
  </si>
  <si>
    <t>CN44002341</t>
  </si>
  <si>
    <t>DE54800970</t>
  </si>
  <si>
    <t>DE54800785</t>
  </si>
  <si>
    <t>CN21608749</t>
  </si>
  <si>
    <t>CN32605028</t>
  </si>
  <si>
    <t>CN32605000</t>
  </si>
  <si>
    <t>E3101630163</t>
  </si>
  <si>
    <t>04317F</t>
  </si>
  <si>
    <t>CN44002315</t>
  </si>
  <si>
    <t>CN32605025</t>
  </si>
  <si>
    <t>Water Chiller 52</t>
  </si>
  <si>
    <t>Ingenia CX 1.5T</t>
  </si>
  <si>
    <t>SSEP</t>
  </si>
  <si>
    <t>Drystar</t>
  </si>
  <si>
    <t>Optima 660</t>
  </si>
  <si>
    <t>Salient  DH</t>
  </si>
  <si>
    <t>ALPHA  ST</t>
  </si>
  <si>
    <t>EPIQ 5S</t>
  </si>
  <si>
    <t>DPX NT Pro</t>
  </si>
  <si>
    <t>MARS 50+</t>
  </si>
  <si>
    <t>XR115(100MA)</t>
  </si>
  <si>
    <t>CR 30XM</t>
  </si>
  <si>
    <t>RZ166561G</t>
  </si>
  <si>
    <t>TS156131G</t>
  </si>
  <si>
    <t>UR166530G</t>
  </si>
  <si>
    <t>CN21608746</t>
  </si>
  <si>
    <t>7666897
7629172
7540729</t>
  </si>
  <si>
    <t>N4506260</t>
  </si>
  <si>
    <t>CN44003901</t>
  </si>
  <si>
    <t>CN32605100</t>
  </si>
  <si>
    <t>11415951
11410463</t>
  </si>
  <si>
    <t>CN44003902</t>
  </si>
  <si>
    <t>US416B1120</t>
  </si>
  <si>
    <t>US416D0961</t>
  </si>
  <si>
    <t>CN216030045SA
CN816020044SA</t>
  </si>
  <si>
    <t>CN32605014</t>
  </si>
  <si>
    <t>TONO16420</t>
  </si>
  <si>
    <t>TONO16422</t>
  </si>
  <si>
    <t>US11435605</t>
  </si>
  <si>
    <t>US11435702</t>
  </si>
  <si>
    <t>US11435707</t>
  </si>
  <si>
    <t>CN21608747</t>
  </si>
  <si>
    <t>CP3043</t>
  </si>
  <si>
    <t>CN21608754</t>
  </si>
  <si>
    <t>CN32605017</t>
  </si>
  <si>
    <t>UF663
Q7EY103864</t>
  </si>
  <si>
    <t>VA1613RO120154901</t>
  </si>
  <si>
    <t>WT4763</t>
  </si>
  <si>
    <t>07-06-12-04</t>
  </si>
  <si>
    <t>RTX-1606-457</t>
  </si>
  <si>
    <t>CN44002328</t>
  </si>
  <si>
    <t>CN44002329</t>
  </si>
  <si>
    <t>CN44002343</t>
  </si>
  <si>
    <t>DE54800892</t>
  </si>
  <si>
    <t>DE54800900</t>
  </si>
  <si>
    <t>CN32605020</t>
  </si>
  <si>
    <t>Not Issued</t>
  </si>
  <si>
    <t>SP15110199</t>
  </si>
  <si>
    <t>C147539299634</t>
  </si>
  <si>
    <t>DE54800902</t>
  </si>
  <si>
    <t>DE54800889</t>
  </si>
  <si>
    <t>DE54800897</t>
  </si>
  <si>
    <t>DE54800973</t>
  </si>
  <si>
    <t>DE54800780</t>
  </si>
  <si>
    <t>DE54800887</t>
  </si>
  <si>
    <t>DE54800779</t>
  </si>
  <si>
    <t>DE54800896</t>
  </si>
  <si>
    <t>DE54800904</t>
  </si>
  <si>
    <t>DE54800968</t>
  </si>
  <si>
    <t>DE54800888</t>
  </si>
  <si>
    <t>CN32605110</t>
  </si>
  <si>
    <t>CN32605094</t>
  </si>
  <si>
    <t>CN32605103</t>
  </si>
  <si>
    <t>CN32605105</t>
  </si>
  <si>
    <t>CN21608752</t>
  </si>
  <si>
    <t>SN1501832</t>
  </si>
  <si>
    <t>SI222442K5</t>
  </si>
  <si>
    <t>SP15110209</t>
  </si>
  <si>
    <t>04317X</t>
  </si>
  <si>
    <t>AP1601362</t>
  </si>
  <si>
    <t>C14270110C09D</t>
  </si>
  <si>
    <t>DE54800893</t>
  </si>
  <si>
    <t>DE54800891</t>
  </si>
  <si>
    <t>DE54800895</t>
  </si>
  <si>
    <t>DE54800979</t>
  </si>
  <si>
    <t>DE54800790</t>
  </si>
  <si>
    <t>DE54800903</t>
  </si>
  <si>
    <t>DE54800906</t>
  </si>
  <si>
    <t>CN21608743</t>
  </si>
  <si>
    <t>CN32605011</t>
  </si>
  <si>
    <t>SP15110205</t>
  </si>
  <si>
    <t>SN1501828</t>
  </si>
  <si>
    <t>SN1501849</t>
  </si>
  <si>
    <t>C14270125BD58</t>
  </si>
  <si>
    <t>DE54800898</t>
  </si>
  <si>
    <t>DE54800782</t>
  </si>
  <si>
    <t>DE54800774</t>
  </si>
  <si>
    <t>DE54800971</t>
  </si>
  <si>
    <t>DE54800987</t>
  </si>
  <si>
    <t>SP15110207</t>
  </si>
  <si>
    <t>CN21608742</t>
  </si>
  <si>
    <t>SN1501857</t>
  </si>
  <si>
    <t>C142702120CEB</t>
  </si>
  <si>
    <t>DE54800974</t>
  </si>
  <si>
    <t>DE54800894</t>
  </si>
  <si>
    <t>DE54800777</t>
  </si>
  <si>
    <t>DE54800969</t>
  </si>
  <si>
    <t>DE54800899</t>
  </si>
  <si>
    <t>DE54800778</t>
  </si>
  <si>
    <t>CN32605097</t>
  </si>
  <si>
    <t>CN21608755</t>
  </si>
  <si>
    <t>SN1501829</t>
  </si>
  <si>
    <t>SP15110203</t>
  </si>
  <si>
    <t>DE54800783</t>
  </si>
  <si>
    <t xml:space="preserve">DE54800977
</t>
  </si>
  <si>
    <t>DE54800776</t>
  </si>
  <si>
    <t>DE54800890</t>
  </si>
  <si>
    <t>DE54800975</t>
  </si>
  <si>
    <t xml:space="preserve">DE54800784
</t>
  </si>
  <si>
    <t>DE54800988</t>
  </si>
  <si>
    <t>AP1601367</t>
  </si>
  <si>
    <t>CN21608741</t>
  </si>
  <si>
    <t>CN32605109</t>
  </si>
  <si>
    <t>CN32605023</t>
  </si>
  <si>
    <t>SN1501846</t>
  </si>
  <si>
    <t>SP15110204</t>
  </si>
  <si>
    <t>C14269871EBFD</t>
  </si>
  <si>
    <t>C1215C509R</t>
  </si>
  <si>
    <t>MF16015031</t>
  </si>
  <si>
    <t>CN44002344</t>
  </si>
  <si>
    <t>CN32605112</t>
  </si>
  <si>
    <t>S5B 16917AX</t>
  </si>
  <si>
    <t>ACT2005424</t>
  </si>
  <si>
    <t>SI222447K5</t>
  </si>
  <si>
    <t>CN44002342</t>
  </si>
  <si>
    <t>CN44002346</t>
  </si>
  <si>
    <t>CN44002318</t>
  </si>
  <si>
    <t>CN44002347</t>
  </si>
  <si>
    <t>CN44002330</t>
  </si>
  <si>
    <t>CN21608745</t>
  </si>
  <si>
    <t>CN32605107</t>
  </si>
  <si>
    <t>SP15110208</t>
  </si>
  <si>
    <t>C142700569817</t>
  </si>
  <si>
    <t>CN21608750</t>
  </si>
  <si>
    <t>CN44002317</t>
  </si>
  <si>
    <t>CN44002340</t>
  </si>
  <si>
    <t>CN44002326</t>
  </si>
  <si>
    <t>CN32605018</t>
  </si>
  <si>
    <t>CN32605012</t>
  </si>
  <si>
    <t>CN32605010</t>
  </si>
  <si>
    <t>14J9352E</t>
  </si>
  <si>
    <t>12C6875E</t>
  </si>
  <si>
    <t>12C6914E</t>
  </si>
  <si>
    <t>PA16083</t>
  </si>
  <si>
    <t>CN32605098</t>
  </si>
  <si>
    <t>CN44002324</t>
  </si>
  <si>
    <t>CN44002345</t>
  </si>
  <si>
    <t>CN32605016</t>
  </si>
  <si>
    <t>CN32605022</t>
  </si>
  <si>
    <t>GS0061400</t>
  </si>
  <si>
    <t>GS0062969</t>
  </si>
  <si>
    <t>CN44002322</t>
  </si>
  <si>
    <t>CN32605019</t>
  </si>
  <si>
    <t>209AAEV0013</t>
  </si>
  <si>
    <t>MD150883</t>
  </si>
  <si>
    <t>DE45825586</t>
  </si>
  <si>
    <t>DQTB6E21257</t>
  </si>
  <si>
    <t>DQTB5117014</t>
  </si>
  <si>
    <t>6840/810/901252</t>
  </si>
  <si>
    <t>15B8-11</t>
  </si>
  <si>
    <t>754R2119N002</t>
  </si>
  <si>
    <t>ZCCN/09/289</t>
  </si>
  <si>
    <t>ZCCN/09/300</t>
  </si>
  <si>
    <t>ZCCN-08671</t>
  </si>
  <si>
    <t>16J1353</t>
  </si>
  <si>
    <t>6B41738</t>
  </si>
  <si>
    <t>15M0474</t>
  </si>
  <si>
    <t>6707184 - AY47057</t>
  </si>
  <si>
    <t>B0240</t>
  </si>
  <si>
    <t>ZCES14598</t>
  </si>
  <si>
    <t>ZCCN/09/293</t>
  </si>
  <si>
    <t>PX2730</t>
  </si>
  <si>
    <t>FF1193 &amp; FF1235</t>
  </si>
  <si>
    <t>7CC1-07839</t>
  </si>
  <si>
    <t>1CAC-01423</t>
  </si>
  <si>
    <t>15L0451</t>
  </si>
  <si>
    <t>16J1361</t>
  </si>
  <si>
    <t>ZCCN-09294</t>
  </si>
  <si>
    <t>ZCCN-09291</t>
  </si>
  <si>
    <t>15105672 (201601695)</t>
  </si>
  <si>
    <t>SS-16-116</t>
  </si>
  <si>
    <t>T5-16-116</t>
  </si>
  <si>
    <t>151008/151105/6/7</t>
  </si>
  <si>
    <t>2CCY-07317</t>
  </si>
  <si>
    <t>ZCCN-09292</t>
  </si>
  <si>
    <t>16F0629</t>
  </si>
  <si>
    <t>7CES-14598</t>
  </si>
  <si>
    <t>ZBJS-28189</t>
  </si>
  <si>
    <t>WTI617LAF55</t>
  </si>
  <si>
    <t>ZCJU-28933</t>
  </si>
  <si>
    <t>CN32605021</t>
  </si>
  <si>
    <t>CN816140348SA
CN216150373SA</t>
  </si>
  <si>
    <t>CN21608748</t>
  </si>
  <si>
    <t>2K15120406-DX/HF</t>
  </si>
  <si>
    <t>US416DD0204</t>
  </si>
  <si>
    <t>AFFINITY 50SS</t>
  </si>
  <si>
    <t>160304201001</t>
  </si>
  <si>
    <t>2K151241</t>
  </si>
  <si>
    <t>0JG481353</t>
  </si>
  <si>
    <t>CE-043-16/17</t>
  </si>
  <si>
    <t>DE54800775</t>
  </si>
  <si>
    <t>DE54800886</t>
  </si>
  <si>
    <t>DE54800905</t>
  </si>
  <si>
    <t>DE54800972</t>
  </si>
  <si>
    <t>DE54800978</t>
  </si>
  <si>
    <t>DE54800981</t>
  </si>
  <si>
    <t>CN32605113</t>
  </si>
  <si>
    <t>CN32605101</t>
  </si>
  <si>
    <t>CN21608753</t>
  </si>
  <si>
    <t>SI210562D5</t>
  </si>
  <si>
    <t>DJHO13404P</t>
  </si>
  <si>
    <t>DJHO18569P</t>
  </si>
  <si>
    <t>SP15110201</t>
  </si>
  <si>
    <t>2A109-P1-0008</t>
  </si>
  <si>
    <t>E4IO1616144</t>
  </si>
  <si>
    <t>APKV00126</t>
  </si>
  <si>
    <t>DE35145335</t>
  </si>
  <si>
    <t>MLX5655</t>
  </si>
  <si>
    <t>ACT2005930</t>
  </si>
  <si>
    <t>1527200553/43</t>
  </si>
  <si>
    <t>CN32605114</t>
  </si>
  <si>
    <t>48E04307</t>
  </si>
  <si>
    <t>APKV00127</t>
  </si>
  <si>
    <t>DE35143702</t>
  </si>
  <si>
    <t>MLX 6075</t>
  </si>
  <si>
    <t>ACT2005931</t>
  </si>
  <si>
    <t>2A109-P1-0006</t>
  </si>
  <si>
    <t>CN32605106</t>
  </si>
  <si>
    <t>48E04304</t>
  </si>
  <si>
    <t>B76</t>
  </si>
  <si>
    <t>SN1501826</t>
  </si>
  <si>
    <t>2A109-P1-0005</t>
  </si>
  <si>
    <t>E4IO1610142</t>
  </si>
  <si>
    <t>SM716020005WA</t>
  </si>
  <si>
    <t>DE35145336</t>
  </si>
  <si>
    <t>OH5-76015</t>
  </si>
  <si>
    <t>MTC63687</t>
  </si>
  <si>
    <t>M211</t>
  </si>
  <si>
    <t>S5C 17014AX</t>
  </si>
  <si>
    <t>2A109-P1-0010</t>
  </si>
  <si>
    <t>E4IO1610141</t>
  </si>
  <si>
    <t>SM716020006WA</t>
  </si>
  <si>
    <t>DE35143701</t>
  </si>
  <si>
    <t>1536502383
1532600303
1603503973</t>
  </si>
  <si>
    <t>M126</t>
  </si>
  <si>
    <t>LD-DM151</t>
  </si>
  <si>
    <t>1-4190235243</t>
  </si>
  <si>
    <t>SP15110206</t>
  </si>
  <si>
    <t>S5B 16703AX</t>
  </si>
  <si>
    <t>EUI01610143</t>
  </si>
  <si>
    <t>SM716020007WA</t>
  </si>
  <si>
    <t>DE35143700</t>
  </si>
  <si>
    <t>ENTC79960</t>
  </si>
  <si>
    <t>S5B16700AX</t>
  </si>
  <si>
    <t>04317C</t>
  </si>
  <si>
    <t>2A122-P1-0004.006</t>
  </si>
  <si>
    <t>L51D10107
OT745009
OT745439
OT863302</t>
  </si>
  <si>
    <t>AAR66304, USA 16010053</t>
  </si>
  <si>
    <t>S5B16701AX</t>
  </si>
  <si>
    <t>S5B16697AX</t>
  </si>
  <si>
    <t>EVO 80032</t>
  </si>
  <si>
    <t>816/10/2016</t>
  </si>
  <si>
    <t>QR0Q0001M9</t>
  </si>
  <si>
    <t>AAX27164
AAL82963</t>
  </si>
  <si>
    <t>E4E3IO1610139</t>
  </si>
  <si>
    <t>T5A44625EX</t>
  </si>
  <si>
    <t>2A109-P1-0009.007</t>
  </si>
  <si>
    <t>E4E3IO1610140</t>
  </si>
  <si>
    <t>2A109-P1-0007.008</t>
  </si>
  <si>
    <t>SN1501825</t>
  </si>
  <si>
    <t>CN32605015</t>
  </si>
  <si>
    <t>Installation</t>
  </si>
  <si>
    <t>30-12-2016</t>
  </si>
  <si>
    <t>30-12-2015</t>
  </si>
  <si>
    <t>17-03-2016</t>
  </si>
  <si>
    <t>18-1-2017</t>
  </si>
  <si>
    <t>22-8-2016</t>
  </si>
  <si>
    <t>22/8/2016</t>
  </si>
  <si>
    <t>20/5/2016</t>
  </si>
  <si>
    <t>25/6/2016</t>
  </si>
  <si>
    <t>31-05-2016</t>
  </si>
  <si>
    <t>13/5/2016</t>
  </si>
  <si>
    <t>STATUS
(A-C-B-W)</t>
  </si>
  <si>
    <t>W</t>
  </si>
  <si>
    <t>w</t>
  </si>
  <si>
    <t>B</t>
  </si>
  <si>
    <t>Contract From</t>
  </si>
  <si>
    <t>Contract To</t>
  </si>
  <si>
    <t>warranty</t>
  </si>
  <si>
    <t>Contract Value</t>
  </si>
  <si>
    <t>Make</t>
  </si>
  <si>
    <t>Goldway</t>
  </si>
  <si>
    <t>B-Braun</t>
  </si>
  <si>
    <t>Maquet</t>
  </si>
  <si>
    <t>Vivid</t>
  </si>
  <si>
    <t>SISCo</t>
  </si>
  <si>
    <t>Technocare</t>
  </si>
  <si>
    <t>Sonosite</t>
  </si>
  <si>
    <t>Flight 60</t>
  </si>
  <si>
    <t>Spencer Italy</t>
  </si>
  <si>
    <t>1 year</t>
  </si>
  <si>
    <t>3 years</t>
  </si>
  <si>
    <t>Natus Inc.,USA</t>
  </si>
  <si>
    <t>BPL</t>
  </si>
  <si>
    <t>Olympus</t>
  </si>
  <si>
    <t>Mitra</t>
  </si>
  <si>
    <t>ERBE</t>
  </si>
  <si>
    <t>Sentier</t>
  </si>
  <si>
    <t>NDD</t>
  </si>
  <si>
    <t>Status Medical</t>
  </si>
  <si>
    <t>dermaindia</t>
  </si>
  <si>
    <t>ELLMAN</t>
  </si>
  <si>
    <t>Welchallyn</t>
  </si>
  <si>
    <t>KARL STORZ</t>
  </si>
  <si>
    <t>Smartdent</t>
  </si>
  <si>
    <t>TOSHIBA</t>
  </si>
  <si>
    <t>Covidien</t>
  </si>
  <si>
    <t>Medtronic</t>
  </si>
  <si>
    <t>SonoSite</t>
  </si>
  <si>
    <t>Aerogen</t>
  </si>
  <si>
    <t>Philips Respironics</t>
  </si>
  <si>
    <t>Alphamed</t>
  </si>
  <si>
    <t>Nipro</t>
  </si>
  <si>
    <t>Baxter</t>
  </si>
  <si>
    <t>Whitenair Technologies</t>
  </si>
  <si>
    <t>GSI</t>
  </si>
  <si>
    <t>Basco</t>
  </si>
  <si>
    <t>Borze</t>
  </si>
  <si>
    <t>Medisil</t>
  </si>
  <si>
    <t>Phoenix Medical Systems</t>
  </si>
  <si>
    <t>Fresenius Kabi</t>
  </si>
  <si>
    <t xml:space="preserve">Elite </t>
  </si>
  <si>
    <t>Sysmex</t>
  </si>
  <si>
    <t>Accurex</t>
  </si>
  <si>
    <t>REMI</t>
  </si>
  <si>
    <t>Beckman</t>
  </si>
  <si>
    <t>Cobas</t>
  </si>
  <si>
    <t>Radiometer</t>
  </si>
  <si>
    <t>Siemens</t>
  </si>
  <si>
    <t>Leica</t>
  </si>
  <si>
    <t>Whitenair</t>
  </si>
  <si>
    <t>Transasia</t>
  </si>
  <si>
    <t>Cistron</t>
  </si>
  <si>
    <t>Thermo penpol</t>
  </si>
  <si>
    <t>Dot Diagnostics</t>
  </si>
  <si>
    <t>AJINKYA</t>
  </si>
  <si>
    <t>HEMOCUE</t>
  </si>
  <si>
    <t>Awareness technology</t>
  </si>
  <si>
    <t>Apex</t>
  </si>
  <si>
    <t>Mediquip</t>
  </si>
  <si>
    <t>J &amp; J</t>
  </si>
  <si>
    <t>PCI</t>
  </si>
  <si>
    <t>Benq</t>
  </si>
  <si>
    <t>BL Life Sciences</t>
  </si>
  <si>
    <t>Stryker</t>
  </si>
  <si>
    <t>Sorin</t>
  </si>
  <si>
    <t>Manman</t>
  </si>
  <si>
    <t>BMT</t>
  </si>
  <si>
    <t>Johnson &amp; Johnson</t>
  </si>
  <si>
    <t>Smith&amp;nephew</t>
  </si>
  <si>
    <t>Edwards Life Sciences</t>
  </si>
  <si>
    <t xml:space="preserve">Status medical </t>
  </si>
  <si>
    <t>Arthocare</t>
  </si>
  <si>
    <t>ICCU</t>
  </si>
  <si>
    <t>Remarks</t>
  </si>
  <si>
    <t>Pending Install</t>
  </si>
  <si>
    <t>Only Install</t>
  </si>
  <si>
    <t>Invoice</t>
  </si>
  <si>
    <t>N</t>
  </si>
  <si>
    <t>Eq. Cost
(Rupees)</t>
  </si>
  <si>
    <t>1,05,000</t>
  </si>
  <si>
    <t>30/9/15</t>
  </si>
  <si>
    <t>31/8/2015</t>
  </si>
  <si>
    <t xml:space="preserve"> EUR 22680</t>
  </si>
  <si>
    <t>22,00,000</t>
  </si>
  <si>
    <t>17,25,000</t>
  </si>
  <si>
    <t>2,58,00,000</t>
  </si>
  <si>
    <t>1,89,380</t>
  </si>
  <si>
    <t>2,80,000</t>
  </si>
  <si>
    <t>4,00,000</t>
  </si>
  <si>
    <t>25,00,000</t>
  </si>
  <si>
    <t>1,00,000</t>
  </si>
  <si>
    <t>11,75,000</t>
  </si>
  <si>
    <t>10,00,000</t>
  </si>
  <si>
    <t>EUR 12922</t>
  </si>
  <si>
    <t>EUR 15649</t>
  </si>
  <si>
    <t>EUR 18309</t>
  </si>
  <si>
    <t>EUR 154350</t>
  </si>
  <si>
    <t>EUR 13403</t>
  </si>
  <si>
    <t>EUR 15309</t>
  </si>
  <si>
    <t>EUR 13650</t>
  </si>
  <si>
    <t>EUR 22758</t>
  </si>
  <si>
    <t>Accessories / Serial number</t>
  </si>
  <si>
    <t>ECG Cable - 1no, Spo2 probe - 1no, Nibp Cuff with cable - 1no.</t>
  </si>
  <si>
    <t>Basic module - 1no, Extention module - 1no(DE45445538), ETCO2 Cable -1no, ECG Cable - 1no, Spo2 Probe - 1no, Nibp Cuff with hose - 1no.</t>
  </si>
  <si>
    <t>Basic module - 1no, Extention module - 1no(DE45272293), ECG Cable - 1no, Spo2 Probe - 1no, Nibp Cuff with hose - 1no.</t>
  </si>
  <si>
    <t>ECG Cable (10 leads) -1no, Clamps -4no, Bulbs -6no, power cord -1no, Battery -1no</t>
  </si>
  <si>
    <t>EXternal Paddels -1no, ECG Cable -1no, AED Cable -1no, power cord -1no, Battery -1no, SpO2 probe-1no.</t>
  </si>
  <si>
    <t>EXternal Paddels -1no, ECG Cable -1no, AED Cable -1no, power cord -1no, Battery -1no</t>
  </si>
  <si>
    <t>power cord - 1no, IV Stand Clam -1no, Battery - 1no.</t>
  </si>
  <si>
    <t>power cord - 1no, IV Stand Clam -1no, Battery - 2no, expiratory cassettes-1 no.</t>
  </si>
  <si>
    <t>sterile handles-2 nos</t>
  </si>
  <si>
    <t>anesthesia screenframe-1Pcs, Shoulder support pads - 2Pcs, Arm Board - 2Pcs, Lateral Support pads - 2Pcs, Knee Crutches - 2Pcs &amp; Mattress - 1set.</t>
  </si>
  <si>
    <t>power cord-1</t>
  </si>
  <si>
    <t>P21Xi, C60Xi &amp; HFL38Xi</t>
  </si>
  <si>
    <t>EXternal Paddels -1no, ECG Cable -1no, AED Cable -1no, power cord -1no, Battery -1no,SpO2 probe-1no.</t>
  </si>
  <si>
    <t>Power adpater-1No.</t>
  </si>
  <si>
    <t>Power supply cable</t>
  </si>
  <si>
    <t>Music System, Metal detector, 2 clients, 1 Work station, Wheelchair, Pulse oximeter, Anesthesia machine.</t>
  </si>
  <si>
    <t>Power Cord -1No.</t>
  </si>
  <si>
    <t>UPS.</t>
  </si>
  <si>
    <t>Power adapter-1No.</t>
  </si>
  <si>
    <t>Cassettes - 16No.s</t>
  </si>
  <si>
    <t>Gastroscopy, colonoscopy, duodenovideoscopy, video processor, light source, scope cable, LCD monitor, bronchoscopy, TRU solution software</t>
  </si>
  <si>
    <t>Branchoscopy, Sources, Ultrasonic Cable, SDI cable, Memory, Voltage Stabilizer &amp; Trolley.</t>
  </si>
  <si>
    <t>EXternal Paddels -1no, ECG Cable -1no,  power cord -1no, Battery -1no</t>
  </si>
  <si>
    <t>X5-1 transducer, X7-2T Transducer, transducer S8-3, printer</t>
  </si>
  <si>
    <t>L12-4 transducer, S8-3 transducer, S4-2 transducer, printer</t>
  </si>
  <si>
    <t>ECG Cable - 1No., Power cord - 1no.</t>
  </si>
  <si>
    <t>Cuff-1No.</t>
  </si>
  <si>
    <t>Recorder, ECG leads</t>
  </si>
  <si>
    <t>Mobil-O-Graph 24 PWA monitor, Small Cuff - 1pcs, Medium Cuff - 2pcs, Large Cuff - 2pcs, 4Batteries &amp; Charger and Bluetooth USB</t>
  </si>
  <si>
    <t>USB spiro</t>
  </si>
  <si>
    <t>Printer-1No.</t>
  </si>
  <si>
    <t>power cord-1, Remote</t>
  </si>
  <si>
    <t>Rechargerable battery Pack with charger - 1, Diagnostic Octoscope - 1</t>
  </si>
  <si>
    <t>Tele Pack X LED, Camera Head,
Keyboard</t>
  </si>
  <si>
    <t xml:space="preserve">Basic module - 1no,  ECG Cable - 1no, Spo2 Probe - 1no, Nibp Cuff with hose - 1no, </t>
  </si>
  <si>
    <t>EXternal Paddels -1no, ECG Cable -1no, power cord -1no, Battery -1no</t>
  </si>
  <si>
    <t>power cord - 1no, blanket(adult and pediatric)-2 nos</t>
  </si>
  <si>
    <t>power cord - 1,  Mask with Tubing set -1</t>
  </si>
  <si>
    <t>Basic module - 1no, ECG Cable - 1no, Spo2 Probe - 1no, Nibp Cuff with hose - 1no.</t>
  </si>
  <si>
    <t>Basic module - 1no, Extention module - 1no, ETCO2 Cable -1no, ECG Cable - 1no, Spo2 Probe - 1no, Nibp Cuff with hose - 1no.</t>
  </si>
  <si>
    <t>Pacing Cable - 1no, Bttery - 1 no.</t>
  </si>
  <si>
    <t>Patient  tubings - 2no, power cord - 1no</t>
  </si>
  <si>
    <t>ECG Cable-1,Helium Cylinder-3,Pressure cable-1,Jack cable-1 &amp; power cord - 1no</t>
  </si>
  <si>
    <t>Basic module - 1no, Extention module - 1no, ECG Cable - 1no, Spo2 Probe - 1no, Nibp Cuff with hose - 1no.</t>
  </si>
  <si>
    <t>Patient tubings - 2no, power cord - 1no</t>
  </si>
  <si>
    <t>Basic module - 1no,  ECG Cable - 1no, Spo2 Probe - 1no, Nibp Cuff with hose - 1no.</t>
  </si>
  <si>
    <t>power cord - 1no, blanket (adult and pediatric)-2 nos</t>
  </si>
  <si>
    <t>Exam Light, Stent Boost complete,
Rotational Scan, Monitor Celing,
Flex cardio,DCX Work Station,
Lead Glass, Lead Aprons, Thyroid Shield, Printer.</t>
  </si>
  <si>
    <t>Disposable pencil, foot switch, patient plate  &amp; cable, bipolar forceps</t>
  </si>
  <si>
    <t>Power cord - 1no, IV Stand Clam -1no, Battery - 2no, expiratory cassettes-1 no.</t>
  </si>
  <si>
    <t>power cord - 1no, IV Stand Clam -1no
With NiBP Module (Cuff &amp; Tubing)-1no</t>
  </si>
  <si>
    <t>Battery and power cord - 1No</t>
  </si>
  <si>
    <t>Audiostar pro syste, wireless keyboard, headphone assembly, microphone with headphone, insert phone kit, microphone, talk back mike,bone vibrator, event marker, speaker cables, high frequency head phones, extended speakers</t>
  </si>
  <si>
    <t>Tympanometer pro system, wireless keyboard, probe assembly, probe tip replacement kit, probe host, gsi pendrive, tympstar pro, probe floss kit neutral, shoulder mount, probe wrist mount, test cavity tympstar single use ear tips, insert phone, usb cables, usb extension, power cord</t>
  </si>
  <si>
    <t>2 Probes, cylinder regulator with key-1no</t>
  </si>
  <si>
    <t>Power cord-1no, USB cable-1no, foot switch-1no, remote control-1no, dustproof cover-1no</t>
  </si>
  <si>
    <t>Power Cord-1No., Nibp -1no., Spo2 -1No.</t>
  </si>
  <si>
    <t>Power Cord -1No., Temp. Probe -1No.</t>
  </si>
  <si>
    <t xml:space="preserve">Power cord - 1No., Temp. probe-1No., Heat Probe-1No. </t>
  </si>
  <si>
    <t>power cord - 1no, IV Stand Clam -1no.</t>
  </si>
  <si>
    <t>Power cord-1, Key Board-1,Mouse-1</t>
  </si>
  <si>
    <t>Power cord, Two systems, Water Plant.</t>
  </si>
  <si>
    <t>Power Cord, PC, Printer</t>
  </si>
  <si>
    <t>Power cord</t>
  </si>
  <si>
    <t>Centrifuge Bucket Equalizer</t>
  </si>
  <si>
    <t xml:space="preserve">Basic module - 1no,  ECG Cable - 1no, Spo2 Probe - 1no, Extension module, Nibp Cuff with hose - 1no, </t>
  </si>
  <si>
    <t>Basic module - 1no,  ECG Cable - 1no, Spo2 Probe - 1no, Extension module, Nibp Cuff with hose - 1no, EtCo2 cable-1no</t>
  </si>
  <si>
    <t>Pacing Cable - 2no, Battery - 1 no.</t>
  </si>
  <si>
    <t>lateral support with lock 1 pair, leg crutches with clamp1 pair, raised arm rest with clamp 2 no, traction stirrup clamp 1 no, anesthesia screen frame with clamp 1 no, restraint strap2 no</t>
  </si>
  <si>
    <t>sterile handles-4 nos</t>
  </si>
  <si>
    <t>MLX unit wiht bulb, Head band with spot 
module,fiber optic cable, power cord+manual CDs.</t>
  </si>
  <si>
    <t>Dual trigger rotary-1no, sagiital saw-1no, sys battery charger-1no, aseptic housing assy-3nos, nonsterile battery-3nos, transfer shield-3 nos, 1/4 stryker adj keyed chuck-1no, AO small attachment-quick connect-1no, synthes reaming attachment-1no, hudson modified trinkle attachment-1no, hudson attachment-1no, adj wire collet 0.7-1.8 mm -1no, adj pin collet 2.0-3.2 mm-1no, sagittal saw cutters extra long wide-5 nos, saggital saw cutters medium long wide-5 nos, saggital saw cutters for notch cut-5 nos.</t>
  </si>
  <si>
    <t>anesthesia screenframe-1 no,bodystrap-1no, leg crutches with clamp-1 pair, lateral support with lock-1 pair, urology drain set 1 no</t>
  </si>
  <si>
    <t>Paddels and Power cord</t>
  </si>
  <si>
    <t>width extensors set of 4 pieces 1no, foot rest with clamp 1 pair, shoulder support with lock 1 pair, lateral support with lock 1 pair, anesthesia screen frame with clamp 1 no, restraint strap 1 no, raised arm rest 1 pair</t>
  </si>
  <si>
    <t>Bipolar foot switch, monopolar foot switch, bipolar forceps, bipolar forcepscord, electrosurgical pencils, polyhesive ii REM pads</t>
  </si>
  <si>
    <t>prone position pad 1 no, neuro adapter 1 no, instrument tray 1 no</t>
  </si>
  <si>
    <t xml:space="preserve">    Bipolar foot switch, monopolar foot switch, bipolar forceps, bipolar forcepscord, electrosurgical pencils, polyhesive ii REM pads</t>
  </si>
  <si>
    <t>P21Xi &amp; HFL38Xi</t>
  </si>
  <si>
    <t>kidney elevator 1 no, anesthesia screen frame with clamp1 no, restraint strap2 no, leg crutches with clamps1 pair, raised arm rest with clamp1 no, lateral support with lock 1 pair, urology drain set 1 no</t>
  </si>
  <si>
    <t>EES Generator, hand piece, foot switch, enseal connector, harmonic connector, harmonic ACE probe, enseal lap probe</t>
  </si>
  <si>
    <t>Oximeter Optical Module</t>
  </si>
  <si>
    <t>Control unit, foot switch, hand tools, probes, oxygen regulator, power cable</t>
  </si>
  <si>
    <t>Foot pedal, power cord, super turbovac 90</t>
  </si>
  <si>
    <t>DLL controller, Dyonics Powermax Elite MDU</t>
  </si>
  <si>
    <t>sterile handles-6 nos</t>
  </si>
  <si>
    <t>anesthesia screen frame with clamp 2nos, restraint strap 4 nos, lateral support with locks 2 pairs, shoulder extension plate 2 nos, side rail clamps 4 nos</t>
  </si>
  <si>
    <t>PO No.</t>
  </si>
  <si>
    <t>PO Date</t>
  </si>
  <si>
    <t>394160000110</t>
  </si>
  <si>
    <t>394160000192</t>
  </si>
  <si>
    <t>394160000058</t>
  </si>
  <si>
    <t>394160000159</t>
  </si>
  <si>
    <t>13/1/2016</t>
  </si>
  <si>
    <t>394170003193</t>
  </si>
  <si>
    <t>14/9/2016</t>
  </si>
  <si>
    <t>394160000339</t>
  </si>
  <si>
    <t>31/3/2016</t>
  </si>
  <si>
    <t>394160000332</t>
  </si>
  <si>
    <t>394170000211</t>
  </si>
  <si>
    <t>19/4/16</t>
  </si>
  <si>
    <t>394160000036</t>
  </si>
  <si>
    <t>394170000239</t>
  </si>
  <si>
    <t>394160000028</t>
  </si>
  <si>
    <t>394160000127</t>
  </si>
  <si>
    <t>394160000029</t>
  </si>
  <si>
    <t>394160000034</t>
  </si>
  <si>
    <t>394160000251</t>
  </si>
  <si>
    <t>394160000296</t>
  </si>
  <si>
    <t>21/3/2016</t>
  </si>
  <si>
    <t>19/3/2016</t>
  </si>
  <si>
    <t>394170004810</t>
  </si>
  <si>
    <t>26/11/2016</t>
  </si>
  <si>
    <t>394160000246</t>
  </si>
  <si>
    <t>394170001204</t>
  </si>
  <si>
    <t>21/6/2016</t>
  </si>
  <si>
    <t>394160000123</t>
  </si>
  <si>
    <t>394170004831</t>
  </si>
  <si>
    <t>26-11-2016</t>
  </si>
  <si>
    <t>394170000016</t>
  </si>
  <si>
    <t>26/9/2016</t>
  </si>
  <si>
    <t>29-9-2016</t>
  </si>
  <si>
    <t>394170002625</t>
  </si>
  <si>
    <t>29/8/2016</t>
  </si>
  <si>
    <t>394170002706</t>
  </si>
  <si>
    <t>394160000325</t>
  </si>
  <si>
    <t>394170002408</t>
  </si>
  <si>
    <t>394170000018</t>
  </si>
  <si>
    <t>394160000337</t>
  </si>
  <si>
    <t>394160000180</t>
  </si>
  <si>
    <t>394170001203</t>
  </si>
  <si>
    <t>394160000043</t>
  </si>
  <si>
    <t>394160000326</t>
  </si>
  <si>
    <t>30/3/2016</t>
  </si>
  <si>
    <t>394170000026</t>
  </si>
  <si>
    <t>394160000333</t>
  </si>
  <si>
    <t>394160000331</t>
  </si>
  <si>
    <t>394170002865</t>
  </si>
  <si>
    <t>30/8/2016</t>
  </si>
  <si>
    <t>394170001617</t>
  </si>
  <si>
    <t>394170000546</t>
  </si>
  <si>
    <t>394170000619</t>
  </si>
  <si>
    <t>394170000545</t>
  </si>
  <si>
    <t>394170000015</t>
  </si>
  <si>
    <t>394170000527</t>
  </si>
  <si>
    <t>394170000878</t>
  </si>
  <si>
    <t>394170000872</t>
  </si>
  <si>
    <t>Rental</t>
  </si>
  <si>
    <t>394160000242</t>
  </si>
  <si>
    <t>394170002622</t>
  </si>
  <si>
    <t>394170000024</t>
  </si>
  <si>
    <t>394170002476</t>
  </si>
  <si>
    <t>394170002004</t>
  </si>
  <si>
    <t>394160000094</t>
  </si>
  <si>
    <t>394160000220</t>
  </si>
  <si>
    <t>24/02/2016</t>
  </si>
  <si>
    <t>394170001871</t>
  </si>
  <si>
    <t>18/7/16</t>
  </si>
  <si>
    <t>394160000163</t>
  </si>
  <si>
    <t>19/1/16</t>
  </si>
  <si>
    <t>394170000871</t>
  </si>
  <si>
    <t>394160000086</t>
  </si>
  <si>
    <t>304160000230</t>
  </si>
  <si>
    <t>394160000230</t>
  </si>
  <si>
    <t>19/2/2016</t>
  </si>
  <si>
    <t>394170001105</t>
  </si>
  <si>
    <t>16/6/16</t>
  </si>
  <si>
    <t>394170000365</t>
  </si>
  <si>
    <t>29/6/2016</t>
  </si>
  <si>
    <t>394160000158</t>
  </si>
  <si>
    <t>394170001394</t>
  </si>
  <si>
    <t>394170001506</t>
  </si>
  <si>
    <t>394170001379</t>
  </si>
  <si>
    <t>394170000234</t>
  </si>
  <si>
    <t>394170000835</t>
  </si>
  <si>
    <t>394170001470</t>
  </si>
  <si>
    <t>394170001367</t>
  </si>
  <si>
    <t>394160000185</t>
  </si>
  <si>
    <t>394170000499</t>
  </si>
  <si>
    <t>394170001143</t>
  </si>
  <si>
    <t>3941700034126</t>
  </si>
  <si>
    <t>27/09/2016</t>
  </si>
  <si>
    <t>394170002655</t>
  </si>
  <si>
    <t>23/8/2016</t>
  </si>
  <si>
    <t>394170002445</t>
  </si>
  <si>
    <t>Equip. Short</t>
  </si>
  <si>
    <t>MON</t>
  </si>
  <si>
    <t>ECG</t>
  </si>
  <si>
    <t>DFB</t>
  </si>
  <si>
    <t>SYP</t>
  </si>
  <si>
    <t>INP</t>
  </si>
  <si>
    <t>VEN</t>
  </si>
  <si>
    <t>OTL</t>
  </si>
  <si>
    <t>OTT</t>
  </si>
  <si>
    <t>BLW</t>
  </si>
  <si>
    <t>ECM</t>
  </si>
  <si>
    <t>SUC</t>
  </si>
  <si>
    <t>CHI</t>
  </si>
  <si>
    <t>PRI</t>
  </si>
  <si>
    <t>PRT</t>
  </si>
  <si>
    <t>CTS</t>
  </si>
  <si>
    <t>MAM</t>
  </si>
  <si>
    <t>USG</t>
  </si>
  <si>
    <t>BMD</t>
  </si>
  <si>
    <t>XRA</t>
  </si>
  <si>
    <t>FLS</t>
  </si>
  <si>
    <t>CRS</t>
  </si>
  <si>
    <t>CHR</t>
  </si>
  <si>
    <t>FED</t>
  </si>
  <si>
    <t>GEN</t>
  </si>
  <si>
    <t>EBU</t>
  </si>
  <si>
    <t>ENW</t>
  </si>
  <si>
    <t>HOL</t>
  </si>
  <si>
    <t>URM</t>
  </si>
  <si>
    <t>MDB</t>
  </si>
  <si>
    <t>LTS</t>
  </si>
  <si>
    <t>ENE</t>
  </si>
  <si>
    <t>PTW</t>
  </si>
  <si>
    <t>BIP</t>
  </si>
  <si>
    <t>PCM</t>
  </si>
  <si>
    <t>SCD</t>
  </si>
  <si>
    <t>IBP</t>
  </si>
  <si>
    <t>USN</t>
  </si>
  <si>
    <t>ANW</t>
  </si>
  <si>
    <t>CAU</t>
  </si>
  <si>
    <t>ACT</t>
  </si>
  <si>
    <t>DIM</t>
  </si>
  <si>
    <t>CRT</t>
  </si>
  <si>
    <t>BSC</t>
  </si>
  <si>
    <t>AUD</t>
  </si>
  <si>
    <t>IMP</t>
  </si>
  <si>
    <t>CRG</t>
  </si>
  <si>
    <t>COL</t>
  </si>
  <si>
    <t>VAE</t>
  </si>
  <si>
    <t>FEM</t>
  </si>
  <si>
    <t>INW</t>
  </si>
  <si>
    <t>PTD</t>
  </si>
  <si>
    <t>PTS</t>
  </si>
  <si>
    <t>CPP</t>
  </si>
  <si>
    <t>BBT</t>
  </si>
  <si>
    <t>CDA</t>
  </si>
  <si>
    <t>AAN</t>
  </si>
  <si>
    <t>SAA</t>
  </si>
  <si>
    <t>WTB</t>
  </si>
  <si>
    <t>IGS</t>
  </si>
  <si>
    <t>E41</t>
  </si>
  <si>
    <t>CEN</t>
  </si>
  <si>
    <t>MIS</t>
  </si>
  <si>
    <t>BCC</t>
  </si>
  <si>
    <t>URA</t>
  </si>
  <si>
    <t>CYT</t>
  </si>
  <si>
    <t>CRY</t>
  </si>
  <si>
    <t>BOD</t>
  </si>
  <si>
    <t>SHK</t>
  </si>
  <si>
    <t>LAF</t>
  </si>
  <si>
    <t>HAO</t>
  </si>
  <si>
    <t>INC</t>
  </si>
  <si>
    <t>ESR</t>
  </si>
  <si>
    <t>ESW</t>
  </si>
  <si>
    <t>VTS</t>
  </si>
  <si>
    <t>DRF</t>
  </si>
  <si>
    <t>BBR</t>
  </si>
  <si>
    <t>BCM</t>
  </si>
  <si>
    <t>DNC</t>
  </si>
  <si>
    <t>PTB</t>
  </si>
  <si>
    <t>TUS</t>
  </si>
  <si>
    <t>COS</t>
  </si>
  <si>
    <t>ITE</t>
  </si>
  <si>
    <t>SDC</t>
  </si>
  <si>
    <t>TDI</t>
  </si>
  <si>
    <t>PAI</t>
  </si>
  <si>
    <t>CRB</t>
  </si>
  <si>
    <t>DTL</t>
  </si>
  <si>
    <t>MIX</t>
  </si>
  <si>
    <t>HBA</t>
  </si>
  <si>
    <t>STR</t>
  </si>
  <si>
    <t>SAS</t>
  </si>
  <si>
    <t>USC</t>
  </si>
  <si>
    <t>GCM</t>
  </si>
  <si>
    <t>SGR</t>
  </si>
  <si>
    <t>PLS</t>
  </si>
  <si>
    <t>HLS</t>
  </si>
  <si>
    <t>SAW</t>
  </si>
  <si>
    <t>HLM</t>
  </si>
  <si>
    <t>FIB</t>
  </si>
  <si>
    <t>RDS</t>
  </si>
  <si>
    <t>NOM</t>
  </si>
  <si>
    <t>NDR</t>
  </si>
  <si>
    <t>ODR</t>
  </si>
  <si>
    <t>TOS</t>
  </si>
  <si>
    <t>CRM</t>
  </si>
  <si>
    <t>END</t>
  </si>
  <si>
    <t>LAP</t>
  </si>
  <si>
    <t>HRS</t>
  </si>
  <si>
    <t>ARS</t>
  </si>
  <si>
    <t>CCO</t>
  </si>
  <si>
    <t>LTH</t>
  </si>
  <si>
    <t>RFA</t>
  </si>
  <si>
    <t>SHA</t>
  </si>
  <si>
    <t>EOM</t>
  </si>
  <si>
    <t>ERC</t>
  </si>
  <si>
    <t>Dept. Name</t>
  </si>
  <si>
    <t>AMBULANCE - 1</t>
  </si>
  <si>
    <t>AMBULANCE - 2</t>
  </si>
  <si>
    <t>RADIOLOGY</t>
  </si>
  <si>
    <t>Neuro OPD</t>
  </si>
  <si>
    <t>2nd OPD</t>
  </si>
  <si>
    <t>Gynic OPD</t>
  </si>
  <si>
    <t>Gastro &amp; Pul</t>
  </si>
  <si>
    <t>Pulmonology</t>
  </si>
  <si>
    <t>NILABS</t>
  </si>
  <si>
    <t>DEVICE CLINIC</t>
  </si>
  <si>
    <t>2nd Floor</t>
  </si>
  <si>
    <t>Dermatology</t>
  </si>
  <si>
    <t>ENT OPD</t>
  </si>
  <si>
    <t>Dental OPD</t>
  </si>
  <si>
    <t>PACU</t>
  </si>
  <si>
    <t>NICU</t>
  </si>
  <si>
    <t>NSICU</t>
  </si>
  <si>
    <t>SICU</t>
  </si>
  <si>
    <t>MICU</t>
  </si>
  <si>
    <t>Cath Lab</t>
  </si>
  <si>
    <t>Post cath</t>
  </si>
  <si>
    <t>Medical step Down</t>
  </si>
  <si>
    <t>Surgical Step Down</t>
  </si>
  <si>
    <t xml:space="preserve">Dialysis </t>
  </si>
  <si>
    <t xml:space="preserve">6th A block </t>
  </si>
  <si>
    <t xml:space="preserve">6th B block </t>
  </si>
  <si>
    <t xml:space="preserve">7th A block </t>
  </si>
  <si>
    <t xml:space="preserve">7th B block </t>
  </si>
  <si>
    <t>9th A block</t>
  </si>
  <si>
    <t>9th B block</t>
  </si>
  <si>
    <t>Labour room</t>
  </si>
  <si>
    <t>NNICU</t>
  </si>
  <si>
    <t>Laboratories(Biochem)</t>
  </si>
  <si>
    <t>Laboratories(Pathology)</t>
  </si>
  <si>
    <t>Laboratories(Micro)</t>
  </si>
  <si>
    <t>BLOOD BANK</t>
  </si>
  <si>
    <t>WELLNESS</t>
  </si>
  <si>
    <t>CSSD</t>
  </si>
  <si>
    <t>CTVS</t>
  </si>
  <si>
    <t>CTOT</t>
  </si>
  <si>
    <t>Gen OT</t>
  </si>
  <si>
    <t>Gen OT (Neuro)</t>
  </si>
  <si>
    <t xml:space="preserve">Gen OT </t>
  </si>
  <si>
    <t>Gen OT (Ortho)</t>
  </si>
  <si>
    <t>Gen OT (ENT)</t>
  </si>
  <si>
    <t>9AB</t>
  </si>
  <si>
    <t>9BB</t>
  </si>
  <si>
    <t>7BB</t>
  </si>
  <si>
    <t>7AB</t>
  </si>
  <si>
    <t>6BB</t>
  </si>
  <si>
    <t>6AB</t>
  </si>
  <si>
    <t>6,49,75,000</t>
  </si>
  <si>
    <t>12,50,000</t>
  </si>
  <si>
    <t>3,22,00,000</t>
  </si>
  <si>
    <t>21,50,000</t>
  </si>
  <si>
    <t>42,00,000</t>
  </si>
  <si>
    <t>21,20,000</t>
  </si>
  <si>
    <t>16,97,310</t>
  </si>
  <si>
    <t>30,25,000</t>
  </si>
  <si>
    <t>15,00,000</t>
  </si>
  <si>
    <t>31/3/2017</t>
  </si>
  <si>
    <t>VENDOR</t>
  </si>
  <si>
    <t>PMS DONE</t>
  </si>
  <si>
    <t>PMS DUE</t>
  </si>
  <si>
    <t xml:space="preserve">CAL DONE </t>
  </si>
  <si>
    <t>CAL DUE</t>
  </si>
  <si>
    <t>14 months</t>
  </si>
  <si>
    <t>GR</t>
  </si>
  <si>
    <t xml:space="preserve"> 1 year</t>
  </si>
  <si>
    <t>5 years</t>
  </si>
  <si>
    <t>2 years</t>
  </si>
  <si>
    <t>7 years</t>
  </si>
  <si>
    <t>15 months</t>
  </si>
  <si>
    <t>31-11-2016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</si>
</sst>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d/mmm/yy;@"/>
    <numFmt numFmtId="165" formatCode="d\-mmm\-yy;@"/>
    <numFmt numFmtId="166" formatCode="dd\-mmm\-yy;@"/>
    <numFmt numFmtId="167" formatCode="dd/mm/yy;@"/>
    <numFmt numFmtId="168" formatCode="mmm\-yy;@"/>
    <numFmt numFmtId="169" formatCode="d\-mmm\-yy"/>
    <numFmt numFmtId="170" formatCode="d\-mmm\-yyyy;@"/>
    <numFmt numFmtId="171" formatCode="[$-409]d/mmm/yy;@"/>
    <numFmt numFmtId="172" formatCode="_-* #,##0_-;\-* #,##0_-;_-* &quot;-&quot;??_-;_-@_-"/>
  </numFmts>
  <fonts count="18">
    <font>
      <sz val="11"/>
      <color theme="1"/>
      <name val="Calibri"/>
      <family val="2"/>
      <scheme val="minor"/>
    </font>
    <font>
      <sz val="11"/>
      <color theme="1"/>
      <name val="Calibri"/>
      <family val="2"/>
      <scheme val="minor"/>
    </font>
    <font>
      <sz val="10"/>
      <name val="Arial"/>
    </font>
    <font>
      <b/>
      <sz val="11"/>
      <name val="Calibri"/>
    </font>
    <font>
      <sz val="11"/>
      <name val="Calibri"/>
    </font>
    <font>
      <sz val="10"/>
      <name val="Arial"/>
      <family val="2"/>
    </font>
    <font>
      <sz val="10"/>
      <color theme="1"/>
      <name val="Calibri"/>
      <family val="2"/>
      <scheme val="minor"/>
    </font>
    <font>
      <sz val="10"/>
      <name val="Calibri"/>
      <family val="2"/>
      <scheme val="minor"/>
    </font>
    <font>
      <sz val="10"/>
      <color indexed="8"/>
      <name val="Calibri"/>
      <family val="2"/>
      <scheme val="minor"/>
    </font>
    <font>
      <b/>
      <sz val="10"/>
      <color rgb="FFFF0000"/>
      <name val="Calibri"/>
      <family val="2"/>
      <scheme val="minor"/>
    </font>
    <font>
      <b/>
      <sz val="10"/>
      <name val="Calibri"/>
      <family val="2"/>
      <scheme val="minor"/>
    </font>
    <font>
      <sz val="10"/>
      <color rgb="FFFF0000"/>
      <name val="Calibri"/>
      <family val="2"/>
      <scheme val="minor"/>
    </font>
    <font>
      <sz val="11"/>
      <color indexed="8"/>
      <name val="Calibri"/>
      <family val="2"/>
    </font>
    <font>
      <sz val="12"/>
      <name val="Times New Roman"/>
    </font>
    <font>
      <b/>
      <sz val="8"/>
      <color theme="1"/>
      <name val="Arial"/>
      <family val="2"/>
    </font>
    <font>
      <b/>
      <sz val="10"/>
      <color theme="1"/>
      <name val="Calibri"/>
      <family val="2"/>
      <scheme val="minor"/>
    </font>
    <font>
      <b/>
      <sz val="11"/>
      <name val="Calibri"/>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9">
    <xf numFmtId="0" fontId="0" fillId="0" borderId="0"/>
    <xf numFmtId="43" fontId="1" fillId="0" borderId="0" applyFont="0" applyFill="0" applyBorder="0" applyAlignment="0" applyProtection="0"/>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12" fillId="0" borderId="0">
      <alignment vertical="center"/>
    </xf>
    <xf numFmtId="0" fontId="5" fillId="0" borderId="0">
      <alignment vertical="center"/>
    </xf>
    <xf numFmtId="0" fontId="13" fillId="0" borderId="0">
      <alignment vertical="center"/>
    </xf>
  </cellStyleXfs>
  <cellXfs count="151">
    <xf numFmtId="0" fontId="0" fillId="0" borderId="0" xfId="0"/>
    <xf numFmtId="0" fontId="3" fillId="0" borderId="1" xfId="2" applyFont="1" applyFill="1" applyBorder="1" applyAlignment="1">
      <alignment horizontal="left" vertical="center" wrapText="1"/>
    </xf>
    <xf numFmtId="0" fontId="4" fillId="0" borderId="1" xfId="2" applyFont="1" applyFill="1" applyBorder="1" applyAlignment="1">
      <alignment horizontal="left" vertical="center" wrapText="1"/>
    </xf>
    <xf numFmtId="0" fontId="0" fillId="0" borderId="0" xfId="0" applyFont="1" applyFill="1" applyAlignment="1">
      <alignment vertical="center"/>
    </xf>
    <xf numFmtId="0" fontId="4" fillId="0" borderId="1" xfId="2" applyFont="1" applyFill="1" applyBorder="1" applyAlignment="1">
      <alignment vertical="center" wrapText="1"/>
    </xf>
    <xf numFmtId="0" fontId="4" fillId="0" borderId="1" xfId="0" applyFont="1" applyFill="1" applyBorder="1" applyAlignment="1">
      <alignment horizontal="left" vertical="center"/>
    </xf>
    <xf numFmtId="0" fontId="4" fillId="0" borderId="1" xfId="2" applyFont="1" applyFill="1" applyBorder="1" applyAlignment="1">
      <alignment horizontal="left" vertical="center"/>
    </xf>
    <xf numFmtId="0" fontId="4" fillId="0" borderId="1" xfId="0" applyNumberFormat="1" applyFont="1" applyFill="1" applyBorder="1" applyAlignment="1">
      <alignment horizontal="left" vertical="center" wrapText="1"/>
    </xf>
    <xf numFmtId="0" fontId="4" fillId="0" borderId="1" xfId="0" applyFont="1" applyFill="1" applyBorder="1" applyAlignment="1">
      <alignment vertical="center"/>
    </xf>
    <xf numFmtId="0" fontId="4" fillId="0" borderId="1" xfId="2"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164" fontId="3" fillId="0" borderId="1" xfId="2" applyNumberFormat="1" applyFont="1" applyFill="1" applyBorder="1" applyAlignment="1">
      <alignment horizontal="left" vertical="center" wrapText="1"/>
    </xf>
    <xf numFmtId="165" fontId="4" fillId="0" borderId="1" xfId="2" applyNumberFormat="1" applyFont="1" applyFill="1" applyBorder="1" applyAlignment="1">
      <alignment horizontal="left" vertical="center" wrapText="1"/>
    </xf>
    <xf numFmtId="166" fontId="4" fillId="0" borderId="1" xfId="2" applyNumberFormat="1" applyFont="1" applyFill="1" applyBorder="1" applyAlignment="1">
      <alignment horizontal="left" vertical="center" wrapText="1"/>
    </xf>
    <xf numFmtId="167" fontId="4" fillId="0" borderId="1" xfId="2" applyNumberFormat="1" applyFont="1" applyFill="1" applyBorder="1" applyAlignment="1">
      <alignment horizontal="left" vertical="center" wrapText="1"/>
    </xf>
    <xf numFmtId="14" fontId="4" fillId="0" borderId="1" xfId="0" applyNumberFormat="1" applyFont="1" applyFill="1" applyBorder="1" applyAlignment="1">
      <alignment horizontal="left" vertical="center"/>
    </xf>
    <xf numFmtId="168" fontId="4" fillId="0"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169" fontId="4" fillId="0" borderId="1" xfId="0" applyNumberFormat="1" applyFont="1" applyFill="1" applyBorder="1" applyAlignment="1">
      <alignment horizontal="left" vertical="center"/>
    </xf>
    <xf numFmtId="14" fontId="4" fillId="0" borderId="1" xfId="2" applyNumberFormat="1" applyFont="1" applyFill="1" applyBorder="1" applyAlignment="1">
      <alignment horizontal="left" vertical="center" wrapText="1"/>
    </xf>
    <xf numFmtId="3" fontId="4" fillId="0" borderId="1" xfId="2" applyNumberFormat="1" applyFont="1" applyFill="1" applyBorder="1" applyAlignment="1">
      <alignment horizontal="left" vertical="center" wrapText="1"/>
    </xf>
    <xf numFmtId="0" fontId="4" fillId="0" borderId="1" xfId="2" applyFont="1" applyFill="1" applyBorder="1" applyAlignment="1">
      <alignment horizontal="center" vertical="center"/>
    </xf>
    <xf numFmtId="3" fontId="4" fillId="0" borderId="1" xfId="2" applyNumberFormat="1" applyFont="1" applyFill="1" applyBorder="1" applyAlignment="1">
      <alignment horizontal="left"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wrapText="1"/>
    </xf>
    <xf numFmtId="167" fontId="7" fillId="2" borderId="1" xfId="2" applyNumberFormat="1" applyFont="1" applyFill="1" applyBorder="1" applyAlignment="1">
      <alignment horizontal="center" vertical="center" wrapText="1"/>
    </xf>
    <xf numFmtId="0" fontId="7" fillId="2" borderId="1" xfId="0" applyFont="1" applyFill="1" applyBorder="1" applyAlignment="1">
      <alignment horizontal="center" wrapText="1"/>
    </xf>
    <xf numFmtId="171" fontId="7" fillId="2" borderId="1" xfId="2" applyNumberFormat="1" applyFont="1" applyFill="1" applyBorder="1" applyAlignment="1">
      <alignment horizontal="center" vertical="center" wrapText="1"/>
    </xf>
    <xf numFmtId="0" fontId="6" fillId="2" borderId="1" xfId="0" applyFont="1" applyFill="1" applyBorder="1" applyAlignment="1">
      <alignment horizontal="center"/>
    </xf>
    <xf numFmtId="0" fontId="7" fillId="2" borderId="1" xfId="2" applyFont="1" applyFill="1" applyBorder="1" applyAlignment="1">
      <alignment horizontal="center"/>
    </xf>
    <xf numFmtId="0" fontId="7" fillId="2" borderId="1" xfId="2" applyFont="1" applyFill="1" applyBorder="1" applyAlignment="1">
      <alignment horizontal="center" vertical="center"/>
    </xf>
    <xf numFmtId="0" fontId="7" fillId="2" borderId="1" xfId="2" applyFont="1" applyFill="1" applyBorder="1" applyAlignment="1">
      <alignment vertical="center"/>
    </xf>
    <xf numFmtId="167" fontId="7" fillId="2" borderId="1" xfId="2" applyNumberFormat="1" applyFont="1" applyFill="1" applyBorder="1" applyAlignment="1">
      <alignment vertical="center" wrapText="1"/>
    </xf>
    <xf numFmtId="3" fontId="7" fillId="2" borderId="1" xfId="2" applyNumberFormat="1" applyFont="1" applyFill="1" applyBorder="1" applyAlignment="1">
      <alignment horizontal="center" vertical="center" wrapText="1"/>
    </xf>
    <xf numFmtId="0" fontId="0" fillId="2" borderId="1" xfId="0" applyFill="1" applyBorder="1" applyAlignment="1">
      <alignment horizontal="center" vertical="center" wrapText="1"/>
    </xf>
    <xf numFmtId="167" fontId="7" fillId="2" borderId="1" xfId="2" applyNumberFormat="1" applyFont="1" applyFill="1" applyBorder="1" applyAlignment="1">
      <alignment horizontal="left" vertical="center" wrapText="1"/>
    </xf>
    <xf numFmtId="0" fontId="7" fillId="2" borderId="1" xfId="0" applyFont="1" applyFill="1" applyBorder="1" applyAlignment="1">
      <alignment horizontal="left"/>
    </xf>
    <xf numFmtId="0" fontId="0" fillId="2" borderId="1" xfId="0" applyFill="1" applyBorder="1" applyAlignment="1">
      <alignment horizontal="center"/>
    </xf>
    <xf numFmtId="167" fontId="9" fillId="2" borderId="1" xfId="2" applyNumberFormat="1" applyFont="1" applyFill="1" applyBorder="1" applyAlignment="1">
      <alignment horizontal="center" vertical="center" wrapText="1"/>
    </xf>
    <xf numFmtId="0" fontId="0" fillId="2" borderId="1" xfId="0" applyFont="1" applyFill="1" applyBorder="1"/>
    <xf numFmtId="0" fontId="7" fillId="2" borderId="1" xfId="2" applyFont="1" applyFill="1" applyBorder="1" applyAlignment="1">
      <alignment horizontal="left" vertical="center" wrapText="1"/>
    </xf>
    <xf numFmtId="0" fontId="7" fillId="2" borderId="1" xfId="2" applyFont="1" applyFill="1" applyBorder="1" applyAlignment="1"/>
    <xf numFmtId="0" fontId="0" fillId="2" borderId="1" xfId="0" applyFill="1" applyBorder="1"/>
    <xf numFmtId="0" fontId="6" fillId="2" borderId="1" xfId="0" applyFont="1" applyFill="1" applyBorder="1"/>
    <xf numFmtId="1" fontId="7" fillId="2" borderId="1" xfId="2" applyNumberFormat="1" applyFont="1" applyFill="1" applyBorder="1" applyAlignment="1">
      <alignment horizontal="left" vertical="center" wrapText="1"/>
    </xf>
    <xf numFmtId="1" fontId="6" fillId="2" borderId="1" xfId="2" applyNumberFormat="1" applyFont="1" applyFill="1" applyBorder="1" applyAlignment="1">
      <alignment horizontal="left" vertical="center" wrapText="1"/>
    </xf>
    <xf numFmtId="0" fontId="6" fillId="2" borderId="1" xfId="0" applyFont="1" applyFill="1" applyBorder="1" applyAlignment="1">
      <alignment horizontal="left"/>
    </xf>
    <xf numFmtId="167" fontId="9" fillId="2" borderId="1" xfId="2" applyNumberFormat="1" applyFont="1" applyFill="1" applyBorder="1" applyAlignment="1">
      <alignment horizontal="left" vertical="center" wrapText="1"/>
    </xf>
    <xf numFmtId="167" fontId="6" fillId="2" borderId="1" xfId="2" applyNumberFormat="1" applyFont="1" applyFill="1" applyBorder="1" applyAlignment="1">
      <alignment horizontal="left" vertical="center" wrapText="1"/>
    </xf>
    <xf numFmtId="0" fontId="9" fillId="2" borderId="1" xfId="2" applyFont="1" applyFill="1" applyBorder="1" applyAlignment="1">
      <alignment horizontal="left" vertical="center" wrapText="1"/>
    </xf>
    <xf numFmtId="0" fontId="10" fillId="2" borderId="1" xfId="2" applyFont="1" applyFill="1" applyBorder="1" applyAlignment="1">
      <alignment horizontal="left" vertical="center" wrapText="1"/>
    </xf>
    <xf numFmtId="167" fontId="10" fillId="2" borderId="1" xfId="2" applyNumberFormat="1" applyFont="1" applyFill="1" applyBorder="1" applyAlignment="1">
      <alignment horizontal="left" vertical="center" wrapText="1"/>
    </xf>
    <xf numFmtId="167" fontId="5" fillId="2" borderId="1" xfId="2" applyNumberFormat="1" applyFont="1" applyFill="1" applyBorder="1" applyAlignment="1">
      <alignment horizontal="left" vertical="center" wrapText="1"/>
    </xf>
    <xf numFmtId="0" fontId="7" fillId="2" borderId="1" xfId="2" applyFont="1" applyFill="1" applyBorder="1" applyAlignment="1">
      <alignment horizontal="left" vertical="center"/>
    </xf>
    <xf numFmtId="0" fontId="6" fillId="2" borderId="1" xfId="0" applyFont="1" applyFill="1" applyBorder="1" applyAlignment="1">
      <alignment horizontal="left" vertical="center"/>
    </xf>
    <xf numFmtId="171" fontId="6" fillId="2" borderId="1" xfId="2" applyNumberFormat="1" applyFont="1" applyFill="1" applyBorder="1" applyAlignment="1">
      <alignment horizontal="left" vertical="center" wrapText="1"/>
    </xf>
    <xf numFmtId="0" fontId="6" fillId="2" borderId="1" xfId="2" applyFont="1" applyFill="1" applyBorder="1" applyAlignment="1">
      <alignment horizontal="left" vertical="center" wrapText="1"/>
    </xf>
    <xf numFmtId="0" fontId="7" fillId="2" borderId="1" xfId="2" applyFont="1" applyFill="1" applyBorder="1" applyAlignment="1">
      <alignment horizontal="center" vertical="center" wrapText="1"/>
    </xf>
    <xf numFmtId="0" fontId="7" fillId="2" borderId="1" xfId="2" applyFont="1" applyFill="1" applyBorder="1" applyAlignment="1">
      <alignment vertical="center" wrapText="1"/>
    </xf>
    <xf numFmtId="1" fontId="5" fillId="2" borderId="1" xfId="2" applyNumberFormat="1" applyFont="1" applyFill="1" applyBorder="1" applyAlignment="1">
      <alignment horizontal="left" vertical="center" wrapText="1"/>
    </xf>
    <xf numFmtId="0" fontId="0" fillId="0" borderId="1" xfId="0" applyBorder="1"/>
    <xf numFmtId="1" fontId="7" fillId="2" borderId="1" xfId="2" applyNumberFormat="1" applyFont="1" applyFill="1" applyBorder="1" applyAlignment="1">
      <alignment horizontal="center" vertical="center" wrapText="1"/>
    </xf>
    <xf numFmtId="171" fontId="7" fillId="2" borderId="1" xfId="2" applyNumberFormat="1" applyFont="1" applyFill="1" applyBorder="1" applyAlignment="1">
      <alignment horizontal="left" vertical="center" wrapText="1"/>
    </xf>
    <xf numFmtId="0" fontId="4" fillId="0" borderId="1" xfId="8" applyFont="1" applyFill="1" applyBorder="1" applyAlignment="1">
      <alignment horizontal="left" vertical="center"/>
    </xf>
    <xf numFmtId="0" fontId="4" fillId="0" borderId="0" xfId="0" applyFont="1" applyFill="1" applyBorder="1" applyAlignment="1">
      <alignment horizontal="left" vertical="center"/>
    </xf>
    <xf numFmtId="0" fontId="9" fillId="2" borderId="1" xfId="2" applyFont="1" applyFill="1" applyBorder="1" applyAlignment="1">
      <alignment horizontal="center" vertical="center" wrapText="1"/>
    </xf>
    <xf numFmtId="171" fontId="7" fillId="2" borderId="1" xfId="2" applyNumberFormat="1" applyFont="1" applyFill="1" applyBorder="1" applyAlignment="1">
      <alignment horizontal="center" vertical="center"/>
    </xf>
    <xf numFmtId="0" fontId="10" fillId="2" borderId="1" xfId="2" applyFont="1" applyFill="1" applyBorder="1" applyAlignment="1">
      <alignment horizontal="center" vertical="center"/>
    </xf>
    <xf numFmtId="171" fontId="10" fillId="2" borderId="1" xfId="2" applyNumberFormat="1" applyFont="1" applyFill="1" applyBorder="1" applyAlignment="1">
      <alignment horizontal="center" vertical="center"/>
    </xf>
    <xf numFmtId="0" fontId="10" fillId="2" borderId="1" xfId="2" applyFont="1" applyFill="1" applyBorder="1" applyAlignment="1">
      <alignment horizontal="center" vertical="center" wrapText="1"/>
    </xf>
    <xf numFmtId="171" fontId="10" fillId="2" borderId="1" xfId="2" applyNumberFormat="1" applyFont="1" applyFill="1" applyBorder="1" applyAlignment="1">
      <alignment horizontal="center" vertical="center" wrapText="1"/>
    </xf>
    <xf numFmtId="0" fontId="6" fillId="2" borderId="1" xfId="2" applyFont="1" applyFill="1" applyBorder="1" applyAlignment="1">
      <alignment horizontal="center" vertical="center"/>
    </xf>
    <xf numFmtId="171" fontId="7" fillId="2" borderId="1" xfId="6" applyNumberFormat="1" applyFont="1" applyFill="1" applyBorder="1" applyAlignment="1">
      <alignment horizontal="center" vertical="center" wrapText="1"/>
    </xf>
    <xf numFmtId="3" fontId="7" fillId="2" borderId="1" xfId="6" applyNumberFormat="1" applyFont="1" applyFill="1" applyBorder="1" applyAlignment="1">
      <alignment horizontal="center" vertical="center" wrapText="1"/>
    </xf>
    <xf numFmtId="171" fontId="11" fillId="2" borderId="1" xfId="2" applyNumberFormat="1" applyFont="1" applyFill="1" applyBorder="1" applyAlignment="1">
      <alignment horizontal="center" vertical="center" wrapText="1"/>
    </xf>
    <xf numFmtId="0" fontId="11" fillId="2" borderId="1" xfId="2" applyFont="1" applyFill="1" applyBorder="1" applyAlignment="1">
      <alignment horizontal="center" vertical="center" wrapText="1"/>
    </xf>
    <xf numFmtId="3" fontId="7" fillId="2" borderId="1" xfId="2" applyNumberFormat="1" applyFont="1" applyFill="1" applyBorder="1" applyAlignment="1">
      <alignment horizontal="left" vertical="center" wrapText="1"/>
    </xf>
    <xf numFmtId="172" fontId="7" fillId="2" borderId="1" xfId="1" applyNumberFormat="1" applyFont="1" applyFill="1" applyBorder="1" applyAlignment="1">
      <alignment horizontal="center" vertical="center" wrapText="1"/>
    </xf>
    <xf numFmtId="171" fontId="9" fillId="2" borderId="1" xfId="2" applyNumberFormat="1" applyFont="1" applyFill="1" applyBorder="1" applyAlignment="1">
      <alignment horizontal="center" vertical="center" wrapText="1"/>
    </xf>
    <xf numFmtId="172" fontId="9" fillId="2" borderId="1" xfId="1" applyNumberFormat="1" applyFont="1" applyFill="1" applyBorder="1" applyAlignment="1">
      <alignment horizontal="center" vertical="center" wrapText="1"/>
    </xf>
    <xf numFmtId="171" fontId="7" fillId="3" borderId="1" xfId="2" applyNumberFormat="1" applyFont="1" applyFill="1" applyBorder="1" applyAlignment="1">
      <alignment horizontal="center" vertical="center" wrapText="1"/>
    </xf>
    <xf numFmtId="3" fontId="7" fillId="3" borderId="1" xfId="2" applyNumberFormat="1" applyFont="1" applyFill="1" applyBorder="1" applyAlignment="1">
      <alignment horizontal="center" vertical="center" wrapText="1"/>
    </xf>
    <xf numFmtId="171" fontId="7" fillId="2" borderId="1" xfId="2" applyNumberFormat="1" applyFont="1" applyFill="1" applyBorder="1" applyAlignment="1">
      <alignment horizontal="center" vertical="top"/>
    </xf>
    <xf numFmtId="0" fontId="7" fillId="2" borderId="1" xfId="2" applyFont="1" applyFill="1" applyBorder="1" applyAlignment="1">
      <alignment vertical="top"/>
    </xf>
    <xf numFmtId="0" fontId="7" fillId="2" borderId="1" xfId="2" applyFont="1" applyFill="1" applyBorder="1" applyAlignment="1">
      <alignment horizontal="left" wrapText="1"/>
    </xf>
    <xf numFmtId="3" fontId="7" fillId="2" borderId="1" xfId="6" applyNumberFormat="1" applyFont="1" applyFill="1" applyBorder="1" applyAlignment="1">
      <alignment vertical="center" wrapText="1"/>
    </xf>
    <xf numFmtId="0" fontId="7" fillId="2" borderId="1" xfId="2" applyFont="1" applyFill="1" applyBorder="1" applyAlignment="1">
      <alignment horizontal="left"/>
    </xf>
    <xf numFmtId="171" fontId="7" fillId="2" borderId="1" xfId="2" applyNumberFormat="1" applyFont="1" applyFill="1" applyBorder="1" applyAlignment="1">
      <alignment horizontal="left" vertical="center"/>
    </xf>
    <xf numFmtId="0" fontId="6" fillId="2" borderId="1" xfId="2" applyFont="1" applyFill="1" applyBorder="1" applyAlignment="1">
      <alignment horizontal="left"/>
    </xf>
    <xf numFmtId="171" fontId="6" fillId="2" borderId="1" xfId="2" applyNumberFormat="1" applyFont="1" applyFill="1" applyBorder="1" applyAlignment="1">
      <alignment horizontal="left" vertical="center"/>
    </xf>
    <xf numFmtId="0" fontId="11" fillId="2" borderId="1" xfId="2" applyFont="1" applyFill="1" applyBorder="1" applyAlignment="1">
      <alignment horizontal="left"/>
    </xf>
    <xf numFmtId="171" fontId="11" fillId="2" borderId="1" xfId="2" applyNumberFormat="1" applyFont="1" applyFill="1" applyBorder="1" applyAlignment="1">
      <alignment horizontal="left" vertical="center"/>
    </xf>
    <xf numFmtId="0" fontId="9" fillId="2" borderId="1" xfId="2" applyFont="1" applyFill="1" applyBorder="1" applyAlignment="1">
      <alignment horizontal="left"/>
    </xf>
    <xf numFmtId="171" fontId="9" fillId="2" borderId="1" xfId="2" applyNumberFormat="1" applyFont="1" applyFill="1" applyBorder="1" applyAlignment="1">
      <alignment horizontal="left" vertical="center"/>
    </xf>
    <xf numFmtId="3" fontId="9" fillId="2" borderId="1" xfId="2" applyNumberFormat="1" applyFont="1" applyFill="1" applyBorder="1" applyAlignment="1">
      <alignment horizontal="left" vertical="center" wrapText="1"/>
    </xf>
    <xf numFmtId="3" fontId="10" fillId="2" borderId="1" xfId="2" applyNumberFormat="1" applyFont="1" applyFill="1" applyBorder="1" applyAlignment="1">
      <alignment horizontal="left" vertical="center" wrapText="1"/>
    </xf>
    <xf numFmtId="0" fontId="10" fillId="2" borderId="1" xfId="2" applyFont="1" applyFill="1" applyBorder="1" applyAlignment="1">
      <alignment horizontal="left"/>
    </xf>
    <xf numFmtId="0" fontId="8" fillId="2" borderId="1" xfId="2" applyFont="1" applyFill="1" applyBorder="1" applyAlignment="1">
      <alignment horizontal="left"/>
    </xf>
    <xf numFmtId="171" fontId="8" fillId="2" borderId="1" xfId="2" applyNumberFormat="1" applyFont="1" applyFill="1" applyBorder="1" applyAlignment="1">
      <alignment horizontal="left" vertical="center"/>
    </xf>
    <xf numFmtId="171" fontId="10" fillId="2" borderId="1" xfId="2" applyNumberFormat="1" applyFont="1" applyFill="1" applyBorder="1" applyAlignment="1">
      <alignment horizontal="left" vertical="center"/>
    </xf>
    <xf numFmtId="3" fontId="5" fillId="2" borderId="1" xfId="2" applyNumberFormat="1" applyFont="1" applyFill="1" applyBorder="1" applyAlignment="1">
      <alignment horizontal="left" vertical="center" wrapText="1"/>
    </xf>
    <xf numFmtId="171" fontId="5" fillId="2" borderId="1" xfId="2" applyNumberFormat="1" applyFont="1" applyFill="1" applyBorder="1" applyAlignment="1">
      <alignment horizontal="left" vertical="center" wrapText="1"/>
    </xf>
    <xf numFmtId="0" fontId="5" fillId="2" borderId="1" xfId="2" applyFont="1" applyFill="1" applyBorder="1" applyAlignment="1">
      <alignment horizontal="left"/>
    </xf>
    <xf numFmtId="171" fontId="5" fillId="2" borderId="1" xfId="2" applyNumberFormat="1" applyFont="1" applyFill="1" applyBorder="1" applyAlignment="1">
      <alignment horizontal="left" vertical="center"/>
    </xf>
    <xf numFmtId="3" fontId="6" fillId="2" borderId="1" xfId="2" applyNumberFormat="1" applyFont="1" applyFill="1" applyBorder="1" applyAlignment="1">
      <alignment horizontal="left" vertical="center" wrapText="1"/>
    </xf>
    <xf numFmtId="3" fontId="3" fillId="0" borderId="1" xfId="2" applyNumberFormat="1" applyFont="1" applyFill="1" applyBorder="1" applyAlignment="1">
      <alignment horizontal="left" vertical="center" wrapText="1"/>
    </xf>
    <xf numFmtId="3" fontId="4" fillId="0" borderId="1" xfId="0" applyNumberFormat="1" applyFont="1" applyFill="1" applyBorder="1" applyAlignment="1">
      <alignment horizontal="left" vertical="center"/>
    </xf>
    <xf numFmtId="169" fontId="4" fillId="0" borderId="1" xfId="8" applyNumberFormat="1" applyFont="1" applyFill="1" applyBorder="1" applyAlignment="1">
      <alignment horizontal="left" vertical="center"/>
    </xf>
    <xf numFmtId="3" fontId="4" fillId="0" borderId="1" xfId="0" applyNumberFormat="1" applyFont="1" applyFill="1" applyBorder="1" applyAlignment="1">
      <alignment horizontal="left" vertical="center" wrapText="1"/>
    </xf>
    <xf numFmtId="4" fontId="4" fillId="0" borderId="1" xfId="2" applyNumberFormat="1" applyFont="1" applyFill="1" applyBorder="1" applyAlignment="1">
      <alignment horizontal="left" vertical="center" wrapText="1"/>
    </xf>
    <xf numFmtId="166" fontId="3" fillId="0" borderId="1" xfId="2" applyNumberFormat="1" applyFont="1" applyFill="1" applyBorder="1" applyAlignment="1">
      <alignment horizontal="left" vertical="center" wrapText="1"/>
    </xf>
    <xf numFmtId="0" fontId="4" fillId="0" borderId="1" xfId="0" quotePrefix="1" applyFont="1" applyFill="1" applyBorder="1" applyAlignment="1">
      <alignment horizontal="left" vertical="center"/>
    </xf>
    <xf numFmtId="1" fontId="4" fillId="0" borderId="1" xfId="8" applyNumberFormat="1" applyFont="1" applyFill="1" applyBorder="1" applyAlignment="1">
      <alignment horizontal="left" vertical="center"/>
    </xf>
    <xf numFmtId="0" fontId="4" fillId="0" borderId="1" xfId="2" quotePrefix="1" applyFont="1" applyFill="1" applyBorder="1" applyAlignment="1">
      <alignment horizontal="left" vertical="center" wrapText="1"/>
    </xf>
    <xf numFmtId="0" fontId="4" fillId="0" borderId="1" xfId="0" quotePrefix="1" applyFont="1" applyFill="1" applyBorder="1" applyAlignment="1">
      <alignment vertical="center"/>
    </xf>
    <xf numFmtId="14" fontId="4" fillId="0" borderId="1" xfId="0" applyNumberFormat="1" applyFont="1" applyFill="1" applyBorder="1" applyAlignment="1">
      <alignment vertical="center"/>
    </xf>
    <xf numFmtId="169" fontId="4" fillId="0" borderId="1" xfId="8" applyNumberFormat="1" applyFont="1" applyFill="1" applyBorder="1" applyAlignment="1">
      <alignment horizontal="left" vertical="center" wrapText="1"/>
    </xf>
    <xf numFmtId="171" fontId="14" fillId="3" borderId="1" xfId="2" applyNumberFormat="1" applyFont="1" applyFill="1" applyBorder="1" applyAlignment="1">
      <alignment horizontal="center" vertical="center" wrapText="1"/>
    </xf>
    <xf numFmtId="0" fontId="15" fillId="2" borderId="1" xfId="2" applyFont="1" applyFill="1" applyBorder="1" applyAlignment="1">
      <alignment horizontal="center" vertical="center"/>
    </xf>
    <xf numFmtId="0" fontId="16" fillId="0" borderId="1" xfId="2" applyFont="1" applyFill="1" applyBorder="1" applyAlignment="1">
      <alignment horizontal="left" vertical="center" wrapText="1"/>
    </xf>
    <xf numFmtId="0" fontId="16" fillId="0" borderId="1" xfId="0" applyFont="1" applyFill="1" applyBorder="1" applyAlignment="1">
      <alignment horizontal="left" vertical="center"/>
    </xf>
    <xf numFmtId="0" fontId="17" fillId="0" borderId="1" xfId="0" applyFont="1" applyFill="1" applyBorder="1" applyAlignment="1">
      <alignment horizontal="left" vertical="center"/>
    </xf>
    <xf numFmtId="0" fontId="0" fillId="0" borderId="1" xfId="0" applyFont="1" applyFill="1" applyBorder="1" applyAlignment="1">
      <alignment vertical="center"/>
    </xf>
    <xf numFmtId="0" fontId="17" fillId="0" borderId="1" xfId="2" applyFont="1" applyFill="1" applyBorder="1" applyAlignment="1">
      <alignment horizontal="left" vertical="center" wrapText="1"/>
    </xf>
    <xf numFmtId="0" fontId="17" fillId="0" borderId="1" xfId="2" applyFont="1" applyFill="1" applyBorder="1" applyAlignment="1">
      <alignment vertical="center" wrapText="1"/>
    </xf>
    <xf numFmtId="0" fontId="17" fillId="0" borderId="2" xfId="2" applyFont="1" applyFill="1" applyBorder="1" applyAlignment="1">
      <alignment vertical="center"/>
    </xf>
    <xf numFmtId="0" fontId="4" fillId="0" borderId="2" xfId="2" applyFont="1" applyFill="1" applyBorder="1" applyAlignment="1">
      <alignment vertical="center" wrapText="1"/>
    </xf>
    <xf numFmtId="0" fontId="4" fillId="0" borderId="2" xfId="2" applyFont="1" applyFill="1" applyBorder="1" applyAlignment="1">
      <alignment vertical="center"/>
    </xf>
    <xf numFmtId="0" fontId="17" fillId="0" borderId="1" xfId="0" applyFont="1" applyFill="1" applyBorder="1" applyAlignment="1">
      <alignment horizontal="left" vertical="center" wrapText="1"/>
    </xf>
    <xf numFmtId="0" fontId="4" fillId="0" borderId="2" xfId="0" applyFont="1" applyFill="1" applyBorder="1" applyAlignment="1">
      <alignment vertical="center"/>
    </xf>
    <xf numFmtId="0" fontId="4" fillId="0" borderId="2" xfId="0" applyFont="1" applyFill="1" applyBorder="1" applyAlignment="1">
      <alignment vertical="center" wrapText="1"/>
    </xf>
    <xf numFmtId="0" fontId="17" fillId="0" borderId="2" xfId="0" applyFont="1" applyFill="1" applyBorder="1" applyAlignment="1">
      <alignment vertical="center"/>
    </xf>
    <xf numFmtId="14" fontId="16" fillId="0" borderId="1" xfId="2" applyNumberFormat="1" applyFont="1" applyFill="1" applyBorder="1" applyAlignment="1">
      <alignment horizontal="left" vertical="center" wrapText="1"/>
    </xf>
    <xf numFmtId="1" fontId="16" fillId="0" borderId="1" xfId="2" applyNumberFormat="1" applyFont="1" applyFill="1" applyBorder="1" applyAlignment="1">
      <alignment horizontal="left" vertical="center" wrapText="1"/>
    </xf>
    <xf numFmtId="3" fontId="16" fillId="0" borderId="1" xfId="2" applyNumberFormat="1" applyFont="1" applyFill="1" applyBorder="1" applyAlignment="1">
      <alignment horizontal="left" vertical="center" wrapText="1"/>
    </xf>
    <xf numFmtId="167" fontId="17" fillId="0" borderId="1" xfId="2" applyNumberFormat="1" applyFont="1" applyFill="1" applyBorder="1" applyAlignment="1">
      <alignment horizontal="left" vertical="center" wrapText="1"/>
    </xf>
    <xf numFmtId="3" fontId="17" fillId="0" borderId="1" xfId="2" applyNumberFormat="1" applyFont="1" applyFill="1" applyBorder="1" applyAlignment="1">
      <alignment horizontal="left" vertical="center" wrapText="1"/>
    </xf>
    <xf numFmtId="170" fontId="17" fillId="0" borderId="1" xfId="2" applyNumberFormat="1" applyFont="1" applyFill="1" applyBorder="1" applyAlignment="1">
      <alignment horizontal="left" vertical="center" wrapText="1"/>
    </xf>
    <xf numFmtId="1" fontId="17" fillId="0" borderId="1" xfId="2" applyNumberFormat="1" applyFont="1" applyFill="1" applyBorder="1" applyAlignment="1">
      <alignment horizontal="left" vertical="center" wrapText="1"/>
    </xf>
    <xf numFmtId="0" fontId="17" fillId="0" borderId="1" xfId="2" applyFont="1" applyFill="1" applyBorder="1" applyAlignment="1">
      <alignment horizontal="left" vertical="center"/>
    </xf>
    <xf numFmtId="3" fontId="17" fillId="0" borderId="1" xfId="2" applyNumberFormat="1" applyFont="1" applyFill="1" applyBorder="1" applyAlignment="1">
      <alignment horizontal="left" vertical="center"/>
    </xf>
    <xf numFmtId="1" fontId="17" fillId="0" borderId="1" xfId="0" applyNumberFormat="1" applyFont="1" applyFill="1" applyBorder="1" applyAlignment="1">
      <alignment horizontal="left" vertical="center"/>
    </xf>
    <xf numFmtId="14" fontId="17" fillId="0" borderId="1" xfId="0" applyNumberFormat="1" applyFont="1" applyFill="1" applyBorder="1" applyAlignment="1">
      <alignment horizontal="left" vertical="center"/>
    </xf>
    <xf numFmtId="0" fontId="17" fillId="0" borderId="1" xfId="8" applyFont="1" applyFill="1" applyBorder="1" applyAlignment="1">
      <alignment horizontal="left" vertical="center" wrapText="1"/>
    </xf>
    <xf numFmtId="0" fontId="17" fillId="0" borderId="1" xfId="2" applyFont="1" applyFill="1" applyBorder="1" applyAlignment="1">
      <alignment horizontal="center" vertical="center"/>
    </xf>
    <xf numFmtId="0" fontId="17" fillId="0" borderId="1" xfId="2" applyFont="1" applyFill="1" applyBorder="1" applyAlignment="1">
      <alignment horizontal="center" vertical="center" wrapText="1"/>
    </xf>
    <xf numFmtId="0" fontId="17" fillId="0" borderId="1" xfId="0" applyFont="1" applyFill="1" applyBorder="1" applyAlignment="1">
      <alignment vertical="center"/>
    </xf>
    <xf numFmtId="0" fontId="4" fillId="0" borderId="1" xfId="2" applyFont="1" applyFill="1" applyBorder="1" applyAlignment="1">
      <alignment horizontal="center" vertical="center"/>
    </xf>
    <xf numFmtId="0" fontId="4" fillId="0" borderId="1" xfId="2" applyFont="1" applyFill="1" applyBorder="1" applyAlignment="1">
      <alignment horizontal="center" vertical="center" wrapText="1"/>
    </xf>
  </cellXfs>
  <cellStyles count="9">
    <cellStyle name="Comma" xfId="1" builtinId="3"/>
    <cellStyle name="Normal" xfId="0" builtinId="0"/>
    <cellStyle name="Normal 2" xfId="8"/>
    <cellStyle name="Normal 2 2 2 22 29 2" xfId="6"/>
    <cellStyle name="Normal 20" xfId="4"/>
    <cellStyle name="Normal 23" xfId="7"/>
    <cellStyle name="Normal 25" xfId="3"/>
    <cellStyle name="Normal 3" xfId="2"/>
    <cellStyle name="Normal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5"/>
  <sheetViews>
    <sheetView tabSelected="1" workbookViewId="0">
      <selection activeCell="G7" sqref="G7"/>
    </sheetView>
  </sheetViews>
  <sheetFormatPr defaultRowHeight="15"/>
  <cols>
    <col min="1" max="1" width="5.28515625" style="3" customWidth="1"/>
    <col min="2" max="2" width="11.42578125" style="3" customWidth="1"/>
    <col min="3" max="3" width="26.28515625" style="3" bestFit="1" customWidth="1"/>
    <col min="4" max="4" width="26.28515625" style="3" customWidth="1"/>
    <col min="5" max="5" width="14.140625" style="3" customWidth="1"/>
    <col min="6" max="6" width="23" style="3" bestFit="1" customWidth="1"/>
    <col min="7" max="7" width="13.28515625" style="3" bestFit="1" customWidth="1"/>
    <col min="8" max="9" width="11.28515625" style="3" customWidth="1"/>
    <col min="10" max="10" width="10.28515625" style="3" customWidth="1"/>
    <col min="11" max="11" width="10.7109375" style="3" bestFit="1" customWidth="1"/>
    <col min="12" max="12" width="15" style="3" bestFit="1" customWidth="1"/>
    <col min="13" max="13" width="6.5703125" style="62" bestFit="1" customWidth="1"/>
    <col min="14" max="14" width="9.7109375" style="62" bestFit="1" customWidth="1"/>
    <col min="15" max="15" width="9.85546875" style="62" bestFit="1" customWidth="1"/>
    <col min="16" max="16" width="18.42578125" style="62" bestFit="1" customWidth="1"/>
    <col min="17" max="17" width="9.7109375" style="62" bestFit="1" customWidth="1"/>
    <col min="18" max="18" width="10" style="3" customWidth="1"/>
    <col min="19" max="19" width="12.42578125" style="3" customWidth="1"/>
    <col min="20" max="20" width="59.85546875" style="3" bestFit="1" customWidth="1"/>
    <col min="21" max="21" width="13.140625" style="3" bestFit="1" customWidth="1"/>
    <col min="22" max="22" width="13.85546875" style="3" customWidth="1"/>
    <col min="23" max="23" width="12.28515625" style="3" customWidth="1"/>
    <col min="24" max="24" width="24.140625" style="3" customWidth="1"/>
    <col min="25" max="25" width="10.7109375" style="3" customWidth="1"/>
  </cols>
  <sheetData>
    <row r="1" spans="1:25" ht="30">
      <c r="A1" s="1" t="s">
        <v>0</v>
      </c>
      <c r="B1" s="1" t="s">
        <v>1</v>
      </c>
      <c r="C1" s="1" t="s">
        <v>35</v>
      </c>
      <c r="D1" s="1" t="s">
        <v>186</v>
      </c>
      <c r="E1" s="1" t="s">
        <v>188</v>
      </c>
      <c r="F1" s="1" t="s">
        <v>328</v>
      </c>
      <c r="G1" s="12" t="s">
        <v>621</v>
      </c>
      <c r="H1" s="1" t="s">
        <v>632</v>
      </c>
      <c r="I1" s="134" t="s">
        <v>636</v>
      </c>
      <c r="J1" s="135" t="s">
        <v>637</v>
      </c>
      <c r="K1" s="136" t="s">
        <v>639</v>
      </c>
      <c r="L1" s="1" t="s">
        <v>640</v>
      </c>
      <c r="M1" s="120" t="s">
        <v>1106</v>
      </c>
      <c r="N1" s="120" t="s">
        <v>1107</v>
      </c>
      <c r="O1" s="120" t="s">
        <v>1108</v>
      </c>
      <c r="P1" s="119" t="s">
        <v>1109</v>
      </c>
      <c r="Q1" s="119" t="s">
        <v>1110</v>
      </c>
      <c r="R1" s="121" t="s">
        <v>714</v>
      </c>
      <c r="S1" s="107" t="s">
        <v>719</v>
      </c>
      <c r="T1" s="1" t="s">
        <v>742</v>
      </c>
      <c r="U1" s="1" t="s">
        <v>830</v>
      </c>
      <c r="V1" s="112" t="s">
        <v>831</v>
      </c>
      <c r="W1" s="122" t="s">
        <v>928</v>
      </c>
      <c r="X1" s="121" t="s">
        <v>1044</v>
      </c>
      <c r="Y1" s="121" t="s">
        <v>638</v>
      </c>
    </row>
    <row r="2" spans="1:25">
      <c r="A2" s="2">
        <v>1</v>
      </c>
      <c r="B2" s="126" t="s">
        <v>1043</v>
      </c>
      <c r="C2" s="2" t="s">
        <v>36</v>
      </c>
      <c r="D2" s="2" t="s">
        <v>187</v>
      </c>
      <c r="E2" s="2" t="s">
        <v>189</v>
      </c>
      <c r="F2" s="2" t="s">
        <v>329</v>
      </c>
      <c r="G2" s="13">
        <v>42506</v>
      </c>
      <c r="H2" s="2" t="s">
        <v>633</v>
      </c>
      <c r="I2" s="137"/>
      <c r="J2" s="137"/>
      <c r="K2" s="138"/>
      <c r="L2" s="2" t="s">
        <v>641</v>
      </c>
      <c r="M2" s="44"/>
      <c r="N2" s="24"/>
      <c r="O2" s="24"/>
      <c r="P2" s="24"/>
      <c r="Q2" s="24"/>
      <c r="R2" s="2"/>
      <c r="S2" s="21">
        <v>60117</v>
      </c>
      <c r="T2" s="2" t="s">
        <v>743</v>
      </c>
      <c r="U2" s="2" t="s">
        <v>832</v>
      </c>
      <c r="V2" s="14">
        <v>42340</v>
      </c>
      <c r="W2" s="123" t="s">
        <v>929</v>
      </c>
      <c r="X2" s="125" t="s">
        <v>2</v>
      </c>
      <c r="Y2" s="125" t="s">
        <v>1113</v>
      </c>
    </row>
    <row r="3" spans="1:25">
      <c r="A3" s="2">
        <v>2</v>
      </c>
      <c r="B3" s="126" t="s">
        <v>1043</v>
      </c>
      <c r="C3" s="2" t="s">
        <v>36</v>
      </c>
      <c r="D3" s="2" t="s">
        <v>187</v>
      </c>
      <c r="E3" s="2" t="s">
        <v>189</v>
      </c>
      <c r="F3" s="2" t="s">
        <v>330</v>
      </c>
      <c r="G3" s="13">
        <v>42506</v>
      </c>
      <c r="H3" s="2" t="s">
        <v>633</v>
      </c>
      <c r="I3" s="137"/>
      <c r="J3" s="137"/>
      <c r="K3" s="138"/>
      <c r="L3" s="2" t="s">
        <v>641</v>
      </c>
      <c r="M3" s="44"/>
      <c r="N3" s="24"/>
      <c r="O3" s="24"/>
      <c r="P3" s="24"/>
      <c r="Q3" s="24"/>
      <c r="R3" s="2"/>
      <c r="S3" s="21">
        <v>60117</v>
      </c>
      <c r="T3" s="2" t="s">
        <v>743</v>
      </c>
      <c r="U3" s="2" t="s">
        <v>832</v>
      </c>
      <c r="V3" s="14">
        <v>42340</v>
      </c>
      <c r="W3" s="123" t="s">
        <v>929</v>
      </c>
      <c r="X3" s="125" t="s">
        <v>2</v>
      </c>
      <c r="Y3" s="125" t="s">
        <v>650</v>
      </c>
    </row>
    <row r="4" spans="1:25">
      <c r="A4" s="2">
        <v>3</v>
      </c>
      <c r="B4" s="126" t="s">
        <v>1043</v>
      </c>
      <c r="C4" s="2" t="s">
        <v>36</v>
      </c>
      <c r="D4" s="2" t="s">
        <v>187</v>
      </c>
      <c r="E4" s="2" t="s">
        <v>189</v>
      </c>
      <c r="F4" s="2" t="s">
        <v>331</v>
      </c>
      <c r="G4" s="13">
        <v>42506</v>
      </c>
      <c r="H4" s="2" t="s">
        <v>633</v>
      </c>
      <c r="I4" s="137"/>
      <c r="J4" s="137"/>
      <c r="K4" s="138"/>
      <c r="L4" s="2" t="s">
        <v>641</v>
      </c>
      <c r="M4" s="44"/>
      <c r="N4" s="24"/>
      <c r="O4" s="24"/>
      <c r="P4" s="24"/>
      <c r="Q4" s="24"/>
      <c r="R4" s="2"/>
      <c r="S4" s="21">
        <v>60117</v>
      </c>
      <c r="T4" s="2" t="s">
        <v>743</v>
      </c>
      <c r="U4" s="2">
        <v>394160000110</v>
      </c>
      <c r="V4" s="14">
        <v>42340</v>
      </c>
      <c r="W4" s="123" t="s">
        <v>929</v>
      </c>
      <c r="X4" s="125" t="s">
        <v>2</v>
      </c>
      <c r="Y4" s="125" t="s">
        <v>650</v>
      </c>
    </row>
    <row r="5" spans="1:25">
      <c r="A5" s="2">
        <v>4</v>
      </c>
      <c r="B5" s="126" t="s">
        <v>1043</v>
      </c>
      <c r="C5" s="2" t="s">
        <v>36</v>
      </c>
      <c r="D5" s="2" t="s">
        <v>187</v>
      </c>
      <c r="E5" s="2" t="s">
        <v>189</v>
      </c>
      <c r="F5" s="2" t="s">
        <v>332</v>
      </c>
      <c r="G5" s="13">
        <v>42506</v>
      </c>
      <c r="H5" s="2" t="s">
        <v>633</v>
      </c>
      <c r="I5" s="137"/>
      <c r="J5" s="137"/>
      <c r="K5" s="138"/>
      <c r="L5" s="2" t="s">
        <v>641</v>
      </c>
      <c r="M5" s="44"/>
      <c r="N5" s="24"/>
      <c r="O5" s="24"/>
      <c r="P5" s="24"/>
      <c r="Q5" s="24"/>
      <c r="R5" s="2"/>
      <c r="S5" s="21">
        <v>60117</v>
      </c>
      <c r="T5" s="2" t="s">
        <v>743</v>
      </c>
      <c r="U5" s="2">
        <v>394160000110</v>
      </c>
      <c r="V5" s="14">
        <v>42340</v>
      </c>
      <c r="W5" s="123" t="s">
        <v>929</v>
      </c>
      <c r="X5" s="125" t="s">
        <v>2</v>
      </c>
      <c r="Y5" s="125" t="s">
        <v>650</v>
      </c>
    </row>
    <row r="6" spans="1:25">
      <c r="A6" s="2">
        <v>5</v>
      </c>
      <c r="B6" s="126" t="s">
        <v>1043</v>
      </c>
      <c r="C6" s="2" t="s">
        <v>36</v>
      </c>
      <c r="D6" s="2" t="s">
        <v>187</v>
      </c>
      <c r="E6" s="2" t="s">
        <v>189</v>
      </c>
      <c r="F6" s="2" t="s">
        <v>333</v>
      </c>
      <c r="G6" s="13">
        <v>42506</v>
      </c>
      <c r="H6" s="2" t="s">
        <v>633</v>
      </c>
      <c r="I6" s="137"/>
      <c r="J6" s="137"/>
      <c r="K6" s="138"/>
      <c r="L6" s="2" t="s">
        <v>641</v>
      </c>
      <c r="M6" s="44"/>
      <c r="N6" s="24"/>
      <c r="O6" s="24"/>
      <c r="P6" s="24"/>
      <c r="Q6" s="24"/>
      <c r="R6" s="2"/>
      <c r="S6" s="21">
        <v>60117</v>
      </c>
      <c r="T6" s="2" t="s">
        <v>743</v>
      </c>
      <c r="U6" s="2" t="s">
        <v>832</v>
      </c>
      <c r="V6" s="14">
        <v>42340</v>
      </c>
      <c r="W6" s="123" t="s">
        <v>929</v>
      </c>
      <c r="X6" s="125" t="s">
        <v>2</v>
      </c>
      <c r="Y6" s="125" t="s">
        <v>650</v>
      </c>
    </row>
    <row r="7" spans="1:25">
      <c r="A7" s="2">
        <v>6</v>
      </c>
      <c r="B7" s="126" t="s">
        <v>1043</v>
      </c>
      <c r="C7" s="2" t="s">
        <v>36</v>
      </c>
      <c r="D7" s="2" t="s">
        <v>187</v>
      </c>
      <c r="E7" s="2" t="s">
        <v>189</v>
      </c>
      <c r="F7" s="2" t="s">
        <v>334</v>
      </c>
      <c r="G7" s="13">
        <v>42506</v>
      </c>
      <c r="H7" s="2" t="s">
        <v>633</v>
      </c>
      <c r="I7" s="137"/>
      <c r="J7" s="137"/>
      <c r="K7" s="138"/>
      <c r="L7" s="2" t="s">
        <v>641</v>
      </c>
      <c r="M7" s="44"/>
      <c r="N7" s="24"/>
      <c r="O7" s="24"/>
      <c r="P7" s="24"/>
      <c r="Q7" s="24"/>
      <c r="R7" s="2"/>
      <c r="S7" s="21">
        <v>60117</v>
      </c>
      <c r="T7" s="2" t="s">
        <v>743</v>
      </c>
      <c r="U7" s="2" t="s">
        <v>832</v>
      </c>
      <c r="V7" s="14">
        <v>42340</v>
      </c>
      <c r="W7" s="123" t="s">
        <v>929</v>
      </c>
      <c r="X7" s="125" t="s">
        <v>2</v>
      </c>
      <c r="Y7" s="125" t="s">
        <v>650</v>
      </c>
    </row>
    <row r="8" spans="1:25">
      <c r="A8" s="2">
        <v>7</v>
      </c>
      <c r="B8" s="126" t="s">
        <v>1043</v>
      </c>
      <c r="C8" s="2" t="s">
        <v>36</v>
      </c>
      <c r="D8" s="2" t="s">
        <v>187</v>
      </c>
      <c r="E8" s="2" t="s">
        <v>189</v>
      </c>
      <c r="F8" s="2" t="s">
        <v>335</v>
      </c>
      <c r="G8" s="13">
        <v>42506</v>
      </c>
      <c r="H8" s="2" t="s">
        <v>633</v>
      </c>
      <c r="I8" s="137"/>
      <c r="J8" s="137"/>
      <c r="K8" s="138"/>
      <c r="L8" s="2" t="s">
        <v>641</v>
      </c>
      <c r="M8" s="44"/>
      <c r="N8" s="24"/>
      <c r="O8" s="24"/>
      <c r="P8" s="24"/>
      <c r="Q8" s="24"/>
      <c r="R8" s="2"/>
      <c r="S8" s="21">
        <v>60117</v>
      </c>
      <c r="T8" s="2" t="s">
        <v>743</v>
      </c>
      <c r="U8" s="2" t="s">
        <v>832</v>
      </c>
      <c r="V8" s="14">
        <v>42340</v>
      </c>
      <c r="W8" s="123" t="s">
        <v>929</v>
      </c>
      <c r="X8" s="125" t="s">
        <v>2</v>
      </c>
      <c r="Y8" s="125" t="s">
        <v>650</v>
      </c>
    </row>
    <row r="9" spans="1:25">
      <c r="A9" s="2">
        <v>8</v>
      </c>
      <c r="B9" s="126" t="s">
        <v>1043</v>
      </c>
      <c r="C9" s="2" t="s">
        <v>36</v>
      </c>
      <c r="D9" s="2" t="s">
        <v>187</v>
      </c>
      <c r="E9" s="2" t="s">
        <v>189</v>
      </c>
      <c r="F9" s="2" t="s">
        <v>336</v>
      </c>
      <c r="G9" s="13">
        <v>42506</v>
      </c>
      <c r="H9" s="2" t="s">
        <v>633</v>
      </c>
      <c r="I9" s="137"/>
      <c r="J9" s="137"/>
      <c r="K9" s="138"/>
      <c r="L9" s="2" t="s">
        <v>641</v>
      </c>
      <c r="M9" s="44"/>
      <c r="N9" s="24"/>
      <c r="O9" s="24"/>
      <c r="P9" s="24"/>
      <c r="Q9" s="24"/>
      <c r="R9" s="2"/>
      <c r="S9" s="21">
        <v>60117</v>
      </c>
      <c r="T9" s="2" t="s">
        <v>743</v>
      </c>
      <c r="U9" s="2" t="s">
        <v>832</v>
      </c>
      <c r="V9" s="14">
        <v>42340</v>
      </c>
      <c r="W9" s="123" t="s">
        <v>929</v>
      </c>
      <c r="X9" s="125" t="s">
        <v>2</v>
      </c>
      <c r="Y9" s="125" t="s">
        <v>650</v>
      </c>
    </row>
    <row r="10" spans="1:25">
      <c r="A10" s="2">
        <v>9</v>
      </c>
      <c r="B10" s="126" t="s">
        <v>1043</v>
      </c>
      <c r="C10" s="2" t="s">
        <v>36</v>
      </c>
      <c r="D10" s="2" t="s">
        <v>187</v>
      </c>
      <c r="E10" s="2" t="s">
        <v>189</v>
      </c>
      <c r="F10" s="2" t="s">
        <v>337</v>
      </c>
      <c r="G10" s="13">
        <v>42506</v>
      </c>
      <c r="H10" s="2" t="s">
        <v>633</v>
      </c>
      <c r="I10" s="137"/>
      <c r="J10" s="137"/>
      <c r="K10" s="138"/>
      <c r="L10" s="2" t="s">
        <v>641</v>
      </c>
      <c r="M10" s="44"/>
      <c r="N10" s="24"/>
      <c r="O10" s="24"/>
      <c r="P10" s="24"/>
      <c r="Q10" s="24"/>
      <c r="R10" s="2"/>
      <c r="S10" s="21">
        <v>60117</v>
      </c>
      <c r="T10" s="2" t="s">
        <v>743</v>
      </c>
      <c r="U10" s="2" t="s">
        <v>832</v>
      </c>
      <c r="V10" s="14">
        <v>42340</v>
      </c>
      <c r="W10" s="123" t="s">
        <v>929</v>
      </c>
      <c r="X10" s="125" t="s">
        <v>2</v>
      </c>
      <c r="Y10" s="125" t="s">
        <v>650</v>
      </c>
    </row>
    <row r="11" spans="1:25">
      <c r="A11" s="2">
        <v>10</v>
      </c>
      <c r="B11" s="126" t="s">
        <v>1043</v>
      </c>
      <c r="C11" s="2" t="s">
        <v>36</v>
      </c>
      <c r="D11" s="2" t="s">
        <v>187</v>
      </c>
      <c r="E11" s="2" t="s">
        <v>189</v>
      </c>
      <c r="F11" s="2" t="s">
        <v>338</v>
      </c>
      <c r="G11" s="13">
        <v>42506</v>
      </c>
      <c r="H11" s="2" t="s">
        <v>633</v>
      </c>
      <c r="I11" s="137"/>
      <c r="J11" s="137"/>
      <c r="K11" s="138"/>
      <c r="L11" s="2" t="s">
        <v>641</v>
      </c>
      <c r="M11" s="44"/>
      <c r="N11" s="24"/>
      <c r="O11" s="24"/>
      <c r="P11" s="24"/>
      <c r="Q11" s="24"/>
      <c r="R11" s="2"/>
      <c r="S11" s="21">
        <v>60117</v>
      </c>
      <c r="T11" s="2" t="s">
        <v>743</v>
      </c>
      <c r="U11" s="2" t="s">
        <v>832</v>
      </c>
      <c r="V11" s="14">
        <v>42340</v>
      </c>
      <c r="W11" s="123" t="s">
        <v>929</v>
      </c>
      <c r="X11" s="125" t="s">
        <v>2</v>
      </c>
      <c r="Y11" s="125" t="s">
        <v>650</v>
      </c>
    </row>
    <row r="12" spans="1:25">
      <c r="A12" s="2">
        <v>11</v>
      </c>
      <c r="B12" s="126" t="s">
        <v>1043</v>
      </c>
      <c r="C12" s="2" t="s">
        <v>36</v>
      </c>
      <c r="D12" s="2" t="s">
        <v>187</v>
      </c>
      <c r="E12" s="2" t="s">
        <v>189</v>
      </c>
      <c r="F12" s="2" t="s">
        <v>339</v>
      </c>
      <c r="G12" s="13">
        <v>42506</v>
      </c>
      <c r="H12" s="2" t="s">
        <v>633</v>
      </c>
      <c r="I12" s="137"/>
      <c r="J12" s="137"/>
      <c r="K12" s="138"/>
      <c r="L12" s="2" t="s">
        <v>641</v>
      </c>
      <c r="M12" s="44"/>
      <c r="N12" s="24"/>
      <c r="O12" s="24"/>
      <c r="P12" s="24"/>
      <c r="Q12" s="24"/>
      <c r="R12" s="2"/>
      <c r="S12" s="21">
        <v>60117</v>
      </c>
      <c r="T12" s="2" t="s">
        <v>743</v>
      </c>
      <c r="U12" s="2" t="s">
        <v>832</v>
      </c>
      <c r="V12" s="14">
        <v>42340</v>
      </c>
      <c r="W12" s="123" t="s">
        <v>929</v>
      </c>
      <c r="X12" s="125" t="s">
        <v>2</v>
      </c>
      <c r="Y12" s="125" t="s">
        <v>650</v>
      </c>
    </row>
    <row r="13" spans="1:25">
      <c r="A13" s="2">
        <v>12</v>
      </c>
      <c r="B13" s="126" t="s">
        <v>1043</v>
      </c>
      <c r="C13" s="2" t="s">
        <v>36</v>
      </c>
      <c r="D13" s="2" t="s">
        <v>187</v>
      </c>
      <c r="E13" s="2" t="s">
        <v>189</v>
      </c>
      <c r="F13" s="2" t="s">
        <v>340</v>
      </c>
      <c r="G13" s="13">
        <v>42506</v>
      </c>
      <c r="H13" s="2" t="s">
        <v>633</v>
      </c>
      <c r="I13" s="137"/>
      <c r="J13" s="137"/>
      <c r="K13" s="138"/>
      <c r="L13" s="2" t="s">
        <v>641</v>
      </c>
      <c r="M13" s="44"/>
      <c r="N13" s="24"/>
      <c r="O13" s="24"/>
      <c r="P13" s="24"/>
      <c r="Q13" s="24"/>
      <c r="R13" s="2"/>
      <c r="S13" s="21">
        <v>60117</v>
      </c>
      <c r="T13" s="2" t="s">
        <v>743</v>
      </c>
      <c r="U13" s="2" t="s">
        <v>832</v>
      </c>
      <c r="V13" s="14">
        <v>42340</v>
      </c>
      <c r="W13" s="123" t="s">
        <v>929</v>
      </c>
      <c r="X13" s="125" t="s">
        <v>2</v>
      </c>
      <c r="Y13" s="125" t="s">
        <v>650</v>
      </c>
    </row>
    <row r="14" spans="1:25" ht="45">
      <c r="A14" s="2">
        <v>13</v>
      </c>
      <c r="B14" s="126" t="s">
        <v>1043</v>
      </c>
      <c r="C14" s="2" t="s">
        <v>36</v>
      </c>
      <c r="D14" s="2" t="s">
        <v>187</v>
      </c>
      <c r="E14" s="2" t="s">
        <v>190</v>
      </c>
      <c r="F14" s="2" t="s">
        <v>341</v>
      </c>
      <c r="G14" s="13">
        <v>42506</v>
      </c>
      <c r="H14" s="2" t="s">
        <v>633</v>
      </c>
      <c r="I14" s="137"/>
      <c r="J14" s="137"/>
      <c r="K14" s="138"/>
      <c r="L14" s="2" t="s">
        <v>204</v>
      </c>
      <c r="M14" s="44"/>
      <c r="N14" s="24"/>
      <c r="O14" s="24"/>
      <c r="P14" s="24"/>
      <c r="Q14" s="24"/>
      <c r="R14" s="2"/>
      <c r="S14" s="21">
        <v>161853</v>
      </c>
      <c r="T14" s="2" t="s">
        <v>744</v>
      </c>
      <c r="U14" s="2" t="s">
        <v>832</v>
      </c>
      <c r="V14" s="14">
        <v>42340</v>
      </c>
      <c r="W14" s="123" t="s">
        <v>929</v>
      </c>
      <c r="X14" s="125" t="s">
        <v>2</v>
      </c>
      <c r="Y14" s="125" t="s">
        <v>650</v>
      </c>
    </row>
    <row r="15" spans="1:25" ht="30">
      <c r="A15" s="2">
        <v>14</v>
      </c>
      <c r="B15" s="126" t="s">
        <v>1043</v>
      </c>
      <c r="C15" s="2" t="s">
        <v>36</v>
      </c>
      <c r="D15" s="2" t="s">
        <v>187</v>
      </c>
      <c r="E15" s="2" t="s">
        <v>190</v>
      </c>
      <c r="F15" s="2" t="s">
        <v>342</v>
      </c>
      <c r="G15" s="13">
        <v>42506</v>
      </c>
      <c r="H15" s="2" t="s">
        <v>633</v>
      </c>
      <c r="I15" s="137"/>
      <c r="J15" s="137"/>
      <c r="K15" s="138"/>
      <c r="L15" s="2" t="s">
        <v>204</v>
      </c>
      <c r="M15" s="44"/>
      <c r="N15" s="24"/>
      <c r="O15" s="24"/>
      <c r="P15" s="24"/>
      <c r="Q15" s="24"/>
      <c r="R15" s="2"/>
      <c r="S15" s="21">
        <v>254340</v>
      </c>
      <c r="T15" s="2" t="s">
        <v>745</v>
      </c>
      <c r="U15" s="2" t="s">
        <v>832</v>
      </c>
      <c r="V15" s="14">
        <v>42340</v>
      </c>
      <c r="W15" s="123" t="s">
        <v>929</v>
      </c>
      <c r="X15" s="125" t="s">
        <v>2</v>
      </c>
      <c r="Y15" s="125" t="s">
        <v>650</v>
      </c>
    </row>
    <row r="16" spans="1:25" ht="30">
      <c r="A16" s="2">
        <v>15</v>
      </c>
      <c r="B16" s="126" t="s">
        <v>1043</v>
      </c>
      <c r="C16" s="2" t="s">
        <v>37</v>
      </c>
      <c r="D16" s="2" t="s">
        <v>187</v>
      </c>
      <c r="E16" s="2" t="s">
        <v>191</v>
      </c>
      <c r="F16" s="2" t="s">
        <v>343</v>
      </c>
      <c r="G16" s="13">
        <v>42506</v>
      </c>
      <c r="H16" s="2" t="s">
        <v>633</v>
      </c>
      <c r="I16" s="137"/>
      <c r="J16" s="137"/>
      <c r="K16" s="138"/>
      <c r="L16" s="2" t="s">
        <v>204</v>
      </c>
      <c r="M16" s="44"/>
      <c r="N16" s="24"/>
      <c r="O16" s="24"/>
      <c r="P16" s="24"/>
      <c r="Q16" s="24"/>
      <c r="R16" s="2"/>
      <c r="S16" s="21">
        <v>115609</v>
      </c>
      <c r="T16" s="2" t="s">
        <v>746</v>
      </c>
      <c r="U16" s="2" t="s">
        <v>832</v>
      </c>
      <c r="V16" s="14">
        <v>42340</v>
      </c>
      <c r="W16" s="123" t="s">
        <v>930</v>
      </c>
      <c r="X16" s="125" t="s">
        <v>2</v>
      </c>
      <c r="Y16" s="125" t="s">
        <v>650</v>
      </c>
    </row>
    <row r="17" spans="1:25" ht="30">
      <c r="A17" s="2">
        <v>16</v>
      </c>
      <c r="B17" s="126" t="s">
        <v>1043</v>
      </c>
      <c r="C17" s="2" t="s">
        <v>38</v>
      </c>
      <c r="D17" s="2" t="s">
        <v>187</v>
      </c>
      <c r="E17" s="2" t="s">
        <v>192</v>
      </c>
      <c r="F17" s="2" t="s">
        <v>344</v>
      </c>
      <c r="G17" s="13">
        <v>42506</v>
      </c>
      <c r="H17" s="2" t="s">
        <v>633</v>
      </c>
      <c r="I17" s="137"/>
      <c r="J17" s="137"/>
      <c r="K17" s="138"/>
      <c r="L17" s="2" t="s">
        <v>204</v>
      </c>
      <c r="M17" s="44"/>
      <c r="N17" s="25"/>
      <c r="O17" s="25"/>
      <c r="P17" s="25"/>
      <c r="Q17" s="25"/>
      <c r="R17" s="2"/>
      <c r="S17" s="21">
        <v>226594</v>
      </c>
      <c r="T17" s="2" t="s">
        <v>747</v>
      </c>
      <c r="U17" s="2" t="s">
        <v>832</v>
      </c>
      <c r="V17" s="16">
        <v>42047</v>
      </c>
      <c r="W17" s="123" t="s">
        <v>931</v>
      </c>
      <c r="X17" s="125" t="s">
        <v>2</v>
      </c>
      <c r="Y17" s="125" t="s">
        <v>650</v>
      </c>
    </row>
    <row r="18" spans="1:25" ht="30">
      <c r="A18" s="2">
        <v>17</v>
      </c>
      <c r="B18" s="126" t="s">
        <v>1043</v>
      </c>
      <c r="C18" s="2" t="s">
        <v>38</v>
      </c>
      <c r="D18" s="2" t="s">
        <v>187</v>
      </c>
      <c r="E18" s="2" t="s">
        <v>192</v>
      </c>
      <c r="F18" s="2" t="s">
        <v>345</v>
      </c>
      <c r="G18" s="13">
        <v>42506</v>
      </c>
      <c r="H18" s="2" t="s">
        <v>633</v>
      </c>
      <c r="I18" s="137"/>
      <c r="J18" s="137"/>
      <c r="K18" s="138"/>
      <c r="L18" s="2" t="s">
        <v>204</v>
      </c>
      <c r="M18" s="44"/>
      <c r="N18" s="25"/>
      <c r="O18" s="25"/>
      <c r="P18" s="25"/>
      <c r="Q18" s="25"/>
      <c r="R18" s="2"/>
      <c r="S18" s="21">
        <v>184974</v>
      </c>
      <c r="T18" s="2" t="s">
        <v>748</v>
      </c>
      <c r="U18" s="2" t="s">
        <v>832</v>
      </c>
      <c r="V18" s="16">
        <v>42047</v>
      </c>
      <c r="W18" s="123" t="s">
        <v>931</v>
      </c>
      <c r="X18" s="125" t="s">
        <v>2</v>
      </c>
      <c r="Y18" s="125" t="s">
        <v>650</v>
      </c>
    </row>
    <row r="19" spans="1:25" ht="30">
      <c r="A19" s="2">
        <v>18</v>
      </c>
      <c r="B19" s="126" t="s">
        <v>1043</v>
      </c>
      <c r="C19" s="2" t="s">
        <v>38</v>
      </c>
      <c r="D19" s="2" t="s">
        <v>187</v>
      </c>
      <c r="E19" s="2" t="s">
        <v>192</v>
      </c>
      <c r="F19" s="2"/>
      <c r="G19" s="13">
        <v>42506</v>
      </c>
      <c r="H19" s="2" t="s">
        <v>633</v>
      </c>
      <c r="I19" s="137"/>
      <c r="J19" s="137"/>
      <c r="K19" s="138"/>
      <c r="L19" s="2" t="s">
        <v>204</v>
      </c>
      <c r="M19" s="44"/>
      <c r="N19" s="24"/>
      <c r="O19" s="24"/>
      <c r="P19" s="24"/>
      <c r="Q19" s="24"/>
      <c r="R19" s="2"/>
      <c r="S19" s="21">
        <v>226594</v>
      </c>
      <c r="T19" s="2" t="s">
        <v>747</v>
      </c>
      <c r="U19" s="2" t="s">
        <v>832</v>
      </c>
      <c r="V19" s="16">
        <v>42047</v>
      </c>
      <c r="W19" s="123" t="s">
        <v>931</v>
      </c>
      <c r="X19" s="125" t="s">
        <v>2</v>
      </c>
      <c r="Y19" s="125" t="s">
        <v>650</v>
      </c>
    </row>
    <row r="20" spans="1:25">
      <c r="A20" s="2">
        <v>19</v>
      </c>
      <c r="B20" s="126" t="s">
        <v>1043</v>
      </c>
      <c r="C20" s="2" t="s">
        <v>39</v>
      </c>
      <c r="D20" s="2" t="s">
        <v>187</v>
      </c>
      <c r="E20" s="2" t="s">
        <v>193</v>
      </c>
      <c r="F20" s="2">
        <v>225642</v>
      </c>
      <c r="G20" s="13">
        <v>42496</v>
      </c>
      <c r="H20" s="2" t="s">
        <v>633</v>
      </c>
      <c r="I20" s="137"/>
      <c r="J20" s="137"/>
      <c r="K20" s="138"/>
      <c r="L20" s="2" t="s">
        <v>642</v>
      </c>
      <c r="M20" s="44"/>
      <c r="N20" s="24"/>
      <c r="O20" s="24"/>
      <c r="P20" s="24"/>
      <c r="Q20" s="24"/>
      <c r="R20" s="2"/>
      <c r="S20" s="21">
        <v>29505</v>
      </c>
      <c r="T20" s="2" t="s">
        <v>749</v>
      </c>
      <c r="U20" s="2" t="s">
        <v>833</v>
      </c>
      <c r="V20" s="14">
        <v>42406</v>
      </c>
      <c r="W20" s="123" t="s">
        <v>932</v>
      </c>
      <c r="X20" s="125" t="s">
        <v>2</v>
      </c>
      <c r="Y20" s="125" t="s">
        <v>1114</v>
      </c>
    </row>
    <row r="21" spans="1:25">
      <c r="A21" s="2">
        <v>20</v>
      </c>
      <c r="B21" s="126" t="s">
        <v>1043</v>
      </c>
      <c r="C21" s="2" t="s">
        <v>40</v>
      </c>
      <c r="D21" s="2" t="s">
        <v>187</v>
      </c>
      <c r="E21" s="2" t="s">
        <v>193</v>
      </c>
      <c r="F21" s="2">
        <v>225636</v>
      </c>
      <c r="G21" s="13">
        <v>42496</v>
      </c>
      <c r="H21" s="2" t="s">
        <v>633</v>
      </c>
      <c r="I21" s="137"/>
      <c r="J21" s="137"/>
      <c r="K21" s="138"/>
      <c r="L21" s="2" t="s">
        <v>642</v>
      </c>
      <c r="M21" s="44"/>
      <c r="N21" s="24"/>
      <c r="O21" s="24"/>
      <c r="P21" s="24"/>
      <c r="Q21" s="24"/>
      <c r="R21" s="2"/>
      <c r="S21" s="21">
        <v>29505</v>
      </c>
      <c r="T21" s="2" t="s">
        <v>749</v>
      </c>
      <c r="U21" s="2" t="s">
        <v>833</v>
      </c>
      <c r="V21" s="14">
        <v>42406</v>
      </c>
      <c r="W21" s="123" t="s">
        <v>932</v>
      </c>
      <c r="X21" s="125" t="s">
        <v>2</v>
      </c>
      <c r="Y21" s="125" t="s">
        <v>1114</v>
      </c>
    </row>
    <row r="22" spans="1:25">
      <c r="A22" s="2">
        <v>21</v>
      </c>
      <c r="B22" s="126" t="s">
        <v>1043</v>
      </c>
      <c r="C22" s="2" t="s">
        <v>39</v>
      </c>
      <c r="D22" s="2" t="s">
        <v>187</v>
      </c>
      <c r="E22" s="2" t="s">
        <v>193</v>
      </c>
      <c r="F22" s="2">
        <v>225530</v>
      </c>
      <c r="G22" s="13">
        <v>42496</v>
      </c>
      <c r="H22" s="2" t="s">
        <v>633</v>
      </c>
      <c r="I22" s="137"/>
      <c r="J22" s="137"/>
      <c r="K22" s="138"/>
      <c r="L22" s="2" t="s">
        <v>642</v>
      </c>
      <c r="M22" s="44"/>
      <c r="N22" s="24"/>
      <c r="O22" s="24"/>
      <c r="P22" s="24"/>
      <c r="Q22" s="24"/>
      <c r="R22" s="2"/>
      <c r="S22" s="21">
        <v>29505</v>
      </c>
      <c r="T22" s="2" t="s">
        <v>749</v>
      </c>
      <c r="U22" s="2" t="s">
        <v>833</v>
      </c>
      <c r="V22" s="14">
        <v>42406</v>
      </c>
      <c r="W22" s="123" t="s">
        <v>932</v>
      </c>
      <c r="X22" s="125" t="s">
        <v>2</v>
      </c>
      <c r="Y22" s="125" t="s">
        <v>1114</v>
      </c>
    </row>
    <row r="23" spans="1:25">
      <c r="A23" s="2">
        <v>22</v>
      </c>
      <c r="B23" s="126" t="s">
        <v>1043</v>
      </c>
      <c r="C23" s="2" t="s">
        <v>41</v>
      </c>
      <c r="D23" s="2" t="s">
        <v>187</v>
      </c>
      <c r="E23" s="2" t="s">
        <v>193</v>
      </c>
      <c r="F23" s="2">
        <v>225547</v>
      </c>
      <c r="G23" s="13">
        <v>42496</v>
      </c>
      <c r="H23" s="2" t="s">
        <v>633</v>
      </c>
      <c r="I23" s="137"/>
      <c r="J23" s="137"/>
      <c r="K23" s="138"/>
      <c r="L23" s="2" t="s">
        <v>642</v>
      </c>
      <c r="M23" s="44"/>
      <c r="N23" s="24"/>
      <c r="O23" s="24"/>
      <c r="P23" s="24"/>
      <c r="Q23" s="24"/>
      <c r="R23" s="2"/>
      <c r="S23" s="21">
        <v>29505</v>
      </c>
      <c r="T23" s="2" t="s">
        <v>749</v>
      </c>
      <c r="U23" s="2" t="s">
        <v>833</v>
      </c>
      <c r="V23" s="14">
        <v>42406</v>
      </c>
      <c r="W23" s="123" t="s">
        <v>932</v>
      </c>
      <c r="X23" s="125" t="s">
        <v>2</v>
      </c>
      <c r="Y23" s="125" t="s">
        <v>1114</v>
      </c>
    </row>
    <row r="24" spans="1:25">
      <c r="A24" s="2">
        <v>23</v>
      </c>
      <c r="B24" s="126" t="s">
        <v>1043</v>
      </c>
      <c r="C24" s="2" t="s">
        <v>41</v>
      </c>
      <c r="D24" s="2" t="s">
        <v>187</v>
      </c>
      <c r="E24" s="2" t="s">
        <v>193</v>
      </c>
      <c r="F24" s="2">
        <v>225546</v>
      </c>
      <c r="G24" s="13">
        <v>42496</v>
      </c>
      <c r="H24" s="2" t="s">
        <v>633</v>
      </c>
      <c r="I24" s="137"/>
      <c r="J24" s="137"/>
      <c r="K24" s="138"/>
      <c r="L24" s="2" t="s">
        <v>642</v>
      </c>
      <c r="M24" s="44"/>
      <c r="N24" s="24"/>
      <c r="O24" s="24"/>
      <c r="P24" s="24"/>
      <c r="Q24" s="24"/>
      <c r="R24" s="2"/>
      <c r="S24" s="21">
        <v>29505</v>
      </c>
      <c r="T24" s="2" t="s">
        <v>749</v>
      </c>
      <c r="U24" s="2" t="s">
        <v>833</v>
      </c>
      <c r="V24" s="14">
        <v>42406</v>
      </c>
      <c r="W24" s="123" t="s">
        <v>932</v>
      </c>
      <c r="X24" s="125" t="s">
        <v>2</v>
      </c>
      <c r="Y24" s="125" t="s">
        <v>1114</v>
      </c>
    </row>
    <row r="25" spans="1:25">
      <c r="A25" s="2">
        <v>24</v>
      </c>
      <c r="B25" s="126" t="s">
        <v>1043</v>
      </c>
      <c r="C25" s="2" t="s">
        <v>42</v>
      </c>
      <c r="D25" s="2" t="s">
        <v>187</v>
      </c>
      <c r="E25" s="2" t="s">
        <v>194</v>
      </c>
      <c r="F25" s="2">
        <v>111192</v>
      </c>
      <c r="G25" s="13">
        <v>42496</v>
      </c>
      <c r="H25" s="2" t="s">
        <v>633</v>
      </c>
      <c r="I25" s="137"/>
      <c r="J25" s="137"/>
      <c r="K25" s="138"/>
      <c r="L25" s="2" t="s">
        <v>642</v>
      </c>
      <c r="M25" s="44"/>
      <c r="N25" s="24"/>
      <c r="O25" s="24"/>
      <c r="P25" s="24"/>
      <c r="Q25" s="24"/>
      <c r="R25" s="2"/>
      <c r="S25" s="21">
        <v>47250</v>
      </c>
      <c r="T25" s="2" t="s">
        <v>749</v>
      </c>
      <c r="U25" s="2" t="s">
        <v>833</v>
      </c>
      <c r="V25" s="14">
        <v>42405</v>
      </c>
      <c r="W25" s="123" t="s">
        <v>933</v>
      </c>
      <c r="X25" s="125" t="s">
        <v>2</v>
      </c>
      <c r="Y25" s="125" t="s">
        <v>1114</v>
      </c>
    </row>
    <row r="26" spans="1:25">
      <c r="A26" s="2">
        <v>25</v>
      </c>
      <c r="B26" s="126" t="s">
        <v>1043</v>
      </c>
      <c r="C26" s="2" t="s">
        <v>42</v>
      </c>
      <c r="D26" s="2" t="s">
        <v>187</v>
      </c>
      <c r="E26" s="2" t="s">
        <v>194</v>
      </c>
      <c r="F26" s="2">
        <v>111186</v>
      </c>
      <c r="G26" s="13">
        <v>42496</v>
      </c>
      <c r="H26" s="2" t="s">
        <v>633</v>
      </c>
      <c r="I26" s="137"/>
      <c r="J26" s="137"/>
      <c r="K26" s="138"/>
      <c r="L26" s="2" t="s">
        <v>642</v>
      </c>
      <c r="M26" s="44"/>
      <c r="N26" s="24"/>
      <c r="O26" s="24"/>
      <c r="P26" s="24"/>
      <c r="Q26" s="24"/>
      <c r="R26" s="2"/>
      <c r="S26" s="21">
        <v>47250</v>
      </c>
      <c r="T26" s="2" t="s">
        <v>749</v>
      </c>
      <c r="U26" s="2" t="s">
        <v>833</v>
      </c>
      <c r="V26" s="14">
        <v>42405</v>
      </c>
      <c r="W26" s="123" t="s">
        <v>933</v>
      </c>
      <c r="X26" s="125" t="s">
        <v>2</v>
      </c>
      <c r="Y26" s="125" t="s">
        <v>1114</v>
      </c>
    </row>
    <row r="27" spans="1:25" ht="30">
      <c r="A27" s="2">
        <v>26</v>
      </c>
      <c r="B27" s="126" t="s">
        <v>1043</v>
      </c>
      <c r="C27" s="5" t="s">
        <v>43</v>
      </c>
      <c r="D27" s="2" t="s">
        <v>187</v>
      </c>
      <c r="E27" s="2" t="s">
        <v>195</v>
      </c>
      <c r="F27" s="2">
        <v>35969</v>
      </c>
      <c r="G27" s="14">
        <v>42507</v>
      </c>
      <c r="H27" s="2" t="s">
        <v>633</v>
      </c>
      <c r="I27" s="137"/>
      <c r="J27" s="137"/>
      <c r="K27" s="138"/>
      <c r="L27" s="2" t="s">
        <v>643</v>
      </c>
      <c r="M27" s="44"/>
      <c r="N27" s="24"/>
      <c r="O27" s="24"/>
      <c r="P27" s="24"/>
      <c r="Q27" s="24"/>
      <c r="R27" s="2"/>
      <c r="S27" s="21">
        <v>700000</v>
      </c>
      <c r="T27" s="2" t="s">
        <v>750</v>
      </c>
      <c r="U27" s="2" t="s">
        <v>834</v>
      </c>
      <c r="V27" s="14">
        <v>42278</v>
      </c>
      <c r="W27" s="123" t="s">
        <v>934</v>
      </c>
      <c r="X27" s="125" t="s">
        <v>2</v>
      </c>
      <c r="Y27" s="125" t="s">
        <v>1115</v>
      </c>
    </row>
    <row r="28" spans="1:25" ht="30">
      <c r="A28" s="2">
        <v>27</v>
      </c>
      <c r="B28" s="126" t="s">
        <v>1043</v>
      </c>
      <c r="C28" s="2" t="s">
        <v>43</v>
      </c>
      <c r="D28" s="2" t="s">
        <v>187</v>
      </c>
      <c r="E28" s="2" t="s">
        <v>195</v>
      </c>
      <c r="F28" s="2">
        <v>35971</v>
      </c>
      <c r="G28" s="14">
        <v>42507</v>
      </c>
      <c r="H28" s="2" t="s">
        <v>633</v>
      </c>
      <c r="I28" s="137"/>
      <c r="J28" s="137"/>
      <c r="K28" s="138"/>
      <c r="L28" s="2" t="s">
        <v>643</v>
      </c>
      <c r="M28" s="44"/>
      <c r="N28" s="24"/>
      <c r="O28" s="24"/>
      <c r="P28" s="24"/>
      <c r="Q28" s="24"/>
      <c r="R28" s="2"/>
      <c r="S28" s="21">
        <v>700000</v>
      </c>
      <c r="T28" s="2" t="s">
        <v>750</v>
      </c>
      <c r="U28" s="2" t="s">
        <v>834</v>
      </c>
      <c r="V28" s="14">
        <v>42278</v>
      </c>
      <c r="W28" s="123" t="s">
        <v>934</v>
      </c>
      <c r="X28" s="125" t="s">
        <v>2</v>
      </c>
      <c r="Y28" s="125" t="s">
        <v>1115</v>
      </c>
    </row>
    <row r="29" spans="1:25" ht="30">
      <c r="A29" s="2">
        <v>28</v>
      </c>
      <c r="B29" s="126" t="s">
        <v>1043</v>
      </c>
      <c r="C29" s="2" t="s">
        <v>43</v>
      </c>
      <c r="D29" s="2" t="s">
        <v>187</v>
      </c>
      <c r="E29" s="2" t="s">
        <v>196</v>
      </c>
      <c r="F29" s="2">
        <v>82810</v>
      </c>
      <c r="G29" s="14">
        <v>42507</v>
      </c>
      <c r="H29" s="2" t="s">
        <v>633</v>
      </c>
      <c r="I29" s="137"/>
      <c r="J29" s="137"/>
      <c r="K29" s="138"/>
      <c r="L29" s="2" t="s">
        <v>643</v>
      </c>
      <c r="M29" s="44"/>
      <c r="N29" s="24"/>
      <c r="O29" s="24"/>
      <c r="P29" s="24"/>
      <c r="Q29" s="24"/>
      <c r="R29" s="5"/>
      <c r="S29" s="23">
        <v>995000</v>
      </c>
      <c r="T29" s="2" t="s">
        <v>750</v>
      </c>
      <c r="U29" s="2" t="s">
        <v>834</v>
      </c>
      <c r="V29" s="14">
        <v>42278</v>
      </c>
      <c r="W29" s="123" t="s">
        <v>934</v>
      </c>
      <c r="X29" s="125" t="s">
        <v>2</v>
      </c>
      <c r="Y29" s="125" t="s">
        <v>1115</v>
      </c>
    </row>
    <row r="30" spans="1:25">
      <c r="A30" s="2">
        <v>29</v>
      </c>
      <c r="B30" s="126" t="s">
        <v>1043</v>
      </c>
      <c r="C30" s="2" t="s">
        <v>44</v>
      </c>
      <c r="D30" s="2" t="s">
        <v>187</v>
      </c>
      <c r="E30" s="2" t="s">
        <v>197</v>
      </c>
      <c r="F30" s="2" t="s">
        <v>346</v>
      </c>
      <c r="G30" s="14">
        <v>42492</v>
      </c>
      <c r="H30" s="2" t="s">
        <v>633</v>
      </c>
      <c r="I30" s="137"/>
      <c r="J30" s="137"/>
      <c r="K30" s="138"/>
      <c r="L30" s="2" t="s">
        <v>644</v>
      </c>
      <c r="M30" s="44"/>
      <c r="N30" s="24"/>
      <c r="O30" s="24"/>
      <c r="P30" s="24"/>
      <c r="Q30" s="24"/>
      <c r="R30" s="2"/>
      <c r="S30" s="21">
        <v>0</v>
      </c>
      <c r="T30" s="2" t="s">
        <v>751</v>
      </c>
      <c r="U30" s="5" t="s">
        <v>835</v>
      </c>
      <c r="V30" s="14" t="s">
        <v>836</v>
      </c>
      <c r="W30" s="123" t="s">
        <v>935</v>
      </c>
      <c r="X30" s="125" t="s">
        <v>2</v>
      </c>
      <c r="Y30" s="125" t="s">
        <v>650</v>
      </c>
    </row>
    <row r="31" spans="1:25" ht="45">
      <c r="A31" s="2">
        <v>30</v>
      </c>
      <c r="B31" s="126" t="s">
        <v>1043</v>
      </c>
      <c r="C31" s="2" t="s">
        <v>45</v>
      </c>
      <c r="D31" s="2" t="s">
        <v>187</v>
      </c>
      <c r="E31" s="2" t="s">
        <v>198</v>
      </c>
      <c r="F31" s="2"/>
      <c r="G31" s="14">
        <v>42658</v>
      </c>
      <c r="H31" s="2" t="s">
        <v>633</v>
      </c>
      <c r="I31" s="137"/>
      <c r="J31" s="137"/>
      <c r="K31" s="138"/>
      <c r="L31" s="2" t="s">
        <v>645</v>
      </c>
      <c r="M31" s="44"/>
      <c r="N31" s="24"/>
      <c r="O31" s="24"/>
      <c r="P31" s="24"/>
      <c r="Q31" s="24"/>
      <c r="R31" s="2"/>
      <c r="S31" s="21" t="s">
        <v>720</v>
      </c>
      <c r="T31" s="2" t="s">
        <v>752</v>
      </c>
      <c r="U31" s="113" t="s">
        <v>837</v>
      </c>
      <c r="V31" s="14" t="s">
        <v>838</v>
      </c>
      <c r="W31" s="123" t="s">
        <v>936</v>
      </c>
      <c r="X31" s="125" t="s">
        <v>2</v>
      </c>
      <c r="Y31" s="125" t="s">
        <v>650</v>
      </c>
    </row>
    <row r="32" spans="1:25">
      <c r="A32" s="2">
        <v>31</v>
      </c>
      <c r="B32" s="126" t="s">
        <v>1043</v>
      </c>
      <c r="C32" s="5" t="s">
        <v>46</v>
      </c>
      <c r="D32" s="2" t="s">
        <v>187</v>
      </c>
      <c r="E32" s="2" t="s">
        <v>199</v>
      </c>
      <c r="F32" s="5">
        <v>110302243</v>
      </c>
      <c r="G32" s="13">
        <v>42528</v>
      </c>
      <c r="H32" s="5" t="s">
        <v>633</v>
      </c>
      <c r="I32" s="123"/>
      <c r="J32" s="123"/>
      <c r="K32" s="123"/>
      <c r="L32" s="2" t="s">
        <v>646</v>
      </c>
      <c r="M32" s="44"/>
      <c r="N32" s="24"/>
      <c r="O32" s="24"/>
      <c r="P32" s="24"/>
      <c r="Q32" s="24"/>
      <c r="R32" s="5"/>
      <c r="S32" s="108">
        <v>49612.5</v>
      </c>
      <c r="T32" s="2" t="s">
        <v>753</v>
      </c>
      <c r="U32" s="5" t="s">
        <v>839</v>
      </c>
      <c r="V32" s="14" t="s">
        <v>840</v>
      </c>
      <c r="W32" s="123" t="s">
        <v>937</v>
      </c>
      <c r="X32" s="125" t="s">
        <v>2</v>
      </c>
      <c r="Y32" s="123" t="s">
        <v>650</v>
      </c>
    </row>
    <row r="33" spans="1:25">
      <c r="A33" s="2">
        <v>32</v>
      </c>
      <c r="B33" s="126" t="s">
        <v>1043</v>
      </c>
      <c r="C33" s="2" t="s">
        <v>47</v>
      </c>
      <c r="D33" s="2" t="s">
        <v>187</v>
      </c>
      <c r="E33" s="2" t="s">
        <v>200</v>
      </c>
      <c r="F33" s="2" t="s">
        <v>347</v>
      </c>
      <c r="G33" s="15">
        <v>42489</v>
      </c>
      <c r="H33" s="2" t="s">
        <v>634</v>
      </c>
      <c r="I33" s="137"/>
      <c r="J33" s="137"/>
      <c r="K33" s="138"/>
      <c r="L33" s="2" t="s">
        <v>647</v>
      </c>
      <c r="M33" s="44"/>
      <c r="N33" s="24"/>
      <c r="O33" s="24"/>
      <c r="P33" s="24"/>
      <c r="Q33" s="24"/>
      <c r="R33" s="2"/>
      <c r="S33" s="21">
        <v>1725000</v>
      </c>
      <c r="T33" s="2" t="s">
        <v>754</v>
      </c>
      <c r="U33" s="2" t="s">
        <v>841</v>
      </c>
      <c r="V33" s="14" t="s">
        <v>840</v>
      </c>
      <c r="W33" s="123" t="s">
        <v>938</v>
      </c>
      <c r="X33" s="125" t="s">
        <v>2</v>
      </c>
      <c r="Y33" s="125" t="s">
        <v>1114</v>
      </c>
    </row>
    <row r="34" spans="1:25">
      <c r="A34" s="2">
        <v>33</v>
      </c>
      <c r="B34" s="4" t="s">
        <v>3</v>
      </c>
      <c r="C34" s="2" t="s">
        <v>36</v>
      </c>
      <c r="D34" s="2" t="s">
        <v>187</v>
      </c>
      <c r="E34" s="2" t="s">
        <v>189</v>
      </c>
      <c r="F34" s="2" t="s">
        <v>348</v>
      </c>
      <c r="G34" s="13">
        <v>42506</v>
      </c>
      <c r="H34" s="2" t="s">
        <v>633</v>
      </c>
      <c r="I34" s="137"/>
      <c r="J34" s="137"/>
      <c r="K34" s="138"/>
      <c r="L34" s="2" t="s">
        <v>641</v>
      </c>
      <c r="M34" s="44"/>
      <c r="N34" s="24"/>
      <c r="O34" s="24"/>
      <c r="P34" s="24"/>
      <c r="Q34" s="24"/>
      <c r="R34" s="2"/>
      <c r="S34" s="21">
        <v>60117</v>
      </c>
      <c r="T34" s="2" t="s">
        <v>743</v>
      </c>
      <c r="U34" s="2" t="s">
        <v>832</v>
      </c>
      <c r="V34" s="14">
        <v>42340</v>
      </c>
      <c r="W34" s="123" t="s">
        <v>929</v>
      </c>
      <c r="X34" s="125" t="s">
        <v>1045</v>
      </c>
      <c r="Y34" s="125" t="s">
        <v>650</v>
      </c>
    </row>
    <row r="35" spans="1:25" ht="30">
      <c r="A35" s="2">
        <v>34</v>
      </c>
      <c r="B35" s="4" t="s">
        <v>3</v>
      </c>
      <c r="C35" s="2" t="s">
        <v>38</v>
      </c>
      <c r="D35" s="2" t="s">
        <v>187</v>
      </c>
      <c r="E35" s="2" t="s">
        <v>192</v>
      </c>
      <c r="F35" s="2" t="s">
        <v>349</v>
      </c>
      <c r="G35" s="13">
        <v>42506</v>
      </c>
      <c r="H35" s="2" t="s">
        <v>633</v>
      </c>
      <c r="I35" s="137"/>
      <c r="J35" s="137"/>
      <c r="K35" s="138"/>
      <c r="L35" s="2" t="s">
        <v>204</v>
      </c>
      <c r="M35" s="44"/>
      <c r="N35" s="24"/>
      <c r="O35" s="24"/>
      <c r="P35" s="24"/>
      <c r="Q35" s="24"/>
      <c r="R35" s="2"/>
      <c r="S35" s="21">
        <v>226594</v>
      </c>
      <c r="T35" s="2" t="s">
        <v>755</v>
      </c>
      <c r="U35" s="2" t="s">
        <v>832</v>
      </c>
      <c r="V35" s="16">
        <v>42047</v>
      </c>
      <c r="W35" s="123" t="s">
        <v>931</v>
      </c>
      <c r="X35" s="125" t="s">
        <v>1045</v>
      </c>
      <c r="Y35" s="125" t="s">
        <v>650</v>
      </c>
    </row>
    <row r="36" spans="1:25">
      <c r="A36" s="2">
        <v>35</v>
      </c>
      <c r="B36" s="4" t="s">
        <v>3</v>
      </c>
      <c r="C36" s="2" t="s">
        <v>43</v>
      </c>
      <c r="D36" s="2" t="s">
        <v>187</v>
      </c>
      <c r="E36" s="2" t="s">
        <v>201</v>
      </c>
      <c r="F36" s="2">
        <v>15103223</v>
      </c>
      <c r="G36" s="14">
        <v>42488</v>
      </c>
      <c r="H36" s="2" t="s">
        <v>633</v>
      </c>
      <c r="I36" s="137"/>
      <c r="J36" s="137"/>
      <c r="K36" s="138"/>
      <c r="L36" s="2" t="s">
        <v>648</v>
      </c>
      <c r="M36" s="44"/>
      <c r="N36" s="24"/>
      <c r="O36" s="24"/>
      <c r="P36" s="24"/>
      <c r="Q36" s="24"/>
      <c r="R36" s="2"/>
      <c r="S36" s="21">
        <v>400000</v>
      </c>
      <c r="T36" s="2" t="s">
        <v>753</v>
      </c>
      <c r="U36" s="2" t="s">
        <v>842</v>
      </c>
      <c r="V36" s="5" t="s">
        <v>843</v>
      </c>
      <c r="W36" s="123" t="s">
        <v>934</v>
      </c>
      <c r="X36" s="125" t="s">
        <v>1045</v>
      </c>
      <c r="Y36" s="125" t="s">
        <v>1115</v>
      </c>
    </row>
    <row r="37" spans="1:25">
      <c r="A37" s="2">
        <v>36</v>
      </c>
      <c r="B37" s="4" t="s">
        <v>3</v>
      </c>
      <c r="C37" s="2" t="s">
        <v>48</v>
      </c>
      <c r="D37" s="2" t="s">
        <v>187</v>
      </c>
      <c r="E37" s="2" t="s">
        <v>202</v>
      </c>
      <c r="F37" s="2" t="s">
        <v>277</v>
      </c>
      <c r="G37" s="14">
        <v>42488</v>
      </c>
      <c r="H37" s="2" t="s">
        <v>633</v>
      </c>
      <c r="I37" s="137"/>
      <c r="J37" s="137"/>
      <c r="K37" s="138"/>
      <c r="L37" s="2" t="s">
        <v>649</v>
      </c>
      <c r="M37" s="44"/>
      <c r="N37" s="24"/>
      <c r="O37" s="24"/>
      <c r="P37" s="24"/>
      <c r="Q37" s="24"/>
      <c r="R37" s="2"/>
      <c r="S37" s="21">
        <v>30000</v>
      </c>
      <c r="T37" s="2" t="s">
        <v>756</v>
      </c>
      <c r="U37" s="2" t="s">
        <v>842</v>
      </c>
      <c r="V37" s="5" t="s">
        <v>843</v>
      </c>
      <c r="W37" s="123" t="s">
        <v>939</v>
      </c>
      <c r="X37" s="125" t="s">
        <v>1045</v>
      </c>
      <c r="Y37" s="125" t="s">
        <v>650</v>
      </c>
    </row>
    <row r="38" spans="1:25">
      <c r="A38" s="2">
        <v>37</v>
      </c>
      <c r="B38" s="4" t="s">
        <v>3</v>
      </c>
      <c r="C38" s="2" t="s">
        <v>49</v>
      </c>
      <c r="D38" s="2" t="s">
        <v>187</v>
      </c>
      <c r="E38" s="2" t="s">
        <v>193</v>
      </c>
      <c r="F38" s="2">
        <v>225718</v>
      </c>
      <c r="G38" s="13">
        <v>42496</v>
      </c>
      <c r="H38" s="2" t="s">
        <v>633</v>
      </c>
      <c r="I38" s="137"/>
      <c r="J38" s="137"/>
      <c r="K38" s="138"/>
      <c r="L38" s="2" t="s">
        <v>642</v>
      </c>
      <c r="M38" s="44"/>
      <c r="N38" s="24"/>
      <c r="O38" s="24"/>
      <c r="P38" s="24"/>
      <c r="Q38" s="24"/>
      <c r="R38" s="2"/>
      <c r="S38" s="21">
        <v>29505</v>
      </c>
      <c r="T38" s="2" t="s">
        <v>749</v>
      </c>
      <c r="U38" s="2" t="s">
        <v>833</v>
      </c>
      <c r="V38" s="14">
        <v>42406</v>
      </c>
      <c r="W38" s="123" t="s">
        <v>932</v>
      </c>
      <c r="X38" s="125" t="s">
        <v>1045</v>
      </c>
      <c r="Y38" s="125" t="s">
        <v>1114</v>
      </c>
    </row>
    <row r="39" spans="1:25">
      <c r="A39" s="2">
        <v>38</v>
      </c>
      <c r="B39" s="4" t="s">
        <v>3</v>
      </c>
      <c r="C39" s="2" t="s">
        <v>49</v>
      </c>
      <c r="D39" s="2" t="s">
        <v>187</v>
      </c>
      <c r="E39" s="2" t="s">
        <v>193</v>
      </c>
      <c r="F39" s="2">
        <v>225762</v>
      </c>
      <c r="G39" s="13">
        <v>42496</v>
      </c>
      <c r="H39" s="2" t="s">
        <v>633</v>
      </c>
      <c r="I39" s="137"/>
      <c r="J39" s="137"/>
      <c r="K39" s="138"/>
      <c r="L39" s="2" t="s">
        <v>642</v>
      </c>
      <c r="M39" s="44"/>
      <c r="N39" s="24"/>
      <c r="O39" s="24"/>
      <c r="P39" s="24"/>
      <c r="Q39" s="24"/>
      <c r="R39" s="2"/>
      <c r="S39" s="21">
        <v>29505</v>
      </c>
      <c r="T39" s="2" t="s">
        <v>749</v>
      </c>
      <c r="U39" s="2" t="s">
        <v>833</v>
      </c>
      <c r="V39" s="14">
        <v>42406</v>
      </c>
      <c r="W39" s="123" t="s">
        <v>932</v>
      </c>
      <c r="X39" s="125" t="s">
        <v>1045</v>
      </c>
      <c r="Y39" s="125" t="s">
        <v>1114</v>
      </c>
    </row>
    <row r="40" spans="1:25">
      <c r="A40" s="2">
        <v>39</v>
      </c>
      <c r="B40" s="4" t="s">
        <v>3</v>
      </c>
      <c r="C40" s="2" t="s">
        <v>39</v>
      </c>
      <c r="D40" s="2" t="s">
        <v>187</v>
      </c>
      <c r="E40" s="2" t="s">
        <v>193</v>
      </c>
      <c r="F40" s="2">
        <v>225515</v>
      </c>
      <c r="G40" s="13">
        <v>42496</v>
      </c>
      <c r="H40" s="2" t="s">
        <v>633</v>
      </c>
      <c r="I40" s="137"/>
      <c r="J40" s="137"/>
      <c r="K40" s="138"/>
      <c r="L40" s="2" t="s">
        <v>642</v>
      </c>
      <c r="M40" s="44"/>
      <c r="N40" s="24"/>
      <c r="O40" s="24"/>
      <c r="P40" s="24"/>
      <c r="Q40" s="24"/>
      <c r="R40" s="2"/>
      <c r="S40" s="21">
        <v>29505</v>
      </c>
      <c r="T40" s="2" t="s">
        <v>749</v>
      </c>
      <c r="U40" s="2" t="s">
        <v>833</v>
      </c>
      <c r="V40" s="14">
        <v>42406</v>
      </c>
      <c r="W40" s="123" t="s">
        <v>932</v>
      </c>
      <c r="X40" s="125" t="s">
        <v>1045</v>
      </c>
      <c r="Y40" s="125" t="s">
        <v>1114</v>
      </c>
    </row>
    <row r="41" spans="1:25">
      <c r="A41" s="2">
        <v>40</v>
      </c>
      <c r="B41" s="4" t="s">
        <v>3</v>
      </c>
      <c r="C41" s="2" t="s">
        <v>48</v>
      </c>
      <c r="D41" s="2" t="s">
        <v>187</v>
      </c>
      <c r="E41" s="2" t="s">
        <v>202</v>
      </c>
      <c r="F41" s="2" t="s">
        <v>277</v>
      </c>
      <c r="G41" s="14">
        <v>42488</v>
      </c>
      <c r="H41" s="2" t="s">
        <v>633</v>
      </c>
      <c r="I41" s="137"/>
      <c r="J41" s="137"/>
      <c r="K41" s="138"/>
      <c r="L41" s="2" t="s">
        <v>649</v>
      </c>
      <c r="M41" s="44"/>
      <c r="N41" s="24"/>
      <c r="O41" s="24"/>
      <c r="P41" s="24"/>
      <c r="Q41" s="24"/>
      <c r="R41" s="2"/>
      <c r="S41" s="21">
        <v>30000</v>
      </c>
      <c r="T41" s="2" t="s">
        <v>756</v>
      </c>
      <c r="U41" s="2" t="s">
        <v>842</v>
      </c>
      <c r="V41" s="5" t="s">
        <v>843</v>
      </c>
      <c r="W41" s="123" t="s">
        <v>939</v>
      </c>
      <c r="X41" s="125" t="s">
        <v>1046</v>
      </c>
      <c r="Y41" s="125" t="s">
        <v>650</v>
      </c>
    </row>
    <row r="42" spans="1:25" ht="30">
      <c r="A42" s="2">
        <v>41</v>
      </c>
      <c r="B42" s="4" t="s">
        <v>3</v>
      </c>
      <c r="C42" s="2" t="s">
        <v>38</v>
      </c>
      <c r="D42" s="2" t="s">
        <v>187</v>
      </c>
      <c r="E42" s="2" t="s">
        <v>192</v>
      </c>
      <c r="F42" s="2" t="s">
        <v>349</v>
      </c>
      <c r="G42" s="13">
        <v>42506</v>
      </c>
      <c r="H42" s="2" t="s">
        <v>633</v>
      </c>
      <c r="I42" s="137"/>
      <c r="J42" s="137"/>
      <c r="K42" s="138"/>
      <c r="L42" s="2" t="s">
        <v>204</v>
      </c>
      <c r="M42" s="44"/>
      <c r="N42" s="24"/>
      <c r="O42" s="24"/>
      <c r="P42" s="24"/>
      <c r="Q42" s="24"/>
      <c r="R42" s="2"/>
      <c r="S42" s="21">
        <v>226594</v>
      </c>
      <c r="T42" s="2" t="s">
        <v>755</v>
      </c>
      <c r="U42" s="2" t="s">
        <v>832</v>
      </c>
      <c r="V42" s="16">
        <v>42047</v>
      </c>
      <c r="W42" s="123" t="s">
        <v>931</v>
      </c>
      <c r="X42" s="125" t="s">
        <v>1046</v>
      </c>
      <c r="Y42" s="125" t="s">
        <v>650</v>
      </c>
    </row>
    <row r="43" spans="1:25">
      <c r="A43" s="2">
        <v>42</v>
      </c>
      <c r="B43" s="2" t="s">
        <v>4</v>
      </c>
      <c r="C43" s="2" t="s">
        <v>50</v>
      </c>
      <c r="D43" s="2" t="s">
        <v>187</v>
      </c>
      <c r="E43" s="2" t="s">
        <v>203</v>
      </c>
      <c r="F43" s="2" t="s">
        <v>350</v>
      </c>
      <c r="G43" s="15" t="s">
        <v>622</v>
      </c>
      <c r="H43" s="2" t="s">
        <v>633</v>
      </c>
      <c r="I43" s="137"/>
      <c r="J43" s="137"/>
      <c r="K43" s="138">
        <v>876000</v>
      </c>
      <c r="L43" s="2" t="s">
        <v>203</v>
      </c>
      <c r="M43" s="44"/>
      <c r="N43" s="59"/>
      <c r="O43" s="59"/>
      <c r="P43" s="27"/>
      <c r="Q43" s="59"/>
      <c r="R43" s="2"/>
      <c r="S43" s="109" t="s">
        <v>721</v>
      </c>
      <c r="T43" s="2" t="s">
        <v>757</v>
      </c>
      <c r="U43" s="2">
        <v>9701234180</v>
      </c>
      <c r="V43" s="114">
        <v>394160000039</v>
      </c>
      <c r="W43" s="124" t="s">
        <v>940</v>
      </c>
      <c r="X43" s="125" t="s">
        <v>1047</v>
      </c>
      <c r="Y43" s="125" t="s">
        <v>650</v>
      </c>
    </row>
    <row r="44" spans="1:25" ht="30">
      <c r="A44" s="2">
        <v>43</v>
      </c>
      <c r="B44" s="2" t="s">
        <v>4</v>
      </c>
      <c r="C44" s="2" t="s">
        <v>51</v>
      </c>
      <c r="D44" s="2" t="s">
        <v>187</v>
      </c>
      <c r="E44" s="5" t="s">
        <v>204</v>
      </c>
      <c r="F44" s="5" t="s">
        <v>351</v>
      </c>
      <c r="G44" s="5" t="s">
        <v>623</v>
      </c>
      <c r="H44" s="2" t="s">
        <v>633</v>
      </c>
      <c r="I44" s="139"/>
      <c r="J44" s="139"/>
      <c r="K44" s="123" t="s">
        <v>1096</v>
      </c>
      <c r="L44" s="5" t="s">
        <v>204</v>
      </c>
      <c r="M44" s="44"/>
      <c r="N44" s="59"/>
      <c r="O44" s="59"/>
      <c r="P44" s="27"/>
      <c r="Q44" s="59"/>
      <c r="R44" s="2"/>
      <c r="S44" s="14">
        <v>42263</v>
      </c>
      <c r="T44" s="2" t="s">
        <v>758</v>
      </c>
      <c r="U44" s="5">
        <v>9701234180</v>
      </c>
      <c r="V44" s="5" t="s">
        <v>844</v>
      </c>
      <c r="W44" s="124" t="s">
        <v>51</v>
      </c>
      <c r="X44" s="125" t="s">
        <v>1047</v>
      </c>
      <c r="Y44" s="3" t="s">
        <v>1111</v>
      </c>
    </row>
    <row r="45" spans="1:25">
      <c r="A45" s="2">
        <v>44</v>
      </c>
      <c r="B45" s="2" t="s">
        <v>4</v>
      </c>
      <c r="C45" s="2" t="s">
        <v>52</v>
      </c>
      <c r="D45" s="2" t="s">
        <v>187</v>
      </c>
      <c r="E45" s="5" t="s">
        <v>205</v>
      </c>
      <c r="F45" s="5" t="s">
        <v>352</v>
      </c>
      <c r="G45" s="16">
        <v>42710</v>
      </c>
      <c r="H45" s="2" t="s">
        <v>633</v>
      </c>
      <c r="I45" s="139"/>
      <c r="J45" s="139"/>
      <c r="K45" s="138" t="s">
        <v>1097</v>
      </c>
      <c r="L45" s="5" t="s">
        <v>205</v>
      </c>
      <c r="M45" s="44"/>
      <c r="N45" s="59"/>
      <c r="O45" s="59"/>
      <c r="P45" s="27"/>
      <c r="Q45" s="59"/>
      <c r="R45" s="2"/>
      <c r="S45" s="109">
        <v>42266</v>
      </c>
      <c r="T45" s="2" t="s">
        <v>756</v>
      </c>
      <c r="U45" s="5">
        <v>9652811764</v>
      </c>
      <c r="V45" s="114">
        <v>394160000042</v>
      </c>
      <c r="W45" s="124" t="s">
        <v>941</v>
      </c>
      <c r="X45" s="125" t="s">
        <v>1047</v>
      </c>
      <c r="Y45" s="3" t="s">
        <v>650</v>
      </c>
    </row>
    <row r="46" spans="1:25">
      <c r="A46" s="2">
        <v>45</v>
      </c>
      <c r="B46" s="2" t="s">
        <v>4</v>
      </c>
      <c r="C46" s="5" t="s">
        <v>53</v>
      </c>
      <c r="D46" s="2" t="s">
        <v>187</v>
      </c>
      <c r="E46" s="2" t="s">
        <v>206</v>
      </c>
      <c r="F46" s="2" t="s">
        <v>353</v>
      </c>
      <c r="G46" s="16">
        <v>42377</v>
      </c>
      <c r="H46" s="5" t="s">
        <v>633</v>
      </c>
      <c r="I46" s="139"/>
      <c r="J46" s="139"/>
      <c r="K46" s="123">
        <v>0</v>
      </c>
      <c r="L46" s="2" t="s">
        <v>206</v>
      </c>
      <c r="M46" s="44"/>
      <c r="N46" s="59"/>
      <c r="O46" s="59"/>
      <c r="P46" s="27"/>
      <c r="Q46" s="59"/>
      <c r="R46" s="2"/>
      <c r="S46" s="14">
        <v>42481</v>
      </c>
      <c r="T46" s="5" t="s">
        <v>759</v>
      </c>
      <c r="U46" s="5">
        <v>8886137979</v>
      </c>
      <c r="V46" s="2" t="s">
        <v>845</v>
      </c>
      <c r="W46" s="124" t="s">
        <v>942</v>
      </c>
      <c r="X46" s="125" t="s">
        <v>1047</v>
      </c>
      <c r="Y46" s="3" t="s">
        <v>651</v>
      </c>
    </row>
    <row r="47" spans="1:25">
      <c r="A47" s="2">
        <v>46</v>
      </c>
      <c r="B47" s="2" t="s">
        <v>4</v>
      </c>
      <c r="C47" s="2" t="s">
        <v>54</v>
      </c>
      <c r="D47" s="2" t="s">
        <v>187</v>
      </c>
      <c r="E47" s="2" t="s">
        <v>207</v>
      </c>
      <c r="F47" s="5" t="s">
        <v>354</v>
      </c>
      <c r="G47" s="5" t="s">
        <v>624</v>
      </c>
      <c r="H47" s="2" t="s">
        <v>633</v>
      </c>
      <c r="I47" s="139"/>
      <c r="J47" s="139"/>
      <c r="K47" s="138" t="s">
        <v>1098</v>
      </c>
      <c r="L47" s="4" t="s">
        <v>207</v>
      </c>
      <c r="M47" s="44"/>
      <c r="N47" s="59"/>
      <c r="O47" s="59"/>
      <c r="P47" s="27"/>
      <c r="Q47" s="59"/>
      <c r="R47" s="2"/>
      <c r="S47" s="14" t="s">
        <v>722</v>
      </c>
      <c r="T47" s="2" t="s">
        <v>760</v>
      </c>
      <c r="U47" s="5">
        <v>9000494903</v>
      </c>
      <c r="V47" s="5" t="s">
        <v>846</v>
      </c>
      <c r="W47" s="124" t="s">
        <v>943</v>
      </c>
      <c r="X47" s="125" t="s">
        <v>1047</v>
      </c>
      <c r="Y47" s="3" t="s">
        <v>650</v>
      </c>
    </row>
    <row r="48" spans="1:25">
      <c r="A48" s="2">
        <v>47</v>
      </c>
      <c r="B48" s="2" t="s">
        <v>4</v>
      </c>
      <c r="C48" s="2" t="s">
        <v>52</v>
      </c>
      <c r="D48" s="2" t="s">
        <v>187</v>
      </c>
      <c r="E48" s="5" t="s">
        <v>205</v>
      </c>
      <c r="F48" s="5" t="s">
        <v>355</v>
      </c>
      <c r="G48" s="17">
        <v>42461</v>
      </c>
      <c r="H48" s="2" t="s">
        <v>633</v>
      </c>
      <c r="I48" s="139"/>
      <c r="J48" s="139"/>
      <c r="K48" s="138">
        <v>0</v>
      </c>
      <c r="L48" s="4" t="s">
        <v>205</v>
      </c>
      <c r="M48" s="44"/>
      <c r="N48" s="59"/>
      <c r="O48" s="59"/>
      <c r="P48" s="27"/>
      <c r="Q48" s="59"/>
      <c r="R48" s="2"/>
      <c r="S48" s="109">
        <v>42247</v>
      </c>
      <c r="T48" s="2" t="s">
        <v>759</v>
      </c>
      <c r="U48" s="5">
        <v>9652811764</v>
      </c>
      <c r="V48" s="114">
        <v>394160000028</v>
      </c>
      <c r="W48" s="124" t="s">
        <v>941</v>
      </c>
      <c r="X48" s="125" t="s">
        <v>1047</v>
      </c>
      <c r="Y48" s="3" t="s">
        <v>650</v>
      </c>
    </row>
    <row r="49" spans="1:25" ht="30">
      <c r="A49" s="2">
        <v>48</v>
      </c>
      <c r="B49" s="2" t="s">
        <v>4</v>
      </c>
      <c r="C49" s="2" t="s">
        <v>38</v>
      </c>
      <c r="D49" s="2" t="s">
        <v>187</v>
      </c>
      <c r="E49" s="2" t="s">
        <v>204</v>
      </c>
      <c r="F49" s="2" t="s">
        <v>192</v>
      </c>
      <c r="G49" s="13">
        <v>42506</v>
      </c>
      <c r="H49" s="2" t="s">
        <v>633</v>
      </c>
      <c r="I49" s="137"/>
      <c r="J49" s="137"/>
      <c r="K49" s="138">
        <v>184974</v>
      </c>
      <c r="L49" s="2" t="s">
        <v>204</v>
      </c>
      <c r="M49" s="44"/>
      <c r="N49" s="59"/>
      <c r="O49" s="59"/>
      <c r="P49" s="27"/>
      <c r="Q49" s="59"/>
      <c r="R49" s="2"/>
      <c r="S49" s="16">
        <v>42047</v>
      </c>
      <c r="T49" s="2" t="s">
        <v>748</v>
      </c>
      <c r="U49" s="2">
        <v>9849650144</v>
      </c>
      <c r="V49" s="2" t="s">
        <v>832</v>
      </c>
      <c r="W49" s="124" t="s">
        <v>931</v>
      </c>
      <c r="X49" s="125" t="s">
        <v>1047</v>
      </c>
      <c r="Y49" s="3" t="s">
        <v>650</v>
      </c>
    </row>
    <row r="50" spans="1:25">
      <c r="A50" s="2">
        <v>49</v>
      </c>
      <c r="B50" s="2" t="s">
        <v>4</v>
      </c>
      <c r="C50" s="2" t="s">
        <v>55</v>
      </c>
      <c r="D50" s="2" t="s">
        <v>187</v>
      </c>
      <c r="E50" s="2" t="s">
        <v>207</v>
      </c>
      <c r="F50" s="5" t="s">
        <v>356</v>
      </c>
      <c r="G50" s="18">
        <v>42445</v>
      </c>
      <c r="H50" s="2" t="s">
        <v>633</v>
      </c>
      <c r="I50" s="139"/>
      <c r="J50" s="139"/>
      <c r="K50" s="138" t="s">
        <v>1099</v>
      </c>
      <c r="L50" s="2" t="s">
        <v>1112</v>
      </c>
      <c r="M50" s="44"/>
      <c r="N50" s="59"/>
      <c r="O50" s="59"/>
      <c r="P50" s="27"/>
      <c r="Q50" s="59"/>
      <c r="R50" s="2"/>
      <c r="S50" s="14">
        <v>42350</v>
      </c>
      <c r="T50" s="2" t="s">
        <v>759</v>
      </c>
      <c r="U50" s="5">
        <v>9849992382</v>
      </c>
      <c r="V50" s="5" t="s">
        <v>847</v>
      </c>
      <c r="W50" s="124" t="s">
        <v>944</v>
      </c>
      <c r="X50" s="125" t="s">
        <v>1047</v>
      </c>
      <c r="Y50" s="3" t="s">
        <v>650</v>
      </c>
    </row>
    <row r="51" spans="1:25">
      <c r="A51" s="2">
        <v>50</v>
      </c>
      <c r="B51" s="2" t="s">
        <v>4</v>
      </c>
      <c r="C51" s="2" t="s">
        <v>56</v>
      </c>
      <c r="D51" s="2" t="s">
        <v>187</v>
      </c>
      <c r="E51" s="2" t="s">
        <v>204</v>
      </c>
      <c r="F51" s="2" t="s">
        <v>218</v>
      </c>
      <c r="G51" s="16">
        <v>42434</v>
      </c>
      <c r="H51" s="2" t="s">
        <v>633</v>
      </c>
      <c r="I51" s="137"/>
      <c r="J51" s="137"/>
      <c r="K51" s="138" t="s">
        <v>1100</v>
      </c>
      <c r="L51" s="2" t="s">
        <v>204</v>
      </c>
      <c r="M51" s="44"/>
      <c r="N51" s="26"/>
      <c r="O51" s="26"/>
      <c r="P51" s="26"/>
      <c r="Q51" s="26"/>
      <c r="R51" s="2"/>
      <c r="S51" s="14">
        <v>42263</v>
      </c>
      <c r="T51" s="2" t="s">
        <v>759</v>
      </c>
      <c r="U51" s="2">
        <v>9849257797</v>
      </c>
      <c r="V51" s="2" t="s">
        <v>844</v>
      </c>
      <c r="W51" s="124" t="s">
        <v>945</v>
      </c>
      <c r="X51" s="125" t="s">
        <v>1047</v>
      </c>
      <c r="Y51" s="3" t="s">
        <v>650</v>
      </c>
    </row>
    <row r="52" spans="1:25">
      <c r="A52" s="2">
        <v>51</v>
      </c>
      <c r="B52" s="2" t="s">
        <v>4</v>
      </c>
      <c r="C52" s="2" t="s">
        <v>56</v>
      </c>
      <c r="D52" s="2" t="s">
        <v>187</v>
      </c>
      <c r="E52" s="2" t="s">
        <v>204</v>
      </c>
      <c r="F52" s="2" t="s">
        <v>357</v>
      </c>
      <c r="G52" s="16">
        <v>42434</v>
      </c>
      <c r="H52" s="2" t="s">
        <v>633</v>
      </c>
      <c r="I52" s="137"/>
      <c r="J52" s="137"/>
      <c r="K52" s="138" t="s">
        <v>1101</v>
      </c>
      <c r="L52" s="2" t="s">
        <v>204</v>
      </c>
      <c r="M52" s="44"/>
      <c r="N52" s="59"/>
      <c r="O52" s="59"/>
      <c r="P52" s="27"/>
      <c r="Q52" s="59"/>
      <c r="R52" s="2"/>
      <c r="S52" s="14">
        <v>42263</v>
      </c>
      <c r="T52" s="2" t="s">
        <v>759</v>
      </c>
      <c r="U52" s="2">
        <v>9849257797</v>
      </c>
      <c r="V52" s="2" t="s">
        <v>844</v>
      </c>
      <c r="W52" s="124" t="s">
        <v>945</v>
      </c>
      <c r="X52" s="125" t="s">
        <v>1047</v>
      </c>
      <c r="Y52" s="3" t="s">
        <v>650</v>
      </c>
    </row>
    <row r="53" spans="1:25">
      <c r="A53" s="2">
        <v>52</v>
      </c>
      <c r="B53" s="2" t="s">
        <v>4</v>
      </c>
      <c r="C53" s="2" t="s">
        <v>57</v>
      </c>
      <c r="D53" s="2" t="s">
        <v>187</v>
      </c>
      <c r="E53" s="2" t="s">
        <v>207</v>
      </c>
      <c r="F53" s="6" t="s">
        <v>358</v>
      </c>
      <c r="G53" s="15">
        <v>42492</v>
      </c>
      <c r="H53" s="2" t="s">
        <v>633</v>
      </c>
      <c r="I53" s="137"/>
      <c r="J53" s="137"/>
      <c r="K53" s="138" t="s">
        <v>1102</v>
      </c>
      <c r="L53" s="2" t="s">
        <v>207</v>
      </c>
      <c r="M53" s="44"/>
      <c r="N53" s="59"/>
      <c r="O53" s="59"/>
      <c r="P53" s="27"/>
      <c r="Q53" s="59"/>
      <c r="R53" s="2"/>
      <c r="S53" s="14">
        <v>42350</v>
      </c>
      <c r="T53" s="2" t="s">
        <v>759</v>
      </c>
      <c r="U53" s="5">
        <v>8008000835</v>
      </c>
      <c r="V53" s="5" t="s">
        <v>847</v>
      </c>
      <c r="W53" s="124" t="s">
        <v>946</v>
      </c>
      <c r="X53" s="125" t="s">
        <v>1047</v>
      </c>
      <c r="Y53" s="3" t="s">
        <v>650</v>
      </c>
    </row>
    <row r="54" spans="1:25">
      <c r="A54" s="2">
        <v>53</v>
      </c>
      <c r="B54" s="2" t="s">
        <v>4</v>
      </c>
      <c r="C54" s="2" t="s">
        <v>58</v>
      </c>
      <c r="D54" s="2" t="s">
        <v>187</v>
      </c>
      <c r="E54" s="5" t="s">
        <v>208</v>
      </c>
      <c r="F54" s="5" t="s">
        <v>298</v>
      </c>
      <c r="G54" s="18">
        <v>42508</v>
      </c>
      <c r="H54" s="2" t="s">
        <v>633</v>
      </c>
      <c r="I54" s="139"/>
      <c r="J54" s="140"/>
      <c r="K54" s="138" t="s">
        <v>732</v>
      </c>
      <c r="L54" s="5" t="s">
        <v>208</v>
      </c>
      <c r="M54" s="44"/>
      <c r="N54" s="59"/>
      <c r="O54" s="59"/>
      <c r="P54" s="27"/>
      <c r="Q54" s="59"/>
      <c r="R54" s="2"/>
      <c r="S54" s="14">
        <v>42247</v>
      </c>
      <c r="T54" s="2" t="s">
        <v>761</v>
      </c>
      <c r="U54" s="5">
        <v>9390705060</v>
      </c>
      <c r="V54" s="5" t="s">
        <v>848</v>
      </c>
      <c r="W54" s="124" t="s">
        <v>947</v>
      </c>
      <c r="X54" s="125" t="s">
        <v>1047</v>
      </c>
      <c r="Y54" s="3" t="s">
        <v>651</v>
      </c>
    </row>
    <row r="55" spans="1:25">
      <c r="A55" s="2">
        <v>54</v>
      </c>
      <c r="B55" s="2" t="s">
        <v>4</v>
      </c>
      <c r="C55" s="2" t="s">
        <v>59</v>
      </c>
      <c r="D55" s="2" t="s">
        <v>187</v>
      </c>
      <c r="E55" s="5" t="s">
        <v>208</v>
      </c>
      <c r="F55" s="5" t="s">
        <v>359</v>
      </c>
      <c r="G55" s="18">
        <v>42508</v>
      </c>
      <c r="H55" s="2" t="s">
        <v>633</v>
      </c>
      <c r="I55" s="137"/>
      <c r="J55" s="140"/>
      <c r="K55" s="138" t="s">
        <v>1103</v>
      </c>
      <c r="L55" s="5" t="s">
        <v>208</v>
      </c>
      <c r="M55" s="44"/>
      <c r="N55" s="59"/>
      <c r="O55" s="59"/>
      <c r="P55" s="27"/>
      <c r="Q55" s="59"/>
      <c r="R55" s="2"/>
      <c r="S55" s="14">
        <v>42247</v>
      </c>
      <c r="T55" s="2"/>
      <c r="U55" s="5">
        <v>9390705060</v>
      </c>
      <c r="V55" s="5" t="s">
        <v>849</v>
      </c>
      <c r="W55" s="124" t="s">
        <v>948</v>
      </c>
      <c r="X55" s="125" t="s">
        <v>1047</v>
      </c>
      <c r="Y55" s="3" t="s">
        <v>651</v>
      </c>
    </row>
    <row r="56" spans="1:25">
      <c r="A56" s="2">
        <v>55</v>
      </c>
      <c r="B56" s="2" t="s">
        <v>4</v>
      </c>
      <c r="C56" s="2" t="s">
        <v>60</v>
      </c>
      <c r="D56" s="2" t="s">
        <v>187</v>
      </c>
      <c r="E56" s="2" t="s">
        <v>207</v>
      </c>
      <c r="F56" s="2" t="s">
        <v>360</v>
      </c>
      <c r="G56" s="15">
        <v>42495</v>
      </c>
      <c r="H56" s="2" t="s">
        <v>633</v>
      </c>
      <c r="I56" s="137"/>
      <c r="J56" s="137"/>
      <c r="K56" s="125">
        <f t="shared" ref="K56:K58" si="0">290000*5/100+290000</f>
        <v>304500</v>
      </c>
      <c r="L56" s="2" t="s">
        <v>207</v>
      </c>
      <c r="M56" s="44"/>
      <c r="N56" s="59"/>
      <c r="O56" s="59"/>
      <c r="P56" s="27"/>
      <c r="Q56" s="59"/>
      <c r="R56" s="2"/>
      <c r="S56" s="14">
        <v>42433</v>
      </c>
      <c r="T56" s="2" t="s">
        <v>759</v>
      </c>
      <c r="U56" s="2">
        <v>9849992381</v>
      </c>
      <c r="V56" s="2" t="s">
        <v>850</v>
      </c>
      <c r="W56" s="124" t="s">
        <v>947</v>
      </c>
      <c r="X56" s="125" t="s">
        <v>1047</v>
      </c>
      <c r="Y56" s="3" t="s">
        <v>650</v>
      </c>
    </row>
    <row r="57" spans="1:25">
      <c r="A57" s="2">
        <v>56</v>
      </c>
      <c r="B57" s="2" t="s">
        <v>4</v>
      </c>
      <c r="C57" s="2" t="s">
        <v>60</v>
      </c>
      <c r="D57" s="2" t="s">
        <v>187</v>
      </c>
      <c r="E57" s="2" t="s">
        <v>207</v>
      </c>
      <c r="F57" s="2" t="s">
        <v>360</v>
      </c>
      <c r="G57" s="15">
        <v>42495</v>
      </c>
      <c r="H57" s="2" t="s">
        <v>633</v>
      </c>
      <c r="I57" s="137"/>
      <c r="J57" s="137"/>
      <c r="K57" s="125">
        <f t="shared" si="0"/>
        <v>304500</v>
      </c>
      <c r="L57" s="2" t="s">
        <v>207</v>
      </c>
      <c r="M57" s="44"/>
      <c r="N57" s="59"/>
      <c r="O57" s="59"/>
      <c r="P57" s="27"/>
      <c r="Q57" s="59"/>
      <c r="R57" s="2"/>
      <c r="S57" s="14">
        <v>42433</v>
      </c>
      <c r="T57" s="2" t="s">
        <v>759</v>
      </c>
      <c r="U57" s="2">
        <v>9849992381</v>
      </c>
      <c r="V57" s="2" t="s">
        <v>850</v>
      </c>
      <c r="W57" s="124" t="s">
        <v>947</v>
      </c>
      <c r="X57" s="125" t="s">
        <v>1047</v>
      </c>
      <c r="Y57" s="3" t="s">
        <v>650</v>
      </c>
    </row>
    <row r="58" spans="1:25">
      <c r="A58" s="2">
        <v>57</v>
      </c>
      <c r="B58" s="2" t="s">
        <v>4</v>
      </c>
      <c r="C58" s="2" t="s">
        <v>60</v>
      </c>
      <c r="D58" s="2" t="s">
        <v>187</v>
      </c>
      <c r="E58" s="2" t="s">
        <v>207</v>
      </c>
      <c r="F58" s="2" t="s">
        <v>360</v>
      </c>
      <c r="G58" s="15">
        <v>42495</v>
      </c>
      <c r="H58" s="2" t="s">
        <v>633</v>
      </c>
      <c r="I58" s="137"/>
      <c r="J58" s="137"/>
      <c r="K58" s="125">
        <f t="shared" si="0"/>
        <v>304500</v>
      </c>
      <c r="L58" s="2" t="s">
        <v>207</v>
      </c>
      <c r="M58" s="44"/>
      <c r="N58" s="59"/>
      <c r="O58" s="59"/>
      <c r="P58" s="27"/>
      <c r="Q58" s="59"/>
      <c r="R58" s="2"/>
      <c r="S58" s="14">
        <v>42433</v>
      </c>
      <c r="T58" s="2" t="s">
        <v>759</v>
      </c>
      <c r="U58" s="2">
        <v>9849992381</v>
      </c>
      <c r="V58" s="2" t="s">
        <v>850</v>
      </c>
      <c r="W58" s="124" t="s">
        <v>947</v>
      </c>
      <c r="X58" s="125" t="s">
        <v>1047</v>
      </c>
      <c r="Y58" s="3" t="s">
        <v>650</v>
      </c>
    </row>
    <row r="59" spans="1:25">
      <c r="A59" s="2">
        <v>58</v>
      </c>
      <c r="B59" s="2" t="s">
        <v>4</v>
      </c>
      <c r="C59" s="2" t="s">
        <v>61</v>
      </c>
      <c r="D59" s="2" t="s">
        <v>187</v>
      </c>
      <c r="E59" s="2" t="s">
        <v>206</v>
      </c>
      <c r="F59" s="2" t="s">
        <v>361</v>
      </c>
      <c r="G59" s="15">
        <v>42583</v>
      </c>
      <c r="H59" s="2" t="s">
        <v>633</v>
      </c>
      <c r="I59" s="137"/>
      <c r="J59" s="137"/>
      <c r="K59" s="138" t="s">
        <v>1104</v>
      </c>
      <c r="L59" s="2" t="s">
        <v>206</v>
      </c>
      <c r="M59" s="44"/>
      <c r="N59" s="28"/>
      <c r="O59" s="28"/>
      <c r="P59" s="28"/>
      <c r="Q59" s="28"/>
      <c r="R59" s="2"/>
      <c r="S59" s="14">
        <v>42481</v>
      </c>
      <c r="T59" s="2" t="s">
        <v>762</v>
      </c>
      <c r="U59" s="5">
        <v>8886137979</v>
      </c>
      <c r="V59" s="2" t="s">
        <v>845</v>
      </c>
      <c r="W59" s="124" t="s">
        <v>949</v>
      </c>
      <c r="X59" s="125" t="s">
        <v>1047</v>
      </c>
      <c r="Y59" s="3" t="s">
        <v>651</v>
      </c>
    </row>
    <row r="60" spans="1:25" ht="45">
      <c r="A60" s="2">
        <v>59</v>
      </c>
      <c r="B60" s="2" t="s">
        <v>5</v>
      </c>
      <c r="C60" s="2" t="s">
        <v>62</v>
      </c>
      <c r="D60" s="2" t="s">
        <v>187</v>
      </c>
      <c r="E60" s="2" t="s">
        <v>209</v>
      </c>
      <c r="F60" s="2" t="s">
        <v>362</v>
      </c>
      <c r="G60" s="15">
        <v>42508</v>
      </c>
      <c r="H60" s="2" t="s">
        <v>633</v>
      </c>
      <c r="I60" s="137"/>
      <c r="J60" s="137"/>
      <c r="K60" s="125" t="s">
        <v>718</v>
      </c>
      <c r="L60" s="2" t="s">
        <v>652</v>
      </c>
      <c r="M60" s="44"/>
      <c r="N60" s="59"/>
      <c r="O60" s="59"/>
      <c r="P60" s="27"/>
      <c r="Q60" s="59"/>
      <c r="R60" s="5"/>
      <c r="S60" s="21">
        <v>3809524</v>
      </c>
      <c r="T60" s="2" t="s">
        <v>753</v>
      </c>
      <c r="U60" s="2" t="s">
        <v>851</v>
      </c>
      <c r="V60" s="14" t="s">
        <v>852</v>
      </c>
      <c r="W60" s="123" t="s">
        <v>62</v>
      </c>
      <c r="X60" s="125" t="s">
        <v>1048</v>
      </c>
      <c r="Y60" s="3" t="s">
        <v>650</v>
      </c>
    </row>
    <row r="61" spans="1:25" ht="30">
      <c r="A61" s="2">
        <v>60</v>
      </c>
      <c r="B61" s="2" t="s">
        <v>5</v>
      </c>
      <c r="C61" s="2" t="s">
        <v>63</v>
      </c>
      <c r="D61" s="2" t="s">
        <v>187</v>
      </c>
      <c r="E61" s="2" t="s">
        <v>210</v>
      </c>
      <c r="F61" s="2" t="s">
        <v>363</v>
      </c>
      <c r="G61" s="15">
        <v>42508</v>
      </c>
      <c r="H61" s="2" t="s">
        <v>633</v>
      </c>
      <c r="I61" s="137"/>
      <c r="J61" s="137"/>
      <c r="K61" s="125" t="s">
        <v>718</v>
      </c>
      <c r="L61" s="2" t="s">
        <v>652</v>
      </c>
      <c r="M61" s="44"/>
      <c r="N61" s="59"/>
      <c r="O61" s="59"/>
      <c r="P61" s="27"/>
      <c r="Q61" s="59"/>
      <c r="R61" s="5"/>
      <c r="S61" s="21">
        <v>1676667</v>
      </c>
      <c r="T61" s="2" t="s">
        <v>753</v>
      </c>
      <c r="U61" s="2" t="s">
        <v>851</v>
      </c>
      <c r="V61" s="14" t="s">
        <v>852</v>
      </c>
      <c r="W61" s="123" t="s">
        <v>63</v>
      </c>
      <c r="X61" s="125" t="s">
        <v>1048</v>
      </c>
      <c r="Y61" s="3" t="s">
        <v>650</v>
      </c>
    </row>
    <row r="62" spans="1:25" ht="30">
      <c r="A62" s="2">
        <v>61</v>
      </c>
      <c r="B62" s="2" t="s">
        <v>5</v>
      </c>
      <c r="C62" s="2" t="s">
        <v>63</v>
      </c>
      <c r="D62" s="2" t="s">
        <v>187</v>
      </c>
      <c r="E62" s="2" t="s">
        <v>211</v>
      </c>
      <c r="F62" s="2" t="s">
        <v>364</v>
      </c>
      <c r="G62" s="15">
        <v>42508</v>
      </c>
      <c r="H62" s="2" t="s">
        <v>633</v>
      </c>
      <c r="I62" s="137"/>
      <c r="J62" s="137"/>
      <c r="K62" s="125" t="s">
        <v>718</v>
      </c>
      <c r="L62" s="2" t="s">
        <v>652</v>
      </c>
      <c r="M62" s="44"/>
      <c r="N62" s="59"/>
      <c r="O62" s="59"/>
      <c r="P62" s="27"/>
      <c r="Q62" s="59"/>
      <c r="R62" s="5"/>
      <c r="S62" s="21">
        <v>2228095</v>
      </c>
      <c r="T62" s="5" t="s">
        <v>753</v>
      </c>
      <c r="U62" s="2" t="s">
        <v>851</v>
      </c>
      <c r="V62" s="14" t="s">
        <v>852</v>
      </c>
      <c r="W62" s="123" t="s">
        <v>63</v>
      </c>
      <c r="X62" s="125" t="s">
        <v>1048</v>
      </c>
      <c r="Y62" s="3" t="s">
        <v>650</v>
      </c>
    </row>
    <row r="63" spans="1:25">
      <c r="A63" s="2">
        <v>62</v>
      </c>
      <c r="B63" s="2" t="s">
        <v>5</v>
      </c>
      <c r="C63" s="2" t="s">
        <v>64</v>
      </c>
      <c r="D63" s="2" t="s">
        <v>187</v>
      </c>
      <c r="E63" s="4"/>
      <c r="F63" s="4"/>
      <c r="G63" s="15">
        <v>42500</v>
      </c>
      <c r="H63" s="2" t="s">
        <v>633</v>
      </c>
      <c r="I63" s="137"/>
      <c r="J63" s="137"/>
      <c r="K63" s="125" t="s">
        <v>718</v>
      </c>
      <c r="L63" s="4" t="s">
        <v>277</v>
      </c>
      <c r="M63" s="44"/>
      <c r="N63" s="67"/>
      <c r="O63" s="67"/>
      <c r="P63" s="40"/>
      <c r="Q63" s="67"/>
      <c r="R63" s="5"/>
      <c r="S63" s="21">
        <v>40000</v>
      </c>
      <c r="T63" s="2" t="s">
        <v>753</v>
      </c>
      <c r="U63" s="2"/>
      <c r="V63" s="14"/>
      <c r="W63" s="123" t="s">
        <v>950</v>
      </c>
      <c r="X63" s="125" t="s">
        <v>1048</v>
      </c>
      <c r="Y63" s="3" t="s">
        <v>650</v>
      </c>
    </row>
    <row r="64" spans="1:25" ht="30">
      <c r="A64" s="2">
        <v>63</v>
      </c>
      <c r="B64" s="2" t="s">
        <v>6</v>
      </c>
      <c r="C64" s="2" t="s">
        <v>37</v>
      </c>
      <c r="D64" s="2" t="s">
        <v>187</v>
      </c>
      <c r="E64" s="2" t="s">
        <v>191</v>
      </c>
      <c r="F64" s="2" t="s">
        <v>365</v>
      </c>
      <c r="G64" s="13">
        <v>42506</v>
      </c>
      <c r="H64" s="2" t="s">
        <v>633</v>
      </c>
      <c r="I64" s="137"/>
      <c r="J64" s="137"/>
      <c r="K64" s="137" t="s">
        <v>718</v>
      </c>
      <c r="L64" s="2" t="s">
        <v>204</v>
      </c>
      <c r="M64" s="44"/>
      <c r="N64" s="67"/>
      <c r="O64" s="67"/>
      <c r="P64" s="40"/>
      <c r="Q64" s="67"/>
      <c r="R64" s="5"/>
      <c r="S64" s="21">
        <v>115609</v>
      </c>
      <c r="T64" s="2" t="s">
        <v>746</v>
      </c>
      <c r="U64" s="2" t="s">
        <v>832</v>
      </c>
      <c r="V64" s="14">
        <v>42340</v>
      </c>
      <c r="W64" s="123" t="s">
        <v>930</v>
      </c>
      <c r="X64" s="125" t="s">
        <v>1049</v>
      </c>
      <c r="Y64" s="3" t="s">
        <v>650</v>
      </c>
    </row>
    <row r="65" spans="1:25">
      <c r="A65" s="2">
        <v>64</v>
      </c>
      <c r="B65" s="2" t="s">
        <v>6</v>
      </c>
      <c r="C65" s="2" t="s">
        <v>65</v>
      </c>
      <c r="D65" s="2" t="s">
        <v>187</v>
      </c>
      <c r="E65" s="2" t="s">
        <v>212</v>
      </c>
      <c r="F65" s="2"/>
      <c r="G65" s="15"/>
      <c r="H65" s="2" t="s">
        <v>633</v>
      </c>
      <c r="I65" s="137"/>
      <c r="J65" s="137"/>
      <c r="K65" s="125" t="s">
        <v>718</v>
      </c>
      <c r="L65" s="2" t="s">
        <v>653</v>
      </c>
      <c r="M65" s="44"/>
      <c r="N65" s="29"/>
      <c r="O65" s="29"/>
      <c r="P65" s="59"/>
      <c r="Q65" s="29"/>
      <c r="R65" s="5"/>
      <c r="S65" s="21">
        <v>7500</v>
      </c>
      <c r="T65" s="5" t="s">
        <v>759</v>
      </c>
      <c r="U65" s="2"/>
      <c r="V65" s="14"/>
      <c r="W65" s="123" t="s">
        <v>951</v>
      </c>
      <c r="X65" s="125" t="s">
        <v>1050</v>
      </c>
      <c r="Y65" s="3" t="s">
        <v>650</v>
      </c>
    </row>
    <row r="66" spans="1:25" ht="45">
      <c r="A66" s="2">
        <v>65</v>
      </c>
      <c r="B66" s="127" t="s">
        <v>7</v>
      </c>
      <c r="C66" s="2" t="s">
        <v>66</v>
      </c>
      <c r="D66" s="2" t="s">
        <v>187</v>
      </c>
      <c r="E66" s="2" t="s">
        <v>213</v>
      </c>
      <c r="F66" s="2" t="s">
        <v>366</v>
      </c>
      <c r="G66" s="13">
        <v>42495</v>
      </c>
      <c r="H66" s="2" t="s">
        <v>633</v>
      </c>
      <c r="I66" s="137"/>
      <c r="J66" s="137"/>
      <c r="K66" s="125" t="s">
        <v>718</v>
      </c>
      <c r="L66" s="2" t="s">
        <v>654</v>
      </c>
      <c r="M66" s="44"/>
      <c r="N66" s="29"/>
      <c r="O66" s="29"/>
      <c r="P66" s="59"/>
      <c r="Q66" s="29"/>
      <c r="R66" s="5"/>
      <c r="S66" s="23">
        <v>10023256</v>
      </c>
      <c r="T66" s="2" t="s">
        <v>763</v>
      </c>
      <c r="U66" s="2" t="s">
        <v>851</v>
      </c>
      <c r="V66" s="14" t="s">
        <v>853</v>
      </c>
      <c r="W66" s="123" t="s">
        <v>952</v>
      </c>
      <c r="X66" s="125" t="s">
        <v>1051</v>
      </c>
      <c r="Y66" s="3" t="s">
        <v>650</v>
      </c>
    </row>
    <row r="67" spans="1:25" ht="30">
      <c r="A67" s="2">
        <v>66</v>
      </c>
      <c r="B67" s="127" t="s">
        <v>7</v>
      </c>
      <c r="C67" s="2" t="s">
        <v>67</v>
      </c>
      <c r="D67" s="2" t="s">
        <v>187</v>
      </c>
      <c r="E67" s="2" t="s">
        <v>214</v>
      </c>
      <c r="F67" s="2" t="s">
        <v>367</v>
      </c>
      <c r="G67" s="13" t="s">
        <v>625</v>
      </c>
      <c r="H67" s="2" t="s">
        <v>633</v>
      </c>
      <c r="I67" s="137"/>
      <c r="J67" s="137"/>
      <c r="K67" s="125" t="s">
        <v>718</v>
      </c>
      <c r="L67" s="2" t="s">
        <v>654</v>
      </c>
      <c r="M67" s="44"/>
      <c r="N67" s="29"/>
      <c r="O67" s="29"/>
      <c r="P67" s="59"/>
      <c r="Q67" s="29"/>
      <c r="R67" s="5"/>
      <c r="S67" s="23">
        <v>7500000</v>
      </c>
      <c r="T67" s="2" t="s">
        <v>764</v>
      </c>
      <c r="U67" s="115" t="s">
        <v>854</v>
      </c>
      <c r="V67" s="14" t="s">
        <v>855</v>
      </c>
      <c r="W67" s="123" t="s">
        <v>953</v>
      </c>
      <c r="X67" s="125" t="s">
        <v>1052</v>
      </c>
      <c r="Y67" s="3" t="s">
        <v>650</v>
      </c>
    </row>
    <row r="68" spans="1:25">
      <c r="A68" s="2">
        <v>67</v>
      </c>
      <c r="B68" s="127" t="s">
        <v>7</v>
      </c>
      <c r="C68" s="2" t="s">
        <v>68</v>
      </c>
      <c r="D68" s="2" t="s">
        <v>187</v>
      </c>
      <c r="E68" s="2" t="s">
        <v>215</v>
      </c>
      <c r="F68" s="2">
        <v>1608004</v>
      </c>
      <c r="G68" s="13">
        <v>42508</v>
      </c>
      <c r="H68" s="2" t="s">
        <v>633</v>
      </c>
      <c r="I68" s="137"/>
      <c r="J68" s="137"/>
      <c r="K68" s="125" t="s">
        <v>718</v>
      </c>
      <c r="L68" s="2" t="s">
        <v>655</v>
      </c>
      <c r="M68" s="44"/>
      <c r="N68" s="29"/>
      <c r="O68" s="29"/>
      <c r="P68" s="59"/>
      <c r="Q68" s="29"/>
      <c r="R68" s="5"/>
      <c r="S68" s="23">
        <v>350000</v>
      </c>
      <c r="T68" s="2" t="s">
        <v>759</v>
      </c>
      <c r="U68" s="2" t="s">
        <v>856</v>
      </c>
      <c r="V68" s="14">
        <v>42432</v>
      </c>
      <c r="W68" s="123" t="s">
        <v>954</v>
      </c>
      <c r="X68" s="125" t="s">
        <v>1051</v>
      </c>
      <c r="Y68" s="3" t="s">
        <v>650</v>
      </c>
    </row>
    <row r="69" spans="1:25">
      <c r="A69" s="2">
        <v>68</v>
      </c>
      <c r="B69" s="127" t="s">
        <v>7</v>
      </c>
      <c r="C69" s="2" t="s">
        <v>36</v>
      </c>
      <c r="D69" s="2" t="s">
        <v>187</v>
      </c>
      <c r="E69" s="2" t="s">
        <v>189</v>
      </c>
      <c r="F69" s="2" t="s">
        <v>368</v>
      </c>
      <c r="G69" s="13">
        <v>42506</v>
      </c>
      <c r="H69" s="2" t="s">
        <v>633</v>
      </c>
      <c r="I69" s="137"/>
      <c r="J69" s="137"/>
      <c r="K69" s="137" t="s">
        <v>718</v>
      </c>
      <c r="L69" s="2" t="s">
        <v>641</v>
      </c>
      <c r="M69" s="44"/>
      <c r="N69" s="29"/>
      <c r="O69" s="29"/>
      <c r="P69" s="59"/>
      <c r="Q69" s="29"/>
      <c r="R69" s="5"/>
      <c r="S69" s="21">
        <v>60117</v>
      </c>
      <c r="T69" s="2" t="s">
        <v>743</v>
      </c>
      <c r="U69" s="2" t="s">
        <v>832</v>
      </c>
      <c r="V69" s="14">
        <v>42340</v>
      </c>
      <c r="W69" s="123" t="s">
        <v>929</v>
      </c>
      <c r="X69" s="125" t="s">
        <v>1051</v>
      </c>
      <c r="Y69" s="3" t="s">
        <v>650</v>
      </c>
    </row>
    <row r="70" spans="1:25" ht="30">
      <c r="A70" s="2">
        <v>69</v>
      </c>
      <c r="B70" s="127" t="s">
        <v>7</v>
      </c>
      <c r="C70" s="2" t="s">
        <v>38</v>
      </c>
      <c r="D70" s="2" t="s">
        <v>187</v>
      </c>
      <c r="E70" s="2" t="s">
        <v>192</v>
      </c>
      <c r="F70" s="2" t="s">
        <v>369</v>
      </c>
      <c r="G70" s="13">
        <v>42506</v>
      </c>
      <c r="H70" s="2" t="s">
        <v>633</v>
      </c>
      <c r="I70" s="137"/>
      <c r="J70" s="137"/>
      <c r="K70" s="137" t="s">
        <v>718</v>
      </c>
      <c r="L70" s="2" t="s">
        <v>204</v>
      </c>
      <c r="M70" s="44"/>
      <c r="N70" s="29"/>
      <c r="O70" s="29"/>
      <c r="P70" s="59"/>
      <c r="Q70" s="29"/>
      <c r="R70" s="5"/>
      <c r="S70" s="21">
        <v>159078</v>
      </c>
      <c r="T70" s="2" t="s">
        <v>765</v>
      </c>
      <c r="U70" s="2" t="s">
        <v>832</v>
      </c>
      <c r="V70" s="16">
        <v>42047</v>
      </c>
      <c r="W70" s="123" t="s">
        <v>931</v>
      </c>
      <c r="X70" s="125" t="s">
        <v>1051</v>
      </c>
      <c r="Y70" s="3" t="s">
        <v>650</v>
      </c>
    </row>
    <row r="71" spans="1:25" ht="30">
      <c r="A71" s="2">
        <v>70</v>
      </c>
      <c r="B71" s="127" t="s">
        <v>7</v>
      </c>
      <c r="C71" s="2" t="s">
        <v>69</v>
      </c>
      <c r="D71" s="2" t="s">
        <v>187</v>
      </c>
      <c r="E71" s="2" t="s">
        <v>216</v>
      </c>
      <c r="F71" s="2" t="s">
        <v>370</v>
      </c>
      <c r="G71" s="13">
        <v>42621</v>
      </c>
      <c r="H71" s="2" t="s">
        <v>633</v>
      </c>
      <c r="I71" s="137"/>
      <c r="J71" s="137"/>
      <c r="K71" s="137" t="s">
        <v>718</v>
      </c>
      <c r="L71" s="2" t="s">
        <v>656</v>
      </c>
      <c r="M71" s="44"/>
      <c r="N71" s="29"/>
      <c r="O71" s="29"/>
      <c r="P71" s="59"/>
      <c r="Q71" s="29"/>
      <c r="R71" s="5"/>
      <c r="S71" s="21">
        <v>1785000</v>
      </c>
      <c r="T71" s="2" t="s">
        <v>759</v>
      </c>
      <c r="U71" s="2" t="s">
        <v>857</v>
      </c>
      <c r="V71" s="16" t="s">
        <v>858</v>
      </c>
      <c r="W71" s="123" t="s">
        <v>69</v>
      </c>
      <c r="X71" s="125" t="s">
        <v>1051</v>
      </c>
      <c r="Y71" s="3" t="s">
        <v>650</v>
      </c>
    </row>
    <row r="72" spans="1:25">
      <c r="A72" s="2">
        <v>71</v>
      </c>
      <c r="B72" s="129" t="s">
        <v>8</v>
      </c>
      <c r="C72" s="2" t="s">
        <v>36</v>
      </c>
      <c r="D72" s="2" t="s">
        <v>187</v>
      </c>
      <c r="E72" s="2" t="s">
        <v>189</v>
      </c>
      <c r="F72" s="2" t="s">
        <v>371</v>
      </c>
      <c r="G72" s="13">
        <v>42506</v>
      </c>
      <c r="H72" s="2" t="s">
        <v>633</v>
      </c>
      <c r="I72" s="137"/>
      <c r="J72" s="137"/>
      <c r="K72" s="137" t="s">
        <v>718</v>
      </c>
      <c r="L72" s="2" t="s">
        <v>641</v>
      </c>
      <c r="M72" s="44"/>
      <c r="N72" s="29"/>
      <c r="O72" s="29"/>
      <c r="P72" s="59"/>
      <c r="Q72" s="29"/>
      <c r="R72" s="5"/>
      <c r="S72" s="21">
        <v>60117</v>
      </c>
      <c r="T72" s="2" t="s">
        <v>743</v>
      </c>
      <c r="U72" s="2" t="s">
        <v>832</v>
      </c>
      <c r="V72" s="14">
        <v>42340</v>
      </c>
      <c r="W72" s="123" t="s">
        <v>929</v>
      </c>
      <c r="X72" s="125" t="s">
        <v>1053</v>
      </c>
      <c r="Y72" s="3" t="s">
        <v>650</v>
      </c>
    </row>
    <row r="73" spans="1:25">
      <c r="A73" s="2">
        <v>72</v>
      </c>
      <c r="B73" s="129" t="s">
        <v>8</v>
      </c>
      <c r="C73" s="2" t="s">
        <v>70</v>
      </c>
      <c r="D73" s="2" t="s">
        <v>187</v>
      </c>
      <c r="E73" s="2" t="s">
        <v>217</v>
      </c>
      <c r="F73" s="2" t="s">
        <v>372</v>
      </c>
      <c r="G73" s="13">
        <v>42493</v>
      </c>
      <c r="H73" s="2" t="s">
        <v>633</v>
      </c>
      <c r="I73" s="137"/>
      <c r="J73" s="137"/>
      <c r="K73" s="137" t="s">
        <v>718</v>
      </c>
      <c r="L73" s="2" t="s">
        <v>204</v>
      </c>
      <c r="M73" s="44"/>
      <c r="N73" s="29"/>
      <c r="O73" s="29"/>
      <c r="P73" s="59"/>
      <c r="Q73" s="29"/>
      <c r="R73" s="5"/>
      <c r="S73" s="21">
        <v>4300000</v>
      </c>
      <c r="T73" s="2" t="s">
        <v>766</v>
      </c>
      <c r="U73" s="2" t="s">
        <v>859</v>
      </c>
      <c r="V73" s="14">
        <v>42714</v>
      </c>
      <c r="W73" s="123" t="s">
        <v>938</v>
      </c>
      <c r="X73" s="125" t="s">
        <v>1053</v>
      </c>
      <c r="Y73" s="3" t="s">
        <v>650</v>
      </c>
    </row>
    <row r="74" spans="1:25">
      <c r="A74" s="2">
        <v>73</v>
      </c>
      <c r="B74" s="129" t="s">
        <v>8</v>
      </c>
      <c r="C74" s="2" t="s">
        <v>42</v>
      </c>
      <c r="D74" s="2" t="s">
        <v>187</v>
      </c>
      <c r="E74" s="2" t="s">
        <v>194</v>
      </c>
      <c r="F74" s="2">
        <v>111192</v>
      </c>
      <c r="G74" s="13">
        <v>42496</v>
      </c>
      <c r="H74" s="2" t="s">
        <v>633</v>
      </c>
      <c r="I74" s="137"/>
      <c r="J74" s="137"/>
      <c r="K74" s="137" t="s">
        <v>718</v>
      </c>
      <c r="L74" s="2" t="s">
        <v>642</v>
      </c>
      <c r="M74" s="44"/>
      <c r="N74" s="29"/>
      <c r="O74" s="29"/>
      <c r="P74" s="59"/>
      <c r="Q74" s="29"/>
      <c r="R74" s="5"/>
      <c r="S74" s="21">
        <v>47250</v>
      </c>
      <c r="T74" s="2" t="s">
        <v>749</v>
      </c>
      <c r="U74" s="2" t="s">
        <v>833</v>
      </c>
      <c r="V74" s="14">
        <v>42405</v>
      </c>
      <c r="W74" s="123" t="s">
        <v>933</v>
      </c>
      <c r="X74" s="125" t="s">
        <v>1053</v>
      </c>
      <c r="Y74" s="125" t="s">
        <v>1114</v>
      </c>
    </row>
    <row r="75" spans="1:25">
      <c r="A75" s="2">
        <v>74</v>
      </c>
      <c r="B75" s="129" t="s">
        <v>8</v>
      </c>
      <c r="C75" s="2" t="s">
        <v>71</v>
      </c>
      <c r="D75" s="2" t="s">
        <v>187</v>
      </c>
      <c r="E75" s="2" t="s">
        <v>218</v>
      </c>
      <c r="F75" s="2" t="s">
        <v>373</v>
      </c>
      <c r="G75" s="13">
        <v>42493</v>
      </c>
      <c r="H75" s="2" t="s">
        <v>633</v>
      </c>
      <c r="I75" s="137"/>
      <c r="J75" s="137"/>
      <c r="K75" s="137" t="s">
        <v>718</v>
      </c>
      <c r="L75" s="2" t="s">
        <v>204</v>
      </c>
      <c r="M75" s="44"/>
      <c r="N75" s="29"/>
      <c r="O75" s="29"/>
      <c r="P75" s="59"/>
      <c r="Q75" s="29"/>
      <c r="R75" s="5"/>
      <c r="S75" s="21">
        <v>1920000</v>
      </c>
      <c r="T75" s="2" t="s">
        <v>767</v>
      </c>
      <c r="U75" s="2" t="s">
        <v>859</v>
      </c>
      <c r="V75" s="14">
        <v>42714</v>
      </c>
      <c r="W75" s="123" t="s">
        <v>938</v>
      </c>
      <c r="X75" s="125" t="s">
        <v>1053</v>
      </c>
      <c r="Y75" s="125" t="s">
        <v>650</v>
      </c>
    </row>
    <row r="76" spans="1:25" ht="30">
      <c r="A76" s="2">
        <v>75</v>
      </c>
      <c r="B76" s="129" t="s">
        <v>8</v>
      </c>
      <c r="C76" s="2" t="s">
        <v>72</v>
      </c>
      <c r="D76" s="2" t="s">
        <v>187</v>
      </c>
      <c r="E76" s="2" t="s">
        <v>219</v>
      </c>
      <c r="F76" s="2" t="s">
        <v>374</v>
      </c>
      <c r="G76" s="13">
        <v>42511</v>
      </c>
      <c r="H76" s="2" t="s">
        <v>633</v>
      </c>
      <c r="I76" s="137"/>
      <c r="J76" s="137"/>
      <c r="K76" s="137" t="s">
        <v>718</v>
      </c>
      <c r="L76" s="2" t="s">
        <v>207</v>
      </c>
      <c r="M76" s="44"/>
      <c r="N76" s="29"/>
      <c r="O76" s="29"/>
      <c r="P76" s="59"/>
      <c r="Q76" s="29"/>
      <c r="R76" s="5"/>
      <c r="S76" s="23">
        <v>1148950</v>
      </c>
      <c r="T76" s="2" t="s">
        <v>768</v>
      </c>
      <c r="U76" s="2" t="s">
        <v>847</v>
      </c>
      <c r="V76" s="14">
        <v>42350</v>
      </c>
      <c r="W76" s="123" t="s">
        <v>72</v>
      </c>
      <c r="X76" s="125" t="s">
        <v>1053</v>
      </c>
      <c r="Y76" s="125" t="s">
        <v>1115</v>
      </c>
    </row>
    <row r="77" spans="1:25" ht="30">
      <c r="A77" s="2">
        <v>76</v>
      </c>
      <c r="B77" s="129" t="s">
        <v>8</v>
      </c>
      <c r="C77" s="2" t="s">
        <v>38</v>
      </c>
      <c r="D77" s="2" t="s">
        <v>187</v>
      </c>
      <c r="E77" s="2" t="s">
        <v>192</v>
      </c>
      <c r="F77" s="2" t="s">
        <v>375</v>
      </c>
      <c r="G77" s="13">
        <v>42506</v>
      </c>
      <c r="H77" s="2" t="s">
        <v>633</v>
      </c>
      <c r="I77" s="137"/>
      <c r="J77" s="137"/>
      <c r="K77" s="137" t="s">
        <v>718</v>
      </c>
      <c r="L77" s="2" t="s">
        <v>204</v>
      </c>
      <c r="M77" s="44"/>
      <c r="N77" s="29"/>
      <c r="O77" s="29"/>
      <c r="P77" s="59"/>
      <c r="Q77" s="29"/>
      <c r="R77" s="5"/>
      <c r="S77" s="21">
        <v>184974</v>
      </c>
      <c r="T77" s="2" t="s">
        <v>765</v>
      </c>
      <c r="U77" s="2" t="s">
        <v>832</v>
      </c>
      <c r="V77" s="16">
        <v>42047</v>
      </c>
      <c r="W77" s="123" t="s">
        <v>931</v>
      </c>
      <c r="X77" s="125" t="s">
        <v>1053</v>
      </c>
      <c r="Y77" s="125" t="s">
        <v>650</v>
      </c>
    </row>
    <row r="78" spans="1:25">
      <c r="A78" s="2">
        <v>77</v>
      </c>
      <c r="B78" s="129" t="s">
        <v>8</v>
      </c>
      <c r="C78" s="2" t="s">
        <v>73</v>
      </c>
      <c r="D78" s="2" t="s">
        <v>187</v>
      </c>
      <c r="E78" s="2" t="s">
        <v>220</v>
      </c>
      <c r="F78" s="2" t="s">
        <v>376</v>
      </c>
      <c r="G78" s="13">
        <v>42511</v>
      </c>
      <c r="H78" s="2" t="s">
        <v>633</v>
      </c>
      <c r="I78" s="137"/>
      <c r="J78" s="137"/>
      <c r="K78" s="137" t="s">
        <v>718</v>
      </c>
      <c r="L78" s="2" t="s">
        <v>207</v>
      </c>
      <c r="M78" s="44"/>
      <c r="N78" s="29"/>
      <c r="O78" s="29"/>
      <c r="P78" s="59"/>
      <c r="Q78" s="29"/>
      <c r="R78" s="5"/>
      <c r="S78" s="23">
        <v>104450</v>
      </c>
      <c r="T78" s="2" t="s">
        <v>769</v>
      </c>
      <c r="U78" s="2" t="s">
        <v>847</v>
      </c>
      <c r="V78" s="14">
        <v>42350</v>
      </c>
      <c r="W78" s="123" t="s">
        <v>73</v>
      </c>
      <c r="X78" s="125" t="s">
        <v>1053</v>
      </c>
      <c r="Y78" s="125" t="s">
        <v>650</v>
      </c>
    </row>
    <row r="79" spans="1:25">
      <c r="A79" s="2">
        <v>78</v>
      </c>
      <c r="B79" s="129" t="s">
        <v>8</v>
      </c>
      <c r="C79" s="2" t="s">
        <v>73</v>
      </c>
      <c r="D79" s="2" t="s">
        <v>187</v>
      </c>
      <c r="E79" s="2" t="s">
        <v>220</v>
      </c>
      <c r="F79" s="2" t="s">
        <v>377</v>
      </c>
      <c r="G79" s="13">
        <v>42511</v>
      </c>
      <c r="H79" s="2" t="s">
        <v>633</v>
      </c>
      <c r="I79" s="137"/>
      <c r="J79" s="137"/>
      <c r="K79" s="137" t="s">
        <v>718</v>
      </c>
      <c r="L79" s="2" t="s">
        <v>207</v>
      </c>
      <c r="M79" s="44"/>
      <c r="N79" s="29"/>
      <c r="O79" s="29"/>
      <c r="P79" s="59"/>
      <c r="Q79" s="29"/>
      <c r="R79" s="5"/>
      <c r="S79" s="23">
        <v>104450</v>
      </c>
      <c r="T79" s="2" t="s">
        <v>769</v>
      </c>
      <c r="U79" s="2" t="s">
        <v>847</v>
      </c>
      <c r="V79" s="14">
        <v>42350</v>
      </c>
      <c r="W79" s="123" t="s">
        <v>73</v>
      </c>
      <c r="X79" s="125" t="s">
        <v>1053</v>
      </c>
      <c r="Y79" s="125" t="s">
        <v>650</v>
      </c>
    </row>
    <row r="80" spans="1:25">
      <c r="A80" s="2">
        <v>79</v>
      </c>
      <c r="B80" s="129" t="s">
        <v>8</v>
      </c>
      <c r="C80" s="2" t="s">
        <v>74</v>
      </c>
      <c r="D80" s="2" t="s">
        <v>187</v>
      </c>
      <c r="E80" s="2" t="s">
        <v>221</v>
      </c>
      <c r="F80" s="2" t="s">
        <v>378</v>
      </c>
      <c r="G80" s="13">
        <v>42506</v>
      </c>
      <c r="H80" s="2" t="s">
        <v>633</v>
      </c>
      <c r="I80" s="137"/>
      <c r="J80" s="137"/>
      <c r="K80" s="137" t="s">
        <v>718</v>
      </c>
      <c r="L80" s="2" t="s">
        <v>204</v>
      </c>
      <c r="M80" s="44"/>
      <c r="N80" s="29"/>
      <c r="O80" s="29"/>
      <c r="P80" s="59"/>
      <c r="Q80" s="29"/>
      <c r="R80" s="5"/>
      <c r="S80" s="23">
        <v>443939</v>
      </c>
      <c r="T80" s="2" t="s">
        <v>770</v>
      </c>
      <c r="U80" s="2" t="s">
        <v>832</v>
      </c>
      <c r="V80" s="14">
        <v>42340</v>
      </c>
      <c r="W80" s="123" t="s">
        <v>955</v>
      </c>
      <c r="X80" s="125" t="s">
        <v>1053</v>
      </c>
      <c r="Y80" s="125" t="s">
        <v>650</v>
      </c>
    </row>
    <row r="81" spans="1:25">
      <c r="A81" s="2">
        <v>80</v>
      </c>
      <c r="B81" s="129" t="s">
        <v>8</v>
      </c>
      <c r="C81" s="2" t="s">
        <v>74</v>
      </c>
      <c r="D81" s="2" t="s">
        <v>187</v>
      </c>
      <c r="E81" s="2" t="s">
        <v>221</v>
      </c>
      <c r="F81" s="2" t="s">
        <v>379</v>
      </c>
      <c r="G81" s="13">
        <v>42506</v>
      </c>
      <c r="H81" s="2" t="s">
        <v>633</v>
      </c>
      <c r="I81" s="137"/>
      <c r="J81" s="137"/>
      <c r="K81" s="137" t="s">
        <v>718</v>
      </c>
      <c r="L81" s="2" t="s">
        <v>204</v>
      </c>
      <c r="M81" s="44"/>
      <c r="N81" s="29"/>
      <c r="O81" s="29"/>
      <c r="P81" s="59"/>
      <c r="Q81" s="29"/>
      <c r="R81" s="5"/>
      <c r="S81" s="23">
        <v>443939</v>
      </c>
      <c r="T81" s="2" t="s">
        <v>770</v>
      </c>
      <c r="U81" s="2" t="s">
        <v>832</v>
      </c>
      <c r="V81" s="14">
        <v>42340</v>
      </c>
      <c r="W81" s="123" t="s">
        <v>955</v>
      </c>
      <c r="X81" s="125" t="s">
        <v>1053</v>
      </c>
      <c r="Y81" s="125" t="s">
        <v>650</v>
      </c>
    </row>
    <row r="82" spans="1:25">
      <c r="A82" s="2">
        <v>81</v>
      </c>
      <c r="B82" s="129" t="s">
        <v>8</v>
      </c>
      <c r="C82" s="2" t="s">
        <v>74</v>
      </c>
      <c r="D82" s="2" t="s">
        <v>187</v>
      </c>
      <c r="E82" s="2" t="s">
        <v>221</v>
      </c>
      <c r="F82" s="2" t="s">
        <v>380</v>
      </c>
      <c r="G82" s="13">
        <v>42506</v>
      </c>
      <c r="H82" s="2" t="s">
        <v>633</v>
      </c>
      <c r="I82" s="137"/>
      <c r="J82" s="137"/>
      <c r="K82" s="137" t="s">
        <v>718</v>
      </c>
      <c r="L82" s="2" t="s">
        <v>204</v>
      </c>
      <c r="M82" s="44"/>
      <c r="N82" s="29"/>
      <c r="O82" s="29"/>
      <c r="P82" s="59"/>
      <c r="Q82" s="29"/>
      <c r="R82" s="5"/>
      <c r="S82" s="23">
        <v>443939</v>
      </c>
      <c r="T82" s="2" t="s">
        <v>770</v>
      </c>
      <c r="U82" s="2" t="s">
        <v>832</v>
      </c>
      <c r="V82" s="14">
        <v>42340</v>
      </c>
      <c r="W82" s="123" t="s">
        <v>955</v>
      </c>
      <c r="X82" s="125" t="s">
        <v>1053</v>
      </c>
      <c r="Y82" s="125" t="s">
        <v>650</v>
      </c>
    </row>
    <row r="83" spans="1:25" ht="30">
      <c r="A83" s="2">
        <v>82</v>
      </c>
      <c r="B83" s="129" t="s">
        <v>8</v>
      </c>
      <c r="C83" s="2" t="s">
        <v>37</v>
      </c>
      <c r="D83" s="2" t="s">
        <v>187</v>
      </c>
      <c r="E83" s="2" t="s">
        <v>191</v>
      </c>
      <c r="F83" s="2" t="s">
        <v>381</v>
      </c>
      <c r="G83" s="13">
        <v>42506</v>
      </c>
      <c r="H83" s="2" t="s">
        <v>633</v>
      </c>
      <c r="I83" s="137"/>
      <c r="J83" s="137"/>
      <c r="K83" s="137" t="s">
        <v>718</v>
      </c>
      <c r="L83" s="2" t="s">
        <v>204</v>
      </c>
      <c r="M83" s="44"/>
      <c r="N83" s="29"/>
      <c r="O83" s="29"/>
      <c r="P83" s="59"/>
      <c r="Q83" s="29"/>
      <c r="R83" s="5"/>
      <c r="S83" s="21">
        <v>115609</v>
      </c>
      <c r="T83" s="2" t="s">
        <v>746</v>
      </c>
      <c r="U83" s="2" t="s">
        <v>832</v>
      </c>
      <c r="V83" s="14">
        <v>42340</v>
      </c>
      <c r="W83" s="123" t="s">
        <v>930</v>
      </c>
      <c r="X83" s="125" t="s">
        <v>1053</v>
      </c>
      <c r="Y83" s="125" t="s">
        <v>650</v>
      </c>
    </row>
    <row r="84" spans="1:25" ht="30">
      <c r="A84" s="2">
        <v>83</v>
      </c>
      <c r="B84" s="129" t="s">
        <v>8</v>
      </c>
      <c r="C84" s="2" t="s">
        <v>75</v>
      </c>
      <c r="D84" s="2" t="s">
        <v>187</v>
      </c>
      <c r="E84" s="2" t="s">
        <v>222</v>
      </c>
      <c r="F84" s="2" t="s">
        <v>382</v>
      </c>
      <c r="G84" s="13">
        <v>42714</v>
      </c>
      <c r="H84" s="2" t="s">
        <v>633</v>
      </c>
      <c r="I84" s="137"/>
      <c r="J84" s="137"/>
      <c r="K84" s="137" t="s">
        <v>718</v>
      </c>
      <c r="L84" s="2" t="s">
        <v>657</v>
      </c>
      <c r="M84" s="44"/>
      <c r="N84" s="29"/>
      <c r="O84" s="29"/>
      <c r="P84" s="59"/>
      <c r="Q84" s="29"/>
      <c r="R84" s="5"/>
      <c r="S84" s="21">
        <v>300000</v>
      </c>
      <c r="T84" s="2" t="s">
        <v>771</v>
      </c>
      <c r="U84" s="115" t="s">
        <v>860</v>
      </c>
      <c r="V84" s="14" t="s">
        <v>861</v>
      </c>
      <c r="W84" s="123" t="s">
        <v>75</v>
      </c>
      <c r="X84" s="125" t="s">
        <v>1053</v>
      </c>
      <c r="Y84" s="125" t="s">
        <v>651</v>
      </c>
    </row>
    <row r="85" spans="1:25" ht="30">
      <c r="A85" s="2">
        <v>84</v>
      </c>
      <c r="B85" s="129" t="s">
        <v>8</v>
      </c>
      <c r="C85" s="2" t="s">
        <v>37</v>
      </c>
      <c r="D85" s="2" t="s">
        <v>187</v>
      </c>
      <c r="E85" s="2" t="s">
        <v>191</v>
      </c>
      <c r="F85" s="2" t="s">
        <v>383</v>
      </c>
      <c r="G85" s="13">
        <v>42506</v>
      </c>
      <c r="H85" s="2" t="s">
        <v>633</v>
      </c>
      <c r="I85" s="137"/>
      <c r="J85" s="137"/>
      <c r="K85" s="137" t="s">
        <v>718</v>
      </c>
      <c r="L85" s="2" t="s">
        <v>204</v>
      </c>
      <c r="M85" s="44"/>
      <c r="N85" s="29"/>
      <c r="O85" s="29"/>
      <c r="P85" s="59"/>
      <c r="Q85" s="29"/>
      <c r="R85" s="5"/>
      <c r="S85" s="21">
        <v>115609</v>
      </c>
      <c r="T85" s="2" t="s">
        <v>746</v>
      </c>
      <c r="U85" s="2" t="s">
        <v>832</v>
      </c>
      <c r="V85" s="14">
        <v>42340</v>
      </c>
      <c r="W85" s="123" t="s">
        <v>930</v>
      </c>
      <c r="X85" s="125" t="s">
        <v>1054</v>
      </c>
      <c r="Y85" s="125" t="s">
        <v>650</v>
      </c>
    </row>
    <row r="86" spans="1:25" ht="30">
      <c r="A86" s="2">
        <v>85</v>
      </c>
      <c r="B86" s="129" t="s">
        <v>8</v>
      </c>
      <c r="C86" s="2" t="s">
        <v>38</v>
      </c>
      <c r="D86" s="2" t="s">
        <v>187</v>
      </c>
      <c r="E86" s="2" t="s">
        <v>192</v>
      </c>
      <c r="F86" s="2" t="s">
        <v>384</v>
      </c>
      <c r="G86" s="13">
        <v>42506</v>
      </c>
      <c r="H86" s="2" t="s">
        <v>633</v>
      </c>
      <c r="I86" s="137"/>
      <c r="J86" s="137"/>
      <c r="K86" s="137" t="s">
        <v>718</v>
      </c>
      <c r="L86" s="2" t="s">
        <v>204</v>
      </c>
      <c r="M86" s="44"/>
      <c r="N86" s="29"/>
      <c r="O86" s="29"/>
      <c r="P86" s="59"/>
      <c r="Q86" s="29"/>
      <c r="R86" s="5"/>
      <c r="S86" s="21">
        <v>184974</v>
      </c>
      <c r="T86" s="2" t="s">
        <v>765</v>
      </c>
      <c r="U86" s="2" t="s">
        <v>832</v>
      </c>
      <c r="V86" s="16">
        <v>42047</v>
      </c>
      <c r="W86" s="123" t="s">
        <v>931</v>
      </c>
      <c r="X86" s="125" t="s">
        <v>1054</v>
      </c>
      <c r="Y86" s="125" t="s">
        <v>650</v>
      </c>
    </row>
    <row r="87" spans="1:25">
      <c r="A87" s="2">
        <v>86</v>
      </c>
      <c r="B87" s="129" t="s">
        <v>9</v>
      </c>
      <c r="C87" s="2" t="s">
        <v>76</v>
      </c>
      <c r="D87" s="2" t="s">
        <v>187</v>
      </c>
      <c r="E87" s="2" t="s">
        <v>223</v>
      </c>
      <c r="F87" s="2">
        <v>226438</v>
      </c>
      <c r="G87" s="13">
        <v>42500</v>
      </c>
      <c r="H87" s="2" t="s">
        <v>633</v>
      </c>
      <c r="I87" s="137"/>
      <c r="J87" s="137"/>
      <c r="K87" s="137" t="s">
        <v>718</v>
      </c>
      <c r="L87" s="2" t="s">
        <v>658</v>
      </c>
      <c r="M87" s="44"/>
      <c r="N87" s="29"/>
      <c r="O87" s="29"/>
      <c r="P87" s="59"/>
      <c r="Q87" s="29"/>
      <c r="R87" s="5"/>
      <c r="S87" s="23">
        <v>110000</v>
      </c>
      <c r="T87" s="2" t="s">
        <v>772</v>
      </c>
      <c r="U87" s="2" t="s">
        <v>862</v>
      </c>
      <c r="V87" s="14">
        <v>42464</v>
      </c>
      <c r="W87" s="123" t="s">
        <v>76</v>
      </c>
      <c r="X87" s="125" t="s">
        <v>1055</v>
      </c>
      <c r="Y87" s="125" t="s">
        <v>650</v>
      </c>
    </row>
    <row r="88" spans="1:25" ht="30">
      <c r="A88" s="2">
        <v>87</v>
      </c>
      <c r="B88" s="129" t="s">
        <v>9</v>
      </c>
      <c r="C88" s="2" t="s">
        <v>77</v>
      </c>
      <c r="D88" s="2" t="s">
        <v>187</v>
      </c>
      <c r="E88" s="5">
        <v>982</v>
      </c>
      <c r="F88" s="10" t="s">
        <v>385</v>
      </c>
      <c r="G88" s="13">
        <v>42514</v>
      </c>
      <c r="H88" s="2" t="s">
        <v>633</v>
      </c>
      <c r="I88" s="137"/>
      <c r="J88" s="137"/>
      <c r="K88" s="137" t="s">
        <v>718</v>
      </c>
      <c r="L88" s="10" t="s">
        <v>659</v>
      </c>
      <c r="M88" s="44"/>
      <c r="N88" s="29"/>
      <c r="O88" s="29"/>
      <c r="P88" s="59"/>
      <c r="Q88" s="29"/>
      <c r="R88" s="5"/>
      <c r="S88" s="23">
        <v>44000</v>
      </c>
      <c r="T88" s="2" t="s">
        <v>773</v>
      </c>
      <c r="U88" s="114">
        <v>394170000498</v>
      </c>
      <c r="V88" s="109">
        <v>42501</v>
      </c>
      <c r="W88" s="123" t="s">
        <v>956</v>
      </c>
      <c r="X88" s="125" t="s">
        <v>1055</v>
      </c>
      <c r="Y88" s="125" t="s">
        <v>650</v>
      </c>
    </row>
    <row r="89" spans="1:25">
      <c r="A89" s="2">
        <v>88</v>
      </c>
      <c r="B89" s="129" t="s">
        <v>10</v>
      </c>
      <c r="C89" s="2" t="s">
        <v>78</v>
      </c>
      <c r="D89" s="2" t="s">
        <v>187</v>
      </c>
      <c r="E89" s="5" t="s">
        <v>224</v>
      </c>
      <c r="F89" s="10" t="s">
        <v>277</v>
      </c>
      <c r="G89" s="13">
        <v>42714</v>
      </c>
      <c r="H89" s="2" t="s">
        <v>633</v>
      </c>
      <c r="I89" s="137"/>
      <c r="J89" s="137"/>
      <c r="K89" s="137" t="s">
        <v>718</v>
      </c>
      <c r="L89" s="10" t="s">
        <v>660</v>
      </c>
      <c r="M89" s="44"/>
      <c r="N89" s="29"/>
      <c r="O89" s="29"/>
      <c r="P89" s="35"/>
      <c r="Q89" s="29"/>
      <c r="R89" s="5"/>
      <c r="S89" s="23">
        <v>70000</v>
      </c>
      <c r="T89" s="2" t="s">
        <v>774</v>
      </c>
      <c r="U89" s="114">
        <v>394170003463</v>
      </c>
      <c r="V89" s="109" t="s">
        <v>863</v>
      </c>
      <c r="W89" s="123" t="s">
        <v>950</v>
      </c>
      <c r="X89" s="125" t="s">
        <v>1056</v>
      </c>
      <c r="Y89" s="125" t="s">
        <v>650</v>
      </c>
    </row>
    <row r="90" spans="1:25">
      <c r="A90" s="2">
        <v>89</v>
      </c>
      <c r="B90" s="129" t="s">
        <v>10</v>
      </c>
      <c r="C90" s="2" t="s">
        <v>79</v>
      </c>
      <c r="D90" s="2" t="s">
        <v>187</v>
      </c>
      <c r="E90" s="5" t="s">
        <v>225</v>
      </c>
      <c r="F90" s="10">
        <v>9130008610</v>
      </c>
      <c r="G90" s="13">
        <v>42661</v>
      </c>
      <c r="H90" s="2" t="s">
        <v>633</v>
      </c>
      <c r="I90" s="137"/>
      <c r="J90" s="137"/>
      <c r="K90" s="137" t="s">
        <v>718</v>
      </c>
      <c r="L90" s="10" t="s">
        <v>661</v>
      </c>
      <c r="M90" s="44"/>
      <c r="N90" s="29"/>
      <c r="O90" s="29"/>
      <c r="P90" s="35"/>
      <c r="Q90" s="29"/>
      <c r="R90" s="5"/>
      <c r="S90" s="5">
        <v>340748</v>
      </c>
      <c r="T90" s="2" t="s">
        <v>753</v>
      </c>
      <c r="U90" s="114">
        <v>394170003470</v>
      </c>
      <c r="V90" s="109" t="s">
        <v>864</v>
      </c>
      <c r="W90" s="123" t="s">
        <v>225</v>
      </c>
      <c r="X90" s="125" t="s">
        <v>1056</v>
      </c>
      <c r="Y90" s="125" t="s">
        <v>650</v>
      </c>
    </row>
    <row r="91" spans="1:25" ht="30">
      <c r="A91" s="2">
        <v>90</v>
      </c>
      <c r="B91" s="129" t="s">
        <v>10</v>
      </c>
      <c r="C91" s="2" t="s">
        <v>80</v>
      </c>
      <c r="D91" s="2" t="s">
        <v>187</v>
      </c>
      <c r="E91" s="5" t="s">
        <v>226</v>
      </c>
      <c r="F91" s="10" t="s">
        <v>386</v>
      </c>
      <c r="G91" s="13">
        <v>42661</v>
      </c>
      <c r="H91" s="2" t="s">
        <v>633</v>
      </c>
      <c r="I91" s="137"/>
      <c r="J91" s="137"/>
      <c r="K91" s="137" t="s">
        <v>718</v>
      </c>
      <c r="L91" s="10" t="s">
        <v>661</v>
      </c>
      <c r="M91" s="44"/>
      <c r="N91" s="29"/>
      <c r="O91" s="29"/>
      <c r="P91" s="35"/>
      <c r="Q91" s="29"/>
      <c r="R91" s="5"/>
      <c r="S91" s="23">
        <v>64254</v>
      </c>
      <c r="T91" s="2" t="s">
        <v>753</v>
      </c>
      <c r="U91" s="114">
        <v>394170003470</v>
      </c>
      <c r="V91" s="109" t="s">
        <v>864</v>
      </c>
      <c r="W91" s="123" t="s">
        <v>957</v>
      </c>
      <c r="X91" s="125" t="s">
        <v>1056</v>
      </c>
      <c r="Y91" s="125" t="s">
        <v>650</v>
      </c>
    </row>
    <row r="92" spans="1:25" ht="30">
      <c r="A92" s="2">
        <v>91</v>
      </c>
      <c r="B92" s="129" t="s">
        <v>11</v>
      </c>
      <c r="C92" s="2" t="s">
        <v>81</v>
      </c>
      <c r="D92" s="2" t="s">
        <v>187</v>
      </c>
      <c r="E92" s="2">
        <v>49922</v>
      </c>
      <c r="F92" s="2">
        <v>732094072167</v>
      </c>
      <c r="G92" s="13" t="s">
        <v>1118</v>
      </c>
      <c r="H92" s="2" t="s">
        <v>633</v>
      </c>
      <c r="I92" s="137"/>
      <c r="J92" s="137"/>
      <c r="K92" s="137" t="s">
        <v>718</v>
      </c>
      <c r="L92" s="2" t="s">
        <v>662</v>
      </c>
      <c r="M92" s="44"/>
      <c r="N92" s="29"/>
      <c r="O92" s="29"/>
      <c r="P92" s="59"/>
      <c r="Q92" s="29"/>
      <c r="R92" s="5"/>
      <c r="S92" s="23">
        <v>99225</v>
      </c>
      <c r="T92" s="2" t="s">
        <v>775</v>
      </c>
      <c r="U92" s="2" t="s">
        <v>865</v>
      </c>
      <c r="V92" s="14" t="s">
        <v>866</v>
      </c>
      <c r="W92" s="123" t="s">
        <v>958</v>
      </c>
      <c r="X92" s="125" t="s">
        <v>1057</v>
      </c>
      <c r="Y92" s="125" t="s">
        <v>650</v>
      </c>
    </row>
    <row r="93" spans="1:25" ht="30">
      <c r="A93" s="2">
        <v>92</v>
      </c>
      <c r="B93" s="129" t="s">
        <v>11</v>
      </c>
      <c r="C93" s="2" t="s">
        <v>82</v>
      </c>
      <c r="D93" s="2" t="s">
        <v>187</v>
      </c>
      <c r="E93" s="8" t="s">
        <v>227</v>
      </c>
      <c r="F93" s="148" t="s">
        <v>387</v>
      </c>
      <c r="G93" s="13"/>
      <c r="H93" s="2" t="s">
        <v>633</v>
      </c>
      <c r="I93" s="137"/>
      <c r="J93" s="137"/>
      <c r="K93" s="137" t="s">
        <v>718</v>
      </c>
      <c r="L93" s="2" t="s">
        <v>663</v>
      </c>
      <c r="M93" s="44"/>
      <c r="N93" s="29"/>
      <c r="O93" s="29"/>
      <c r="P93" s="59"/>
      <c r="Q93" s="29"/>
      <c r="R93" s="5"/>
      <c r="S93" s="23" t="s">
        <v>723</v>
      </c>
      <c r="T93" s="10" t="s">
        <v>776</v>
      </c>
      <c r="U93" s="116" t="s">
        <v>867</v>
      </c>
      <c r="V93" s="117">
        <v>42561</v>
      </c>
      <c r="W93" s="123" t="s">
        <v>959</v>
      </c>
      <c r="X93" s="125" t="s">
        <v>1057</v>
      </c>
      <c r="Y93" s="125" t="s">
        <v>650</v>
      </c>
    </row>
    <row r="94" spans="1:25">
      <c r="A94" s="2">
        <v>93</v>
      </c>
      <c r="B94" s="128" t="s">
        <v>12</v>
      </c>
      <c r="C94" s="2" t="s">
        <v>83</v>
      </c>
      <c r="D94" s="2" t="s">
        <v>187</v>
      </c>
      <c r="E94" s="5" t="s">
        <v>228</v>
      </c>
      <c r="F94" s="5" t="s">
        <v>388</v>
      </c>
      <c r="G94" s="19">
        <v>41179</v>
      </c>
      <c r="H94" s="2" t="s">
        <v>635</v>
      </c>
      <c r="I94" s="137"/>
      <c r="J94" s="137"/>
      <c r="K94" s="137"/>
      <c r="L94" s="65" t="s">
        <v>664</v>
      </c>
      <c r="M94" s="44"/>
      <c r="N94" s="29"/>
      <c r="O94" s="29"/>
      <c r="P94" s="59"/>
      <c r="Q94" s="29"/>
      <c r="R94" s="5"/>
      <c r="S94" s="23">
        <v>47475</v>
      </c>
      <c r="T94" s="2" t="s">
        <v>753</v>
      </c>
      <c r="U94" s="114">
        <v>394170000601</v>
      </c>
      <c r="V94" s="109">
        <v>42508</v>
      </c>
      <c r="W94" s="123" t="s">
        <v>950</v>
      </c>
      <c r="X94" s="125" t="s">
        <v>1058</v>
      </c>
      <c r="Y94" s="125"/>
    </row>
    <row r="95" spans="1:25">
      <c r="A95" s="2">
        <v>94</v>
      </c>
      <c r="B95" s="128" t="s">
        <v>12</v>
      </c>
      <c r="C95" s="2" t="s">
        <v>58</v>
      </c>
      <c r="D95" s="2" t="s">
        <v>187</v>
      </c>
      <c r="E95" s="2" t="s">
        <v>229</v>
      </c>
      <c r="F95" s="2" t="s">
        <v>389</v>
      </c>
      <c r="G95" s="13"/>
      <c r="H95" s="2" t="s">
        <v>633</v>
      </c>
      <c r="I95" s="137"/>
      <c r="J95" s="137"/>
      <c r="K95" s="137" t="s">
        <v>633</v>
      </c>
      <c r="L95" s="2" t="s">
        <v>665</v>
      </c>
      <c r="M95" s="44"/>
      <c r="N95" s="29"/>
      <c r="O95" s="29"/>
      <c r="P95" s="59"/>
      <c r="Q95" s="29"/>
      <c r="R95" s="5"/>
      <c r="S95" s="23"/>
      <c r="T95" s="2" t="s">
        <v>761</v>
      </c>
      <c r="U95" s="2"/>
      <c r="V95" s="14"/>
      <c r="W95" s="123" t="s">
        <v>947</v>
      </c>
      <c r="X95" s="125" t="s">
        <v>1058</v>
      </c>
      <c r="Y95" s="125" t="s">
        <v>650</v>
      </c>
    </row>
    <row r="96" spans="1:25" ht="30">
      <c r="A96" s="2">
        <v>95</v>
      </c>
      <c r="B96" s="132" t="s">
        <v>13</v>
      </c>
      <c r="C96" s="2" t="s">
        <v>84</v>
      </c>
      <c r="D96" s="2" t="s">
        <v>187</v>
      </c>
      <c r="E96" s="2" t="s">
        <v>195</v>
      </c>
      <c r="F96" s="2">
        <v>35957</v>
      </c>
      <c r="G96" s="14">
        <v>42507</v>
      </c>
      <c r="H96" s="2" t="s">
        <v>633</v>
      </c>
      <c r="I96" s="137"/>
      <c r="J96" s="137"/>
      <c r="K96" s="138"/>
      <c r="L96" s="2" t="s">
        <v>643</v>
      </c>
      <c r="M96" s="44"/>
      <c r="N96" s="68"/>
      <c r="O96" s="68"/>
      <c r="P96" s="31"/>
      <c r="Q96" s="68"/>
      <c r="R96" s="2"/>
      <c r="S96" s="21">
        <v>700000</v>
      </c>
      <c r="T96" s="2" t="s">
        <v>750</v>
      </c>
      <c r="U96" s="2" t="s">
        <v>834</v>
      </c>
      <c r="V96" s="14">
        <v>42278</v>
      </c>
      <c r="W96" s="123" t="s">
        <v>934</v>
      </c>
      <c r="X96" s="123" t="s">
        <v>1059</v>
      </c>
      <c r="Y96" s="125" t="s">
        <v>1115</v>
      </c>
    </row>
    <row r="97" spans="1:25">
      <c r="A97" s="2">
        <v>96</v>
      </c>
      <c r="B97" s="132" t="s">
        <v>13</v>
      </c>
      <c r="C97" s="5" t="s">
        <v>36</v>
      </c>
      <c r="D97" s="2" t="s">
        <v>187</v>
      </c>
      <c r="E97" s="5" t="s">
        <v>189</v>
      </c>
      <c r="F97" s="5" t="s">
        <v>390</v>
      </c>
      <c r="G97" s="13">
        <v>42506</v>
      </c>
      <c r="H97" s="5" t="s">
        <v>633</v>
      </c>
      <c r="I97" s="123"/>
      <c r="J97" s="123"/>
      <c r="K97" s="123"/>
      <c r="L97" s="5" t="s">
        <v>641</v>
      </c>
      <c r="M97" s="44"/>
      <c r="N97" s="68"/>
      <c r="O97" s="68"/>
      <c r="P97" s="31"/>
      <c r="Q97" s="68"/>
      <c r="R97" s="5"/>
      <c r="S97" s="21">
        <v>60117</v>
      </c>
      <c r="T97" s="2" t="s">
        <v>743</v>
      </c>
      <c r="U97" s="2" t="s">
        <v>832</v>
      </c>
      <c r="V97" s="14">
        <v>42340</v>
      </c>
      <c r="W97" s="123" t="s">
        <v>929</v>
      </c>
      <c r="X97" s="123" t="s">
        <v>1059</v>
      </c>
      <c r="Y97" s="125" t="s">
        <v>650</v>
      </c>
    </row>
    <row r="98" spans="1:25">
      <c r="A98" s="2">
        <v>97</v>
      </c>
      <c r="B98" s="132" t="s">
        <v>13</v>
      </c>
      <c r="C98" s="5" t="s">
        <v>36</v>
      </c>
      <c r="D98" s="2" t="s">
        <v>187</v>
      </c>
      <c r="E98" s="5" t="s">
        <v>189</v>
      </c>
      <c r="F98" s="5" t="s">
        <v>391</v>
      </c>
      <c r="G98" s="13">
        <v>42506</v>
      </c>
      <c r="H98" s="5" t="s">
        <v>633</v>
      </c>
      <c r="I98" s="123"/>
      <c r="J98" s="123"/>
      <c r="K98" s="123"/>
      <c r="L98" s="5" t="s">
        <v>641</v>
      </c>
      <c r="M98" s="44"/>
      <c r="N98" s="68"/>
      <c r="O98" s="68"/>
      <c r="P98" s="31"/>
      <c r="Q98" s="68"/>
      <c r="R98" s="5"/>
      <c r="S98" s="21">
        <v>60117</v>
      </c>
      <c r="T98" s="2" t="s">
        <v>743</v>
      </c>
      <c r="U98" s="2" t="s">
        <v>832</v>
      </c>
      <c r="V98" s="14">
        <v>42340</v>
      </c>
      <c r="W98" s="123" t="s">
        <v>929</v>
      </c>
      <c r="X98" s="123" t="s">
        <v>1059</v>
      </c>
      <c r="Y98" s="125" t="s">
        <v>650</v>
      </c>
    </row>
    <row r="99" spans="1:25">
      <c r="A99" s="2">
        <v>98</v>
      </c>
      <c r="B99" s="132" t="s">
        <v>13</v>
      </c>
      <c r="C99" s="5" t="s">
        <v>36</v>
      </c>
      <c r="D99" s="2" t="s">
        <v>187</v>
      </c>
      <c r="E99" s="5" t="s">
        <v>189</v>
      </c>
      <c r="F99" s="5" t="s">
        <v>392</v>
      </c>
      <c r="G99" s="13">
        <v>42506</v>
      </c>
      <c r="H99" s="5" t="s">
        <v>633</v>
      </c>
      <c r="I99" s="123"/>
      <c r="J99" s="123"/>
      <c r="K99" s="123"/>
      <c r="L99" s="5" t="s">
        <v>641</v>
      </c>
      <c r="M99" s="44"/>
      <c r="N99" s="68"/>
      <c r="O99" s="68"/>
      <c r="P99" s="31"/>
      <c r="Q99" s="68"/>
      <c r="R99" s="5"/>
      <c r="S99" s="21">
        <v>60117</v>
      </c>
      <c r="T99" s="2" t="s">
        <v>743</v>
      </c>
      <c r="U99" s="2" t="s">
        <v>832</v>
      </c>
      <c r="V99" s="14">
        <v>42340</v>
      </c>
      <c r="W99" s="123" t="s">
        <v>929</v>
      </c>
      <c r="X99" s="123" t="s">
        <v>1059</v>
      </c>
      <c r="Y99" s="125" t="s">
        <v>650</v>
      </c>
    </row>
    <row r="100" spans="1:25" ht="30">
      <c r="A100" s="2">
        <v>99</v>
      </c>
      <c r="B100" s="132" t="s">
        <v>13</v>
      </c>
      <c r="C100" s="5" t="s">
        <v>36</v>
      </c>
      <c r="D100" s="2" t="s">
        <v>187</v>
      </c>
      <c r="E100" s="2" t="s">
        <v>190</v>
      </c>
      <c r="F100" s="5" t="s">
        <v>393</v>
      </c>
      <c r="G100" s="14">
        <v>42340</v>
      </c>
      <c r="H100" s="21" t="s">
        <v>633</v>
      </c>
      <c r="I100" s="123"/>
      <c r="J100" s="123"/>
      <c r="K100" s="123"/>
      <c r="L100" s="2" t="s">
        <v>204</v>
      </c>
      <c r="M100" s="44"/>
      <c r="N100" s="68"/>
      <c r="O100" s="68"/>
      <c r="P100" s="31"/>
      <c r="Q100" s="68"/>
      <c r="R100" s="5"/>
      <c r="S100" s="108">
        <v>143355</v>
      </c>
      <c r="T100" s="2" t="s">
        <v>777</v>
      </c>
      <c r="U100" s="2" t="s">
        <v>832</v>
      </c>
      <c r="V100" s="13">
        <v>42506</v>
      </c>
      <c r="W100" s="123" t="s">
        <v>929</v>
      </c>
      <c r="X100" s="123" t="s">
        <v>1059</v>
      </c>
      <c r="Y100" s="125" t="s">
        <v>650</v>
      </c>
    </row>
    <row r="101" spans="1:25" ht="30">
      <c r="A101" s="2">
        <v>100</v>
      </c>
      <c r="B101" s="132" t="s">
        <v>13</v>
      </c>
      <c r="C101" s="5" t="s">
        <v>36</v>
      </c>
      <c r="D101" s="2" t="s">
        <v>187</v>
      </c>
      <c r="E101" s="2" t="s">
        <v>190</v>
      </c>
      <c r="F101" s="5" t="s">
        <v>394</v>
      </c>
      <c r="G101" s="14">
        <v>42340</v>
      </c>
      <c r="H101" s="21" t="s">
        <v>633</v>
      </c>
      <c r="I101" s="123"/>
      <c r="J101" s="123"/>
      <c r="K101" s="123"/>
      <c r="L101" s="2" t="s">
        <v>204</v>
      </c>
      <c r="M101" s="44"/>
      <c r="N101" s="68"/>
      <c r="O101" s="68"/>
      <c r="P101" s="31"/>
      <c r="Q101" s="68"/>
      <c r="R101" s="5"/>
      <c r="S101" s="108">
        <v>143355</v>
      </c>
      <c r="T101" s="2" t="s">
        <v>777</v>
      </c>
      <c r="U101" s="2" t="s">
        <v>832</v>
      </c>
      <c r="V101" s="13">
        <v>42506</v>
      </c>
      <c r="W101" s="123" t="s">
        <v>929</v>
      </c>
      <c r="X101" s="123" t="s">
        <v>1059</v>
      </c>
      <c r="Y101" s="125" t="s">
        <v>650</v>
      </c>
    </row>
    <row r="102" spans="1:25" ht="30">
      <c r="A102" s="2">
        <v>101</v>
      </c>
      <c r="B102" s="132" t="s">
        <v>13</v>
      </c>
      <c r="C102" s="5" t="s">
        <v>38</v>
      </c>
      <c r="D102" s="2" t="s">
        <v>187</v>
      </c>
      <c r="E102" s="5" t="s">
        <v>192</v>
      </c>
      <c r="F102" s="5" t="s">
        <v>395</v>
      </c>
      <c r="G102" s="13">
        <v>42506</v>
      </c>
      <c r="H102" s="6" t="s">
        <v>633</v>
      </c>
      <c r="I102" s="141"/>
      <c r="J102" s="141"/>
      <c r="K102" s="141"/>
      <c r="L102" s="2" t="s">
        <v>204</v>
      </c>
      <c r="M102" s="44"/>
      <c r="N102" s="68"/>
      <c r="O102" s="68"/>
      <c r="P102" s="31"/>
      <c r="Q102" s="68"/>
      <c r="R102" s="6"/>
      <c r="S102" s="21">
        <v>159078</v>
      </c>
      <c r="T102" s="2" t="s">
        <v>778</v>
      </c>
      <c r="U102" s="2" t="s">
        <v>832</v>
      </c>
      <c r="V102" s="16">
        <v>42047</v>
      </c>
      <c r="W102" s="123" t="s">
        <v>931</v>
      </c>
      <c r="X102" s="123" t="s">
        <v>1059</v>
      </c>
      <c r="Y102" s="125" t="s">
        <v>650</v>
      </c>
    </row>
    <row r="103" spans="1:25">
      <c r="A103" s="2">
        <v>102</v>
      </c>
      <c r="B103" s="132" t="s">
        <v>13</v>
      </c>
      <c r="C103" s="5" t="s">
        <v>85</v>
      </c>
      <c r="D103" s="2" t="s">
        <v>187</v>
      </c>
      <c r="E103" s="2" t="s">
        <v>193</v>
      </c>
      <c r="F103" s="5">
        <v>225449</v>
      </c>
      <c r="G103" s="16">
        <v>42526</v>
      </c>
      <c r="H103" s="5" t="s">
        <v>633</v>
      </c>
      <c r="I103" s="123"/>
      <c r="J103" s="123"/>
      <c r="K103" s="123"/>
      <c r="L103" s="5" t="s">
        <v>642</v>
      </c>
      <c r="M103" s="44"/>
      <c r="N103" s="68"/>
      <c r="O103" s="68"/>
      <c r="P103" s="31"/>
      <c r="Q103" s="68"/>
      <c r="R103" s="5"/>
      <c r="S103" s="21">
        <v>29505</v>
      </c>
      <c r="T103" s="2" t="s">
        <v>749</v>
      </c>
      <c r="U103" s="2" t="s">
        <v>833</v>
      </c>
      <c r="V103" s="14">
        <v>42406</v>
      </c>
      <c r="W103" s="123" t="s">
        <v>932</v>
      </c>
      <c r="X103" s="123" t="s">
        <v>1059</v>
      </c>
      <c r="Y103" s="125" t="s">
        <v>1114</v>
      </c>
    </row>
    <row r="104" spans="1:25">
      <c r="A104" s="2">
        <v>103</v>
      </c>
      <c r="B104" s="132" t="s">
        <v>13</v>
      </c>
      <c r="C104" s="5" t="s">
        <v>39</v>
      </c>
      <c r="D104" s="2" t="s">
        <v>187</v>
      </c>
      <c r="E104" s="2" t="s">
        <v>193</v>
      </c>
      <c r="F104" s="5">
        <v>225536</v>
      </c>
      <c r="G104" s="16">
        <v>42526</v>
      </c>
      <c r="H104" s="5" t="s">
        <v>633</v>
      </c>
      <c r="I104" s="123"/>
      <c r="J104" s="123"/>
      <c r="K104" s="123"/>
      <c r="L104" s="5" t="s">
        <v>642</v>
      </c>
      <c r="M104" s="44"/>
      <c r="N104" s="68"/>
      <c r="O104" s="68"/>
      <c r="P104" s="59"/>
      <c r="Q104" s="68"/>
      <c r="R104" s="5"/>
      <c r="S104" s="21">
        <v>29505</v>
      </c>
      <c r="T104" s="2" t="s">
        <v>749</v>
      </c>
      <c r="U104" s="2" t="s">
        <v>833</v>
      </c>
      <c r="V104" s="14">
        <v>42406</v>
      </c>
      <c r="W104" s="123" t="s">
        <v>932</v>
      </c>
      <c r="X104" s="123" t="s">
        <v>1059</v>
      </c>
      <c r="Y104" s="125" t="s">
        <v>1114</v>
      </c>
    </row>
    <row r="105" spans="1:25">
      <c r="A105" s="2">
        <v>104</v>
      </c>
      <c r="B105" s="132" t="s">
        <v>13</v>
      </c>
      <c r="C105" s="5" t="s">
        <v>49</v>
      </c>
      <c r="D105" s="2" t="s">
        <v>187</v>
      </c>
      <c r="E105" s="2" t="s">
        <v>193</v>
      </c>
      <c r="F105" s="5">
        <v>225772</v>
      </c>
      <c r="G105" s="16">
        <v>42526</v>
      </c>
      <c r="H105" s="5" t="s">
        <v>633</v>
      </c>
      <c r="I105" s="123"/>
      <c r="J105" s="123"/>
      <c r="K105" s="123"/>
      <c r="L105" s="5" t="s">
        <v>642</v>
      </c>
      <c r="M105" s="44"/>
      <c r="N105" s="68"/>
      <c r="O105" s="68"/>
      <c r="P105" s="31"/>
      <c r="Q105" s="68"/>
      <c r="R105" s="5"/>
      <c r="S105" s="21">
        <v>29505</v>
      </c>
      <c r="T105" s="2" t="s">
        <v>749</v>
      </c>
      <c r="U105" s="2" t="s">
        <v>833</v>
      </c>
      <c r="V105" s="14">
        <v>42406</v>
      </c>
      <c r="W105" s="123" t="s">
        <v>932</v>
      </c>
      <c r="X105" s="123" t="s">
        <v>1059</v>
      </c>
      <c r="Y105" s="125" t="s">
        <v>1114</v>
      </c>
    </row>
    <row r="106" spans="1:25">
      <c r="A106" s="2">
        <v>105</v>
      </c>
      <c r="B106" s="132" t="s">
        <v>13</v>
      </c>
      <c r="C106" s="5" t="s">
        <v>49</v>
      </c>
      <c r="D106" s="2" t="s">
        <v>187</v>
      </c>
      <c r="E106" s="2" t="s">
        <v>193</v>
      </c>
      <c r="F106" s="5">
        <v>225714</v>
      </c>
      <c r="G106" s="16">
        <v>42526</v>
      </c>
      <c r="H106" s="5" t="s">
        <v>633</v>
      </c>
      <c r="I106" s="123"/>
      <c r="J106" s="123"/>
      <c r="K106" s="123"/>
      <c r="L106" s="5" t="s">
        <v>642</v>
      </c>
      <c r="M106" s="44"/>
      <c r="N106" s="68"/>
      <c r="O106" s="68"/>
      <c r="P106" s="31"/>
      <c r="Q106" s="68"/>
      <c r="R106" s="5"/>
      <c r="S106" s="21">
        <v>29505</v>
      </c>
      <c r="T106" s="2" t="s">
        <v>749</v>
      </c>
      <c r="U106" s="2" t="s">
        <v>833</v>
      </c>
      <c r="V106" s="14">
        <v>42406</v>
      </c>
      <c r="W106" s="123" t="s">
        <v>932</v>
      </c>
      <c r="X106" s="123" t="s">
        <v>1059</v>
      </c>
      <c r="Y106" s="125" t="s">
        <v>1114</v>
      </c>
    </row>
    <row r="107" spans="1:25">
      <c r="A107" s="2">
        <v>106</v>
      </c>
      <c r="B107" s="132" t="s">
        <v>13</v>
      </c>
      <c r="C107" s="5" t="s">
        <v>42</v>
      </c>
      <c r="D107" s="2" t="s">
        <v>187</v>
      </c>
      <c r="E107" s="2" t="s">
        <v>194</v>
      </c>
      <c r="F107" s="5">
        <v>109352</v>
      </c>
      <c r="G107" s="13">
        <v>42496</v>
      </c>
      <c r="H107" s="5" t="s">
        <v>633</v>
      </c>
      <c r="I107" s="123"/>
      <c r="J107" s="123"/>
      <c r="K107" s="123"/>
      <c r="L107" s="2" t="s">
        <v>642</v>
      </c>
      <c r="M107" s="44"/>
      <c r="N107" s="30"/>
      <c r="O107" s="30"/>
      <c r="P107" s="30"/>
      <c r="Q107" s="30"/>
      <c r="R107" s="5"/>
      <c r="S107" s="21">
        <v>47250</v>
      </c>
      <c r="T107" s="2" t="s">
        <v>749</v>
      </c>
      <c r="U107" s="2" t="s">
        <v>833</v>
      </c>
      <c r="V107" s="14">
        <v>42405</v>
      </c>
      <c r="W107" s="123" t="s">
        <v>933</v>
      </c>
      <c r="X107" s="123" t="s">
        <v>1059</v>
      </c>
      <c r="Y107" s="125" t="s">
        <v>1114</v>
      </c>
    </row>
    <row r="108" spans="1:25">
      <c r="A108" s="2">
        <v>107</v>
      </c>
      <c r="B108" s="132" t="s">
        <v>13</v>
      </c>
      <c r="C108" s="5" t="s">
        <v>42</v>
      </c>
      <c r="D108" s="2" t="s">
        <v>187</v>
      </c>
      <c r="E108" s="2" t="s">
        <v>194</v>
      </c>
      <c r="F108" s="5">
        <v>101022</v>
      </c>
      <c r="G108" s="13">
        <v>42496</v>
      </c>
      <c r="H108" s="5" t="s">
        <v>633</v>
      </c>
      <c r="I108" s="123"/>
      <c r="J108" s="123"/>
      <c r="K108" s="123"/>
      <c r="L108" s="2" t="s">
        <v>642</v>
      </c>
      <c r="M108" s="44"/>
      <c r="N108" s="68"/>
      <c r="O108" s="68"/>
      <c r="P108" s="31"/>
      <c r="Q108" s="68"/>
      <c r="R108" s="5"/>
      <c r="S108" s="21">
        <v>47250</v>
      </c>
      <c r="T108" s="2" t="s">
        <v>749</v>
      </c>
      <c r="U108" s="2" t="s">
        <v>833</v>
      </c>
      <c r="V108" s="14">
        <v>42405</v>
      </c>
      <c r="W108" s="123" t="s">
        <v>933</v>
      </c>
      <c r="X108" s="123" t="s">
        <v>1059</v>
      </c>
      <c r="Y108" s="125" t="s">
        <v>1114</v>
      </c>
    </row>
    <row r="109" spans="1:25">
      <c r="A109" s="2">
        <v>108</v>
      </c>
      <c r="B109" s="132" t="s">
        <v>13</v>
      </c>
      <c r="C109" s="5" t="s">
        <v>42</v>
      </c>
      <c r="D109" s="2" t="s">
        <v>187</v>
      </c>
      <c r="E109" s="2" t="s">
        <v>194</v>
      </c>
      <c r="F109" s="5">
        <v>111587</v>
      </c>
      <c r="G109" s="13">
        <v>42496</v>
      </c>
      <c r="H109" s="5" t="s">
        <v>633</v>
      </c>
      <c r="I109" s="123"/>
      <c r="J109" s="123"/>
      <c r="K109" s="123"/>
      <c r="L109" s="2" t="s">
        <v>642</v>
      </c>
      <c r="M109" s="44"/>
      <c r="N109" s="68"/>
      <c r="O109" s="68"/>
      <c r="P109" s="31"/>
      <c r="Q109" s="68"/>
      <c r="R109" s="5"/>
      <c r="S109" s="21">
        <v>47250</v>
      </c>
      <c r="T109" s="2" t="s">
        <v>749</v>
      </c>
      <c r="U109" s="2" t="s">
        <v>833</v>
      </c>
      <c r="V109" s="14">
        <v>42405</v>
      </c>
      <c r="W109" s="123" t="s">
        <v>933</v>
      </c>
      <c r="X109" s="123" t="s">
        <v>1059</v>
      </c>
      <c r="Y109" s="125" t="s">
        <v>1114</v>
      </c>
    </row>
    <row r="110" spans="1:25">
      <c r="A110" s="2">
        <v>109</v>
      </c>
      <c r="B110" s="132" t="s">
        <v>13</v>
      </c>
      <c r="C110" s="5" t="s">
        <v>42</v>
      </c>
      <c r="D110" s="2" t="s">
        <v>187</v>
      </c>
      <c r="E110" s="2" t="s">
        <v>194</v>
      </c>
      <c r="F110" s="5" t="s">
        <v>396</v>
      </c>
      <c r="G110" s="13">
        <v>42496</v>
      </c>
      <c r="H110" s="5" t="s">
        <v>633</v>
      </c>
      <c r="I110" s="141"/>
      <c r="J110" s="141"/>
      <c r="K110" s="141"/>
      <c r="L110" s="2" t="s">
        <v>642</v>
      </c>
      <c r="M110" s="44"/>
      <c r="N110" s="68"/>
      <c r="O110" s="68"/>
      <c r="P110" s="31"/>
      <c r="Q110" s="68"/>
      <c r="R110" s="6"/>
      <c r="S110" s="21">
        <v>47250</v>
      </c>
      <c r="T110" s="2" t="s">
        <v>749</v>
      </c>
      <c r="U110" s="2" t="s">
        <v>833</v>
      </c>
      <c r="V110" s="14">
        <v>42405</v>
      </c>
      <c r="W110" s="123" t="s">
        <v>933</v>
      </c>
      <c r="X110" s="123" t="s">
        <v>1059</v>
      </c>
      <c r="Y110" s="125" t="s">
        <v>1114</v>
      </c>
    </row>
    <row r="111" spans="1:25">
      <c r="A111" s="2">
        <v>110</v>
      </c>
      <c r="B111" s="132" t="s">
        <v>13</v>
      </c>
      <c r="C111" s="5" t="s">
        <v>86</v>
      </c>
      <c r="D111" s="2" t="s">
        <v>187</v>
      </c>
      <c r="E111" s="2" t="s">
        <v>230</v>
      </c>
      <c r="F111" s="5" t="s">
        <v>397</v>
      </c>
      <c r="G111" s="15">
        <v>42503</v>
      </c>
      <c r="H111" s="5" t="s">
        <v>633</v>
      </c>
      <c r="I111" s="123"/>
      <c r="J111" s="123"/>
      <c r="K111" s="123"/>
      <c r="L111" s="2" t="s">
        <v>666</v>
      </c>
      <c r="M111" s="44"/>
      <c r="N111" s="68"/>
      <c r="O111" s="68"/>
      <c r="P111" s="31"/>
      <c r="Q111" s="68"/>
      <c r="R111" s="5"/>
      <c r="S111" s="23">
        <v>70000</v>
      </c>
      <c r="T111" s="2" t="s">
        <v>779</v>
      </c>
      <c r="U111" s="2" t="s">
        <v>868</v>
      </c>
      <c r="V111" s="14">
        <v>42459</v>
      </c>
      <c r="W111" s="123" t="s">
        <v>960</v>
      </c>
      <c r="X111" s="123" t="s">
        <v>1059</v>
      </c>
      <c r="Y111" s="125" t="s">
        <v>1115</v>
      </c>
    </row>
    <row r="112" spans="1:25">
      <c r="A112" s="2">
        <v>111</v>
      </c>
      <c r="B112" s="132" t="s">
        <v>13</v>
      </c>
      <c r="C112" s="5" t="s">
        <v>46</v>
      </c>
      <c r="D112" s="2" t="s">
        <v>187</v>
      </c>
      <c r="E112" s="2" t="s">
        <v>199</v>
      </c>
      <c r="F112" s="5">
        <v>110302242</v>
      </c>
      <c r="G112" s="13">
        <v>42496</v>
      </c>
      <c r="H112" s="5" t="s">
        <v>633</v>
      </c>
      <c r="I112" s="123"/>
      <c r="J112" s="123"/>
      <c r="K112" s="123"/>
      <c r="L112" s="2" t="s">
        <v>646</v>
      </c>
      <c r="M112" s="44"/>
      <c r="N112" s="68"/>
      <c r="O112" s="68"/>
      <c r="P112" s="31"/>
      <c r="Q112" s="68"/>
      <c r="R112" s="5"/>
      <c r="S112" s="108">
        <v>47250</v>
      </c>
      <c r="T112" s="2" t="s">
        <v>753</v>
      </c>
      <c r="U112" s="5" t="s">
        <v>839</v>
      </c>
      <c r="V112" s="14" t="s">
        <v>840</v>
      </c>
      <c r="W112" s="123" t="s">
        <v>937</v>
      </c>
      <c r="X112" s="123" t="s">
        <v>1059</v>
      </c>
      <c r="Y112" s="125" t="s">
        <v>1115</v>
      </c>
    </row>
    <row r="113" spans="1:25">
      <c r="A113" s="2">
        <v>112</v>
      </c>
      <c r="B113" s="132" t="s">
        <v>13</v>
      </c>
      <c r="C113" s="5" t="s">
        <v>87</v>
      </c>
      <c r="D113" s="2" t="s">
        <v>187</v>
      </c>
      <c r="E113" s="2" t="s">
        <v>231</v>
      </c>
      <c r="F113" s="5" t="s">
        <v>398</v>
      </c>
      <c r="G113" s="13" t="s">
        <v>626</v>
      </c>
      <c r="H113" s="5" t="s">
        <v>633</v>
      </c>
      <c r="I113" s="123"/>
      <c r="J113" s="123"/>
      <c r="K113" s="123"/>
      <c r="L113" s="2" t="s">
        <v>204</v>
      </c>
      <c r="M113" s="44"/>
      <c r="N113" s="30"/>
      <c r="O113" s="30"/>
      <c r="P113" s="30"/>
      <c r="Q113" s="30"/>
      <c r="R113" s="5"/>
      <c r="S113" s="108">
        <v>99750</v>
      </c>
      <c r="T113" s="2" t="s">
        <v>780</v>
      </c>
      <c r="U113" s="113" t="s">
        <v>869</v>
      </c>
      <c r="V113" s="14">
        <v>42591</v>
      </c>
      <c r="W113" s="123" t="s">
        <v>961</v>
      </c>
      <c r="X113" s="123" t="s">
        <v>1059</v>
      </c>
      <c r="Y113" s="125" t="s">
        <v>1115</v>
      </c>
    </row>
    <row r="114" spans="1:25" ht="30">
      <c r="A114" s="2">
        <v>113</v>
      </c>
      <c r="B114" s="128" t="s">
        <v>14</v>
      </c>
      <c r="C114" s="2" t="s">
        <v>36</v>
      </c>
      <c r="D114" s="2" t="s">
        <v>187</v>
      </c>
      <c r="E114" s="2" t="s">
        <v>190</v>
      </c>
      <c r="F114" s="2" t="s">
        <v>399</v>
      </c>
      <c r="G114" s="13">
        <v>42506</v>
      </c>
      <c r="H114" s="2" t="s">
        <v>633</v>
      </c>
      <c r="I114" s="137"/>
      <c r="J114" s="137"/>
      <c r="K114" s="138"/>
      <c r="L114" s="2" t="s">
        <v>204</v>
      </c>
      <c r="M114" s="44"/>
      <c r="N114" s="30"/>
      <c r="O114" s="30"/>
      <c r="P114" s="30"/>
      <c r="Q114" s="30"/>
      <c r="R114" s="2"/>
      <c r="S114" s="21">
        <v>143355</v>
      </c>
      <c r="T114" s="2" t="s">
        <v>781</v>
      </c>
      <c r="U114" s="2" t="s">
        <v>832</v>
      </c>
      <c r="V114" s="14">
        <v>42340</v>
      </c>
      <c r="W114" s="123" t="s">
        <v>929</v>
      </c>
      <c r="X114" s="125" t="s">
        <v>713</v>
      </c>
      <c r="Y114" s="125" t="s">
        <v>650</v>
      </c>
    </row>
    <row r="115" spans="1:25" ht="30">
      <c r="A115" s="2">
        <v>114</v>
      </c>
      <c r="B115" s="128" t="s">
        <v>14</v>
      </c>
      <c r="C115" s="2" t="s">
        <v>36</v>
      </c>
      <c r="D115" s="2" t="s">
        <v>187</v>
      </c>
      <c r="E115" s="2" t="s">
        <v>190</v>
      </c>
      <c r="F115" s="2" t="s">
        <v>400</v>
      </c>
      <c r="G115" s="13">
        <v>42506</v>
      </c>
      <c r="H115" s="2" t="s">
        <v>633</v>
      </c>
      <c r="I115" s="137"/>
      <c r="J115" s="137"/>
      <c r="K115" s="138"/>
      <c r="L115" s="2" t="s">
        <v>204</v>
      </c>
      <c r="M115" s="44"/>
      <c r="N115" s="68"/>
      <c r="O115" s="68"/>
      <c r="P115" s="59"/>
      <c r="Q115" s="68"/>
      <c r="R115" s="2"/>
      <c r="S115" s="21">
        <v>254340</v>
      </c>
      <c r="T115" s="2" t="s">
        <v>782</v>
      </c>
      <c r="U115" s="2" t="s">
        <v>832</v>
      </c>
      <c r="V115" s="14">
        <v>42340</v>
      </c>
      <c r="W115" s="123" t="s">
        <v>929</v>
      </c>
      <c r="X115" s="125" t="s">
        <v>713</v>
      </c>
      <c r="Y115" s="125" t="s">
        <v>650</v>
      </c>
    </row>
    <row r="116" spans="1:25" ht="30">
      <c r="A116" s="2">
        <v>115</v>
      </c>
      <c r="B116" s="128" t="s">
        <v>14</v>
      </c>
      <c r="C116" s="2" t="s">
        <v>36</v>
      </c>
      <c r="D116" s="2" t="s">
        <v>187</v>
      </c>
      <c r="E116" s="2" t="s">
        <v>190</v>
      </c>
      <c r="F116" s="2" t="s">
        <v>401</v>
      </c>
      <c r="G116" s="13">
        <v>42506</v>
      </c>
      <c r="H116" s="2" t="s">
        <v>633</v>
      </c>
      <c r="I116" s="137"/>
      <c r="J116" s="137"/>
      <c r="K116" s="138"/>
      <c r="L116" s="2" t="s">
        <v>204</v>
      </c>
      <c r="M116" s="44"/>
      <c r="N116" s="68"/>
      <c r="O116" s="68"/>
      <c r="P116" s="31"/>
      <c r="Q116" s="68"/>
      <c r="R116" s="2"/>
      <c r="S116" s="21">
        <v>254340</v>
      </c>
      <c r="T116" s="2" t="s">
        <v>782</v>
      </c>
      <c r="U116" s="2" t="s">
        <v>832</v>
      </c>
      <c r="V116" s="14">
        <v>42340</v>
      </c>
      <c r="W116" s="123" t="s">
        <v>929</v>
      </c>
      <c r="X116" s="125" t="s">
        <v>713</v>
      </c>
      <c r="Y116" s="125" t="s">
        <v>650</v>
      </c>
    </row>
    <row r="117" spans="1:25" ht="30">
      <c r="A117" s="2">
        <v>116</v>
      </c>
      <c r="B117" s="128" t="s">
        <v>14</v>
      </c>
      <c r="C117" s="2" t="s">
        <v>36</v>
      </c>
      <c r="D117" s="2" t="s">
        <v>187</v>
      </c>
      <c r="E117" s="2" t="s">
        <v>190</v>
      </c>
      <c r="F117" s="2" t="s">
        <v>402</v>
      </c>
      <c r="G117" s="13">
        <v>42506</v>
      </c>
      <c r="H117" s="2" t="s">
        <v>633</v>
      </c>
      <c r="I117" s="137"/>
      <c r="J117" s="137"/>
      <c r="K117" s="138"/>
      <c r="L117" s="2" t="s">
        <v>204</v>
      </c>
      <c r="M117" s="44"/>
      <c r="N117" s="68"/>
      <c r="O117" s="68"/>
      <c r="P117" s="31"/>
      <c r="Q117" s="68"/>
      <c r="R117" s="2"/>
      <c r="S117" s="21">
        <v>254340</v>
      </c>
      <c r="T117" s="2" t="s">
        <v>782</v>
      </c>
      <c r="U117" s="2" t="s">
        <v>832</v>
      </c>
      <c r="V117" s="14">
        <v>42340</v>
      </c>
      <c r="W117" s="123" t="s">
        <v>929</v>
      </c>
      <c r="X117" s="125" t="s">
        <v>713</v>
      </c>
      <c r="Y117" s="125" t="s">
        <v>650</v>
      </c>
    </row>
    <row r="118" spans="1:25" ht="30">
      <c r="A118" s="2">
        <v>117</v>
      </c>
      <c r="B118" s="128" t="s">
        <v>14</v>
      </c>
      <c r="C118" s="2" t="s">
        <v>36</v>
      </c>
      <c r="D118" s="2" t="s">
        <v>187</v>
      </c>
      <c r="E118" s="2" t="s">
        <v>190</v>
      </c>
      <c r="F118" s="2" t="s">
        <v>403</v>
      </c>
      <c r="G118" s="13">
        <v>42506</v>
      </c>
      <c r="H118" s="2" t="s">
        <v>633</v>
      </c>
      <c r="I118" s="137"/>
      <c r="J118" s="137"/>
      <c r="K118" s="138"/>
      <c r="L118" s="2" t="s">
        <v>204</v>
      </c>
      <c r="M118" s="44"/>
      <c r="N118" s="68"/>
      <c r="O118" s="68"/>
      <c r="P118" s="31"/>
      <c r="Q118" s="68"/>
      <c r="R118" s="2"/>
      <c r="S118" s="21">
        <v>161853</v>
      </c>
      <c r="T118" s="2" t="s">
        <v>781</v>
      </c>
      <c r="U118" s="2" t="s">
        <v>832</v>
      </c>
      <c r="V118" s="14">
        <v>42340</v>
      </c>
      <c r="W118" s="123" t="s">
        <v>929</v>
      </c>
      <c r="X118" s="125" t="s">
        <v>713</v>
      </c>
      <c r="Y118" s="125" t="s">
        <v>650</v>
      </c>
    </row>
    <row r="119" spans="1:25" ht="30">
      <c r="A119" s="2">
        <v>118</v>
      </c>
      <c r="B119" s="128" t="s">
        <v>14</v>
      </c>
      <c r="C119" s="2" t="s">
        <v>36</v>
      </c>
      <c r="D119" s="2" t="s">
        <v>187</v>
      </c>
      <c r="E119" s="2" t="s">
        <v>190</v>
      </c>
      <c r="F119" s="2" t="s">
        <v>404</v>
      </c>
      <c r="G119" s="13">
        <v>42506</v>
      </c>
      <c r="H119" s="2" t="s">
        <v>633</v>
      </c>
      <c r="I119" s="137"/>
      <c r="J119" s="137"/>
      <c r="K119" s="138"/>
      <c r="L119" s="2" t="s">
        <v>204</v>
      </c>
      <c r="M119" s="44"/>
      <c r="N119" s="68"/>
      <c r="O119" s="68"/>
      <c r="P119" s="31"/>
      <c r="Q119" s="68"/>
      <c r="R119" s="2"/>
      <c r="S119" s="21">
        <v>143355</v>
      </c>
      <c r="T119" s="2" t="s">
        <v>781</v>
      </c>
      <c r="U119" s="2" t="s">
        <v>832</v>
      </c>
      <c r="V119" s="14">
        <v>42340</v>
      </c>
      <c r="W119" s="123" t="s">
        <v>929</v>
      </c>
      <c r="X119" s="125" t="s">
        <v>713</v>
      </c>
      <c r="Y119" s="125" t="s">
        <v>650</v>
      </c>
    </row>
    <row r="120" spans="1:25" ht="30">
      <c r="A120" s="2">
        <v>119</v>
      </c>
      <c r="B120" s="128" t="s">
        <v>14</v>
      </c>
      <c r="C120" s="2" t="s">
        <v>36</v>
      </c>
      <c r="D120" s="2" t="s">
        <v>187</v>
      </c>
      <c r="E120" s="2" t="s">
        <v>190</v>
      </c>
      <c r="F120" s="2" t="s">
        <v>405</v>
      </c>
      <c r="G120" s="13">
        <v>42506</v>
      </c>
      <c r="H120" s="2" t="s">
        <v>633</v>
      </c>
      <c r="I120" s="137"/>
      <c r="J120" s="137"/>
      <c r="K120" s="138"/>
      <c r="L120" s="2" t="s">
        <v>204</v>
      </c>
      <c r="M120" s="44"/>
      <c r="N120" s="68"/>
      <c r="O120" s="68"/>
      <c r="P120" s="31"/>
      <c r="Q120" s="68"/>
      <c r="R120" s="2"/>
      <c r="S120" s="21">
        <v>143355</v>
      </c>
      <c r="T120" s="2" t="s">
        <v>781</v>
      </c>
      <c r="U120" s="2" t="s">
        <v>832</v>
      </c>
      <c r="V120" s="14">
        <v>42340</v>
      </c>
      <c r="W120" s="123" t="s">
        <v>929</v>
      </c>
      <c r="X120" s="125" t="s">
        <v>713</v>
      </c>
      <c r="Y120" s="125" t="s">
        <v>650</v>
      </c>
    </row>
    <row r="121" spans="1:25" ht="30">
      <c r="A121" s="2">
        <v>120</v>
      </c>
      <c r="B121" s="128" t="s">
        <v>14</v>
      </c>
      <c r="C121" s="2" t="s">
        <v>36</v>
      </c>
      <c r="D121" s="2" t="s">
        <v>187</v>
      </c>
      <c r="E121" s="2" t="s">
        <v>190</v>
      </c>
      <c r="F121" s="2" t="s">
        <v>406</v>
      </c>
      <c r="G121" s="13">
        <v>42506</v>
      </c>
      <c r="H121" s="2" t="s">
        <v>633</v>
      </c>
      <c r="I121" s="137"/>
      <c r="J121" s="137"/>
      <c r="K121" s="138"/>
      <c r="L121" s="2" t="s">
        <v>204</v>
      </c>
      <c r="M121" s="44"/>
      <c r="N121" s="68"/>
      <c r="O121" s="68"/>
      <c r="P121" s="31"/>
      <c r="Q121" s="68"/>
      <c r="R121" s="2"/>
      <c r="S121" s="21">
        <v>143355</v>
      </c>
      <c r="T121" s="2" t="s">
        <v>781</v>
      </c>
      <c r="U121" s="2" t="s">
        <v>832</v>
      </c>
      <c r="V121" s="14">
        <v>42340</v>
      </c>
      <c r="W121" s="123" t="s">
        <v>929</v>
      </c>
      <c r="X121" s="125" t="s">
        <v>713</v>
      </c>
      <c r="Y121" s="125" t="s">
        <v>650</v>
      </c>
    </row>
    <row r="122" spans="1:25" ht="30">
      <c r="A122" s="2">
        <v>121</v>
      </c>
      <c r="B122" s="128" t="s">
        <v>14</v>
      </c>
      <c r="C122" s="2" t="s">
        <v>36</v>
      </c>
      <c r="D122" s="2" t="s">
        <v>187</v>
      </c>
      <c r="E122" s="2" t="s">
        <v>190</v>
      </c>
      <c r="F122" s="2" t="s">
        <v>407</v>
      </c>
      <c r="G122" s="13">
        <v>42506</v>
      </c>
      <c r="H122" s="2" t="s">
        <v>633</v>
      </c>
      <c r="I122" s="137"/>
      <c r="J122" s="137"/>
      <c r="K122" s="138"/>
      <c r="L122" s="2" t="s">
        <v>204</v>
      </c>
      <c r="M122" s="44"/>
      <c r="N122" s="68"/>
      <c r="O122" s="68"/>
      <c r="P122" s="31"/>
      <c r="Q122" s="68"/>
      <c r="R122" s="2"/>
      <c r="S122" s="21">
        <v>143355</v>
      </c>
      <c r="T122" s="2" t="s">
        <v>781</v>
      </c>
      <c r="U122" s="2" t="s">
        <v>832</v>
      </c>
      <c r="V122" s="14">
        <v>42340</v>
      </c>
      <c r="W122" s="123" t="s">
        <v>929</v>
      </c>
      <c r="X122" s="125" t="s">
        <v>713</v>
      </c>
      <c r="Y122" s="125" t="s">
        <v>650</v>
      </c>
    </row>
    <row r="123" spans="1:25" ht="30">
      <c r="A123" s="2">
        <v>122</v>
      </c>
      <c r="B123" s="128" t="s">
        <v>14</v>
      </c>
      <c r="C123" s="2" t="s">
        <v>36</v>
      </c>
      <c r="D123" s="2" t="s">
        <v>187</v>
      </c>
      <c r="E123" s="2" t="s">
        <v>190</v>
      </c>
      <c r="F123" s="6" t="s">
        <v>408</v>
      </c>
      <c r="G123" s="13">
        <v>42506</v>
      </c>
      <c r="H123" s="6" t="s">
        <v>633</v>
      </c>
      <c r="I123" s="141"/>
      <c r="J123" s="141"/>
      <c r="K123" s="141"/>
      <c r="L123" s="2" t="s">
        <v>204</v>
      </c>
      <c r="M123" s="44"/>
      <c r="N123" s="68"/>
      <c r="O123" s="68"/>
      <c r="P123" s="31"/>
      <c r="Q123" s="68"/>
      <c r="R123" s="6"/>
      <c r="S123" s="23">
        <v>143355</v>
      </c>
      <c r="T123" s="2" t="s">
        <v>781</v>
      </c>
      <c r="U123" s="2" t="s">
        <v>832</v>
      </c>
      <c r="V123" s="14">
        <v>42340</v>
      </c>
      <c r="W123" s="123" t="s">
        <v>929</v>
      </c>
      <c r="X123" s="125" t="s">
        <v>713</v>
      </c>
      <c r="Y123" s="125" t="s">
        <v>650</v>
      </c>
    </row>
    <row r="124" spans="1:25" ht="30">
      <c r="A124" s="2">
        <v>123</v>
      </c>
      <c r="B124" s="128" t="s">
        <v>14</v>
      </c>
      <c r="C124" s="2" t="s">
        <v>36</v>
      </c>
      <c r="D124" s="2" t="s">
        <v>187</v>
      </c>
      <c r="E124" s="2" t="s">
        <v>190</v>
      </c>
      <c r="F124" s="6" t="s">
        <v>409</v>
      </c>
      <c r="G124" s="13">
        <v>42506</v>
      </c>
      <c r="H124" s="6" t="s">
        <v>633</v>
      </c>
      <c r="I124" s="137"/>
      <c r="J124" s="137"/>
      <c r="K124" s="138"/>
      <c r="L124" s="2" t="s">
        <v>204</v>
      </c>
      <c r="M124" s="44"/>
      <c r="N124" s="68"/>
      <c r="O124" s="68"/>
      <c r="P124" s="31"/>
      <c r="Q124" s="68"/>
      <c r="R124" s="2"/>
      <c r="S124" s="21">
        <v>143355</v>
      </c>
      <c r="T124" s="2" t="s">
        <v>781</v>
      </c>
      <c r="U124" s="2" t="s">
        <v>832</v>
      </c>
      <c r="V124" s="14">
        <v>42340</v>
      </c>
      <c r="W124" s="123" t="s">
        <v>929</v>
      </c>
      <c r="X124" s="125" t="s">
        <v>713</v>
      </c>
      <c r="Y124" s="125" t="s">
        <v>650</v>
      </c>
    </row>
    <row r="125" spans="1:25" ht="30">
      <c r="A125" s="2">
        <v>124</v>
      </c>
      <c r="B125" s="128" t="s">
        <v>14</v>
      </c>
      <c r="C125" s="2" t="s">
        <v>84</v>
      </c>
      <c r="D125" s="2" t="s">
        <v>187</v>
      </c>
      <c r="E125" s="2" t="s">
        <v>195</v>
      </c>
      <c r="F125" s="2">
        <v>35967</v>
      </c>
      <c r="G125" s="14">
        <v>42507</v>
      </c>
      <c r="H125" s="6" t="s">
        <v>633</v>
      </c>
      <c r="I125" s="137"/>
      <c r="J125" s="137"/>
      <c r="K125" s="138"/>
      <c r="L125" s="2" t="s">
        <v>643</v>
      </c>
      <c r="M125" s="44"/>
      <c r="N125" s="68"/>
      <c r="O125" s="68"/>
      <c r="P125" s="31"/>
      <c r="Q125" s="68"/>
      <c r="R125" s="2"/>
      <c r="S125" s="21">
        <v>700000</v>
      </c>
      <c r="T125" s="2" t="s">
        <v>750</v>
      </c>
      <c r="U125" s="2" t="s">
        <v>834</v>
      </c>
      <c r="V125" s="14">
        <v>42278</v>
      </c>
      <c r="W125" s="123" t="s">
        <v>934</v>
      </c>
      <c r="X125" s="125" t="s">
        <v>713</v>
      </c>
      <c r="Y125" s="125" t="s">
        <v>1115</v>
      </c>
    </row>
    <row r="126" spans="1:25" ht="30">
      <c r="A126" s="2">
        <v>125</v>
      </c>
      <c r="B126" s="128" t="s">
        <v>14</v>
      </c>
      <c r="C126" s="2" t="s">
        <v>84</v>
      </c>
      <c r="D126" s="2" t="s">
        <v>187</v>
      </c>
      <c r="E126" s="2" t="s">
        <v>195</v>
      </c>
      <c r="F126" s="2">
        <v>35960</v>
      </c>
      <c r="G126" s="14">
        <v>42507</v>
      </c>
      <c r="H126" s="2" t="s">
        <v>633</v>
      </c>
      <c r="I126" s="137"/>
      <c r="J126" s="137"/>
      <c r="K126" s="138"/>
      <c r="L126" s="2" t="s">
        <v>643</v>
      </c>
      <c r="M126" s="44"/>
      <c r="N126" s="68"/>
      <c r="O126" s="68"/>
      <c r="P126" s="59"/>
      <c r="Q126" s="68"/>
      <c r="R126" s="2"/>
      <c r="S126" s="21">
        <v>700000</v>
      </c>
      <c r="T126" s="2" t="s">
        <v>750</v>
      </c>
      <c r="U126" s="2" t="s">
        <v>834</v>
      </c>
      <c r="V126" s="14">
        <v>42278</v>
      </c>
      <c r="W126" s="123" t="s">
        <v>934</v>
      </c>
      <c r="X126" s="125" t="s">
        <v>713</v>
      </c>
      <c r="Y126" s="125" t="s">
        <v>1115</v>
      </c>
    </row>
    <row r="127" spans="1:25" ht="30">
      <c r="A127" s="2">
        <v>126</v>
      </c>
      <c r="B127" s="128" t="s">
        <v>14</v>
      </c>
      <c r="C127" s="2" t="s">
        <v>84</v>
      </c>
      <c r="D127" s="2" t="s">
        <v>187</v>
      </c>
      <c r="E127" s="2" t="s">
        <v>195</v>
      </c>
      <c r="F127" s="2">
        <v>35957</v>
      </c>
      <c r="G127" s="14">
        <v>42507</v>
      </c>
      <c r="H127" s="2" t="s">
        <v>633</v>
      </c>
      <c r="I127" s="137"/>
      <c r="J127" s="137"/>
      <c r="K127" s="138"/>
      <c r="L127" s="2" t="s">
        <v>643</v>
      </c>
      <c r="M127" s="44"/>
      <c r="N127" s="68"/>
      <c r="O127" s="68"/>
      <c r="P127" s="31"/>
      <c r="Q127" s="68"/>
      <c r="R127" s="2"/>
      <c r="S127" s="21">
        <v>700000</v>
      </c>
      <c r="T127" s="2" t="s">
        <v>750</v>
      </c>
      <c r="U127" s="2" t="s">
        <v>834</v>
      </c>
      <c r="V127" s="14">
        <v>42278</v>
      </c>
      <c r="W127" s="123" t="s">
        <v>934</v>
      </c>
      <c r="X127" s="125" t="s">
        <v>713</v>
      </c>
      <c r="Y127" s="125" t="s">
        <v>1115</v>
      </c>
    </row>
    <row r="128" spans="1:25" ht="30">
      <c r="A128" s="2">
        <v>127</v>
      </c>
      <c r="B128" s="128" t="s">
        <v>14</v>
      </c>
      <c r="C128" s="2" t="s">
        <v>38</v>
      </c>
      <c r="D128" s="2" t="s">
        <v>187</v>
      </c>
      <c r="E128" s="2" t="s">
        <v>192</v>
      </c>
      <c r="F128" s="2" t="s">
        <v>410</v>
      </c>
      <c r="G128" s="13">
        <v>42506</v>
      </c>
      <c r="H128" s="2" t="s">
        <v>633</v>
      </c>
      <c r="I128" s="137"/>
      <c r="J128" s="137"/>
      <c r="K128" s="138"/>
      <c r="L128" s="2" t="s">
        <v>204</v>
      </c>
      <c r="M128" s="44"/>
      <c r="N128" s="68"/>
      <c r="O128" s="68"/>
      <c r="P128" s="31"/>
      <c r="Q128" s="68"/>
      <c r="R128" s="2"/>
      <c r="S128" s="21">
        <v>184974</v>
      </c>
      <c r="T128" s="2" t="s">
        <v>748</v>
      </c>
      <c r="U128" s="2" t="s">
        <v>832</v>
      </c>
      <c r="V128" s="16">
        <v>42047</v>
      </c>
      <c r="W128" s="123" t="s">
        <v>931</v>
      </c>
      <c r="X128" s="125" t="s">
        <v>713</v>
      </c>
      <c r="Y128" s="125" t="s">
        <v>650</v>
      </c>
    </row>
    <row r="129" spans="1:25" ht="30">
      <c r="A129" s="2">
        <v>128</v>
      </c>
      <c r="B129" s="128" t="s">
        <v>14</v>
      </c>
      <c r="C129" s="2" t="s">
        <v>38</v>
      </c>
      <c r="D129" s="2" t="s">
        <v>187</v>
      </c>
      <c r="E129" s="2" t="s">
        <v>192</v>
      </c>
      <c r="F129" s="2" t="s">
        <v>411</v>
      </c>
      <c r="G129" s="13">
        <v>42506</v>
      </c>
      <c r="H129" s="2" t="s">
        <v>633</v>
      </c>
      <c r="I129" s="137"/>
      <c r="J129" s="137"/>
      <c r="K129" s="138"/>
      <c r="L129" s="2" t="s">
        <v>204</v>
      </c>
      <c r="M129" s="44"/>
      <c r="N129" s="68"/>
      <c r="O129" s="68"/>
      <c r="P129" s="31"/>
      <c r="Q129" s="68"/>
      <c r="R129" s="2"/>
      <c r="S129" s="21">
        <v>184974</v>
      </c>
      <c r="T129" s="2" t="s">
        <v>748</v>
      </c>
      <c r="U129" s="2" t="s">
        <v>832</v>
      </c>
      <c r="V129" s="16">
        <v>42047</v>
      </c>
      <c r="W129" s="123" t="s">
        <v>931</v>
      </c>
      <c r="X129" s="125" t="s">
        <v>713</v>
      </c>
      <c r="Y129" s="125" t="s">
        <v>650</v>
      </c>
    </row>
    <row r="130" spans="1:25" ht="30">
      <c r="A130" s="2">
        <v>129</v>
      </c>
      <c r="B130" s="128" t="s">
        <v>14</v>
      </c>
      <c r="C130" s="2" t="s">
        <v>38</v>
      </c>
      <c r="D130" s="2" t="s">
        <v>187</v>
      </c>
      <c r="E130" s="2" t="s">
        <v>192</v>
      </c>
      <c r="F130" s="2" t="s">
        <v>412</v>
      </c>
      <c r="G130" s="13">
        <v>42506</v>
      </c>
      <c r="H130" s="2" t="s">
        <v>633</v>
      </c>
      <c r="I130" s="137"/>
      <c r="J130" s="137"/>
      <c r="K130" s="138"/>
      <c r="L130" s="2" t="s">
        <v>204</v>
      </c>
      <c r="M130" s="44"/>
      <c r="N130" s="68"/>
      <c r="O130" s="68"/>
      <c r="P130" s="31"/>
      <c r="Q130" s="68"/>
      <c r="R130" s="2"/>
      <c r="S130" s="21">
        <v>184974</v>
      </c>
      <c r="T130" s="2" t="s">
        <v>748</v>
      </c>
      <c r="U130" s="2" t="s">
        <v>832</v>
      </c>
      <c r="V130" s="16">
        <v>42047</v>
      </c>
      <c r="W130" s="123" t="s">
        <v>931</v>
      </c>
      <c r="X130" s="125" t="s">
        <v>713</v>
      </c>
      <c r="Y130" s="125" t="s">
        <v>650</v>
      </c>
    </row>
    <row r="131" spans="1:25" ht="30">
      <c r="A131" s="2">
        <v>130</v>
      </c>
      <c r="B131" s="128" t="s">
        <v>14</v>
      </c>
      <c r="C131" s="2" t="s">
        <v>38</v>
      </c>
      <c r="D131" s="2" t="s">
        <v>187</v>
      </c>
      <c r="E131" s="2" t="s">
        <v>192</v>
      </c>
      <c r="F131" s="2" t="s">
        <v>413</v>
      </c>
      <c r="G131" s="13">
        <v>42506</v>
      </c>
      <c r="H131" s="2" t="s">
        <v>633</v>
      </c>
      <c r="I131" s="137"/>
      <c r="J131" s="137"/>
      <c r="K131" s="138"/>
      <c r="L131" s="2" t="s">
        <v>204</v>
      </c>
      <c r="M131" s="44"/>
      <c r="N131" s="68"/>
      <c r="O131" s="68"/>
      <c r="P131" s="31"/>
      <c r="Q131" s="68"/>
      <c r="R131" s="2"/>
      <c r="S131" s="21">
        <v>184974</v>
      </c>
      <c r="T131" s="2" t="s">
        <v>748</v>
      </c>
      <c r="U131" s="2" t="s">
        <v>832</v>
      </c>
      <c r="V131" s="16">
        <v>42047</v>
      </c>
      <c r="W131" s="123" t="s">
        <v>931</v>
      </c>
      <c r="X131" s="125" t="s">
        <v>713</v>
      </c>
      <c r="Y131" s="125" t="s">
        <v>650</v>
      </c>
    </row>
    <row r="132" spans="1:25" ht="30">
      <c r="A132" s="2">
        <v>131</v>
      </c>
      <c r="B132" s="128" t="s">
        <v>14</v>
      </c>
      <c r="C132" s="2" t="s">
        <v>37</v>
      </c>
      <c r="D132" s="2" t="s">
        <v>187</v>
      </c>
      <c r="E132" s="2" t="s">
        <v>191</v>
      </c>
      <c r="F132" s="2" t="s">
        <v>414</v>
      </c>
      <c r="G132" s="13">
        <v>42506</v>
      </c>
      <c r="H132" s="2" t="s">
        <v>633</v>
      </c>
      <c r="I132" s="137"/>
      <c r="J132" s="137"/>
      <c r="K132" s="138"/>
      <c r="L132" s="2" t="s">
        <v>204</v>
      </c>
      <c r="M132" s="44"/>
      <c r="N132" s="68"/>
      <c r="O132" s="68"/>
      <c r="P132" s="31"/>
      <c r="Q132" s="31"/>
      <c r="R132" s="2"/>
      <c r="S132" s="21">
        <v>115609</v>
      </c>
      <c r="T132" s="2" t="s">
        <v>746</v>
      </c>
      <c r="U132" s="2" t="s">
        <v>832</v>
      </c>
      <c r="V132" s="14">
        <v>42340</v>
      </c>
      <c r="W132" s="123" t="s">
        <v>930</v>
      </c>
      <c r="X132" s="125" t="s">
        <v>713</v>
      </c>
      <c r="Y132" s="125" t="s">
        <v>650</v>
      </c>
    </row>
    <row r="133" spans="1:25">
      <c r="A133" s="2">
        <v>132</v>
      </c>
      <c r="B133" s="128" t="s">
        <v>14</v>
      </c>
      <c r="C133" s="2" t="s">
        <v>88</v>
      </c>
      <c r="D133" s="2" t="s">
        <v>187</v>
      </c>
      <c r="E133" s="2">
        <v>5391</v>
      </c>
      <c r="F133" s="2">
        <v>1520022</v>
      </c>
      <c r="G133" s="15">
        <v>42520</v>
      </c>
      <c r="H133" s="2" t="s">
        <v>633</v>
      </c>
      <c r="I133" s="137"/>
      <c r="J133" s="137"/>
      <c r="K133" s="138"/>
      <c r="L133" s="2" t="s">
        <v>667</v>
      </c>
      <c r="M133" s="44"/>
      <c r="N133" s="30"/>
      <c r="O133" s="30"/>
      <c r="P133" s="30"/>
      <c r="Q133" s="30"/>
      <c r="R133" s="2"/>
      <c r="S133" s="21">
        <v>271428.57</v>
      </c>
      <c r="T133" s="2" t="s">
        <v>783</v>
      </c>
      <c r="U133" s="2" t="s">
        <v>870</v>
      </c>
      <c r="V133" s="14">
        <v>42464</v>
      </c>
      <c r="W133" s="123" t="s">
        <v>962</v>
      </c>
      <c r="X133" s="125" t="s">
        <v>713</v>
      </c>
      <c r="Y133" s="125" t="s">
        <v>650</v>
      </c>
    </row>
    <row r="134" spans="1:25">
      <c r="A134" s="2">
        <v>133</v>
      </c>
      <c r="B134" s="128" t="s">
        <v>14</v>
      </c>
      <c r="C134" s="2" t="s">
        <v>39</v>
      </c>
      <c r="D134" s="2" t="s">
        <v>187</v>
      </c>
      <c r="E134" s="2" t="s">
        <v>193</v>
      </c>
      <c r="F134" s="2">
        <v>225523</v>
      </c>
      <c r="G134" s="13">
        <v>42496</v>
      </c>
      <c r="H134" s="2" t="s">
        <v>633</v>
      </c>
      <c r="I134" s="137"/>
      <c r="J134" s="137"/>
      <c r="K134" s="138"/>
      <c r="L134" s="2" t="s">
        <v>642</v>
      </c>
      <c r="M134" s="44"/>
      <c r="N134" s="69"/>
      <c r="O134" s="70"/>
      <c r="P134" s="71"/>
      <c r="Q134" s="69"/>
      <c r="R134" s="2"/>
      <c r="S134" s="21">
        <v>29505</v>
      </c>
      <c r="T134" s="2" t="s">
        <v>749</v>
      </c>
      <c r="U134" s="2" t="s">
        <v>833</v>
      </c>
      <c r="V134" s="14">
        <v>42406</v>
      </c>
      <c r="W134" s="123" t="s">
        <v>932</v>
      </c>
      <c r="X134" s="125" t="s">
        <v>713</v>
      </c>
      <c r="Y134" s="125" t="s">
        <v>1114</v>
      </c>
    </row>
    <row r="135" spans="1:25">
      <c r="A135" s="2">
        <v>134</v>
      </c>
      <c r="B135" s="128" t="s">
        <v>14</v>
      </c>
      <c r="C135" s="2" t="s">
        <v>41</v>
      </c>
      <c r="D135" s="2" t="s">
        <v>187</v>
      </c>
      <c r="E135" s="2" t="s">
        <v>193</v>
      </c>
      <c r="F135" s="2">
        <v>225552</v>
      </c>
      <c r="G135" s="13">
        <v>42496</v>
      </c>
      <c r="H135" s="2" t="s">
        <v>633</v>
      </c>
      <c r="I135" s="137"/>
      <c r="J135" s="137"/>
      <c r="K135" s="138"/>
      <c r="L135" s="2" t="s">
        <v>642</v>
      </c>
      <c r="M135" s="44"/>
      <c r="N135" s="72"/>
      <c r="O135" s="72"/>
      <c r="P135" s="71"/>
      <c r="Q135" s="71"/>
      <c r="R135" s="2"/>
      <c r="S135" s="21">
        <v>29505</v>
      </c>
      <c r="T135" s="2" t="s">
        <v>749</v>
      </c>
      <c r="U135" s="2" t="s">
        <v>833</v>
      </c>
      <c r="V135" s="14">
        <v>42406</v>
      </c>
      <c r="W135" s="123" t="s">
        <v>932</v>
      </c>
      <c r="X135" s="125" t="s">
        <v>713</v>
      </c>
      <c r="Y135" s="125" t="s">
        <v>1114</v>
      </c>
    </row>
    <row r="136" spans="1:25">
      <c r="A136" s="2">
        <v>135</v>
      </c>
      <c r="B136" s="128" t="s">
        <v>14</v>
      </c>
      <c r="C136" s="2" t="s">
        <v>39</v>
      </c>
      <c r="D136" s="2" t="s">
        <v>187</v>
      </c>
      <c r="E136" s="2" t="s">
        <v>193</v>
      </c>
      <c r="F136" s="2">
        <v>225671</v>
      </c>
      <c r="G136" s="13">
        <v>42496</v>
      </c>
      <c r="H136" s="2" t="s">
        <v>633</v>
      </c>
      <c r="I136" s="137"/>
      <c r="J136" s="137"/>
      <c r="K136" s="138"/>
      <c r="L136" s="2" t="s">
        <v>642</v>
      </c>
      <c r="M136" s="44"/>
      <c r="N136" s="68"/>
      <c r="O136" s="68"/>
      <c r="P136" s="32"/>
      <c r="Q136" s="32"/>
      <c r="R136" s="2"/>
      <c r="S136" s="21">
        <v>29505</v>
      </c>
      <c r="T136" s="2" t="s">
        <v>749</v>
      </c>
      <c r="U136" s="2" t="s">
        <v>833</v>
      </c>
      <c r="V136" s="14">
        <v>42406</v>
      </c>
      <c r="W136" s="123" t="s">
        <v>932</v>
      </c>
      <c r="X136" s="125" t="s">
        <v>713</v>
      </c>
      <c r="Y136" s="125" t="s">
        <v>1114</v>
      </c>
    </row>
    <row r="137" spans="1:25">
      <c r="A137" s="2">
        <v>136</v>
      </c>
      <c r="B137" s="128" t="s">
        <v>14</v>
      </c>
      <c r="C137" s="2" t="s">
        <v>49</v>
      </c>
      <c r="D137" s="2" t="s">
        <v>187</v>
      </c>
      <c r="E137" s="2" t="s">
        <v>193</v>
      </c>
      <c r="F137" s="2">
        <v>225513</v>
      </c>
      <c r="G137" s="13">
        <v>42496</v>
      </c>
      <c r="H137" s="2" t="s">
        <v>633</v>
      </c>
      <c r="I137" s="137"/>
      <c r="J137" s="137"/>
      <c r="K137" s="138"/>
      <c r="L137" s="2" t="s">
        <v>642</v>
      </c>
      <c r="M137" s="44"/>
      <c r="N137" s="29"/>
      <c r="O137" s="29"/>
      <c r="P137" s="35"/>
      <c r="Q137" s="35"/>
      <c r="R137" s="2"/>
      <c r="S137" s="21">
        <v>29505</v>
      </c>
      <c r="T137" s="2" t="s">
        <v>749</v>
      </c>
      <c r="U137" s="2" t="s">
        <v>833</v>
      </c>
      <c r="V137" s="14">
        <v>42406</v>
      </c>
      <c r="W137" s="123" t="s">
        <v>932</v>
      </c>
      <c r="X137" s="125" t="s">
        <v>713</v>
      </c>
      <c r="Y137" s="125" t="s">
        <v>1114</v>
      </c>
    </row>
    <row r="138" spans="1:25">
      <c r="A138" s="2">
        <v>137</v>
      </c>
      <c r="B138" s="128" t="s">
        <v>14</v>
      </c>
      <c r="C138" s="2" t="s">
        <v>41</v>
      </c>
      <c r="D138" s="2" t="s">
        <v>187</v>
      </c>
      <c r="E138" s="2" t="s">
        <v>193</v>
      </c>
      <c r="F138" s="2">
        <v>225545</v>
      </c>
      <c r="G138" s="13">
        <v>42496</v>
      </c>
      <c r="H138" s="2" t="s">
        <v>633</v>
      </c>
      <c r="I138" s="137"/>
      <c r="J138" s="137"/>
      <c r="K138" s="138"/>
      <c r="L138" s="2" t="s">
        <v>642</v>
      </c>
      <c r="M138" s="44"/>
      <c r="N138" s="29"/>
      <c r="O138" s="29"/>
      <c r="P138" s="35"/>
      <c r="Q138" s="35"/>
      <c r="R138" s="2"/>
      <c r="S138" s="21">
        <v>29505</v>
      </c>
      <c r="T138" s="2" t="s">
        <v>749</v>
      </c>
      <c r="U138" s="2" t="s">
        <v>833</v>
      </c>
      <c r="V138" s="14">
        <v>42406</v>
      </c>
      <c r="W138" s="123" t="s">
        <v>932</v>
      </c>
      <c r="X138" s="125" t="s">
        <v>713</v>
      </c>
      <c r="Y138" s="125" t="s">
        <v>1114</v>
      </c>
    </row>
    <row r="139" spans="1:25">
      <c r="A139" s="2">
        <v>138</v>
      </c>
      <c r="B139" s="128" t="s">
        <v>14</v>
      </c>
      <c r="C139" s="2" t="s">
        <v>89</v>
      </c>
      <c r="D139" s="2" t="s">
        <v>187</v>
      </c>
      <c r="E139" s="2" t="s">
        <v>193</v>
      </c>
      <c r="F139" s="2">
        <v>225490</v>
      </c>
      <c r="G139" s="13">
        <v>42496</v>
      </c>
      <c r="H139" s="2" t="s">
        <v>633</v>
      </c>
      <c r="I139" s="137"/>
      <c r="J139" s="137"/>
      <c r="K139" s="138"/>
      <c r="L139" s="2" t="s">
        <v>642</v>
      </c>
      <c r="M139" s="44"/>
      <c r="N139" s="29"/>
      <c r="O139" s="29"/>
      <c r="P139" s="35"/>
      <c r="Q139" s="35"/>
      <c r="R139" s="2"/>
      <c r="S139" s="21">
        <v>29505</v>
      </c>
      <c r="T139" s="2" t="s">
        <v>749</v>
      </c>
      <c r="U139" s="2" t="s">
        <v>833</v>
      </c>
      <c r="V139" s="14">
        <v>42406</v>
      </c>
      <c r="W139" s="123" t="s">
        <v>932</v>
      </c>
      <c r="X139" s="125" t="s">
        <v>713</v>
      </c>
      <c r="Y139" s="125" t="s">
        <v>1114</v>
      </c>
    </row>
    <row r="140" spans="1:25">
      <c r="A140" s="2">
        <v>139</v>
      </c>
      <c r="B140" s="128" t="s">
        <v>14</v>
      </c>
      <c r="C140" s="2" t="s">
        <v>41</v>
      </c>
      <c r="D140" s="2" t="s">
        <v>187</v>
      </c>
      <c r="E140" s="2" t="s">
        <v>193</v>
      </c>
      <c r="F140" s="2">
        <v>225504</v>
      </c>
      <c r="G140" s="13">
        <v>42496</v>
      </c>
      <c r="H140" s="2" t="s">
        <v>633</v>
      </c>
      <c r="I140" s="137"/>
      <c r="J140" s="137"/>
      <c r="K140" s="138"/>
      <c r="L140" s="2" t="s">
        <v>642</v>
      </c>
      <c r="M140" s="44"/>
      <c r="N140" s="29"/>
      <c r="O140" s="29"/>
      <c r="P140" s="35"/>
      <c r="Q140" s="35"/>
      <c r="R140" s="2"/>
      <c r="S140" s="21">
        <v>29505</v>
      </c>
      <c r="T140" s="2" t="s">
        <v>749</v>
      </c>
      <c r="U140" s="2" t="s">
        <v>833</v>
      </c>
      <c r="V140" s="14">
        <v>42406</v>
      </c>
      <c r="W140" s="123" t="s">
        <v>932</v>
      </c>
      <c r="X140" s="125" t="s">
        <v>713</v>
      </c>
      <c r="Y140" s="125" t="s">
        <v>1114</v>
      </c>
    </row>
    <row r="141" spans="1:25">
      <c r="A141" s="2">
        <v>140</v>
      </c>
      <c r="B141" s="128" t="s">
        <v>14</v>
      </c>
      <c r="C141" s="2" t="s">
        <v>41</v>
      </c>
      <c r="D141" s="2" t="s">
        <v>187</v>
      </c>
      <c r="E141" s="2" t="s">
        <v>193</v>
      </c>
      <c r="F141" s="2">
        <v>225548</v>
      </c>
      <c r="G141" s="13">
        <v>42496</v>
      </c>
      <c r="H141" s="2" t="s">
        <v>633</v>
      </c>
      <c r="I141" s="137"/>
      <c r="J141" s="137"/>
      <c r="K141" s="138"/>
      <c r="L141" s="2" t="s">
        <v>642</v>
      </c>
      <c r="M141" s="44"/>
      <c r="N141" s="29"/>
      <c r="O141" s="29"/>
      <c r="P141" s="35"/>
      <c r="Q141" s="35"/>
      <c r="R141" s="2"/>
      <c r="S141" s="21">
        <v>29505</v>
      </c>
      <c r="T141" s="2" t="s">
        <v>749</v>
      </c>
      <c r="U141" s="2" t="s">
        <v>833</v>
      </c>
      <c r="V141" s="14">
        <v>42406</v>
      </c>
      <c r="W141" s="123" t="s">
        <v>932</v>
      </c>
      <c r="X141" s="125" t="s">
        <v>713</v>
      </c>
      <c r="Y141" s="125" t="s">
        <v>1114</v>
      </c>
    </row>
    <row r="142" spans="1:25">
      <c r="A142" s="2">
        <v>141</v>
      </c>
      <c r="B142" s="128" t="s">
        <v>14</v>
      </c>
      <c r="C142" s="2" t="s">
        <v>39</v>
      </c>
      <c r="D142" s="2" t="s">
        <v>187</v>
      </c>
      <c r="E142" s="2" t="s">
        <v>193</v>
      </c>
      <c r="F142" s="2">
        <v>225639</v>
      </c>
      <c r="G142" s="13">
        <v>42496</v>
      </c>
      <c r="H142" s="2" t="s">
        <v>633</v>
      </c>
      <c r="I142" s="137"/>
      <c r="J142" s="137"/>
      <c r="K142" s="138"/>
      <c r="L142" s="2" t="s">
        <v>642</v>
      </c>
      <c r="M142" s="44"/>
      <c r="N142" s="68"/>
      <c r="O142" s="68"/>
      <c r="P142" s="32"/>
      <c r="Q142" s="32"/>
      <c r="R142" s="2"/>
      <c r="S142" s="21">
        <v>29505</v>
      </c>
      <c r="T142" s="2" t="s">
        <v>749</v>
      </c>
      <c r="U142" s="2" t="s">
        <v>833</v>
      </c>
      <c r="V142" s="14">
        <v>42406</v>
      </c>
      <c r="W142" s="123" t="s">
        <v>932</v>
      </c>
      <c r="X142" s="125" t="s">
        <v>713</v>
      </c>
      <c r="Y142" s="125" t="s">
        <v>1114</v>
      </c>
    </row>
    <row r="143" spans="1:25">
      <c r="A143" s="2">
        <v>142</v>
      </c>
      <c r="B143" s="128" t="s">
        <v>14</v>
      </c>
      <c r="C143" s="2" t="s">
        <v>39</v>
      </c>
      <c r="D143" s="2" t="s">
        <v>187</v>
      </c>
      <c r="E143" s="2" t="s">
        <v>193</v>
      </c>
      <c r="F143" s="2">
        <v>225534</v>
      </c>
      <c r="G143" s="13">
        <v>42496</v>
      </c>
      <c r="H143" s="2" t="s">
        <v>633</v>
      </c>
      <c r="I143" s="137"/>
      <c r="J143" s="137"/>
      <c r="K143" s="138"/>
      <c r="L143" s="2" t="s">
        <v>642</v>
      </c>
      <c r="M143" s="44"/>
      <c r="N143" s="68"/>
      <c r="O143" s="68"/>
      <c r="P143" s="32"/>
      <c r="Q143" s="32"/>
      <c r="R143" s="2"/>
      <c r="S143" s="21">
        <v>29505</v>
      </c>
      <c r="T143" s="2" t="s">
        <v>749</v>
      </c>
      <c r="U143" s="2" t="s">
        <v>833</v>
      </c>
      <c r="V143" s="14">
        <v>42406</v>
      </c>
      <c r="W143" s="123" t="s">
        <v>932</v>
      </c>
      <c r="X143" s="125" t="s">
        <v>713</v>
      </c>
      <c r="Y143" s="125" t="s">
        <v>1114</v>
      </c>
    </row>
    <row r="144" spans="1:25">
      <c r="A144" s="2">
        <v>143</v>
      </c>
      <c r="B144" s="128" t="s">
        <v>14</v>
      </c>
      <c r="C144" s="2" t="s">
        <v>41</v>
      </c>
      <c r="D144" s="2" t="s">
        <v>187</v>
      </c>
      <c r="E144" s="2" t="s">
        <v>193</v>
      </c>
      <c r="F144" s="2">
        <v>225543</v>
      </c>
      <c r="G144" s="13">
        <v>42496</v>
      </c>
      <c r="H144" s="2" t="s">
        <v>633</v>
      </c>
      <c r="I144" s="137"/>
      <c r="J144" s="137"/>
      <c r="K144" s="138"/>
      <c r="L144" s="2" t="s">
        <v>642</v>
      </c>
      <c r="M144" s="44"/>
      <c r="N144" s="68"/>
      <c r="O144" s="68"/>
      <c r="P144" s="32"/>
      <c r="Q144" s="32"/>
      <c r="R144" s="2"/>
      <c r="S144" s="21">
        <v>29505</v>
      </c>
      <c r="T144" s="2" t="s">
        <v>749</v>
      </c>
      <c r="U144" s="2" t="s">
        <v>833</v>
      </c>
      <c r="V144" s="14">
        <v>42406</v>
      </c>
      <c r="W144" s="123" t="s">
        <v>932</v>
      </c>
      <c r="X144" s="125" t="s">
        <v>713</v>
      </c>
      <c r="Y144" s="125" t="s">
        <v>1114</v>
      </c>
    </row>
    <row r="145" spans="1:25">
      <c r="A145" s="2">
        <v>144</v>
      </c>
      <c r="B145" s="128" t="s">
        <v>14</v>
      </c>
      <c r="C145" s="2" t="s">
        <v>39</v>
      </c>
      <c r="D145" s="2" t="s">
        <v>187</v>
      </c>
      <c r="E145" s="2" t="s">
        <v>193</v>
      </c>
      <c r="F145" s="2">
        <v>225519</v>
      </c>
      <c r="G145" s="13">
        <v>42496</v>
      </c>
      <c r="H145" s="2" t="s">
        <v>633</v>
      </c>
      <c r="I145" s="137"/>
      <c r="J145" s="137"/>
      <c r="K145" s="138"/>
      <c r="L145" s="2" t="s">
        <v>642</v>
      </c>
      <c r="M145" s="44"/>
      <c r="N145" s="68"/>
      <c r="O145" s="68"/>
      <c r="P145" s="32"/>
      <c r="Q145" s="32"/>
      <c r="R145" s="2"/>
      <c r="S145" s="21">
        <v>29505</v>
      </c>
      <c r="T145" s="2" t="s">
        <v>749</v>
      </c>
      <c r="U145" s="2" t="s">
        <v>833</v>
      </c>
      <c r="V145" s="14">
        <v>42406</v>
      </c>
      <c r="W145" s="123" t="s">
        <v>932</v>
      </c>
      <c r="X145" s="125" t="s">
        <v>713</v>
      </c>
      <c r="Y145" s="125" t="s">
        <v>1114</v>
      </c>
    </row>
    <row r="146" spans="1:25">
      <c r="A146" s="2">
        <v>145</v>
      </c>
      <c r="B146" s="128" t="s">
        <v>14</v>
      </c>
      <c r="C146" s="2" t="s">
        <v>41</v>
      </c>
      <c r="D146" s="2" t="s">
        <v>187</v>
      </c>
      <c r="E146" s="2" t="s">
        <v>193</v>
      </c>
      <c r="F146" s="2">
        <v>225540</v>
      </c>
      <c r="G146" s="13">
        <v>42496</v>
      </c>
      <c r="H146" s="2" t="s">
        <v>633</v>
      </c>
      <c r="I146" s="137"/>
      <c r="J146" s="137"/>
      <c r="K146" s="138"/>
      <c r="L146" s="2" t="s">
        <v>642</v>
      </c>
      <c r="M146" s="44"/>
      <c r="N146" s="68"/>
      <c r="O146" s="68"/>
      <c r="P146" s="33"/>
      <c r="Q146" s="68"/>
      <c r="R146" s="2"/>
      <c r="S146" s="21">
        <v>29505</v>
      </c>
      <c r="T146" s="2" t="s">
        <v>749</v>
      </c>
      <c r="U146" s="2" t="s">
        <v>833</v>
      </c>
      <c r="V146" s="14">
        <v>42406</v>
      </c>
      <c r="W146" s="123" t="s">
        <v>932</v>
      </c>
      <c r="X146" s="125" t="s">
        <v>713</v>
      </c>
      <c r="Y146" s="125" t="s">
        <v>1114</v>
      </c>
    </row>
    <row r="147" spans="1:25">
      <c r="A147" s="2">
        <v>146</v>
      </c>
      <c r="B147" s="128" t="s">
        <v>14</v>
      </c>
      <c r="C147" s="2" t="s">
        <v>41</v>
      </c>
      <c r="D147" s="2" t="s">
        <v>187</v>
      </c>
      <c r="E147" s="2" t="s">
        <v>193</v>
      </c>
      <c r="F147" s="2">
        <v>225499</v>
      </c>
      <c r="G147" s="13">
        <v>42496</v>
      </c>
      <c r="H147" s="2" t="s">
        <v>633</v>
      </c>
      <c r="I147" s="137"/>
      <c r="J147" s="137"/>
      <c r="K147" s="138"/>
      <c r="L147" s="2" t="s">
        <v>642</v>
      </c>
      <c r="M147" s="44"/>
      <c r="N147" s="68"/>
      <c r="O147" s="68"/>
      <c r="P147" s="33"/>
      <c r="Q147" s="68"/>
      <c r="R147" s="2"/>
      <c r="S147" s="21">
        <v>29505</v>
      </c>
      <c r="T147" s="2" t="s">
        <v>749</v>
      </c>
      <c r="U147" s="2" t="s">
        <v>833</v>
      </c>
      <c r="V147" s="14">
        <v>42406</v>
      </c>
      <c r="W147" s="123" t="s">
        <v>932</v>
      </c>
      <c r="X147" s="125" t="s">
        <v>713</v>
      </c>
      <c r="Y147" s="125" t="s">
        <v>1114</v>
      </c>
    </row>
    <row r="148" spans="1:25">
      <c r="A148" s="2">
        <v>147</v>
      </c>
      <c r="B148" s="128" t="s">
        <v>14</v>
      </c>
      <c r="C148" s="2" t="s">
        <v>41</v>
      </c>
      <c r="D148" s="2" t="s">
        <v>187</v>
      </c>
      <c r="E148" s="2" t="s">
        <v>193</v>
      </c>
      <c r="F148" s="2">
        <v>225550</v>
      </c>
      <c r="G148" s="13">
        <v>42496</v>
      </c>
      <c r="H148" s="2" t="s">
        <v>633</v>
      </c>
      <c r="I148" s="137"/>
      <c r="J148" s="137"/>
      <c r="K148" s="138"/>
      <c r="L148" s="2" t="s">
        <v>642</v>
      </c>
      <c r="M148" s="44"/>
      <c r="N148" s="68"/>
      <c r="O148" s="68"/>
      <c r="P148" s="33"/>
      <c r="Q148" s="68"/>
      <c r="R148" s="2"/>
      <c r="S148" s="21">
        <v>29505</v>
      </c>
      <c r="T148" s="2" t="s">
        <v>749</v>
      </c>
      <c r="U148" s="2" t="s">
        <v>833</v>
      </c>
      <c r="V148" s="14">
        <v>42406</v>
      </c>
      <c r="W148" s="123" t="s">
        <v>932</v>
      </c>
      <c r="X148" s="125" t="s">
        <v>713</v>
      </c>
      <c r="Y148" s="125" t="s">
        <v>1114</v>
      </c>
    </row>
    <row r="149" spans="1:25">
      <c r="A149" s="2">
        <v>148</v>
      </c>
      <c r="B149" s="128" t="s">
        <v>14</v>
      </c>
      <c r="C149" s="2" t="s">
        <v>39</v>
      </c>
      <c r="D149" s="2" t="s">
        <v>187</v>
      </c>
      <c r="E149" s="2" t="s">
        <v>193</v>
      </c>
      <c r="F149" s="2">
        <v>225672</v>
      </c>
      <c r="G149" s="13">
        <v>42496</v>
      </c>
      <c r="H149" s="2" t="s">
        <v>633</v>
      </c>
      <c r="I149" s="137"/>
      <c r="J149" s="137"/>
      <c r="K149" s="138"/>
      <c r="L149" s="2" t="s">
        <v>642</v>
      </c>
      <c r="M149" s="44"/>
      <c r="N149" s="68"/>
      <c r="O149" s="68"/>
      <c r="P149" s="33"/>
      <c r="Q149" s="68"/>
      <c r="R149" s="2"/>
      <c r="S149" s="21">
        <v>29505</v>
      </c>
      <c r="T149" s="2" t="s">
        <v>749</v>
      </c>
      <c r="U149" s="2" t="s">
        <v>833</v>
      </c>
      <c r="V149" s="14">
        <v>42406</v>
      </c>
      <c r="W149" s="123" t="s">
        <v>932</v>
      </c>
      <c r="X149" s="125" t="s">
        <v>713</v>
      </c>
      <c r="Y149" s="125" t="s">
        <v>1114</v>
      </c>
    </row>
    <row r="150" spans="1:25">
      <c r="A150" s="2">
        <v>149</v>
      </c>
      <c r="B150" s="128" t="s">
        <v>14</v>
      </c>
      <c r="C150" s="2" t="s">
        <v>41</v>
      </c>
      <c r="D150" s="2" t="s">
        <v>187</v>
      </c>
      <c r="E150" s="2" t="s">
        <v>193</v>
      </c>
      <c r="F150" s="2">
        <v>225497</v>
      </c>
      <c r="G150" s="13">
        <v>42496</v>
      </c>
      <c r="H150" s="2" t="s">
        <v>633</v>
      </c>
      <c r="I150" s="137"/>
      <c r="J150" s="137"/>
      <c r="K150" s="138"/>
      <c r="L150" s="2" t="s">
        <v>642</v>
      </c>
      <c r="M150" s="44"/>
      <c r="N150" s="68"/>
      <c r="O150" s="68"/>
      <c r="P150" s="33"/>
      <c r="Q150" s="68"/>
      <c r="R150" s="2"/>
      <c r="S150" s="21">
        <v>29505</v>
      </c>
      <c r="T150" s="2" t="s">
        <v>749</v>
      </c>
      <c r="U150" s="2" t="s">
        <v>833</v>
      </c>
      <c r="V150" s="14">
        <v>42406</v>
      </c>
      <c r="W150" s="123" t="s">
        <v>932</v>
      </c>
      <c r="X150" s="125" t="s">
        <v>713</v>
      </c>
      <c r="Y150" s="125" t="s">
        <v>1114</v>
      </c>
    </row>
    <row r="151" spans="1:25">
      <c r="A151" s="2">
        <v>150</v>
      </c>
      <c r="B151" s="128" t="s">
        <v>14</v>
      </c>
      <c r="C151" s="2" t="s">
        <v>41</v>
      </c>
      <c r="D151" s="2" t="s">
        <v>187</v>
      </c>
      <c r="E151" s="2" t="s">
        <v>193</v>
      </c>
      <c r="F151" s="2">
        <v>225503</v>
      </c>
      <c r="G151" s="13">
        <v>42496</v>
      </c>
      <c r="H151" s="2" t="s">
        <v>633</v>
      </c>
      <c r="I151" s="137"/>
      <c r="J151" s="137"/>
      <c r="K151" s="138"/>
      <c r="L151" s="2" t="s">
        <v>642</v>
      </c>
      <c r="M151" s="44"/>
      <c r="N151" s="68"/>
      <c r="O151" s="68"/>
      <c r="P151" s="33"/>
      <c r="Q151" s="68"/>
      <c r="R151" s="2"/>
      <c r="S151" s="21">
        <v>29505</v>
      </c>
      <c r="T151" s="2" t="s">
        <v>749</v>
      </c>
      <c r="U151" s="2" t="s">
        <v>833</v>
      </c>
      <c r="V151" s="14">
        <v>42406</v>
      </c>
      <c r="W151" s="123" t="s">
        <v>932</v>
      </c>
      <c r="X151" s="125" t="s">
        <v>713</v>
      </c>
      <c r="Y151" s="125" t="s">
        <v>1114</v>
      </c>
    </row>
    <row r="152" spans="1:25">
      <c r="A152" s="2">
        <v>151</v>
      </c>
      <c r="B152" s="128" t="s">
        <v>14</v>
      </c>
      <c r="C152" s="2" t="s">
        <v>42</v>
      </c>
      <c r="D152" s="2" t="s">
        <v>187</v>
      </c>
      <c r="E152" s="2" t="s">
        <v>194</v>
      </c>
      <c r="F152" s="2">
        <v>111604</v>
      </c>
      <c r="G152" s="13">
        <v>42496</v>
      </c>
      <c r="H152" s="2" t="s">
        <v>633</v>
      </c>
      <c r="I152" s="137"/>
      <c r="J152" s="137"/>
      <c r="K152" s="138"/>
      <c r="L152" s="2" t="s">
        <v>642</v>
      </c>
      <c r="M152" s="44"/>
      <c r="N152" s="68"/>
      <c r="O152" s="68"/>
      <c r="P152" s="33"/>
      <c r="Q152" s="68"/>
      <c r="R152" s="2"/>
      <c r="S152" s="21">
        <v>47250</v>
      </c>
      <c r="T152" s="2" t="s">
        <v>749</v>
      </c>
      <c r="U152" s="2" t="s">
        <v>833</v>
      </c>
      <c r="V152" s="14">
        <v>42405</v>
      </c>
      <c r="W152" s="123" t="s">
        <v>933</v>
      </c>
      <c r="X152" s="125" t="s">
        <v>713</v>
      </c>
      <c r="Y152" s="125" t="s">
        <v>1114</v>
      </c>
    </row>
    <row r="153" spans="1:25">
      <c r="A153" s="2">
        <v>152</v>
      </c>
      <c r="B153" s="128" t="s">
        <v>14</v>
      </c>
      <c r="C153" s="2" t="s">
        <v>42</v>
      </c>
      <c r="D153" s="2" t="s">
        <v>187</v>
      </c>
      <c r="E153" s="2" t="s">
        <v>194</v>
      </c>
      <c r="F153" s="2">
        <v>111617</v>
      </c>
      <c r="G153" s="13">
        <v>42496</v>
      </c>
      <c r="H153" s="2" t="s">
        <v>633</v>
      </c>
      <c r="I153" s="137"/>
      <c r="J153" s="137"/>
      <c r="K153" s="138"/>
      <c r="L153" s="2" t="s">
        <v>642</v>
      </c>
      <c r="M153" s="44"/>
      <c r="N153" s="68"/>
      <c r="O153" s="68"/>
      <c r="P153" s="33"/>
      <c r="Q153" s="68"/>
      <c r="R153" s="2"/>
      <c r="S153" s="21">
        <v>47250</v>
      </c>
      <c r="T153" s="2" t="s">
        <v>749</v>
      </c>
      <c r="U153" s="2" t="s">
        <v>833</v>
      </c>
      <c r="V153" s="14">
        <v>42405</v>
      </c>
      <c r="W153" s="123" t="s">
        <v>933</v>
      </c>
      <c r="X153" s="125" t="s">
        <v>713</v>
      </c>
      <c r="Y153" s="125" t="s">
        <v>1114</v>
      </c>
    </row>
    <row r="154" spans="1:25">
      <c r="A154" s="2">
        <v>153</v>
      </c>
      <c r="B154" s="128" t="s">
        <v>14</v>
      </c>
      <c r="C154" s="2" t="s">
        <v>42</v>
      </c>
      <c r="D154" s="2" t="s">
        <v>187</v>
      </c>
      <c r="E154" s="2" t="s">
        <v>194</v>
      </c>
      <c r="F154" s="2">
        <v>111216</v>
      </c>
      <c r="G154" s="13">
        <v>42496</v>
      </c>
      <c r="H154" s="2" t="s">
        <v>633</v>
      </c>
      <c r="I154" s="137"/>
      <c r="J154" s="137"/>
      <c r="K154" s="138"/>
      <c r="L154" s="2" t="s">
        <v>642</v>
      </c>
      <c r="M154" s="44"/>
      <c r="N154" s="68"/>
      <c r="O154" s="68"/>
      <c r="P154" s="33"/>
      <c r="Q154" s="68"/>
      <c r="R154" s="2"/>
      <c r="S154" s="21">
        <v>47250</v>
      </c>
      <c r="T154" s="2" t="s">
        <v>749</v>
      </c>
      <c r="U154" s="2" t="s">
        <v>833</v>
      </c>
      <c r="V154" s="14">
        <v>42405</v>
      </c>
      <c r="W154" s="123" t="s">
        <v>933</v>
      </c>
      <c r="X154" s="125" t="s">
        <v>713</v>
      </c>
      <c r="Y154" s="125" t="s">
        <v>1114</v>
      </c>
    </row>
    <row r="155" spans="1:25">
      <c r="A155" s="2">
        <v>154</v>
      </c>
      <c r="B155" s="128" t="s">
        <v>14</v>
      </c>
      <c r="C155" s="2" t="s">
        <v>42</v>
      </c>
      <c r="D155" s="2" t="s">
        <v>187</v>
      </c>
      <c r="E155" s="2" t="s">
        <v>194</v>
      </c>
      <c r="F155" s="2">
        <v>111191</v>
      </c>
      <c r="G155" s="13">
        <v>42496</v>
      </c>
      <c r="H155" s="2" t="s">
        <v>633</v>
      </c>
      <c r="I155" s="137"/>
      <c r="J155" s="137"/>
      <c r="K155" s="138"/>
      <c r="L155" s="2" t="s">
        <v>642</v>
      </c>
      <c r="M155" s="44"/>
      <c r="N155" s="68"/>
      <c r="O155" s="68"/>
      <c r="P155" s="33"/>
      <c r="Q155" s="68"/>
      <c r="R155" s="2"/>
      <c r="S155" s="21">
        <v>47250</v>
      </c>
      <c r="T155" s="2" t="s">
        <v>749</v>
      </c>
      <c r="U155" s="2" t="s">
        <v>833</v>
      </c>
      <c r="V155" s="14">
        <v>42405</v>
      </c>
      <c r="W155" s="123" t="s">
        <v>933</v>
      </c>
      <c r="X155" s="125" t="s">
        <v>713</v>
      </c>
      <c r="Y155" s="125" t="s">
        <v>1114</v>
      </c>
    </row>
    <row r="156" spans="1:25">
      <c r="A156" s="2">
        <v>155</v>
      </c>
      <c r="B156" s="128" t="s">
        <v>14</v>
      </c>
      <c r="C156" s="2" t="s">
        <v>42</v>
      </c>
      <c r="D156" s="2" t="s">
        <v>187</v>
      </c>
      <c r="E156" s="2" t="s">
        <v>194</v>
      </c>
      <c r="F156" s="2">
        <v>111619</v>
      </c>
      <c r="G156" s="13">
        <v>42496</v>
      </c>
      <c r="H156" s="2" t="s">
        <v>633</v>
      </c>
      <c r="I156" s="123"/>
      <c r="J156" s="123"/>
      <c r="K156" s="123"/>
      <c r="L156" s="2" t="s">
        <v>642</v>
      </c>
      <c r="M156" s="44"/>
      <c r="N156" s="68"/>
      <c r="O156" s="68"/>
      <c r="P156" s="33"/>
      <c r="Q156" s="68"/>
      <c r="R156" s="5"/>
      <c r="S156" s="21">
        <v>47250</v>
      </c>
      <c r="T156" s="2" t="s">
        <v>749</v>
      </c>
      <c r="U156" s="2" t="s">
        <v>833</v>
      </c>
      <c r="V156" s="14">
        <v>42405</v>
      </c>
      <c r="W156" s="123" t="s">
        <v>933</v>
      </c>
      <c r="X156" s="125" t="s">
        <v>713</v>
      </c>
      <c r="Y156" s="125" t="s">
        <v>1114</v>
      </c>
    </row>
    <row r="157" spans="1:25">
      <c r="A157" s="2">
        <v>156</v>
      </c>
      <c r="B157" s="128" t="s">
        <v>14</v>
      </c>
      <c r="C157" s="2" t="s">
        <v>42</v>
      </c>
      <c r="D157" s="2" t="s">
        <v>187</v>
      </c>
      <c r="E157" s="2" t="s">
        <v>194</v>
      </c>
      <c r="F157" s="2">
        <v>111604</v>
      </c>
      <c r="G157" s="13">
        <v>42496</v>
      </c>
      <c r="H157" s="2" t="s">
        <v>633</v>
      </c>
      <c r="I157" s="123"/>
      <c r="J157" s="123"/>
      <c r="K157" s="123"/>
      <c r="L157" s="2" t="s">
        <v>642</v>
      </c>
      <c r="M157" s="44"/>
      <c r="N157" s="68"/>
      <c r="O157" s="68"/>
      <c r="P157" s="33"/>
      <c r="Q157" s="68"/>
      <c r="R157" s="5"/>
      <c r="S157" s="21">
        <v>47250</v>
      </c>
      <c r="T157" s="2" t="s">
        <v>749</v>
      </c>
      <c r="U157" s="2" t="s">
        <v>833</v>
      </c>
      <c r="V157" s="14">
        <v>42405</v>
      </c>
      <c r="W157" s="123" t="s">
        <v>933</v>
      </c>
      <c r="X157" s="125" t="s">
        <v>713</v>
      </c>
      <c r="Y157" s="125" t="s">
        <v>1114</v>
      </c>
    </row>
    <row r="158" spans="1:25">
      <c r="A158" s="2">
        <v>157</v>
      </c>
      <c r="B158" s="128" t="s">
        <v>14</v>
      </c>
      <c r="C158" s="2" t="s">
        <v>90</v>
      </c>
      <c r="D158" s="2" t="s">
        <v>187</v>
      </c>
      <c r="E158" s="2" t="s">
        <v>232</v>
      </c>
      <c r="F158" s="2" t="s">
        <v>415</v>
      </c>
      <c r="G158" s="15">
        <v>42475</v>
      </c>
      <c r="H158" s="2" t="s">
        <v>633</v>
      </c>
      <c r="I158" s="141"/>
      <c r="J158" s="141"/>
      <c r="K158" s="141"/>
      <c r="L158" s="2" t="s">
        <v>666</v>
      </c>
      <c r="M158" s="44"/>
      <c r="N158" s="68"/>
      <c r="O158" s="68"/>
      <c r="P158" s="33"/>
      <c r="Q158" s="68"/>
      <c r="R158" s="6"/>
      <c r="S158" s="6">
        <v>94500</v>
      </c>
      <c r="T158" s="2" t="s">
        <v>784</v>
      </c>
      <c r="U158" s="2" t="s">
        <v>871</v>
      </c>
      <c r="V158" s="14">
        <v>42460</v>
      </c>
      <c r="W158" s="123" t="s">
        <v>963</v>
      </c>
      <c r="X158" s="125" t="s">
        <v>713</v>
      </c>
      <c r="Y158" s="125" t="s">
        <v>1115</v>
      </c>
    </row>
    <row r="159" spans="1:25" ht="30">
      <c r="A159" s="2">
        <v>158</v>
      </c>
      <c r="B159" s="128" t="s">
        <v>14</v>
      </c>
      <c r="C159" s="2" t="s">
        <v>91</v>
      </c>
      <c r="D159" s="2" t="s">
        <v>187</v>
      </c>
      <c r="E159" s="2" t="s">
        <v>233</v>
      </c>
      <c r="F159" s="2" t="s">
        <v>416</v>
      </c>
      <c r="G159" s="15">
        <v>42487</v>
      </c>
      <c r="H159" s="2" t="s">
        <v>633</v>
      </c>
      <c r="I159" s="141"/>
      <c r="J159" s="141"/>
      <c r="K159" s="141"/>
      <c r="L159" s="2" t="s">
        <v>643</v>
      </c>
      <c r="M159" s="44"/>
      <c r="N159" s="68"/>
      <c r="O159" s="68"/>
      <c r="P159" s="33"/>
      <c r="Q159" s="68"/>
      <c r="R159" s="6"/>
      <c r="S159" s="23" t="s">
        <v>724</v>
      </c>
      <c r="T159" s="2" t="s">
        <v>785</v>
      </c>
      <c r="U159" s="2" t="s">
        <v>872</v>
      </c>
      <c r="V159" s="14">
        <v>42397</v>
      </c>
      <c r="W159" s="123" t="s">
        <v>964</v>
      </c>
      <c r="X159" s="125" t="s">
        <v>713</v>
      </c>
      <c r="Y159" s="145" t="s">
        <v>651</v>
      </c>
    </row>
    <row r="160" spans="1:25">
      <c r="A160" s="2">
        <v>159</v>
      </c>
      <c r="B160" s="128" t="s">
        <v>14</v>
      </c>
      <c r="C160" s="2" t="s">
        <v>86</v>
      </c>
      <c r="D160" s="2" t="s">
        <v>187</v>
      </c>
      <c r="E160" s="2" t="s">
        <v>230</v>
      </c>
      <c r="F160" s="2" t="s">
        <v>417</v>
      </c>
      <c r="G160" s="15">
        <v>42503</v>
      </c>
      <c r="H160" s="2" t="s">
        <v>633</v>
      </c>
      <c r="I160" s="141"/>
      <c r="J160" s="141"/>
      <c r="K160" s="141"/>
      <c r="L160" s="2" t="s">
        <v>666</v>
      </c>
      <c r="M160" s="44"/>
      <c r="N160" s="68"/>
      <c r="O160" s="68"/>
      <c r="P160" s="33"/>
      <c r="Q160" s="68"/>
      <c r="R160" s="6"/>
      <c r="S160" s="23">
        <v>70000</v>
      </c>
      <c r="T160" s="2" t="s">
        <v>779</v>
      </c>
      <c r="U160" s="2" t="s">
        <v>868</v>
      </c>
      <c r="V160" s="14">
        <v>42459</v>
      </c>
      <c r="W160" s="123" t="s">
        <v>960</v>
      </c>
      <c r="X160" s="125" t="s">
        <v>713</v>
      </c>
      <c r="Y160" s="125" t="s">
        <v>1115</v>
      </c>
    </row>
    <row r="161" spans="1:25">
      <c r="A161" s="2">
        <v>160</v>
      </c>
      <c r="B161" s="128" t="s">
        <v>14</v>
      </c>
      <c r="C161" s="5" t="s">
        <v>47</v>
      </c>
      <c r="D161" s="2" t="s">
        <v>187</v>
      </c>
      <c r="E161" s="5" t="s">
        <v>200</v>
      </c>
      <c r="F161" s="5" t="s">
        <v>418</v>
      </c>
      <c r="G161" s="15">
        <v>42489</v>
      </c>
      <c r="H161" s="2" t="s">
        <v>633</v>
      </c>
      <c r="I161" s="141"/>
      <c r="J161" s="141"/>
      <c r="K161" s="141"/>
      <c r="L161" s="5" t="s">
        <v>668</v>
      </c>
      <c r="M161" s="44"/>
      <c r="N161" s="68"/>
      <c r="O161" s="68"/>
      <c r="P161" s="33"/>
      <c r="Q161" s="68"/>
      <c r="R161" s="6"/>
      <c r="S161" s="5" t="s">
        <v>725</v>
      </c>
      <c r="T161" s="2" t="s">
        <v>754</v>
      </c>
      <c r="U161" s="2" t="s">
        <v>841</v>
      </c>
      <c r="V161" s="14" t="s">
        <v>840</v>
      </c>
      <c r="W161" s="123" t="s">
        <v>938</v>
      </c>
      <c r="X161" s="123" t="s">
        <v>713</v>
      </c>
      <c r="Y161" s="125" t="s">
        <v>1114</v>
      </c>
    </row>
    <row r="162" spans="1:25">
      <c r="A162" s="2">
        <v>161</v>
      </c>
      <c r="B162" s="128" t="s">
        <v>14</v>
      </c>
      <c r="C162" s="5" t="s">
        <v>92</v>
      </c>
      <c r="D162" s="2" t="s">
        <v>187</v>
      </c>
      <c r="E162" s="5" t="s">
        <v>234</v>
      </c>
      <c r="F162" s="5" t="s">
        <v>419</v>
      </c>
      <c r="G162" s="15">
        <v>42544</v>
      </c>
      <c r="H162" s="2" t="s">
        <v>633</v>
      </c>
      <c r="I162" s="141"/>
      <c r="J162" s="141"/>
      <c r="K162" s="141"/>
      <c r="L162" s="5" t="s">
        <v>669</v>
      </c>
      <c r="M162" s="44"/>
      <c r="N162" s="68"/>
      <c r="O162" s="68"/>
      <c r="P162" s="33"/>
      <c r="Q162" s="68"/>
      <c r="R162" s="6"/>
      <c r="S162" s="5">
        <v>65000</v>
      </c>
      <c r="T162" s="2" t="s">
        <v>756</v>
      </c>
      <c r="U162" s="2" t="s">
        <v>873</v>
      </c>
      <c r="V162" s="14" t="s">
        <v>858</v>
      </c>
      <c r="W162" s="123" t="s">
        <v>965</v>
      </c>
      <c r="X162" s="123" t="s">
        <v>713</v>
      </c>
      <c r="Y162" s="125" t="s">
        <v>650</v>
      </c>
    </row>
    <row r="163" spans="1:25">
      <c r="A163" s="2">
        <v>162</v>
      </c>
      <c r="B163" s="128" t="s">
        <v>14</v>
      </c>
      <c r="C163" s="5" t="s">
        <v>46</v>
      </c>
      <c r="D163" s="2" t="s">
        <v>187</v>
      </c>
      <c r="E163" s="2" t="s">
        <v>199</v>
      </c>
      <c r="F163" s="5">
        <v>110302310</v>
      </c>
      <c r="G163" s="13">
        <v>42496</v>
      </c>
      <c r="H163" s="2" t="s">
        <v>633</v>
      </c>
      <c r="I163" s="141"/>
      <c r="J163" s="141"/>
      <c r="K163" s="141"/>
      <c r="L163" s="2" t="s">
        <v>646</v>
      </c>
      <c r="M163" s="44"/>
      <c r="N163" s="68"/>
      <c r="O163" s="68"/>
      <c r="P163" s="33"/>
      <c r="Q163" s="68"/>
      <c r="R163" s="6"/>
      <c r="S163" s="108">
        <v>47250</v>
      </c>
      <c r="T163" s="5" t="s">
        <v>753</v>
      </c>
      <c r="U163" s="5" t="s">
        <v>839</v>
      </c>
      <c r="V163" s="14" t="s">
        <v>840</v>
      </c>
      <c r="W163" s="123" t="s">
        <v>937</v>
      </c>
      <c r="X163" s="123" t="s">
        <v>713</v>
      </c>
      <c r="Y163" s="123" t="s">
        <v>1115</v>
      </c>
    </row>
    <row r="164" spans="1:25">
      <c r="A164" s="2">
        <v>163</v>
      </c>
      <c r="B164" s="128" t="s">
        <v>14</v>
      </c>
      <c r="C164" s="5" t="s">
        <v>87</v>
      </c>
      <c r="D164" s="2" t="s">
        <v>187</v>
      </c>
      <c r="E164" s="2" t="s">
        <v>231</v>
      </c>
      <c r="F164" s="5" t="s">
        <v>420</v>
      </c>
      <c r="G164" s="13" t="s">
        <v>626</v>
      </c>
      <c r="H164" s="2" t="s">
        <v>633</v>
      </c>
      <c r="I164" s="141"/>
      <c r="J164" s="141"/>
      <c r="K164" s="141"/>
      <c r="L164" s="2" t="s">
        <v>204</v>
      </c>
      <c r="M164" s="44"/>
      <c r="N164" s="68"/>
      <c r="O164" s="68"/>
      <c r="P164" s="33"/>
      <c r="Q164" s="68"/>
      <c r="R164" s="6"/>
      <c r="S164" s="108">
        <f>95000*5/100+95000</f>
        <v>99750</v>
      </c>
      <c r="T164" s="2" t="s">
        <v>780</v>
      </c>
      <c r="U164" s="113" t="s">
        <v>869</v>
      </c>
      <c r="V164" s="14">
        <v>42591</v>
      </c>
      <c r="W164" s="123" t="s">
        <v>961</v>
      </c>
      <c r="X164" s="123" t="s">
        <v>713</v>
      </c>
      <c r="Y164" s="123" t="s">
        <v>1115</v>
      </c>
    </row>
    <row r="165" spans="1:25" ht="30">
      <c r="A165" s="2">
        <v>164</v>
      </c>
      <c r="B165" s="129" t="s">
        <v>15</v>
      </c>
      <c r="C165" s="2" t="s">
        <v>36</v>
      </c>
      <c r="D165" s="2" t="s">
        <v>187</v>
      </c>
      <c r="E165" s="2" t="s">
        <v>190</v>
      </c>
      <c r="F165" s="6" t="s">
        <v>421</v>
      </c>
      <c r="G165" s="13">
        <v>42506</v>
      </c>
      <c r="H165" s="6" t="s">
        <v>633</v>
      </c>
      <c r="I165" s="141"/>
      <c r="J165" s="141"/>
      <c r="K165" s="141"/>
      <c r="L165" s="2" t="s">
        <v>204</v>
      </c>
      <c r="M165" s="44"/>
      <c r="N165" s="68"/>
      <c r="O165" s="68"/>
      <c r="P165" s="33"/>
      <c r="Q165" s="68"/>
      <c r="R165" s="6"/>
      <c r="S165" s="23">
        <v>254340</v>
      </c>
      <c r="T165" s="2" t="s">
        <v>782</v>
      </c>
      <c r="U165" s="2" t="s">
        <v>832</v>
      </c>
      <c r="V165" s="14">
        <v>42340</v>
      </c>
      <c r="W165" s="123" t="s">
        <v>929</v>
      </c>
      <c r="X165" s="125" t="s">
        <v>1060</v>
      </c>
      <c r="Y165" s="125" t="s">
        <v>650</v>
      </c>
    </row>
    <row r="166" spans="1:25" ht="30">
      <c r="A166" s="2">
        <v>165</v>
      </c>
      <c r="B166" s="129" t="s">
        <v>15</v>
      </c>
      <c r="C166" s="2" t="s">
        <v>36</v>
      </c>
      <c r="D166" s="2" t="s">
        <v>187</v>
      </c>
      <c r="E166" s="2" t="s">
        <v>190</v>
      </c>
      <c r="F166" s="6" t="s">
        <v>422</v>
      </c>
      <c r="G166" s="13">
        <v>42506</v>
      </c>
      <c r="H166" s="6" t="s">
        <v>633</v>
      </c>
      <c r="I166" s="141"/>
      <c r="J166" s="141"/>
      <c r="K166" s="141"/>
      <c r="L166" s="2" t="s">
        <v>204</v>
      </c>
      <c r="M166" s="44"/>
      <c r="N166" s="68"/>
      <c r="O166" s="68"/>
      <c r="P166" s="33"/>
      <c r="Q166" s="68"/>
      <c r="R166" s="6"/>
      <c r="S166" s="23">
        <v>161853</v>
      </c>
      <c r="T166" s="2" t="s">
        <v>786</v>
      </c>
      <c r="U166" s="2" t="s">
        <v>832</v>
      </c>
      <c r="V166" s="14">
        <v>42340</v>
      </c>
      <c r="W166" s="123" t="s">
        <v>929</v>
      </c>
      <c r="X166" s="125" t="s">
        <v>1060</v>
      </c>
      <c r="Y166" s="125" t="s">
        <v>650</v>
      </c>
    </row>
    <row r="167" spans="1:25" ht="30">
      <c r="A167" s="2">
        <v>166</v>
      </c>
      <c r="B167" s="129" t="s">
        <v>15</v>
      </c>
      <c r="C167" s="2" t="s">
        <v>36</v>
      </c>
      <c r="D167" s="2" t="s">
        <v>187</v>
      </c>
      <c r="E167" s="2" t="s">
        <v>190</v>
      </c>
      <c r="F167" s="6" t="s">
        <v>423</v>
      </c>
      <c r="G167" s="13">
        <v>42506</v>
      </c>
      <c r="H167" s="6" t="s">
        <v>633</v>
      </c>
      <c r="I167" s="141"/>
      <c r="J167" s="141"/>
      <c r="K167" s="141"/>
      <c r="L167" s="2" t="s">
        <v>204</v>
      </c>
      <c r="M167" s="44"/>
      <c r="N167" s="68"/>
      <c r="O167" s="68"/>
      <c r="P167" s="33"/>
      <c r="Q167" s="68"/>
      <c r="R167" s="6"/>
      <c r="S167" s="23">
        <v>161853</v>
      </c>
      <c r="T167" s="2" t="s">
        <v>786</v>
      </c>
      <c r="U167" s="2" t="s">
        <v>832</v>
      </c>
      <c r="V167" s="14">
        <v>42340</v>
      </c>
      <c r="W167" s="123" t="s">
        <v>929</v>
      </c>
      <c r="X167" s="125" t="s">
        <v>1060</v>
      </c>
      <c r="Y167" s="125" t="s">
        <v>650</v>
      </c>
    </row>
    <row r="168" spans="1:25" ht="30">
      <c r="A168" s="2">
        <v>167</v>
      </c>
      <c r="B168" s="129" t="s">
        <v>15</v>
      </c>
      <c r="C168" s="2" t="s">
        <v>36</v>
      </c>
      <c r="D168" s="2" t="s">
        <v>187</v>
      </c>
      <c r="E168" s="2" t="s">
        <v>190</v>
      </c>
      <c r="F168" s="6" t="s">
        <v>424</v>
      </c>
      <c r="G168" s="13">
        <v>42506</v>
      </c>
      <c r="H168" s="6" t="s">
        <v>633</v>
      </c>
      <c r="I168" s="141"/>
      <c r="J168" s="141"/>
      <c r="K168" s="141"/>
      <c r="L168" s="2" t="s">
        <v>204</v>
      </c>
      <c r="M168" s="44"/>
      <c r="N168" s="68"/>
      <c r="O168" s="68"/>
      <c r="P168" s="33"/>
      <c r="Q168" s="68"/>
      <c r="R168" s="6"/>
      <c r="S168" s="23">
        <v>143355</v>
      </c>
      <c r="T168" s="2" t="s">
        <v>781</v>
      </c>
      <c r="U168" s="2" t="s">
        <v>832</v>
      </c>
      <c r="V168" s="14">
        <v>42340</v>
      </c>
      <c r="W168" s="123" t="s">
        <v>929</v>
      </c>
      <c r="X168" s="125" t="s">
        <v>1060</v>
      </c>
      <c r="Y168" s="125" t="s">
        <v>650</v>
      </c>
    </row>
    <row r="169" spans="1:25" ht="30">
      <c r="A169" s="2">
        <v>168</v>
      </c>
      <c r="B169" s="129" t="s">
        <v>15</v>
      </c>
      <c r="C169" s="2" t="s">
        <v>36</v>
      </c>
      <c r="D169" s="2" t="s">
        <v>187</v>
      </c>
      <c r="E169" s="2" t="s">
        <v>190</v>
      </c>
      <c r="F169" s="6" t="s">
        <v>425</v>
      </c>
      <c r="G169" s="13">
        <v>42506</v>
      </c>
      <c r="H169" s="6" t="s">
        <v>633</v>
      </c>
      <c r="I169" s="141"/>
      <c r="J169" s="141"/>
      <c r="K169" s="141"/>
      <c r="L169" s="2" t="s">
        <v>204</v>
      </c>
      <c r="M169" s="44"/>
      <c r="N169" s="68"/>
      <c r="O169" s="68"/>
      <c r="P169" s="33"/>
      <c r="Q169" s="68"/>
      <c r="R169" s="6"/>
      <c r="S169" s="23">
        <v>143355</v>
      </c>
      <c r="T169" s="2" t="s">
        <v>781</v>
      </c>
      <c r="U169" s="2" t="s">
        <v>832</v>
      </c>
      <c r="V169" s="14">
        <v>42340</v>
      </c>
      <c r="W169" s="123" t="s">
        <v>929</v>
      </c>
      <c r="X169" s="125" t="s">
        <v>1060</v>
      </c>
      <c r="Y169" s="125" t="s">
        <v>650</v>
      </c>
    </row>
    <row r="170" spans="1:25" ht="30">
      <c r="A170" s="2">
        <v>169</v>
      </c>
      <c r="B170" s="129" t="s">
        <v>15</v>
      </c>
      <c r="C170" s="2" t="s">
        <v>36</v>
      </c>
      <c r="D170" s="2" t="s">
        <v>187</v>
      </c>
      <c r="E170" s="2" t="s">
        <v>190</v>
      </c>
      <c r="F170" s="6" t="s">
        <v>426</v>
      </c>
      <c r="G170" s="13">
        <v>42506</v>
      </c>
      <c r="H170" s="6" t="s">
        <v>633</v>
      </c>
      <c r="I170" s="137"/>
      <c r="J170" s="141"/>
      <c r="K170" s="138"/>
      <c r="L170" s="2" t="s">
        <v>204</v>
      </c>
      <c r="M170" s="44"/>
      <c r="N170" s="29"/>
      <c r="O170" s="29"/>
      <c r="P170" s="35"/>
      <c r="Q170" s="29"/>
      <c r="R170" s="23"/>
      <c r="S170" s="23">
        <v>143355</v>
      </c>
      <c r="T170" s="2" t="s">
        <v>781</v>
      </c>
      <c r="U170" s="2" t="s">
        <v>832</v>
      </c>
      <c r="V170" s="14">
        <v>42340</v>
      </c>
      <c r="W170" s="123" t="s">
        <v>929</v>
      </c>
      <c r="X170" s="125" t="s">
        <v>1060</v>
      </c>
      <c r="Y170" s="125" t="s">
        <v>650</v>
      </c>
    </row>
    <row r="171" spans="1:25" ht="30">
      <c r="A171" s="2">
        <v>170</v>
      </c>
      <c r="B171" s="129" t="s">
        <v>15</v>
      </c>
      <c r="C171" s="2" t="s">
        <v>36</v>
      </c>
      <c r="D171" s="2" t="s">
        <v>187</v>
      </c>
      <c r="E171" s="2" t="s">
        <v>190</v>
      </c>
      <c r="F171" s="6" t="s">
        <v>427</v>
      </c>
      <c r="G171" s="13">
        <v>42506</v>
      </c>
      <c r="H171" s="6" t="s">
        <v>633</v>
      </c>
      <c r="I171" s="137"/>
      <c r="J171" s="141"/>
      <c r="K171" s="138"/>
      <c r="L171" s="2" t="s">
        <v>204</v>
      </c>
      <c r="M171" s="44"/>
      <c r="N171" s="68"/>
      <c r="O171" s="68"/>
      <c r="P171" s="32"/>
      <c r="Q171" s="32"/>
      <c r="R171" s="23"/>
      <c r="S171" s="23">
        <v>143355</v>
      </c>
      <c r="T171" s="2" t="s">
        <v>781</v>
      </c>
      <c r="U171" s="2" t="s">
        <v>832</v>
      </c>
      <c r="V171" s="14">
        <v>42340</v>
      </c>
      <c r="W171" s="123" t="s">
        <v>929</v>
      </c>
      <c r="X171" s="125" t="s">
        <v>1060</v>
      </c>
      <c r="Y171" s="125" t="s">
        <v>650</v>
      </c>
    </row>
    <row r="172" spans="1:25" ht="30">
      <c r="A172" s="2">
        <v>171</v>
      </c>
      <c r="B172" s="129" t="s">
        <v>15</v>
      </c>
      <c r="C172" s="6" t="s">
        <v>37</v>
      </c>
      <c r="D172" s="2" t="s">
        <v>187</v>
      </c>
      <c r="E172" s="2" t="s">
        <v>191</v>
      </c>
      <c r="F172" s="6" t="s">
        <v>428</v>
      </c>
      <c r="G172" s="13">
        <v>42506</v>
      </c>
      <c r="H172" s="6" t="s">
        <v>633</v>
      </c>
      <c r="I172" s="137"/>
      <c r="J172" s="141"/>
      <c r="K172" s="138"/>
      <c r="L172" s="2" t="s">
        <v>204</v>
      </c>
      <c r="M172" s="44"/>
      <c r="N172" s="68"/>
      <c r="O172" s="68"/>
      <c r="P172" s="32"/>
      <c r="Q172" s="32"/>
      <c r="R172" s="23"/>
      <c r="S172" s="21">
        <v>115609</v>
      </c>
      <c r="T172" s="2" t="s">
        <v>746</v>
      </c>
      <c r="U172" s="2" t="s">
        <v>832</v>
      </c>
      <c r="V172" s="14">
        <v>42340</v>
      </c>
      <c r="W172" s="123" t="s">
        <v>930</v>
      </c>
      <c r="X172" s="125" t="s">
        <v>1060</v>
      </c>
      <c r="Y172" s="125" t="s">
        <v>650</v>
      </c>
    </row>
    <row r="173" spans="1:25" ht="30">
      <c r="A173" s="2">
        <v>172</v>
      </c>
      <c r="B173" s="129" t="s">
        <v>15</v>
      </c>
      <c r="C173" s="2" t="s">
        <v>38</v>
      </c>
      <c r="D173" s="2" t="s">
        <v>187</v>
      </c>
      <c r="E173" s="2" t="s">
        <v>192</v>
      </c>
      <c r="F173" s="6" t="s">
        <v>429</v>
      </c>
      <c r="G173" s="13">
        <v>42506</v>
      </c>
      <c r="H173" s="6" t="s">
        <v>633</v>
      </c>
      <c r="I173" s="137"/>
      <c r="J173" s="141"/>
      <c r="K173" s="138"/>
      <c r="L173" s="2" t="s">
        <v>204</v>
      </c>
      <c r="M173" s="44"/>
      <c r="N173" s="68"/>
      <c r="O173" s="68"/>
      <c r="P173" s="32"/>
      <c r="Q173" s="32"/>
      <c r="R173" s="23"/>
      <c r="S173" s="21">
        <v>159078</v>
      </c>
      <c r="T173" s="2" t="s">
        <v>748</v>
      </c>
      <c r="U173" s="2" t="s">
        <v>832</v>
      </c>
      <c r="V173" s="16">
        <v>42047</v>
      </c>
      <c r="W173" s="123" t="s">
        <v>931</v>
      </c>
      <c r="X173" s="125" t="s">
        <v>1060</v>
      </c>
      <c r="Y173" s="125" t="s">
        <v>650</v>
      </c>
    </row>
    <row r="174" spans="1:25">
      <c r="A174" s="2">
        <v>173</v>
      </c>
      <c r="B174" s="129" t="s">
        <v>15</v>
      </c>
      <c r="C174" s="2" t="s">
        <v>89</v>
      </c>
      <c r="D174" s="2" t="s">
        <v>187</v>
      </c>
      <c r="E174" s="2" t="s">
        <v>193</v>
      </c>
      <c r="F174" s="6">
        <v>225488</v>
      </c>
      <c r="G174" s="13">
        <v>42496</v>
      </c>
      <c r="H174" s="6" t="s">
        <v>634</v>
      </c>
      <c r="I174" s="137"/>
      <c r="J174" s="141"/>
      <c r="K174" s="138"/>
      <c r="L174" s="2" t="s">
        <v>642</v>
      </c>
      <c r="M174" s="44"/>
      <c r="N174" s="68"/>
      <c r="O174" s="68"/>
      <c r="P174" s="32"/>
      <c r="Q174" s="32"/>
      <c r="R174" s="23"/>
      <c r="S174" s="21">
        <v>29505</v>
      </c>
      <c r="T174" s="2" t="s">
        <v>749</v>
      </c>
      <c r="U174" s="2" t="s">
        <v>833</v>
      </c>
      <c r="V174" s="14">
        <v>42406</v>
      </c>
      <c r="W174" s="123" t="s">
        <v>932</v>
      </c>
      <c r="X174" s="125" t="s">
        <v>1060</v>
      </c>
      <c r="Y174" s="125" t="s">
        <v>1114</v>
      </c>
    </row>
    <row r="175" spans="1:25">
      <c r="A175" s="2">
        <v>174</v>
      </c>
      <c r="B175" s="129" t="s">
        <v>15</v>
      </c>
      <c r="C175" s="2" t="s">
        <v>41</v>
      </c>
      <c r="D175" s="2" t="s">
        <v>187</v>
      </c>
      <c r="E175" s="2" t="s">
        <v>193</v>
      </c>
      <c r="F175" s="6">
        <v>225512</v>
      </c>
      <c r="G175" s="13">
        <v>42496</v>
      </c>
      <c r="H175" s="6" t="s">
        <v>633</v>
      </c>
      <c r="I175" s="137"/>
      <c r="J175" s="141"/>
      <c r="K175" s="138"/>
      <c r="L175" s="2" t="s">
        <v>642</v>
      </c>
      <c r="M175" s="44"/>
      <c r="N175" s="68"/>
      <c r="O175" s="68"/>
      <c r="P175" s="32"/>
      <c r="Q175" s="32"/>
      <c r="R175" s="23"/>
      <c r="S175" s="21">
        <v>29505</v>
      </c>
      <c r="T175" s="2" t="s">
        <v>749</v>
      </c>
      <c r="U175" s="2" t="s">
        <v>833</v>
      </c>
      <c r="V175" s="14">
        <v>42406</v>
      </c>
      <c r="W175" s="123" t="s">
        <v>932</v>
      </c>
      <c r="X175" s="125" t="s">
        <v>1060</v>
      </c>
      <c r="Y175" s="125" t="s">
        <v>1114</v>
      </c>
    </row>
    <row r="176" spans="1:25">
      <c r="A176" s="2">
        <v>175</v>
      </c>
      <c r="B176" s="129" t="s">
        <v>15</v>
      </c>
      <c r="C176" s="2" t="s">
        <v>89</v>
      </c>
      <c r="D176" s="2" t="s">
        <v>187</v>
      </c>
      <c r="E176" s="2" t="s">
        <v>193</v>
      </c>
      <c r="F176" s="6">
        <v>225486</v>
      </c>
      <c r="G176" s="13">
        <v>42496</v>
      </c>
      <c r="H176" s="6" t="s">
        <v>633</v>
      </c>
      <c r="I176" s="137"/>
      <c r="J176" s="141"/>
      <c r="K176" s="138"/>
      <c r="L176" s="2" t="s">
        <v>642</v>
      </c>
      <c r="M176" s="44"/>
      <c r="N176" s="68"/>
      <c r="O176" s="68"/>
      <c r="P176" s="32"/>
      <c r="Q176" s="32"/>
      <c r="R176" s="23"/>
      <c r="S176" s="21">
        <v>29505</v>
      </c>
      <c r="T176" s="2" t="s">
        <v>749</v>
      </c>
      <c r="U176" s="2" t="s">
        <v>833</v>
      </c>
      <c r="V176" s="14">
        <v>42406</v>
      </c>
      <c r="W176" s="123" t="s">
        <v>932</v>
      </c>
      <c r="X176" s="125" t="s">
        <v>1060</v>
      </c>
      <c r="Y176" s="125" t="s">
        <v>1114</v>
      </c>
    </row>
    <row r="177" spans="1:25">
      <c r="A177" s="2">
        <v>176</v>
      </c>
      <c r="B177" s="129" t="s">
        <v>15</v>
      </c>
      <c r="C177" s="2" t="s">
        <v>93</v>
      </c>
      <c r="D177" s="2" t="s">
        <v>187</v>
      </c>
      <c r="E177" s="2" t="s">
        <v>193</v>
      </c>
      <c r="F177" s="6">
        <v>225686</v>
      </c>
      <c r="G177" s="13">
        <v>42496</v>
      </c>
      <c r="H177" s="6" t="s">
        <v>633</v>
      </c>
      <c r="I177" s="137"/>
      <c r="J177" s="141"/>
      <c r="K177" s="138"/>
      <c r="L177" s="2" t="s">
        <v>642</v>
      </c>
      <c r="M177" s="44"/>
      <c r="N177" s="68"/>
      <c r="O177" s="68"/>
      <c r="P177" s="32"/>
      <c r="Q177" s="32"/>
      <c r="R177" s="23"/>
      <c r="S177" s="21">
        <v>29505</v>
      </c>
      <c r="T177" s="2" t="s">
        <v>749</v>
      </c>
      <c r="U177" s="2" t="s">
        <v>833</v>
      </c>
      <c r="V177" s="14">
        <v>42406</v>
      </c>
      <c r="W177" s="123" t="s">
        <v>932</v>
      </c>
      <c r="X177" s="125" t="s">
        <v>1060</v>
      </c>
      <c r="Y177" s="125" t="s">
        <v>1114</v>
      </c>
    </row>
    <row r="178" spans="1:25">
      <c r="A178" s="2">
        <v>177</v>
      </c>
      <c r="B178" s="129" t="s">
        <v>15</v>
      </c>
      <c r="C178" s="2" t="s">
        <v>93</v>
      </c>
      <c r="D178" s="2" t="s">
        <v>187</v>
      </c>
      <c r="E178" s="2" t="s">
        <v>193</v>
      </c>
      <c r="F178" s="6">
        <v>225694</v>
      </c>
      <c r="G178" s="13">
        <v>42496</v>
      </c>
      <c r="H178" s="6" t="s">
        <v>633</v>
      </c>
      <c r="I178" s="137"/>
      <c r="J178" s="141"/>
      <c r="K178" s="138"/>
      <c r="L178" s="2" t="s">
        <v>642</v>
      </c>
      <c r="M178" s="44"/>
      <c r="N178" s="68"/>
      <c r="O178" s="68"/>
      <c r="P178" s="32"/>
      <c r="Q178" s="32"/>
      <c r="R178" s="23"/>
      <c r="S178" s="21">
        <v>29505</v>
      </c>
      <c r="T178" s="2" t="s">
        <v>749</v>
      </c>
      <c r="U178" s="2" t="s">
        <v>833</v>
      </c>
      <c r="V178" s="14">
        <v>42406</v>
      </c>
      <c r="W178" s="123" t="s">
        <v>932</v>
      </c>
      <c r="X178" s="125" t="s">
        <v>1060</v>
      </c>
      <c r="Y178" s="125" t="s">
        <v>1114</v>
      </c>
    </row>
    <row r="179" spans="1:25">
      <c r="A179" s="2">
        <v>178</v>
      </c>
      <c r="B179" s="129" t="s">
        <v>15</v>
      </c>
      <c r="C179" s="2" t="s">
        <v>89</v>
      </c>
      <c r="D179" s="2" t="s">
        <v>187</v>
      </c>
      <c r="E179" s="2" t="s">
        <v>193</v>
      </c>
      <c r="F179" s="6">
        <v>224763</v>
      </c>
      <c r="G179" s="13">
        <v>42496</v>
      </c>
      <c r="H179" s="6" t="s">
        <v>633</v>
      </c>
      <c r="I179" s="137"/>
      <c r="J179" s="141"/>
      <c r="K179" s="138"/>
      <c r="L179" s="2" t="s">
        <v>642</v>
      </c>
      <c r="M179" s="44"/>
      <c r="N179" s="68"/>
      <c r="O179" s="68"/>
      <c r="P179" s="32"/>
      <c r="Q179" s="32"/>
      <c r="R179" s="23"/>
      <c r="S179" s="21">
        <v>29505</v>
      </c>
      <c r="T179" s="2" t="s">
        <v>749</v>
      </c>
      <c r="U179" s="2" t="s">
        <v>833</v>
      </c>
      <c r="V179" s="14">
        <v>42406</v>
      </c>
      <c r="W179" s="123" t="s">
        <v>932</v>
      </c>
      <c r="X179" s="125" t="s">
        <v>1060</v>
      </c>
      <c r="Y179" s="125" t="s">
        <v>1114</v>
      </c>
    </row>
    <row r="180" spans="1:25">
      <c r="A180" s="2">
        <v>179</v>
      </c>
      <c r="B180" s="129" t="s">
        <v>15</v>
      </c>
      <c r="C180" s="2" t="s">
        <v>85</v>
      </c>
      <c r="D180" s="2" t="s">
        <v>187</v>
      </c>
      <c r="E180" s="2" t="s">
        <v>193</v>
      </c>
      <c r="F180" s="6">
        <v>222175</v>
      </c>
      <c r="G180" s="13">
        <v>42496</v>
      </c>
      <c r="H180" s="6" t="s">
        <v>633</v>
      </c>
      <c r="I180" s="137"/>
      <c r="J180" s="141"/>
      <c r="K180" s="138"/>
      <c r="L180" s="2" t="s">
        <v>642</v>
      </c>
      <c r="M180" s="44"/>
      <c r="N180" s="68"/>
      <c r="O180" s="68"/>
      <c r="P180" s="32"/>
      <c r="Q180" s="32"/>
      <c r="R180" s="23"/>
      <c r="S180" s="21">
        <v>29505</v>
      </c>
      <c r="T180" s="2" t="s">
        <v>749</v>
      </c>
      <c r="U180" s="2" t="s">
        <v>833</v>
      </c>
      <c r="V180" s="14">
        <v>42406</v>
      </c>
      <c r="W180" s="123" t="s">
        <v>932</v>
      </c>
      <c r="X180" s="125" t="s">
        <v>1060</v>
      </c>
      <c r="Y180" s="125" t="s">
        <v>1114</v>
      </c>
    </row>
    <row r="181" spans="1:25">
      <c r="A181" s="2">
        <v>180</v>
      </c>
      <c r="B181" s="129" t="s">
        <v>15</v>
      </c>
      <c r="C181" s="2" t="s">
        <v>89</v>
      </c>
      <c r="D181" s="2" t="s">
        <v>187</v>
      </c>
      <c r="E181" s="2" t="s">
        <v>193</v>
      </c>
      <c r="F181" s="6">
        <v>224913</v>
      </c>
      <c r="G181" s="13">
        <v>42496</v>
      </c>
      <c r="H181" s="6" t="s">
        <v>633</v>
      </c>
      <c r="I181" s="137"/>
      <c r="J181" s="141"/>
      <c r="K181" s="138"/>
      <c r="L181" s="2" t="s">
        <v>642</v>
      </c>
      <c r="M181" s="44"/>
      <c r="N181" s="68"/>
      <c r="O181" s="68"/>
      <c r="P181" s="32"/>
      <c r="Q181" s="32"/>
      <c r="R181" s="23"/>
      <c r="S181" s="21">
        <v>29505</v>
      </c>
      <c r="T181" s="2" t="s">
        <v>749</v>
      </c>
      <c r="U181" s="2" t="s">
        <v>833</v>
      </c>
      <c r="V181" s="14">
        <v>42406</v>
      </c>
      <c r="W181" s="123" t="s">
        <v>932</v>
      </c>
      <c r="X181" s="125" t="s">
        <v>1060</v>
      </c>
      <c r="Y181" s="125" t="s">
        <v>1114</v>
      </c>
    </row>
    <row r="182" spans="1:25">
      <c r="A182" s="2">
        <v>181</v>
      </c>
      <c r="B182" s="129" t="s">
        <v>15</v>
      </c>
      <c r="C182" s="2" t="s">
        <v>39</v>
      </c>
      <c r="D182" s="2" t="s">
        <v>187</v>
      </c>
      <c r="E182" s="2" t="s">
        <v>193</v>
      </c>
      <c r="F182" s="6">
        <v>215115</v>
      </c>
      <c r="G182" s="13">
        <v>42496</v>
      </c>
      <c r="H182" s="6" t="s">
        <v>633</v>
      </c>
      <c r="I182" s="137"/>
      <c r="J182" s="141"/>
      <c r="K182" s="138"/>
      <c r="L182" s="2" t="s">
        <v>642</v>
      </c>
      <c r="M182" s="44"/>
      <c r="N182" s="68"/>
      <c r="O182" s="68"/>
      <c r="P182" s="32"/>
      <c r="Q182" s="32"/>
      <c r="R182" s="23"/>
      <c r="S182" s="21">
        <v>29505</v>
      </c>
      <c r="T182" s="2" t="s">
        <v>749</v>
      </c>
      <c r="U182" s="2" t="s">
        <v>833</v>
      </c>
      <c r="V182" s="14">
        <v>42406</v>
      </c>
      <c r="W182" s="123" t="s">
        <v>932</v>
      </c>
      <c r="X182" s="125" t="s">
        <v>1060</v>
      </c>
      <c r="Y182" s="125" t="s">
        <v>1114</v>
      </c>
    </row>
    <row r="183" spans="1:25">
      <c r="A183" s="2">
        <v>182</v>
      </c>
      <c r="B183" s="129" t="s">
        <v>15</v>
      </c>
      <c r="C183" s="2" t="s">
        <v>89</v>
      </c>
      <c r="D183" s="2" t="s">
        <v>187</v>
      </c>
      <c r="E183" s="2" t="s">
        <v>193</v>
      </c>
      <c r="F183" s="6">
        <v>225476</v>
      </c>
      <c r="G183" s="13">
        <v>42496</v>
      </c>
      <c r="H183" s="6" t="s">
        <v>633</v>
      </c>
      <c r="I183" s="141"/>
      <c r="J183" s="141"/>
      <c r="K183" s="141"/>
      <c r="L183" s="2" t="s">
        <v>642</v>
      </c>
      <c r="M183" s="44"/>
      <c r="N183" s="68"/>
      <c r="O183" s="68"/>
      <c r="P183" s="32"/>
      <c r="Q183" s="32"/>
      <c r="R183" s="6"/>
      <c r="S183" s="21">
        <v>29505</v>
      </c>
      <c r="T183" s="2" t="s">
        <v>749</v>
      </c>
      <c r="U183" s="2" t="s">
        <v>833</v>
      </c>
      <c r="V183" s="14">
        <v>42406</v>
      </c>
      <c r="W183" s="123" t="s">
        <v>932</v>
      </c>
      <c r="X183" s="125" t="s">
        <v>1060</v>
      </c>
      <c r="Y183" s="125" t="s">
        <v>1114</v>
      </c>
    </row>
    <row r="184" spans="1:25">
      <c r="A184" s="2">
        <v>183</v>
      </c>
      <c r="B184" s="129" t="s">
        <v>15</v>
      </c>
      <c r="C184" s="2" t="s">
        <v>93</v>
      </c>
      <c r="D184" s="2" t="s">
        <v>187</v>
      </c>
      <c r="E184" s="2" t="s">
        <v>193</v>
      </c>
      <c r="F184" s="6">
        <v>225683</v>
      </c>
      <c r="G184" s="13">
        <v>42496</v>
      </c>
      <c r="H184" s="6" t="s">
        <v>633</v>
      </c>
      <c r="I184" s="141"/>
      <c r="J184" s="141"/>
      <c r="K184" s="141"/>
      <c r="L184" s="2" t="s">
        <v>642</v>
      </c>
      <c r="M184" s="44"/>
      <c r="N184" s="68"/>
      <c r="O184" s="68"/>
      <c r="P184" s="32"/>
      <c r="Q184" s="32"/>
      <c r="R184" s="6"/>
      <c r="S184" s="21">
        <v>29505</v>
      </c>
      <c r="T184" s="2" t="s">
        <v>749</v>
      </c>
      <c r="U184" s="2" t="s">
        <v>833</v>
      </c>
      <c r="V184" s="14">
        <v>42406</v>
      </c>
      <c r="W184" s="123" t="s">
        <v>932</v>
      </c>
      <c r="X184" s="125" t="s">
        <v>1060</v>
      </c>
      <c r="Y184" s="125" t="s">
        <v>1114</v>
      </c>
    </row>
    <row r="185" spans="1:25">
      <c r="A185" s="2">
        <v>184</v>
      </c>
      <c r="B185" s="129" t="s">
        <v>15</v>
      </c>
      <c r="C185" s="2" t="s">
        <v>41</v>
      </c>
      <c r="D185" s="2" t="s">
        <v>187</v>
      </c>
      <c r="E185" s="2" t="s">
        <v>193</v>
      </c>
      <c r="F185" s="6">
        <v>225511</v>
      </c>
      <c r="G185" s="13">
        <v>42496</v>
      </c>
      <c r="H185" s="6" t="s">
        <v>633</v>
      </c>
      <c r="I185" s="141"/>
      <c r="J185" s="141"/>
      <c r="K185" s="141"/>
      <c r="L185" s="2" t="s">
        <v>642</v>
      </c>
      <c r="M185" s="44"/>
      <c r="N185" s="68"/>
      <c r="O185" s="68"/>
      <c r="P185" s="32"/>
      <c r="Q185" s="32"/>
      <c r="R185" s="6"/>
      <c r="S185" s="21">
        <v>29505</v>
      </c>
      <c r="T185" s="2" t="s">
        <v>749</v>
      </c>
      <c r="U185" s="2" t="s">
        <v>833</v>
      </c>
      <c r="V185" s="14">
        <v>42406</v>
      </c>
      <c r="W185" s="123" t="s">
        <v>932</v>
      </c>
      <c r="X185" s="125" t="s">
        <v>1060</v>
      </c>
      <c r="Y185" s="125" t="s">
        <v>1114</v>
      </c>
    </row>
    <row r="186" spans="1:25">
      <c r="A186" s="2">
        <v>185</v>
      </c>
      <c r="B186" s="129" t="s">
        <v>15</v>
      </c>
      <c r="C186" s="2" t="s">
        <v>49</v>
      </c>
      <c r="D186" s="2" t="s">
        <v>187</v>
      </c>
      <c r="E186" s="2" t="s">
        <v>193</v>
      </c>
      <c r="F186" s="6">
        <v>225720</v>
      </c>
      <c r="G186" s="13">
        <v>42496</v>
      </c>
      <c r="H186" s="6" t="s">
        <v>633</v>
      </c>
      <c r="I186" s="141"/>
      <c r="J186" s="141"/>
      <c r="K186" s="141"/>
      <c r="L186" s="2" t="s">
        <v>642</v>
      </c>
      <c r="M186" s="44"/>
      <c r="N186" s="68"/>
      <c r="O186" s="68"/>
      <c r="P186" s="32"/>
      <c r="Q186" s="32"/>
      <c r="R186" s="6"/>
      <c r="S186" s="21">
        <v>29505</v>
      </c>
      <c r="T186" s="2" t="s">
        <v>749</v>
      </c>
      <c r="U186" s="2" t="s">
        <v>833</v>
      </c>
      <c r="V186" s="14">
        <v>42406</v>
      </c>
      <c r="W186" s="123" t="s">
        <v>932</v>
      </c>
      <c r="X186" s="125" t="s">
        <v>1060</v>
      </c>
      <c r="Y186" s="125" t="s">
        <v>1114</v>
      </c>
    </row>
    <row r="187" spans="1:25">
      <c r="A187" s="2">
        <v>186</v>
      </c>
      <c r="B187" s="129" t="s">
        <v>15</v>
      </c>
      <c r="C187" s="2" t="s">
        <v>49</v>
      </c>
      <c r="D187" s="2" t="s">
        <v>187</v>
      </c>
      <c r="E187" s="2" t="s">
        <v>193</v>
      </c>
      <c r="F187" s="6">
        <v>225773</v>
      </c>
      <c r="G187" s="13">
        <v>42496</v>
      </c>
      <c r="H187" s="6" t="s">
        <v>633</v>
      </c>
      <c r="I187" s="141"/>
      <c r="J187" s="141"/>
      <c r="K187" s="141"/>
      <c r="L187" s="2" t="s">
        <v>642</v>
      </c>
      <c r="M187" s="44"/>
      <c r="N187" s="68"/>
      <c r="O187" s="68"/>
      <c r="P187" s="32"/>
      <c r="Q187" s="32"/>
      <c r="R187" s="6"/>
      <c r="S187" s="21">
        <v>29505</v>
      </c>
      <c r="T187" s="2" t="s">
        <v>749</v>
      </c>
      <c r="U187" s="2" t="s">
        <v>833</v>
      </c>
      <c r="V187" s="14">
        <v>42406</v>
      </c>
      <c r="W187" s="123" t="s">
        <v>932</v>
      </c>
      <c r="X187" s="125" t="s">
        <v>1060</v>
      </c>
      <c r="Y187" s="125" t="s">
        <v>1114</v>
      </c>
    </row>
    <row r="188" spans="1:25">
      <c r="A188" s="2">
        <v>187</v>
      </c>
      <c r="B188" s="129" t="s">
        <v>15</v>
      </c>
      <c r="C188" s="6" t="s">
        <v>42</v>
      </c>
      <c r="D188" s="2" t="s">
        <v>187</v>
      </c>
      <c r="E188" s="2" t="s">
        <v>194</v>
      </c>
      <c r="F188" s="6">
        <v>111213</v>
      </c>
      <c r="G188" s="13">
        <v>42496</v>
      </c>
      <c r="H188" s="6" t="s">
        <v>633</v>
      </c>
      <c r="I188" s="141"/>
      <c r="J188" s="141"/>
      <c r="K188" s="141"/>
      <c r="L188" s="2" t="s">
        <v>642</v>
      </c>
      <c r="M188" s="44"/>
      <c r="N188" s="68"/>
      <c r="O188" s="68"/>
      <c r="P188" s="32"/>
      <c r="Q188" s="32"/>
      <c r="R188" s="6"/>
      <c r="S188" s="21">
        <v>47250</v>
      </c>
      <c r="T188" s="2" t="s">
        <v>749</v>
      </c>
      <c r="U188" s="2" t="s">
        <v>833</v>
      </c>
      <c r="V188" s="14">
        <v>42405</v>
      </c>
      <c r="W188" s="123" t="s">
        <v>933</v>
      </c>
      <c r="X188" s="125" t="s">
        <v>1060</v>
      </c>
      <c r="Y188" s="125" t="s">
        <v>1114</v>
      </c>
    </row>
    <row r="189" spans="1:25">
      <c r="A189" s="2">
        <v>188</v>
      </c>
      <c r="B189" s="129" t="s">
        <v>15</v>
      </c>
      <c r="C189" s="6" t="s">
        <v>42</v>
      </c>
      <c r="D189" s="2" t="s">
        <v>187</v>
      </c>
      <c r="E189" s="2" t="s">
        <v>194</v>
      </c>
      <c r="F189" s="6">
        <v>111174</v>
      </c>
      <c r="G189" s="13">
        <v>42496</v>
      </c>
      <c r="H189" s="6" t="s">
        <v>633</v>
      </c>
      <c r="I189" s="141"/>
      <c r="J189" s="141"/>
      <c r="K189" s="141"/>
      <c r="L189" s="2" t="s">
        <v>642</v>
      </c>
      <c r="M189" s="44"/>
      <c r="N189" s="68"/>
      <c r="O189" s="68"/>
      <c r="P189" s="32"/>
      <c r="Q189" s="32"/>
      <c r="R189" s="6"/>
      <c r="S189" s="21">
        <v>47250</v>
      </c>
      <c r="T189" s="2" t="s">
        <v>749</v>
      </c>
      <c r="U189" s="2" t="s">
        <v>833</v>
      </c>
      <c r="V189" s="14">
        <v>42405</v>
      </c>
      <c r="W189" s="123" t="s">
        <v>933</v>
      </c>
      <c r="X189" s="125" t="s">
        <v>1060</v>
      </c>
      <c r="Y189" s="125" t="s">
        <v>1114</v>
      </c>
    </row>
    <row r="190" spans="1:25">
      <c r="A190" s="2">
        <v>189</v>
      </c>
      <c r="B190" s="129" t="s">
        <v>15</v>
      </c>
      <c r="C190" s="6" t="s">
        <v>42</v>
      </c>
      <c r="D190" s="2" t="s">
        <v>187</v>
      </c>
      <c r="E190" s="2" t="s">
        <v>194</v>
      </c>
      <c r="F190" s="6">
        <v>111225</v>
      </c>
      <c r="G190" s="13">
        <v>42496</v>
      </c>
      <c r="H190" s="6" t="s">
        <v>633</v>
      </c>
      <c r="I190" s="141"/>
      <c r="J190" s="141"/>
      <c r="K190" s="141"/>
      <c r="L190" s="2" t="s">
        <v>642</v>
      </c>
      <c r="M190" s="44"/>
      <c r="N190" s="68"/>
      <c r="O190" s="68"/>
      <c r="P190" s="32"/>
      <c r="Q190" s="32"/>
      <c r="R190" s="6"/>
      <c r="S190" s="21">
        <v>47250</v>
      </c>
      <c r="T190" s="2" t="s">
        <v>749</v>
      </c>
      <c r="U190" s="2" t="s">
        <v>833</v>
      </c>
      <c r="V190" s="14">
        <v>42405</v>
      </c>
      <c r="W190" s="123" t="s">
        <v>933</v>
      </c>
      <c r="X190" s="125" t="s">
        <v>1060</v>
      </c>
      <c r="Y190" s="125" t="s">
        <v>1114</v>
      </c>
    </row>
    <row r="191" spans="1:25">
      <c r="A191" s="2">
        <v>190</v>
      </c>
      <c r="B191" s="129" t="s">
        <v>15</v>
      </c>
      <c r="C191" s="6" t="s">
        <v>42</v>
      </c>
      <c r="D191" s="2" t="s">
        <v>187</v>
      </c>
      <c r="E191" s="2" t="s">
        <v>194</v>
      </c>
      <c r="F191" s="6">
        <v>111222</v>
      </c>
      <c r="G191" s="13">
        <v>42496</v>
      </c>
      <c r="H191" s="6" t="s">
        <v>633</v>
      </c>
      <c r="I191" s="141"/>
      <c r="J191" s="141"/>
      <c r="K191" s="141"/>
      <c r="L191" s="2" t="s">
        <v>642</v>
      </c>
      <c r="M191" s="44"/>
      <c r="N191" s="68"/>
      <c r="O191" s="68"/>
      <c r="P191" s="73"/>
      <c r="Q191" s="73"/>
      <c r="R191" s="6"/>
      <c r="S191" s="21">
        <v>47250</v>
      </c>
      <c r="T191" s="2" t="s">
        <v>749</v>
      </c>
      <c r="U191" s="2" t="s">
        <v>833</v>
      </c>
      <c r="V191" s="14">
        <v>42405</v>
      </c>
      <c r="W191" s="123" t="s">
        <v>933</v>
      </c>
      <c r="X191" s="125" t="s">
        <v>1060</v>
      </c>
      <c r="Y191" s="125" t="s">
        <v>1114</v>
      </c>
    </row>
    <row r="192" spans="1:25">
      <c r="A192" s="2">
        <v>191</v>
      </c>
      <c r="B192" s="129" t="s">
        <v>15</v>
      </c>
      <c r="C192" s="6" t="s">
        <v>42</v>
      </c>
      <c r="D192" s="2" t="s">
        <v>187</v>
      </c>
      <c r="E192" s="2" t="s">
        <v>194</v>
      </c>
      <c r="F192" s="6">
        <v>111229</v>
      </c>
      <c r="G192" s="13">
        <v>42496</v>
      </c>
      <c r="H192" s="6" t="s">
        <v>633</v>
      </c>
      <c r="I192" s="141"/>
      <c r="J192" s="141"/>
      <c r="K192" s="141"/>
      <c r="L192" s="2" t="s">
        <v>642</v>
      </c>
      <c r="M192" s="44"/>
      <c r="N192" s="68"/>
      <c r="O192" s="68"/>
      <c r="P192" s="32"/>
      <c r="Q192" s="32"/>
      <c r="R192" s="6"/>
      <c r="S192" s="21">
        <v>47250</v>
      </c>
      <c r="T192" s="2" t="s">
        <v>749</v>
      </c>
      <c r="U192" s="2" t="s">
        <v>833</v>
      </c>
      <c r="V192" s="14">
        <v>42405</v>
      </c>
      <c r="W192" s="123" t="s">
        <v>933</v>
      </c>
      <c r="X192" s="125" t="s">
        <v>1060</v>
      </c>
      <c r="Y192" s="125" t="s">
        <v>1114</v>
      </c>
    </row>
    <row r="193" spans="1:25">
      <c r="A193" s="2">
        <v>192</v>
      </c>
      <c r="B193" s="129" t="s">
        <v>15</v>
      </c>
      <c r="C193" s="2" t="s">
        <v>86</v>
      </c>
      <c r="D193" s="2" t="s">
        <v>187</v>
      </c>
      <c r="E193" s="2" t="s">
        <v>230</v>
      </c>
      <c r="F193" s="6" t="s">
        <v>430</v>
      </c>
      <c r="G193" s="15">
        <v>42503</v>
      </c>
      <c r="H193" s="6" t="s">
        <v>633</v>
      </c>
      <c r="I193" s="141"/>
      <c r="J193" s="141"/>
      <c r="K193" s="141"/>
      <c r="L193" s="2" t="s">
        <v>666</v>
      </c>
      <c r="M193" s="44"/>
      <c r="N193" s="68"/>
      <c r="O193" s="68"/>
      <c r="P193" s="32"/>
      <c r="Q193" s="32"/>
      <c r="R193" s="6"/>
      <c r="S193" s="23">
        <v>70000</v>
      </c>
      <c r="T193" s="2" t="s">
        <v>779</v>
      </c>
      <c r="U193" s="2" t="s">
        <v>868</v>
      </c>
      <c r="V193" s="14">
        <v>42459</v>
      </c>
      <c r="W193" s="123" t="s">
        <v>960</v>
      </c>
      <c r="X193" s="125" t="s">
        <v>1060</v>
      </c>
      <c r="Y193" s="125" t="s">
        <v>1115</v>
      </c>
    </row>
    <row r="194" spans="1:25">
      <c r="A194" s="2">
        <v>193</v>
      </c>
      <c r="B194" s="129" t="s">
        <v>15</v>
      </c>
      <c r="C194" s="6" t="s">
        <v>90</v>
      </c>
      <c r="D194" s="2" t="s">
        <v>187</v>
      </c>
      <c r="E194" s="2" t="s">
        <v>232</v>
      </c>
      <c r="F194" s="6" t="s">
        <v>431</v>
      </c>
      <c r="G194" s="15">
        <v>42475</v>
      </c>
      <c r="H194" s="6" t="s">
        <v>633</v>
      </c>
      <c r="I194" s="141"/>
      <c r="J194" s="141"/>
      <c r="K194" s="141"/>
      <c r="L194" s="2" t="s">
        <v>666</v>
      </c>
      <c r="M194" s="44"/>
      <c r="N194" s="68"/>
      <c r="O194" s="68"/>
      <c r="P194" s="32"/>
      <c r="Q194" s="32"/>
      <c r="R194" s="6"/>
      <c r="S194" s="6">
        <v>94500</v>
      </c>
      <c r="T194" s="6" t="s">
        <v>787</v>
      </c>
      <c r="U194" s="2" t="s">
        <v>871</v>
      </c>
      <c r="V194" s="14">
        <v>42460</v>
      </c>
      <c r="W194" s="123" t="s">
        <v>963</v>
      </c>
      <c r="X194" s="125" t="s">
        <v>1060</v>
      </c>
      <c r="Y194" s="125" t="s">
        <v>1115</v>
      </c>
    </row>
    <row r="195" spans="1:25">
      <c r="A195" s="2">
        <v>194</v>
      </c>
      <c r="B195" s="129" t="s">
        <v>15</v>
      </c>
      <c r="C195" s="6" t="s">
        <v>90</v>
      </c>
      <c r="D195" s="2" t="s">
        <v>187</v>
      </c>
      <c r="E195" s="2" t="s">
        <v>232</v>
      </c>
      <c r="F195" s="6" t="s">
        <v>432</v>
      </c>
      <c r="G195" s="15">
        <v>42475</v>
      </c>
      <c r="H195" s="6" t="s">
        <v>633</v>
      </c>
      <c r="I195" s="141"/>
      <c r="J195" s="141"/>
      <c r="K195" s="141"/>
      <c r="L195" s="2" t="s">
        <v>666</v>
      </c>
      <c r="M195" s="44"/>
      <c r="N195" s="68"/>
      <c r="O195" s="68"/>
      <c r="P195" s="32"/>
      <c r="Q195" s="32"/>
      <c r="R195" s="6"/>
      <c r="S195" s="6">
        <v>94500</v>
      </c>
      <c r="T195" s="2" t="s">
        <v>787</v>
      </c>
      <c r="U195" s="2" t="s">
        <v>871</v>
      </c>
      <c r="V195" s="14">
        <v>42460</v>
      </c>
      <c r="W195" s="123" t="s">
        <v>963</v>
      </c>
      <c r="X195" s="125" t="s">
        <v>1060</v>
      </c>
      <c r="Y195" s="125" t="s">
        <v>1115</v>
      </c>
    </row>
    <row r="196" spans="1:25" ht="30">
      <c r="A196" s="2">
        <v>195</v>
      </c>
      <c r="B196" s="129" t="s">
        <v>15</v>
      </c>
      <c r="C196" s="2" t="s">
        <v>84</v>
      </c>
      <c r="D196" s="2" t="s">
        <v>187</v>
      </c>
      <c r="E196" s="2" t="s">
        <v>195</v>
      </c>
      <c r="F196" s="6">
        <v>35965</v>
      </c>
      <c r="G196" s="14">
        <v>42507</v>
      </c>
      <c r="H196" s="6" t="s">
        <v>633</v>
      </c>
      <c r="I196" s="141"/>
      <c r="J196" s="141"/>
      <c r="K196" s="141"/>
      <c r="L196" s="2" t="s">
        <v>643</v>
      </c>
      <c r="M196" s="44"/>
      <c r="N196" s="68"/>
      <c r="O196" s="68"/>
      <c r="P196" s="32"/>
      <c r="Q196" s="32"/>
      <c r="R196" s="6"/>
      <c r="S196" s="21">
        <v>700000</v>
      </c>
      <c r="T196" s="2" t="s">
        <v>750</v>
      </c>
      <c r="U196" s="2" t="s">
        <v>834</v>
      </c>
      <c r="V196" s="14">
        <v>42278</v>
      </c>
      <c r="W196" s="123" t="s">
        <v>934</v>
      </c>
      <c r="X196" s="125" t="s">
        <v>1060</v>
      </c>
      <c r="Y196" s="125" t="s">
        <v>1115</v>
      </c>
    </row>
    <row r="197" spans="1:25" ht="30">
      <c r="A197" s="2">
        <v>196</v>
      </c>
      <c r="B197" s="129" t="s">
        <v>15</v>
      </c>
      <c r="C197" s="2" t="s">
        <v>84</v>
      </c>
      <c r="D197" s="2" t="s">
        <v>187</v>
      </c>
      <c r="E197" s="2" t="s">
        <v>195</v>
      </c>
      <c r="F197" s="6">
        <v>35968</v>
      </c>
      <c r="G197" s="14">
        <v>42507</v>
      </c>
      <c r="H197" s="6" t="s">
        <v>633</v>
      </c>
      <c r="I197" s="141"/>
      <c r="J197" s="141"/>
      <c r="K197" s="141"/>
      <c r="L197" s="2" t="s">
        <v>643</v>
      </c>
      <c r="M197" s="44"/>
      <c r="N197" s="68"/>
      <c r="O197" s="68"/>
      <c r="P197" s="32"/>
      <c r="Q197" s="32"/>
      <c r="R197" s="6"/>
      <c r="S197" s="21">
        <v>700000</v>
      </c>
      <c r="T197" s="2" t="s">
        <v>750</v>
      </c>
      <c r="U197" s="2" t="s">
        <v>834</v>
      </c>
      <c r="V197" s="14">
        <v>42278</v>
      </c>
      <c r="W197" s="123" t="s">
        <v>934</v>
      </c>
      <c r="X197" s="125" t="s">
        <v>1060</v>
      </c>
      <c r="Y197" s="125" t="s">
        <v>1115</v>
      </c>
    </row>
    <row r="198" spans="1:25">
      <c r="A198" s="2">
        <v>197</v>
      </c>
      <c r="B198" s="129" t="s">
        <v>15</v>
      </c>
      <c r="C198" s="5" t="s">
        <v>46</v>
      </c>
      <c r="D198" s="2" t="s">
        <v>187</v>
      </c>
      <c r="E198" s="2" t="s">
        <v>199</v>
      </c>
      <c r="F198" s="5">
        <v>11030256</v>
      </c>
      <c r="G198" s="13">
        <v>42496</v>
      </c>
      <c r="H198" s="6" t="s">
        <v>633</v>
      </c>
      <c r="I198" s="141"/>
      <c r="J198" s="141"/>
      <c r="K198" s="141"/>
      <c r="L198" s="2" t="s">
        <v>646</v>
      </c>
      <c r="M198" s="44"/>
      <c r="N198" s="68"/>
      <c r="O198" s="68"/>
      <c r="P198" s="32"/>
      <c r="Q198" s="32"/>
      <c r="R198" s="6"/>
      <c r="S198" s="108">
        <v>47250</v>
      </c>
      <c r="T198" s="5" t="s">
        <v>753</v>
      </c>
      <c r="U198" s="5" t="s">
        <v>839</v>
      </c>
      <c r="V198" s="14" t="s">
        <v>840</v>
      </c>
      <c r="W198" s="123" t="s">
        <v>937</v>
      </c>
      <c r="X198" s="123" t="s">
        <v>1060</v>
      </c>
      <c r="Y198" s="125" t="s">
        <v>1115</v>
      </c>
    </row>
    <row r="199" spans="1:25">
      <c r="A199" s="2">
        <v>198</v>
      </c>
      <c r="B199" s="129" t="s">
        <v>15</v>
      </c>
      <c r="C199" s="5" t="s">
        <v>87</v>
      </c>
      <c r="D199" s="2" t="s">
        <v>187</v>
      </c>
      <c r="E199" s="2" t="s">
        <v>231</v>
      </c>
      <c r="F199" s="5" t="s">
        <v>433</v>
      </c>
      <c r="G199" s="13" t="s">
        <v>626</v>
      </c>
      <c r="H199" s="6" t="s">
        <v>633</v>
      </c>
      <c r="I199" s="141"/>
      <c r="J199" s="141"/>
      <c r="K199" s="141"/>
      <c r="L199" s="2" t="s">
        <v>204</v>
      </c>
      <c r="M199" s="44"/>
      <c r="N199" s="68"/>
      <c r="O199" s="68"/>
      <c r="P199" s="32"/>
      <c r="Q199" s="32"/>
      <c r="R199" s="6"/>
      <c r="S199" s="108">
        <f>95000*5/100+95000</f>
        <v>99750</v>
      </c>
      <c r="T199" s="2" t="s">
        <v>780</v>
      </c>
      <c r="U199" s="113" t="s">
        <v>869</v>
      </c>
      <c r="V199" s="14">
        <v>42591</v>
      </c>
      <c r="W199" s="123" t="s">
        <v>961</v>
      </c>
      <c r="X199" s="123" t="s">
        <v>1060</v>
      </c>
      <c r="Y199" s="125" t="s">
        <v>1115</v>
      </c>
    </row>
    <row r="200" spans="1:25" ht="30">
      <c r="A200" s="2">
        <v>199</v>
      </c>
      <c r="B200" s="129" t="s">
        <v>16</v>
      </c>
      <c r="C200" s="2" t="s">
        <v>36</v>
      </c>
      <c r="D200" s="2" t="s">
        <v>187</v>
      </c>
      <c r="E200" s="2" t="s">
        <v>190</v>
      </c>
      <c r="F200" s="6" t="s">
        <v>434</v>
      </c>
      <c r="G200" s="13">
        <v>42506</v>
      </c>
      <c r="H200" s="6" t="s">
        <v>633</v>
      </c>
      <c r="I200" s="141"/>
      <c r="J200" s="141"/>
      <c r="K200" s="141"/>
      <c r="L200" s="2" t="s">
        <v>204</v>
      </c>
      <c r="M200" s="44"/>
      <c r="N200" s="68"/>
      <c r="O200" s="68"/>
      <c r="P200" s="32"/>
      <c r="Q200" s="32"/>
      <c r="R200" s="6"/>
      <c r="S200" s="23">
        <v>254340</v>
      </c>
      <c r="T200" s="2" t="s">
        <v>782</v>
      </c>
      <c r="U200" s="2" t="s">
        <v>832</v>
      </c>
      <c r="V200" s="14">
        <v>42340</v>
      </c>
      <c r="W200" s="123" t="s">
        <v>929</v>
      </c>
      <c r="X200" s="125" t="s">
        <v>1061</v>
      </c>
      <c r="Y200" s="125" t="s">
        <v>650</v>
      </c>
    </row>
    <row r="201" spans="1:25" ht="30">
      <c r="A201" s="2">
        <v>200</v>
      </c>
      <c r="B201" s="129" t="s">
        <v>16</v>
      </c>
      <c r="C201" s="2" t="s">
        <v>36</v>
      </c>
      <c r="D201" s="2" t="s">
        <v>187</v>
      </c>
      <c r="E201" s="2" t="s">
        <v>190</v>
      </c>
      <c r="F201" s="6" t="s">
        <v>435</v>
      </c>
      <c r="G201" s="13">
        <v>42506</v>
      </c>
      <c r="H201" s="6" t="s">
        <v>633</v>
      </c>
      <c r="I201" s="141"/>
      <c r="J201" s="141"/>
      <c r="K201" s="141"/>
      <c r="L201" s="2" t="s">
        <v>204</v>
      </c>
      <c r="M201" s="44"/>
      <c r="N201" s="68"/>
      <c r="O201" s="68"/>
      <c r="P201" s="32"/>
      <c r="Q201" s="32"/>
      <c r="R201" s="6"/>
      <c r="S201" s="23">
        <v>161853</v>
      </c>
      <c r="T201" s="2" t="s">
        <v>786</v>
      </c>
      <c r="U201" s="2" t="s">
        <v>832</v>
      </c>
      <c r="V201" s="14">
        <v>42340</v>
      </c>
      <c r="W201" s="123" t="s">
        <v>929</v>
      </c>
      <c r="X201" s="125" t="s">
        <v>1061</v>
      </c>
      <c r="Y201" s="125" t="s">
        <v>650</v>
      </c>
    </row>
    <row r="202" spans="1:25" ht="30">
      <c r="A202" s="2">
        <v>201</v>
      </c>
      <c r="B202" s="129" t="s">
        <v>16</v>
      </c>
      <c r="C202" s="2" t="s">
        <v>36</v>
      </c>
      <c r="D202" s="2" t="s">
        <v>187</v>
      </c>
      <c r="E202" s="2" t="s">
        <v>190</v>
      </c>
      <c r="F202" s="6" t="s">
        <v>436</v>
      </c>
      <c r="G202" s="13">
        <v>42506</v>
      </c>
      <c r="H202" s="6" t="s">
        <v>633</v>
      </c>
      <c r="I202" s="141"/>
      <c r="J202" s="141"/>
      <c r="K202" s="141"/>
      <c r="L202" s="2" t="s">
        <v>204</v>
      </c>
      <c r="M202" s="44"/>
      <c r="N202" s="68"/>
      <c r="O202" s="68"/>
      <c r="P202" s="32"/>
      <c r="Q202" s="32"/>
      <c r="R202" s="6"/>
      <c r="S202" s="23">
        <v>143355</v>
      </c>
      <c r="T202" s="2" t="s">
        <v>788</v>
      </c>
      <c r="U202" s="2" t="s">
        <v>832</v>
      </c>
      <c r="V202" s="14">
        <v>42340</v>
      </c>
      <c r="W202" s="123" t="s">
        <v>929</v>
      </c>
      <c r="X202" s="125" t="s">
        <v>1061</v>
      </c>
      <c r="Y202" s="125" t="s">
        <v>650</v>
      </c>
    </row>
    <row r="203" spans="1:25" ht="30">
      <c r="A203" s="2">
        <v>202</v>
      </c>
      <c r="B203" s="129" t="s">
        <v>16</v>
      </c>
      <c r="C203" s="2" t="s">
        <v>36</v>
      </c>
      <c r="D203" s="2" t="s">
        <v>187</v>
      </c>
      <c r="E203" s="2" t="s">
        <v>190</v>
      </c>
      <c r="F203" s="6" t="s">
        <v>437</v>
      </c>
      <c r="G203" s="13">
        <v>42506</v>
      </c>
      <c r="H203" s="6" t="s">
        <v>633</v>
      </c>
      <c r="I203" s="141"/>
      <c r="J203" s="141"/>
      <c r="K203" s="141"/>
      <c r="L203" s="2" t="s">
        <v>204</v>
      </c>
      <c r="M203" s="44"/>
      <c r="N203" s="68"/>
      <c r="O203" s="68"/>
      <c r="P203" s="32"/>
      <c r="Q203" s="32"/>
      <c r="R203" s="6"/>
      <c r="S203" s="23">
        <v>143355</v>
      </c>
      <c r="T203" s="2" t="s">
        <v>788</v>
      </c>
      <c r="U203" s="2" t="s">
        <v>832</v>
      </c>
      <c r="V203" s="14">
        <v>42340</v>
      </c>
      <c r="W203" s="123" t="s">
        <v>929</v>
      </c>
      <c r="X203" s="125" t="s">
        <v>1061</v>
      </c>
      <c r="Y203" s="125" t="s">
        <v>650</v>
      </c>
    </row>
    <row r="204" spans="1:25" ht="30">
      <c r="A204" s="2">
        <v>203</v>
      </c>
      <c r="B204" s="129" t="s">
        <v>16</v>
      </c>
      <c r="C204" s="2" t="s">
        <v>36</v>
      </c>
      <c r="D204" s="2" t="s">
        <v>187</v>
      </c>
      <c r="E204" s="2" t="s">
        <v>190</v>
      </c>
      <c r="F204" s="6" t="s">
        <v>438</v>
      </c>
      <c r="G204" s="13">
        <v>42506</v>
      </c>
      <c r="H204" s="6" t="s">
        <v>633</v>
      </c>
      <c r="I204" s="141"/>
      <c r="J204" s="141"/>
      <c r="K204" s="141"/>
      <c r="L204" s="2" t="s">
        <v>204</v>
      </c>
      <c r="M204" s="44"/>
      <c r="N204" s="68"/>
      <c r="O204" s="68"/>
      <c r="P204" s="32"/>
      <c r="Q204" s="32"/>
      <c r="R204" s="6"/>
      <c r="S204" s="23">
        <v>143355</v>
      </c>
      <c r="T204" s="2" t="s">
        <v>788</v>
      </c>
      <c r="U204" s="2" t="s">
        <v>832</v>
      </c>
      <c r="V204" s="14">
        <v>42340</v>
      </c>
      <c r="W204" s="123" t="s">
        <v>929</v>
      </c>
      <c r="X204" s="125" t="s">
        <v>1061</v>
      </c>
      <c r="Y204" s="125" t="s">
        <v>650</v>
      </c>
    </row>
    <row r="205" spans="1:25">
      <c r="A205" s="2">
        <v>204</v>
      </c>
      <c r="B205" s="129" t="s">
        <v>16</v>
      </c>
      <c r="C205" s="2" t="s">
        <v>41</v>
      </c>
      <c r="D205" s="2" t="s">
        <v>187</v>
      </c>
      <c r="E205" s="2" t="s">
        <v>193</v>
      </c>
      <c r="F205" s="6">
        <v>225509</v>
      </c>
      <c r="G205" s="13">
        <v>42496</v>
      </c>
      <c r="H205" s="6" t="s">
        <v>633</v>
      </c>
      <c r="I205" s="141"/>
      <c r="J205" s="141"/>
      <c r="K205" s="141"/>
      <c r="L205" s="2" t="s">
        <v>642</v>
      </c>
      <c r="M205" s="44"/>
      <c r="N205" s="68"/>
      <c r="O205" s="68"/>
      <c r="P205" s="32"/>
      <c r="Q205" s="32"/>
      <c r="R205" s="6"/>
      <c r="S205" s="21">
        <v>29505</v>
      </c>
      <c r="T205" s="2" t="s">
        <v>749</v>
      </c>
      <c r="U205" s="2" t="s">
        <v>833</v>
      </c>
      <c r="V205" s="14">
        <v>42406</v>
      </c>
      <c r="W205" s="123" t="s">
        <v>932</v>
      </c>
      <c r="X205" s="125" t="s">
        <v>1061</v>
      </c>
      <c r="Y205" s="125" t="s">
        <v>1114</v>
      </c>
    </row>
    <row r="206" spans="1:25">
      <c r="A206" s="2">
        <v>205</v>
      </c>
      <c r="B206" s="129" t="s">
        <v>16</v>
      </c>
      <c r="C206" s="2" t="s">
        <v>89</v>
      </c>
      <c r="D206" s="2" t="s">
        <v>187</v>
      </c>
      <c r="E206" s="2" t="s">
        <v>193</v>
      </c>
      <c r="F206" s="6">
        <v>225479</v>
      </c>
      <c r="G206" s="13">
        <v>42496</v>
      </c>
      <c r="H206" s="6" t="s">
        <v>633</v>
      </c>
      <c r="I206" s="141"/>
      <c r="J206" s="141"/>
      <c r="K206" s="141"/>
      <c r="L206" s="2" t="s">
        <v>642</v>
      </c>
      <c r="M206" s="44"/>
      <c r="N206" s="68"/>
      <c r="O206" s="68"/>
      <c r="P206" s="32"/>
      <c r="Q206" s="32"/>
      <c r="R206" s="6"/>
      <c r="S206" s="21">
        <v>29505</v>
      </c>
      <c r="T206" s="2" t="s">
        <v>749</v>
      </c>
      <c r="U206" s="2" t="s">
        <v>833</v>
      </c>
      <c r="V206" s="14">
        <v>42406</v>
      </c>
      <c r="W206" s="123" t="s">
        <v>932</v>
      </c>
      <c r="X206" s="125" t="s">
        <v>1061</v>
      </c>
      <c r="Y206" s="125" t="s">
        <v>1114</v>
      </c>
    </row>
    <row r="207" spans="1:25">
      <c r="A207" s="2">
        <v>206</v>
      </c>
      <c r="B207" s="129" t="s">
        <v>16</v>
      </c>
      <c r="C207" s="2" t="s">
        <v>93</v>
      </c>
      <c r="D207" s="2" t="s">
        <v>187</v>
      </c>
      <c r="E207" s="2" t="s">
        <v>193</v>
      </c>
      <c r="F207" s="6">
        <v>225685</v>
      </c>
      <c r="G207" s="13">
        <v>42496</v>
      </c>
      <c r="H207" s="6" t="s">
        <v>633</v>
      </c>
      <c r="I207" s="141"/>
      <c r="J207" s="141"/>
      <c r="K207" s="141"/>
      <c r="L207" s="2" t="s">
        <v>642</v>
      </c>
      <c r="M207" s="44"/>
      <c r="N207" s="68"/>
      <c r="O207" s="68"/>
      <c r="P207" s="32"/>
      <c r="Q207" s="32"/>
      <c r="R207" s="6"/>
      <c r="S207" s="21">
        <v>29505</v>
      </c>
      <c r="T207" s="2" t="s">
        <v>749</v>
      </c>
      <c r="U207" s="2" t="s">
        <v>833</v>
      </c>
      <c r="V207" s="14">
        <v>42406</v>
      </c>
      <c r="W207" s="123" t="s">
        <v>932</v>
      </c>
      <c r="X207" s="125" t="s">
        <v>1061</v>
      </c>
      <c r="Y207" s="125" t="s">
        <v>1114</v>
      </c>
    </row>
    <row r="208" spans="1:25">
      <c r="A208" s="2">
        <v>207</v>
      </c>
      <c r="B208" s="129" t="s">
        <v>16</v>
      </c>
      <c r="C208" s="2" t="s">
        <v>49</v>
      </c>
      <c r="D208" s="2" t="s">
        <v>187</v>
      </c>
      <c r="E208" s="2" t="s">
        <v>193</v>
      </c>
      <c r="F208" s="6">
        <v>222851</v>
      </c>
      <c r="G208" s="13">
        <v>42496</v>
      </c>
      <c r="H208" s="6" t="s">
        <v>633</v>
      </c>
      <c r="I208" s="141"/>
      <c r="J208" s="141"/>
      <c r="K208" s="141"/>
      <c r="L208" s="2" t="s">
        <v>642</v>
      </c>
      <c r="M208" s="44"/>
      <c r="N208" s="29"/>
      <c r="O208" s="29"/>
      <c r="P208" s="35"/>
      <c r="Q208" s="35"/>
      <c r="R208" s="6"/>
      <c r="S208" s="21">
        <v>29505</v>
      </c>
      <c r="T208" s="2" t="s">
        <v>749</v>
      </c>
      <c r="U208" s="2" t="s">
        <v>833</v>
      </c>
      <c r="V208" s="14">
        <v>42406</v>
      </c>
      <c r="W208" s="123" t="s">
        <v>932</v>
      </c>
      <c r="X208" s="125" t="s">
        <v>1061</v>
      </c>
      <c r="Y208" s="125" t="s">
        <v>1114</v>
      </c>
    </row>
    <row r="209" spans="1:25">
      <c r="A209" s="2">
        <v>208</v>
      </c>
      <c r="B209" s="129" t="s">
        <v>16</v>
      </c>
      <c r="C209" s="2" t="s">
        <v>93</v>
      </c>
      <c r="D209" s="2" t="s">
        <v>187</v>
      </c>
      <c r="E209" s="2" t="s">
        <v>193</v>
      </c>
      <c r="F209" s="6">
        <v>225687</v>
      </c>
      <c r="G209" s="13">
        <v>42496</v>
      </c>
      <c r="H209" s="6" t="s">
        <v>633</v>
      </c>
      <c r="I209" s="141"/>
      <c r="J209" s="141"/>
      <c r="K209" s="141"/>
      <c r="L209" s="2" t="s">
        <v>642</v>
      </c>
      <c r="M209" s="44"/>
      <c r="N209" s="68"/>
      <c r="O209" s="68"/>
      <c r="P209" s="32"/>
      <c r="Q209" s="32"/>
      <c r="R209" s="6"/>
      <c r="S209" s="21">
        <v>29505</v>
      </c>
      <c r="T209" s="2" t="s">
        <v>749</v>
      </c>
      <c r="U209" s="2" t="s">
        <v>833</v>
      </c>
      <c r="V209" s="14">
        <v>42406</v>
      </c>
      <c r="W209" s="123" t="s">
        <v>932</v>
      </c>
      <c r="X209" s="125" t="s">
        <v>1061</v>
      </c>
      <c r="Y209" s="125" t="s">
        <v>1114</v>
      </c>
    </row>
    <row r="210" spans="1:25">
      <c r="A210" s="2">
        <v>209</v>
      </c>
      <c r="B210" s="129" t="s">
        <v>16</v>
      </c>
      <c r="C210" s="2" t="s">
        <v>93</v>
      </c>
      <c r="D210" s="2" t="s">
        <v>187</v>
      </c>
      <c r="E210" s="2" t="s">
        <v>193</v>
      </c>
      <c r="F210" s="6">
        <v>225690</v>
      </c>
      <c r="G210" s="13">
        <v>42496</v>
      </c>
      <c r="H210" s="6" t="s">
        <v>633</v>
      </c>
      <c r="I210" s="141"/>
      <c r="J210" s="141"/>
      <c r="K210" s="141"/>
      <c r="L210" s="2" t="s">
        <v>642</v>
      </c>
      <c r="M210" s="44"/>
      <c r="N210" s="68"/>
      <c r="O210" s="68"/>
      <c r="P210" s="32"/>
      <c r="Q210" s="32"/>
      <c r="R210" s="6"/>
      <c r="S210" s="21">
        <v>29505</v>
      </c>
      <c r="T210" s="2" t="s">
        <v>749</v>
      </c>
      <c r="U210" s="2" t="s">
        <v>833</v>
      </c>
      <c r="V210" s="14">
        <v>42406</v>
      </c>
      <c r="W210" s="123" t="s">
        <v>932</v>
      </c>
      <c r="X210" s="125" t="s">
        <v>1061</v>
      </c>
      <c r="Y210" s="125" t="s">
        <v>1114</v>
      </c>
    </row>
    <row r="211" spans="1:25">
      <c r="A211" s="2">
        <v>210</v>
      </c>
      <c r="B211" s="129" t="s">
        <v>16</v>
      </c>
      <c r="C211" s="2" t="s">
        <v>41</v>
      </c>
      <c r="D211" s="2" t="s">
        <v>187</v>
      </c>
      <c r="E211" s="2" t="s">
        <v>193</v>
      </c>
      <c r="F211" s="6">
        <v>225621</v>
      </c>
      <c r="G211" s="13">
        <v>42496</v>
      </c>
      <c r="H211" s="6" t="s">
        <v>633</v>
      </c>
      <c r="I211" s="141"/>
      <c r="J211" s="141"/>
      <c r="K211" s="141"/>
      <c r="L211" s="2" t="s">
        <v>642</v>
      </c>
      <c r="M211" s="44"/>
      <c r="N211" s="68"/>
      <c r="O211" s="68"/>
      <c r="P211" s="32"/>
      <c r="Q211" s="32"/>
      <c r="R211" s="6"/>
      <c r="S211" s="21">
        <v>29505</v>
      </c>
      <c r="T211" s="2" t="s">
        <v>749</v>
      </c>
      <c r="U211" s="2" t="s">
        <v>833</v>
      </c>
      <c r="V211" s="14">
        <v>42406</v>
      </c>
      <c r="W211" s="123" t="s">
        <v>932</v>
      </c>
      <c r="X211" s="125" t="s">
        <v>1061</v>
      </c>
      <c r="Y211" s="125" t="s">
        <v>1114</v>
      </c>
    </row>
    <row r="212" spans="1:25">
      <c r="A212" s="2">
        <v>211</v>
      </c>
      <c r="B212" s="129" t="s">
        <v>16</v>
      </c>
      <c r="C212" s="6" t="s">
        <v>42</v>
      </c>
      <c r="D212" s="2" t="s">
        <v>187</v>
      </c>
      <c r="E212" s="2" t="s">
        <v>194</v>
      </c>
      <c r="F212" s="6">
        <v>111598</v>
      </c>
      <c r="G212" s="13">
        <v>42496</v>
      </c>
      <c r="H212" s="6" t="s">
        <v>633</v>
      </c>
      <c r="I212" s="141"/>
      <c r="J212" s="141"/>
      <c r="K212" s="141"/>
      <c r="L212" s="2" t="s">
        <v>642</v>
      </c>
      <c r="M212" s="44"/>
      <c r="N212" s="29"/>
      <c r="O212" s="29"/>
      <c r="P212" s="35"/>
      <c r="Q212" s="35"/>
      <c r="R212" s="6"/>
      <c r="S212" s="21">
        <v>47250</v>
      </c>
      <c r="T212" s="2" t="s">
        <v>749</v>
      </c>
      <c r="U212" s="2" t="s">
        <v>833</v>
      </c>
      <c r="V212" s="14">
        <v>42405</v>
      </c>
      <c r="W212" s="123" t="s">
        <v>933</v>
      </c>
      <c r="X212" s="125" t="s">
        <v>1061</v>
      </c>
      <c r="Y212" s="125" t="s">
        <v>1114</v>
      </c>
    </row>
    <row r="213" spans="1:25">
      <c r="A213" s="2">
        <v>212</v>
      </c>
      <c r="B213" s="129" t="s">
        <v>16</v>
      </c>
      <c r="C213" s="6" t="s">
        <v>42</v>
      </c>
      <c r="D213" s="2" t="s">
        <v>187</v>
      </c>
      <c r="E213" s="2" t="s">
        <v>194</v>
      </c>
      <c r="F213" s="6">
        <v>111613</v>
      </c>
      <c r="G213" s="13">
        <v>42496</v>
      </c>
      <c r="H213" s="6" t="s">
        <v>633</v>
      </c>
      <c r="I213" s="141"/>
      <c r="J213" s="141"/>
      <c r="K213" s="141"/>
      <c r="L213" s="2" t="s">
        <v>642</v>
      </c>
      <c r="M213" s="44"/>
      <c r="N213" s="68"/>
      <c r="O213" s="68"/>
      <c r="P213" s="32"/>
      <c r="Q213" s="32"/>
      <c r="R213" s="6"/>
      <c r="S213" s="21">
        <v>47250</v>
      </c>
      <c r="T213" s="2" t="s">
        <v>749</v>
      </c>
      <c r="U213" s="2" t="s">
        <v>833</v>
      </c>
      <c r="V213" s="14">
        <v>42405</v>
      </c>
      <c r="W213" s="123" t="s">
        <v>933</v>
      </c>
      <c r="X213" s="125" t="s">
        <v>1061</v>
      </c>
      <c r="Y213" s="125" t="s">
        <v>1114</v>
      </c>
    </row>
    <row r="214" spans="1:25">
      <c r="A214" s="2">
        <v>213</v>
      </c>
      <c r="B214" s="129" t="s">
        <v>16</v>
      </c>
      <c r="C214" s="6" t="s">
        <v>42</v>
      </c>
      <c r="D214" s="2" t="s">
        <v>187</v>
      </c>
      <c r="E214" s="2" t="s">
        <v>194</v>
      </c>
      <c r="F214" s="6">
        <v>111218</v>
      </c>
      <c r="G214" s="13">
        <v>42496</v>
      </c>
      <c r="H214" s="6" t="s">
        <v>633</v>
      </c>
      <c r="I214" s="141"/>
      <c r="J214" s="141"/>
      <c r="K214" s="141"/>
      <c r="L214" s="2" t="s">
        <v>642</v>
      </c>
      <c r="M214" s="44"/>
      <c r="N214" s="29"/>
      <c r="O214" s="29"/>
      <c r="P214" s="59"/>
      <c r="Q214" s="59"/>
      <c r="R214" s="6"/>
      <c r="S214" s="21">
        <v>47250</v>
      </c>
      <c r="T214" s="2" t="s">
        <v>749</v>
      </c>
      <c r="U214" s="2" t="s">
        <v>833</v>
      </c>
      <c r="V214" s="14">
        <v>42405</v>
      </c>
      <c r="W214" s="123" t="s">
        <v>933</v>
      </c>
      <c r="X214" s="125" t="s">
        <v>1061</v>
      </c>
      <c r="Y214" s="125" t="s">
        <v>1114</v>
      </c>
    </row>
    <row r="215" spans="1:25">
      <c r="A215" s="2">
        <v>214</v>
      </c>
      <c r="B215" s="129" t="s">
        <v>16</v>
      </c>
      <c r="C215" s="6" t="s">
        <v>42</v>
      </c>
      <c r="D215" s="2" t="s">
        <v>187</v>
      </c>
      <c r="E215" s="2" t="s">
        <v>194</v>
      </c>
      <c r="F215" s="6">
        <v>111620</v>
      </c>
      <c r="G215" s="13">
        <v>42496</v>
      </c>
      <c r="H215" s="6" t="s">
        <v>633</v>
      </c>
      <c r="I215" s="141"/>
      <c r="J215" s="141"/>
      <c r="K215" s="141"/>
      <c r="L215" s="2" t="s">
        <v>642</v>
      </c>
      <c r="M215" s="44"/>
      <c r="N215" s="29"/>
      <c r="O215" s="29"/>
      <c r="P215" s="59"/>
      <c r="Q215" s="59"/>
      <c r="R215" s="6"/>
      <c r="S215" s="21">
        <v>47250</v>
      </c>
      <c r="T215" s="2" t="s">
        <v>749</v>
      </c>
      <c r="U215" s="2" t="s">
        <v>833</v>
      </c>
      <c r="V215" s="14">
        <v>42405</v>
      </c>
      <c r="W215" s="123" t="s">
        <v>933</v>
      </c>
      <c r="X215" s="125" t="s">
        <v>1061</v>
      </c>
      <c r="Y215" s="125" t="s">
        <v>1114</v>
      </c>
    </row>
    <row r="216" spans="1:25">
      <c r="A216" s="2">
        <v>215</v>
      </c>
      <c r="B216" s="129" t="s">
        <v>16</v>
      </c>
      <c r="C216" s="2" t="s">
        <v>86</v>
      </c>
      <c r="D216" s="2" t="s">
        <v>187</v>
      </c>
      <c r="E216" s="2" t="s">
        <v>230</v>
      </c>
      <c r="F216" s="6" t="s">
        <v>439</v>
      </c>
      <c r="G216" s="15">
        <v>42503</v>
      </c>
      <c r="H216" s="6" t="s">
        <v>633</v>
      </c>
      <c r="I216" s="141"/>
      <c r="J216" s="141"/>
      <c r="K216" s="141"/>
      <c r="L216" s="2" t="s">
        <v>666</v>
      </c>
      <c r="M216" s="44"/>
      <c r="N216" s="29"/>
      <c r="O216" s="29"/>
      <c r="P216" s="59"/>
      <c r="Q216" s="59"/>
      <c r="R216" s="6"/>
      <c r="S216" s="23">
        <v>70000</v>
      </c>
      <c r="T216" s="2" t="s">
        <v>779</v>
      </c>
      <c r="U216" s="2" t="s">
        <v>868</v>
      </c>
      <c r="V216" s="14">
        <v>42459</v>
      </c>
      <c r="W216" s="123" t="s">
        <v>960</v>
      </c>
      <c r="X216" s="125" t="s">
        <v>1061</v>
      </c>
      <c r="Y216" s="125" t="s">
        <v>1115</v>
      </c>
    </row>
    <row r="217" spans="1:25" ht="30">
      <c r="A217" s="2">
        <v>216</v>
      </c>
      <c r="B217" s="129" t="s">
        <v>16</v>
      </c>
      <c r="C217" s="2" t="s">
        <v>38</v>
      </c>
      <c r="D217" s="2" t="s">
        <v>187</v>
      </c>
      <c r="E217" s="2" t="s">
        <v>192</v>
      </c>
      <c r="F217" s="6" t="s">
        <v>369</v>
      </c>
      <c r="G217" s="13">
        <v>42506</v>
      </c>
      <c r="H217" s="6" t="s">
        <v>633</v>
      </c>
      <c r="I217" s="141"/>
      <c r="J217" s="141"/>
      <c r="K217" s="141"/>
      <c r="L217" s="2" t="s">
        <v>204</v>
      </c>
      <c r="M217" s="44"/>
      <c r="N217" s="29"/>
      <c r="O217" s="29"/>
      <c r="P217" s="59"/>
      <c r="Q217" s="59"/>
      <c r="R217" s="6"/>
      <c r="S217" s="21">
        <v>184974</v>
      </c>
      <c r="T217" s="2" t="s">
        <v>748</v>
      </c>
      <c r="U217" s="2" t="s">
        <v>832</v>
      </c>
      <c r="V217" s="16">
        <v>42047</v>
      </c>
      <c r="W217" s="123" t="s">
        <v>931</v>
      </c>
      <c r="X217" s="125" t="s">
        <v>1061</v>
      </c>
      <c r="Y217" s="125" t="s">
        <v>650</v>
      </c>
    </row>
    <row r="218" spans="1:25" ht="30">
      <c r="A218" s="2">
        <v>217</v>
      </c>
      <c r="B218" s="129" t="s">
        <v>16</v>
      </c>
      <c r="C218" s="2" t="s">
        <v>37</v>
      </c>
      <c r="D218" s="2" t="s">
        <v>187</v>
      </c>
      <c r="E218" s="2" t="s">
        <v>191</v>
      </c>
      <c r="F218" s="6" t="s">
        <v>440</v>
      </c>
      <c r="G218" s="13">
        <v>42506</v>
      </c>
      <c r="H218" s="6" t="s">
        <v>633</v>
      </c>
      <c r="I218" s="141"/>
      <c r="J218" s="141"/>
      <c r="K218" s="141"/>
      <c r="L218" s="2" t="s">
        <v>204</v>
      </c>
      <c r="M218" s="44"/>
      <c r="N218" s="29"/>
      <c r="O218" s="29"/>
      <c r="P218" s="59"/>
      <c r="Q218" s="59"/>
      <c r="R218" s="6"/>
      <c r="S218" s="21">
        <v>115609</v>
      </c>
      <c r="T218" s="2" t="s">
        <v>746</v>
      </c>
      <c r="U218" s="2" t="s">
        <v>832</v>
      </c>
      <c r="V218" s="14">
        <v>42340</v>
      </c>
      <c r="W218" s="123" t="s">
        <v>930</v>
      </c>
      <c r="X218" s="125" t="s">
        <v>1061</v>
      </c>
      <c r="Y218" s="125" t="s">
        <v>650</v>
      </c>
    </row>
    <row r="219" spans="1:25">
      <c r="A219" s="2">
        <v>218</v>
      </c>
      <c r="B219" s="129" t="s">
        <v>16</v>
      </c>
      <c r="C219" s="6" t="s">
        <v>90</v>
      </c>
      <c r="D219" s="2" t="s">
        <v>187</v>
      </c>
      <c r="E219" s="2" t="s">
        <v>232</v>
      </c>
      <c r="F219" s="6" t="s">
        <v>441</v>
      </c>
      <c r="G219" s="15">
        <v>42475</v>
      </c>
      <c r="H219" s="6" t="s">
        <v>633</v>
      </c>
      <c r="I219" s="141"/>
      <c r="J219" s="141"/>
      <c r="K219" s="141"/>
      <c r="L219" s="2" t="s">
        <v>666</v>
      </c>
      <c r="M219" s="44"/>
      <c r="N219" s="29"/>
      <c r="O219" s="29"/>
      <c r="P219" s="59"/>
      <c r="Q219" s="59"/>
      <c r="R219" s="6"/>
      <c r="S219" s="6">
        <v>94500</v>
      </c>
      <c r="T219" s="2" t="s">
        <v>787</v>
      </c>
      <c r="U219" s="2" t="s">
        <v>871</v>
      </c>
      <c r="V219" s="14">
        <v>42460</v>
      </c>
      <c r="W219" s="123" t="s">
        <v>963</v>
      </c>
      <c r="X219" s="125" t="s">
        <v>1061</v>
      </c>
      <c r="Y219" s="125" t="s">
        <v>1115</v>
      </c>
    </row>
    <row r="220" spans="1:25" ht="30">
      <c r="A220" s="2">
        <v>219</v>
      </c>
      <c r="B220" s="129" t="s">
        <v>16</v>
      </c>
      <c r="C220" s="2" t="s">
        <v>84</v>
      </c>
      <c r="D220" s="2" t="s">
        <v>187</v>
      </c>
      <c r="E220" s="2" t="s">
        <v>195</v>
      </c>
      <c r="F220" s="6">
        <v>35952</v>
      </c>
      <c r="G220" s="14">
        <v>42507</v>
      </c>
      <c r="H220" s="6" t="s">
        <v>633</v>
      </c>
      <c r="I220" s="141"/>
      <c r="J220" s="141"/>
      <c r="K220" s="141"/>
      <c r="L220" s="2" t="s">
        <v>643</v>
      </c>
      <c r="M220" s="44"/>
      <c r="N220" s="29"/>
      <c r="O220" s="29"/>
      <c r="P220" s="59"/>
      <c r="Q220" s="59"/>
      <c r="R220" s="6"/>
      <c r="S220" s="21">
        <v>700000</v>
      </c>
      <c r="T220" s="2" t="s">
        <v>750</v>
      </c>
      <c r="U220" s="2" t="s">
        <v>834</v>
      </c>
      <c r="V220" s="14">
        <v>42278</v>
      </c>
      <c r="W220" s="123" t="s">
        <v>934</v>
      </c>
      <c r="X220" s="125" t="s">
        <v>1061</v>
      </c>
      <c r="Y220" s="125" t="s">
        <v>1115</v>
      </c>
    </row>
    <row r="221" spans="1:25" ht="30">
      <c r="A221" s="2">
        <v>220</v>
      </c>
      <c r="B221" s="129" t="s">
        <v>16</v>
      </c>
      <c r="C221" s="2" t="s">
        <v>84</v>
      </c>
      <c r="D221" s="2" t="s">
        <v>187</v>
      </c>
      <c r="E221" s="2" t="s">
        <v>195</v>
      </c>
      <c r="F221" s="6">
        <v>35955</v>
      </c>
      <c r="G221" s="14">
        <v>42507</v>
      </c>
      <c r="H221" s="6" t="s">
        <v>633</v>
      </c>
      <c r="I221" s="141"/>
      <c r="J221" s="141"/>
      <c r="K221" s="141"/>
      <c r="L221" s="2" t="s">
        <v>643</v>
      </c>
      <c r="M221" s="44"/>
      <c r="N221" s="29"/>
      <c r="O221" s="29"/>
      <c r="P221" s="59"/>
      <c r="Q221" s="59"/>
      <c r="R221" s="6"/>
      <c r="S221" s="21">
        <v>700000</v>
      </c>
      <c r="T221" s="2" t="s">
        <v>750</v>
      </c>
      <c r="U221" s="2" t="s">
        <v>834</v>
      </c>
      <c r="V221" s="14">
        <v>42278</v>
      </c>
      <c r="W221" s="123" t="s">
        <v>934</v>
      </c>
      <c r="X221" s="125" t="s">
        <v>1061</v>
      </c>
      <c r="Y221" s="125" t="s">
        <v>1115</v>
      </c>
    </row>
    <row r="222" spans="1:25">
      <c r="A222" s="2">
        <v>221</v>
      </c>
      <c r="B222" s="129" t="s">
        <v>16</v>
      </c>
      <c r="C222" s="5" t="s">
        <v>46</v>
      </c>
      <c r="D222" s="2" t="s">
        <v>187</v>
      </c>
      <c r="E222" s="2" t="s">
        <v>199</v>
      </c>
      <c r="F222" s="5">
        <v>11030258</v>
      </c>
      <c r="G222" s="13">
        <v>42496</v>
      </c>
      <c r="H222" s="6" t="s">
        <v>633</v>
      </c>
      <c r="I222" s="141"/>
      <c r="J222" s="141"/>
      <c r="K222" s="141"/>
      <c r="L222" s="2" t="s">
        <v>646</v>
      </c>
      <c r="M222" s="44"/>
      <c r="N222" s="29"/>
      <c r="O222" s="29"/>
      <c r="P222" s="59"/>
      <c r="Q222" s="59"/>
      <c r="R222" s="6"/>
      <c r="S222" s="108">
        <v>47250</v>
      </c>
      <c r="T222" s="5" t="s">
        <v>753</v>
      </c>
      <c r="U222" s="5" t="s">
        <v>839</v>
      </c>
      <c r="V222" s="14" t="s">
        <v>840</v>
      </c>
      <c r="W222" s="123" t="s">
        <v>937</v>
      </c>
      <c r="X222" s="123" t="s">
        <v>1061</v>
      </c>
      <c r="Y222" s="125" t="s">
        <v>1115</v>
      </c>
    </row>
    <row r="223" spans="1:25">
      <c r="A223" s="2">
        <v>222</v>
      </c>
      <c r="B223" s="129" t="s">
        <v>16</v>
      </c>
      <c r="C223" s="5" t="s">
        <v>87</v>
      </c>
      <c r="D223" s="2" t="s">
        <v>187</v>
      </c>
      <c r="E223" s="2" t="s">
        <v>231</v>
      </c>
      <c r="F223" s="5" t="s">
        <v>442</v>
      </c>
      <c r="G223" s="13">
        <v>42604</v>
      </c>
      <c r="H223" s="6" t="s">
        <v>633</v>
      </c>
      <c r="I223" s="141"/>
      <c r="J223" s="141"/>
      <c r="K223" s="141"/>
      <c r="L223" s="2" t="s">
        <v>204</v>
      </c>
      <c r="M223" s="44"/>
      <c r="N223" s="29"/>
      <c r="O223" s="29"/>
      <c r="P223" s="59"/>
      <c r="Q223" s="59"/>
      <c r="R223" s="6"/>
      <c r="S223" s="108">
        <f>95000*5/100+95000</f>
        <v>99750</v>
      </c>
      <c r="T223" s="2" t="s">
        <v>780</v>
      </c>
      <c r="U223" s="113" t="s">
        <v>869</v>
      </c>
      <c r="V223" s="14">
        <v>42591</v>
      </c>
      <c r="W223" s="123" t="s">
        <v>961</v>
      </c>
      <c r="X223" s="123" t="s">
        <v>1061</v>
      </c>
      <c r="Y223" s="125" t="s">
        <v>1115</v>
      </c>
    </row>
    <row r="224" spans="1:25" ht="30">
      <c r="A224" s="2">
        <v>223</v>
      </c>
      <c r="B224" s="129" t="s">
        <v>17</v>
      </c>
      <c r="C224" s="2" t="s">
        <v>36</v>
      </c>
      <c r="D224" s="2" t="s">
        <v>187</v>
      </c>
      <c r="E224" s="2" t="s">
        <v>190</v>
      </c>
      <c r="F224" s="6" t="s">
        <v>443</v>
      </c>
      <c r="G224" s="13">
        <v>42506</v>
      </c>
      <c r="H224" s="6" t="s">
        <v>633</v>
      </c>
      <c r="I224" s="141"/>
      <c r="J224" s="141"/>
      <c r="K224" s="141"/>
      <c r="L224" s="2" t="s">
        <v>204</v>
      </c>
      <c r="M224" s="44"/>
      <c r="N224" s="29"/>
      <c r="O224" s="29"/>
      <c r="P224" s="59"/>
      <c r="Q224" s="59"/>
      <c r="R224" s="6"/>
      <c r="S224" s="23">
        <v>254340</v>
      </c>
      <c r="T224" s="2" t="s">
        <v>782</v>
      </c>
      <c r="U224" s="2" t="s">
        <v>832</v>
      </c>
      <c r="V224" s="14">
        <v>42340</v>
      </c>
      <c r="W224" s="123" t="s">
        <v>929</v>
      </c>
      <c r="X224" s="125" t="s">
        <v>1062</v>
      </c>
      <c r="Y224" s="125" t="s">
        <v>650</v>
      </c>
    </row>
    <row r="225" spans="1:25" ht="30">
      <c r="A225" s="2">
        <v>224</v>
      </c>
      <c r="B225" s="129" t="s">
        <v>17</v>
      </c>
      <c r="C225" s="2" t="s">
        <v>36</v>
      </c>
      <c r="D225" s="2" t="s">
        <v>187</v>
      </c>
      <c r="E225" s="2" t="s">
        <v>190</v>
      </c>
      <c r="F225" s="6" t="s">
        <v>444</v>
      </c>
      <c r="G225" s="13">
        <v>42506</v>
      </c>
      <c r="H225" s="6" t="s">
        <v>633</v>
      </c>
      <c r="I225" s="141"/>
      <c r="J225" s="141"/>
      <c r="K225" s="141"/>
      <c r="L225" s="2" t="s">
        <v>204</v>
      </c>
      <c r="M225" s="44"/>
      <c r="N225" s="29"/>
      <c r="O225" s="29"/>
      <c r="P225" s="59"/>
      <c r="Q225" s="59"/>
      <c r="R225" s="6"/>
      <c r="S225" s="23">
        <v>161853</v>
      </c>
      <c r="T225" s="2" t="s">
        <v>786</v>
      </c>
      <c r="U225" s="2" t="s">
        <v>832</v>
      </c>
      <c r="V225" s="14">
        <v>42340</v>
      </c>
      <c r="W225" s="123" t="s">
        <v>929</v>
      </c>
      <c r="X225" s="125" t="s">
        <v>1062</v>
      </c>
      <c r="Y225" s="125" t="s">
        <v>650</v>
      </c>
    </row>
    <row r="226" spans="1:25" ht="30">
      <c r="A226" s="2">
        <v>225</v>
      </c>
      <c r="B226" s="129" t="s">
        <v>17</v>
      </c>
      <c r="C226" s="2" t="s">
        <v>36</v>
      </c>
      <c r="D226" s="2" t="s">
        <v>187</v>
      </c>
      <c r="E226" s="2" t="s">
        <v>190</v>
      </c>
      <c r="F226" s="6" t="s">
        <v>445</v>
      </c>
      <c r="G226" s="13">
        <v>42506</v>
      </c>
      <c r="H226" s="6" t="s">
        <v>633</v>
      </c>
      <c r="I226" s="141"/>
      <c r="J226" s="141"/>
      <c r="K226" s="141"/>
      <c r="L226" s="2" t="s">
        <v>204</v>
      </c>
      <c r="M226" s="44"/>
      <c r="N226" s="29"/>
      <c r="O226" s="29"/>
      <c r="P226" s="59"/>
      <c r="Q226" s="59"/>
      <c r="R226" s="6"/>
      <c r="S226" s="23">
        <v>161853</v>
      </c>
      <c r="T226" s="2" t="s">
        <v>786</v>
      </c>
      <c r="U226" s="2" t="s">
        <v>832</v>
      </c>
      <c r="V226" s="14">
        <v>42340</v>
      </c>
      <c r="W226" s="123" t="s">
        <v>929</v>
      </c>
      <c r="X226" s="125" t="s">
        <v>1062</v>
      </c>
      <c r="Y226" s="125" t="s">
        <v>650</v>
      </c>
    </row>
    <row r="227" spans="1:25" ht="30">
      <c r="A227" s="2">
        <v>226</v>
      </c>
      <c r="B227" s="129" t="s">
        <v>17</v>
      </c>
      <c r="C227" s="2" t="s">
        <v>36</v>
      </c>
      <c r="D227" s="2" t="s">
        <v>187</v>
      </c>
      <c r="E227" s="2" t="s">
        <v>190</v>
      </c>
      <c r="F227" s="6" t="s">
        <v>446</v>
      </c>
      <c r="G227" s="13">
        <v>42506</v>
      </c>
      <c r="H227" s="6" t="s">
        <v>633</v>
      </c>
      <c r="I227" s="141"/>
      <c r="J227" s="141"/>
      <c r="K227" s="141"/>
      <c r="L227" s="2" t="s">
        <v>204</v>
      </c>
      <c r="M227" s="44"/>
      <c r="N227" s="29"/>
      <c r="O227" s="29"/>
      <c r="P227" s="59"/>
      <c r="Q227" s="59"/>
      <c r="R227" s="6"/>
      <c r="S227" s="23">
        <v>143355</v>
      </c>
      <c r="T227" s="2" t="s">
        <v>781</v>
      </c>
      <c r="U227" s="2" t="s">
        <v>832</v>
      </c>
      <c r="V227" s="14">
        <v>42340</v>
      </c>
      <c r="W227" s="123" t="s">
        <v>929</v>
      </c>
      <c r="X227" s="125" t="s">
        <v>1062</v>
      </c>
      <c r="Y227" s="125" t="s">
        <v>650</v>
      </c>
    </row>
    <row r="228" spans="1:25" ht="30">
      <c r="A228" s="2">
        <v>227</v>
      </c>
      <c r="B228" s="129" t="s">
        <v>17</v>
      </c>
      <c r="C228" s="2" t="s">
        <v>36</v>
      </c>
      <c r="D228" s="2" t="s">
        <v>187</v>
      </c>
      <c r="E228" s="2" t="s">
        <v>190</v>
      </c>
      <c r="F228" s="6" t="s">
        <v>447</v>
      </c>
      <c r="G228" s="13">
        <v>42506</v>
      </c>
      <c r="H228" s="6" t="s">
        <v>633</v>
      </c>
      <c r="I228" s="141"/>
      <c r="J228" s="141"/>
      <c r="K228" s="141"/>
      <c r="L228" s="2" t="s">
        <v>204</v>
      </c>
      <c r="M228" s="44"/>
      <c r="N228" s="29"/>
      <c r="O228" s="29"/>
      <c r="P228" s="59"/>
      <c r="Q228" s="59"/>
      <c r="R228" s="6"/>
      <c r="S228" s="23">
        <v>143355</v>
      </c>
      <c r="T228" s="2" t="s">
        <v>781</v>
      </c>
      <c r="U228" s="2" t="s">
        <v>832</v>
      </c>
      <c r="V228" s="14">
        <v>42340</v>
      </c>
      <c r="W228" s="123" t="s">
        <v>929</v>
      </c>
      <c r="X228" s="125" t="s">
        <v>1062</v>
      </c>
      <c r="Y228" s="125" t="s">
        <v>650</v>
      </c>
    </row>
    <row r="229" spans="1:25" ht="30">
      <c r="A229" s="2">
        <v>228</v>
      </c>
      <c r="B229" s="129" t="s">
        <v>17</v>
      </c>
      <c r="C229" s="2" t="s">
        <v>36</v>
      </c>
      <c r="D229" s="2" t="s">
        <v>187</v>
      </c>
      <c r="E229" s="2" t="s">
        <v>190</v>
      </c>
      <c r="F229" s="6" t="s">
        <v>448</v>
      </c>
      <c r="G229" s="13">
        <v>42506</v>
      </c>
      <c r="H229" s="6" t="s">
        <v>633</v>
      </c>
      <c r="I229" s="141"/>
      <c r="J229" s="141"/>
      <c r="K229" s="141"/>
      <c r="L229" s="2" t="s">
        <v>204</v>
      </c>
      <c r="M229" s="44"/>
      <c r="N229" s="29"/>
      <c r="O229" s="29"/>
      <c r="P229" s="59"/>
      <c r="Q229" s="59"/>
      <c r="R229" s="6"/>
      <c r="S229" s="23">
        <v>143355</v>
      </c>
      <c r="T229" s="2" t="s">
        <v>781</v>
      </c>
      <c r="U229" s="2" t="s">
        <v>832</v>
      </c>
      <c r="V229" s="14">
        <v>42340</v>
      </c>
      <c r="W229" s="123" t="s">
        <v>929</v>
      </c>
      <c r="X229" s="125" t="s">
        <v>1062</v>
      </c>
      <c r="Y229" s="125" t="s">
        <v>650</v>
      </c>
    </row>
    <row r="230" spans="1:25">
      <c r="A230" s="2">
        <v>229</v>
      </c>
      <c r="B230" s="129" t="s">
        <v>17</v>
      </c>
      <c r="C230" s="2" t="s">
        <v>89</v>
      </c>
      <c r="D230" s="2" t="s">
        <v>187</v>
      </c>
      <c r="E230" s="2" t="s">
        <v>193</v>
      </c>
      <c r="F230" s="6">
        <v>225473</v>
      </c>
      <c r="G230" s="13">
        <v>42496</v>
      </c>
      <c r="H230" s="6" t="s">
        <v>633</v>
      </c>
      <c r="I230" s="141"/>
      <c r="J230" s="141"/>
      <c r="K230" s="141"/>
      <c r="L230" s="2" t="s">
        <v>642</v>
      </c>
      <c r="M230" s="44"/>
      <c r="N230" s="29"/>
      <c r="O230" s="29"/>
      <c r="P230" s="59"/>
      <c r="Q230" s="59"/>
      <c r="R230" s="6"/>
      <c r="S230" s="21">
        <v>29505</v>
      </c>
      <c r="T230" s="2" t="s">
        <v>749</v>
      </c>
      <c r="U230" s="2" t="s">
        <v>833</v>
      </c>
      <c r="V230" s="14">
        <v>42406</v>
      </c>
      <c r="W230" s="123" t="s">
        <v>932</v>
      </c>
      <c r="X230" s="125" t="s">
        <v>1062</v>
      </c>
      <c r="Y230" s="125" t="s">
        <v>1114</v>
      </c>
    </row>
    <row r="231" spans="1:25">
      <c r="A231" s="2">
        <v>230</v>
      </c>
      <c r="B231" s="129" t="s">
        <v>17</v>
      </c>
      <c r="C231" s="2" t="s">
        <v>89</v>
      </c>
      <c r="D231" s="2" t="s">
        <v>187</v>
      </c>
      <c r="E231" s="2" t="s">
        <v>193</v>
      </c>
      <c r="F231" s="6">
        <v>225482</v>
      </c>
      <c r="G231" s="13">
        <v>42496</v>
      </c>
      <c r="H231" s="6" t="s">
        <v>633</v>
      </c>
      <c r="I231" s="141"/>
      <c r="J231" s="141"/>
      <c r="K231" s="141"/>
      <c r="L231" s="2" t="s">
        <v>642</v>
      </c>
      <c r="M231" s="44"/>
      <c r="N231" s="29"/>
      <c r="O231" s="29"/>
      <c r="P231" s="59"/>
      <c r="Q231" s="59"/>
      <c r="R231" s="6"/>
      <c r="S231" s="21">
        <v>29505</v>
      </c>
      <c r="T231" s="2" t="s">
        <v>749</v>
      </c>
      <c r="U231" s="2" t="s">
        <v>833</v>
      </c>
      <c r="V231" s="14">
        <v>42406</v>
      </c>
      <c r="W231" s="123" t="s">
        <v>932</v>
      </c>
      <c r="X231" s="125" t="s">
        <v>1062</v>
      </c>
      <c r="Y231" s="125" t="s">
        <v>1114</v>
      </c>
    </row>
    <row r="232" spans="1:25">
      <c r="A232" s="2">
        <v>231</v>
      </c>
      <c r="B232" s="129" t="s">
        <v>17</v>
      </c>
      <c r="C232" s="2" t="s">
        <v>41</v>
      </c>
      <c r="D232" s="2" t="s">
        <v>187</v>
      </c>
      <c r="E232" s="2" t="s">
        <v>193</v>
      </c>
      <c r="F232" s="6">
        <v>225495</v>
      </c>
      <c r="G232" s="13">
        <v>42496</v>
      </c>
      <c r="H232" s="6" t="s">
        <v>633</v>
      </c>
      <c r="I232" s="141"/>
      <c r="J232" s="141"/>
      <c r="K232" s="141"/>
      <c r="L232" s="2" t="s">
        <v>642</v>
      </c>
      <c r="M232" s="44"/>
      <c r="N232" s="29"/>
      <c r="O232" s="29"/>
      <c r="P232" s="59"/>
      <c r="Q232" s="59"/>
      <c r="R232" s="6"/>
      <c r="S232" s="21">
        <v>29505</v>
      </c>
      <c r="T232" s="2" t="s">
        <v>749</v>
      </c>
      <c r="U232" s="2" t="s">
        <v>833</v>
      </c>
      <c r="V232" s="14">
        <v>42406</v>
      </c>
      <c r="W232" s="123" t="s">
        <v>932</v>
      </c>
      <c r="X232" s="125" t="s">
        <v>1062</v>
      </c>
      <c r="Y232" s="125" t="s">
        <v>1114</v>
      </c>
    </row>
    <row r="233" spans="1:25">
      <c r="A233" s="2">
        <v>232</v>
      </c>
      <c r="B233" s="129" t="s">
        <v>17</v>
      </c>
      <c r="C233" s="2" t="s">
        <v>89</v>
      </c>
      <c r="D233" s="2" t="s">
        <v>187</v>
      </c>
      <c r="E233" s="2" t="s">
        <v>193</v>
      </c>
      <c r="F233" s="6">
        <v>222296</v>
      </c>
      <c r="G233" s="13">
        <v>42496</v>
      </c>
      <c r="H233" s="6" t="s">
        <v>633</v>
      </c>
      <c r="I233" s="141"/>
      <c r="J233" s="141"/>
      <c r="K233" s="141"/>
      <c r="L233" s="2" t="s">
        <v>642</v>
      </c>
      <c r="M233" s="44"/>
      <c r="N233" s="29"/>
      <c r="O233" s="29"/>
      <c r="P233" s="59"/>
      <c r="Q233" s="59"/>
      <c r="R233" s="6"/>
      <c r="S233" s="21">
        <v>29505</v>
      </c>
      <c r="T233" s="2" t="s">
        <v>749</v>
      </c>
      <c r="U233" s="2" t="s">
        <v>833</v>
      </c>
      <c r="V233" s="14">
        <v>42406</v>
      </c>
      <c r="W233" s="123" t="s">
        <v>932</v>
      </c>
      <c r="X233" s="125" t="s">
        <v>1062</v>
      </c>
      <c r="Y233" s="125" t="s">
        <v>1114</v>
      </c>
    </row>
    <row r="234" spans="1:25">
      <c r="A234" s="2">
        <v>233</v>
      </c>
      <c r="B234" s="129" t="s">
        <v>17</v>
      </c>
      <c r="C234" s="2" t="s">
        <v>89</v>
      </c>
      <c r="D234" s="2" t="s">
        <v>187</v>
      </c>
      <c r="E234" s="2" t="s">
        <v>193</v>
      </c>
      <c r="F234" s="6">
        <v>224770</v>
      </c>
      <c r="G234" s="13">
        <v>42496</v>
      </c>
      <c r="H234" s="6" t="s">
        <v>633</v>
      </c>
      <c r="I234" s="141"/>
      <c r="J234" s="141"/>
      <c r="K234" s="141"/>
      <c r="L234" s="2" t="s">
        <v>642</v>
      </c>
      <c r="M234" s="44"/>
      <c r="N234" s="29"/>
      <c r="O234" s="29"/>
      <c r="P234" s="59"/>
      <c r="Q234" s="59"/>
      <c r="R234" s="6"/>
      <c r="S234" s="21">
        <v>29505</v>
      </c>
      <c r="T234" s="2" t="s">
        <v>749</v>
      </c>
      <c r="U234" s="2" t="s">
        <v>833</v>
      </c>
      <c r="V234" s="14">
        <v>42406</v>
      </c>
      <c r="W234" s="123" t="s">
        <v>932</v>
      </c>
      <c r="X234" s="125" t="s">
        <v>1062</v>
      </c>
      <c r="Y234" s="125" t="s">
        <v>1114</v>
      </c>
    </row>
    <row r="235" spans="1:25">
      <c r="A235" s="2">
        <v>234</v>
      </c>
      <c r="B235" s="129" t="s">
        <v>17</v>
      </c>
      <c r="C235" s="2" t="s">
        <v>85</v>
      </c>
      <c r="D235" s="2" t="s">
        <v>187</v>
      </c>
      <c r="E235" s="2" t="s">
        <v>193</v>
      </c>
      <c r="F235" s="6">
        <v>222852</v>
      </c>
      <c r="G235" s="13">
        <v>42496</v>
      </c>
      <c r="H235" s="6" t="s">
        <v>633</v>
      </c>
      <c r="I235" s="141"/>
      <c r="J235" s="141"/>
      <c r="K235" s="141"/>
      <c r="L235" s="2" t="s">
        <v>642</v>
      </c>
      <c r="M235" s="44"/>
      <c r="N235" s="29"/>
      <c r="O235" s="29"/>
      <c r="P235" s="59"/>
      <c r="Q235" s="59"/>
      <c r="R235" s="6"/>
      <c r="S235" s="21">
        <v>29505</v>
      </c>
      <c r="T235" s="2" t="s">
        <v>749</v>
      </c>
      <c r="U235" s="2" t="s">
        <v>833</v>
      </c>
      <c r="V235" s="14">
        <v>42406</v>
      </c>
      <c r="W235" s="123" t="s">
        <v>932</v>
      </c>
      <c r="X235" s="125" t="s">
        <v>1062</v>
      </c>
      <c r="Y235" s="125" t="s">
        <v>1114</v>
      </c>
    </row>
    <row r="236" spans="1:25">
      <c r="A236" s="2">
        <v>235</v>
      </c>
      <c r="B236" s="129" t="s">
        <v>17</v>
      </c>
      <c r="C236" s="2" t="s">
        <v>85</v>
      </c>
      <c r="D236" s="2" t="s">
        <v>187</v>
      </c>
      <c r="E236" s="2" t="s">
        <v>193</v>
      </c>
      <c r="F236" s="6">
        <v>211011</v>
      </c>
      <c r="G236" s="13">
        <v>42496</v>
      </c>
      <c r="H236" s="6" t="s">
        <v>633</v>
      </c>
      <c r="I236" s="141"/>
      <c r="J236" s="141"/>
      <c r="K236" s="141"/>
      <c r="L236" s="2" t="s">
        <v>642</v>
      </c>
      <c r="M236" s="44"/>
      <c r="N236" s="29"/>
      <c r="O236" s="29"/>
      <c r="P236" s="59"/>
      <c r="Q236" s="59"/>
      <c r="R236" s="6"/>
      <c r="S236" s="21">
        <v>29505</v>
      </c>
      <c r="T236" s="2" t="s">
        <v>749</v>
      </c>
      <c r="U236" s="2" t="s">
        <v>833</v>
      </c>
      <c r="V236" s="14">
        <v>42406</v>
      </c>
      <c r="W236" s="123" t="s">
        <v>932</v>
      </c>
      <c r="X236" s="125" t="s">
        <v>1062</v>
      </c>
      <c r="Y236" s="125" t="s">
        <v>1114</v>
      </c>
    </row>
    <row r="237" spans="1:25">
      <c r="A237" s="2">
        <v>236</v>
      </c>
      <c r="B237" s="129" t="s">
        <v>17</v>
      </c>
      <c r="C237" s="2" t="s">
        <v>85</v>
      </c>
      <c r="D237" s="2" t="s">
        <v>187</v>
      </c>
      <c r="E237" s="2" t="s">
        <v>193</v>
      </c>
      <c r="F237" s="6">
        <v>223998</v>
      </c>
      <c r="G237" s="13">
        <v>42496</v>
      </c>
      <c r="H237" s="6" t="s">
        <v>633</v>
      </c>
      <c r="I237" s="141"/>
      <c r="J237" s="141"/>
      <c r="K237" s="141"/>
      <c r="L237" s="2" t="s">
        <v>642</v>
      </c>
      <c r="M237" s="44"/>
      <c r="N237" s="74"/>
      <c r="O237" s="74"/>
      <c r="P237" s="75"/>
      <c r="Q237" s="75"/>
      <c r="R237" s="6"/>
      <c r="S237" s="21">
        <v>29505</v>
      </c>
      <c r="T237" s="2" t="s">
        <v>749</v>
      </c>
      <c r="U237" s="2" t="s">
        <v>833</v>
      </c>
      <c r="V237" s="14">
        <v>42406</v>
      </c>
      <c r="W237" s="123" t="s">
        <v>932</v>
      </c>
      <c r="X237" s="125" t="s">
        <v>1062</v>
      </c>
      <c r="Y237" s="125" t="s">
        <v>1114</v>
      </c>
    </row>
    <row r="238" spans="1:25">
      <c r="A238" s="2">
        <v>237</v>
      </c>
      <c r="B238" s="129" t="s">
        <v>17</v>
      </c>
      <c r="C238" s="2" t="s">
        <v>85</v>
      </c>
      <c r="D238" s="2" t="s">
        <v>187</v>
      </c>
      <c r="E238" s="2" t="s">
        <v>193</v>
      </c>
      <c r="F238" s="6">
        <v>214210</v>
      </c>
      <c r="G238" s="13">
        <v>42496</v>
      </c>
      <c r="H238" s="6" t="s">
        <v>633</v>
      </c>
      <c r="I238" s="141"/>
      <c r="J238" s="141"/>
      <c r="K238" s="141"/>
      <c r="L238" s="2" t="s">
        <v>642</v>
      </c>
      <c r="M238" s="44"/>
      <c r="N238" s="74"/>
      <c r="O238" s="74"/>
      <c r="P238" s="75"/>
      <c r="Q238" s="75"/>
      <c r="R238" s="6"/>
      <c r="S238" s="21">
        <v>29505</v>
      </c>
      <c r="T238" s="2" t="s">
        <v>749</v>
      </c>
      <c r="U238" s="2" t="s">
        <v>833</v>
      </c>
      <c r="V238" s="14">
        <v>42406</v>
      </c>
      <c r="W238" s="123" t="s">
        <v>932</v>
      </c>
      <c r="X238" s="125" t="s">
        <v>1062</v>
      </c>
      <c r="Y238" s="125" t="s">
        <v>1114</v>
      </c>
    </row>
    <row r="239" spans="1:25">
      <c r="A239" s="2">
        <v>238</v>
      </c>
      <c r="B239" s="129" t="s">
        <v>17</v>
      </c>
      <c r="C239" s="2" t="s">
        <v>49</v>
      </c>
      <c r="D239" s="2" t="s">
        <v>187</v>
      </c>
      <c r="E239" s="2" t="s">
        <v>193</v>
      </c>
      <c r="F239" s="6">
        <v>225716</v>
      </c>
      <c r="G239" s="13">
        <v>42496</v>
      </c>
      <c r="H239" s="6" t="s">
        <v>633</v>
      </c>
      <c r="I239" s="141"/>
      <c r="J239" s="141"/>
      <c r="K239" s="141"/>
      <c r="L239" s="2" t="s">
        <v>642</v>
      </c>
      <c r="M239" s="44"/>
      <c r="N239" s="74"/>
      <c r="O239" s="74"/>
      <c r="P239" s="75"/>
      <c r="Q239" s="75"/>
      <c r="R239" s="6"/>
      <c r="S239" s="21">
        <v>29505</v>
      </c>
      <c r="T239" s="2" t="s">
        <v>749</v>
      </c>
      <c r="U239" s="2" t="s">
        <v>833</v>
      </c>
      <c r="V239" s="14">
        <v>42406</v>
      </c>
      <c r="W239" s="123" t="s">
        <v>932</v>
      </c>
      <c r="X239" s="125" t="s">
        <v>1062</v>
      </c>
      <c r="Y239" s="125" t="s">
        <v>1114</v>
      </c>
    </row>
    <row r="240" spans="1:25">
      <c r="A240" s="2">
        <v>239</v>
      </c>
      <c r="B240" s="129" t="s">
        <v>17</v>
      </c>
      <c r="C240" s="2" t="s">
        <v>42</v>
      </c>
      <c r="D240" s="2" t="s">
        <v>187</v>
      </c>
      <c r="E240" s="2" t="s">
        <v>194</v>
      </c>
      <c r="F240" s="6">
        <v>111230</v>
      </c>
      <c r="G240" s="13">
        <v>42496</v>
      </c>
      <c r="H240" s="6" t="s">
        <v>633</v>
      </c>
      <c r="I240" s="141"/>
      <c r="J240" s="141"/>
      <c r="K240" s="141"/>
      <c r="L240" s="2" t="s">
        <v>642</v>
      </c>
      <c r="M240" s="44"/>
      <c r="N240" s="74"/>
      <c r="O240" s="74"/>
      <c r="P240" s="75"/>
      <c r="Q240" s="75"/>
      <c r="R240" s="6"/>
      <c r="S240" s="21">
        <v>47250</v>
      </c>
      <c r="T240" s="2" t="s">
        <v>749</v>
      </c>
      <c r="U240" s="2" t="s">
        <v>833</v>
      </c>
      <c r="V240" s="14">
        <v>42405</v>
      </c>
      <c r="W240" s="123" t="s">
        <v>933</v>
      </c>
      <c r="X240" s="125" t="s">
        <v>1062</v>
      </c>
      <c r="Y240" s="125" t="s">
        <v>1114</v>
      </c>
    </row>
    <row r="241" spans="1:25">
      <c r="A241" s="2">
        <v>240</v>
      </c>
      <c r="B241" s="129" t="s">
        <v>17</v>
      </c>
      <c r="C241" s="2" t="s">
        <v>42</v>
      </c>
      <c r="D241" s="2" t="s">
        <v>187</v>
      </c>
      <c r="E241" s="2" t="s">
        <v>194</v>
      </c>
      <c r="F241" s="6">
        <v>111191</v>
      </c>
      <c r="G241" s="13">
        <v>42496</v>
      </c>
      <c r="H241" s="6" t="s">
        <v>633</v>
      </c>
      <c r="I241" s="141"/>
      <c r="J241" s="141"/>
      <c r="K241" s="141"/>
      <c r="L241" s="2" t="s">
        <v>642</v>
      </c>
      <c r="M241" s="44"/>
      <c r="N241" s="29"/>
      <c r="O241" s="29"/>
      <c r="P241" s="59"/>
      <c r="Q241" s="59"/>
      <c r="R241" s="6"/>
      <c r="S241" s="21">
        <v>47250</v>
      </c>
      <c r="T241" s="2" t="s">
        <v>749</v>
      </c>
      <c r="U241" s="2" t="s">
        <v>833</v>
      </c>
      <c r="V241" s="14">
        <v>42405</v>
      </c>
      <c r="W241" s="123" t="s">
        <v>933</v>
      </c>
      <c r="X241" s="125" t="s">
        <v>1062</v>
      </c>
      <c r="Y241" s="125" t="s">
        <v>1114</v>
      </c>
    </row>
    <row r="242" spans="1:25">
      <c r="A242" s="2">
        <v>241</v>
      </c>
      <c r="B242" s="129" t="s">
        <v>17</v>
      </c>
      <c r="C242" s="2" t="s">
        <v>42</v>
      </c>
      <c r="D242" s="2" t="s">
        <v>187</v>
      </c>
      <c r="E242" s="2" t="s">
        <v>194</v>
      </c>
      <c r="F242" s="6">
        <v>111607</v>
      </c>
      <c r="G242" s="13">
        <v>42496</v>
      </c>
      <c r="H242" s="6" t="s">
        <v>633</v>
      </c>
      <c r="I242" s="141"/>
      <c r="J242" s="141"/>
      <c r="K242" s="141"/>
      <c r="L242" s="2" t="s">
        <v>642</v>
      </c>
      <c r="M242" s="44"/>
      <c r="N242" s="29"/>
      <c r="O242" s="29"/>
      <c r="P242" s="59"/>
      <c r="Q242" s="59"/>
      <c r="R242" s="6"/>
      <c r="S242" s="21">
        <v>47250</v>
      </c>
      <c r="T242" s="2" t="s">
        <v>749</v>
      </c>
      <c r="U242" s="2" t="s">
        <v>833</v>
      </c>
      <c r="V242" s="14">
        <v>42405</v>
      </c>
      <c r="W242" s="123" t="s">
        <v>933</v>
      </c>
      <c r="X242" s="125" t="s">
        <v>1062</v>
      </c>
      <c r="Y242" s="125" t="s">
        <v>1114</v>
      </c>
    </row>
    <row r="243" spans="1:25">
      <c r="A243" s="2">
        <v>242</v>
      </c>
      <c r="B243" s="129" t="s">
        <v>17</v>
      </c>
      <c r="C243" s="2" t="s">
        <v>42</v>
      </c>
      <c r="D243" s="2" t="s">
        <v>187</v>
      </c>
      <c r="E243" s="2" t="s">
        <v>194</v>
      </c>
      <c r="F243" s="6">
        <v>111228</v>
      </c>
      <c r="G243" s="13">
        <v>42496</v>
      </c>
      <c r="H243" s="6" t="s">
        <v>633</v>
      </c>
      <c r="I243" s="137"/>
      <c r="J243" s="137"/>
      <c r="K243" s="138"/>
      <c r="L243" s="2" t="s">
        <v>642</v>
      </c>
      <c r="M243" s="44"/>
      <c r="N243" s="29"/>
      <c r="O243" s="29"/>
      <c r="P243" s="59"/>
      <c r="Q243" s="59"/>
      <c r="R243" s="2"/>
      <c r="S243" s="21">
        <v>47250</v>
      </c>
      <c r="T243" s="2" t="s">
        <v>749</v>
      </c>
      <c r="U243" s="2" t="s">
        <v>833</v>
      </c>
      <c r="V243" s="14">
        <v>42405</v>
      </c>
      <c r="W243" s="123" t="s">
        <v>933</v>
      </c>
      <c r="X243" s="125" t="s">
        <v>1062</v>
      </c>
      <c r="Y243" s="125" t="s">
        <v>1114</v>
      </c>
    </row>
    <row r="244" spans="1:25" ht="30">
      <c r="A244" s="2">
        <v>243</v>
      </c>
      <c r="B244" s="129" t="s">
        <v>17</v>
      </c>
      <c r="C244" s="2" t="s">
        <v>38</v>
      </c>
      <c r="D244" s="2" t="s">
        <v>187</v>
      </c>
      <c r="E244" s="2" t="s">
        <v>192</v>
      </c>
      <c r="F244" s="6" t="s">
        <v>449</v>
      </c>
      <c r="G244" s="13">
        <v>42506</v>
      </c>
      <c r="H244" s="6" t="s">
        <v>633</v>
      </c>
      <c r="I244" s="137"/>
      <c r="J244" s="137"/>
      <c r="K244" s="138"/>
      <c r="L244" s="2" t="s">
        <v>204</v>
      </c>
      <c r="M244" s="44"/>
      <c r="N244" s="29"/>
      <c r="O244" s="29"/>
      <c r="P244" s="59"/>
      <c r="Q244" s="59"/>
      <c r="R244" s="2"/>
      <c r="S244" s="21">
        <v>184974</v>
      </c>
      <c r="T244" s="2" t="s">
        <v>748</v>
      </c>
      <c r="U244" s="2" t="s">
        <v>832</v>
      </c>
      <c r="V244" s="16">
        <v>42047</v>
      </c>
      <c r="W244" s="123" t="s">
        <v>931</v>
      </c>
      <c r="X244" s="125" t="s">
        <v>1062</v>
      </c>
      <c r="Y244" s="125" t="s">
        <v>650</v>
      </c>
    </row>
    <row r="245" spans="1:25" ht="30">
      <c r="A245" s="2">
        <v>244</v>
      </c>
      <c r="B245" s="129" t="s">
        <v>17</v>
      </c>
      <c r="C245" s="2" t="s">
        <v>37</v>
      </c>
      <c r="D245" s="2" t="s">
        <v>187</v>
      </c>
      <c r="E245" s="2" t="s">
        <v>191</v>
      </c>
      <c r="F245" s="6" t="s">
        <v>450</v>
      </c>
      <c r="G245" s="13">
        <v>42506</v>
      </c>
      <c r="H245" s="6" t="s">
        <v>633</v>
      </c>
      <c r="I245" s="137"/>
      <c r="J245" s="137"/>
      <c r="K245" s="138"/>
      <c r="L245" s="2" t="s">
        <v>204</v>
      </c>
      <c r="M245" s="44"/>
      <c r="N245" s="29"/>
      <c r="O245" s="29"/>
      <c r="P245" s="59"/>
      <c r="Q245" s="59"/>
      <c r="R245" s="2"/>
      <c r="S245" s="21">
        <v>115609</v>
      </c>
      <c r="T245" s="2" t="s">
        <v>746</v>
      </c>
      <c r="U245" s="2" t="s">
        <v>832</v>
      </c>
      <c r="V245" s="14">
        <v>42340</v>
      </c>
      <c r="W245" s="123" t="s">
        <v>930</v>
      </c>
      <c r="X245" s="125" t="s">
        <v>1062</v>
      </c>
      <c r="Y245" s="125" t="s">
        <v>650</v>
      </c>
    </row>
    <row r="246" spans="1:25">
      <c r="A246" s="2">
        <v>245</v>
      </c>
      <c r="B246" s="129" t="s">
        <v>17</v>
      </c>
      <c r="C246" s="6" t="s">
        <v>90</v>
      </c>
      <c r="D246" s="2" t="s">
        <v>187</v>
      </c>
      <c r="E246" s="6" t="s">
        <v>232</v>
      </c>
      <c r="F246" s="6" t="s">
        <v>451</v>
      </c>
      <c r="G246" s="15">
        <v>42475</v>
      </c>
      <c r="H246" s="6" t="s">
        <v>633</v>
      </c>
      <c r="I246" s="137"/>
      <c r="J246" s="137"/>
      <c r="K246" s="138"/>
      <c r="L246" s="2" t="s">
        <v>666</v>
      </c>
      <c r="M246" s="44"/>
      <c r="N246" s="29"/>
      <c r="O246" s="29"/>
      <c r="P246" s="35"/>
      <c r="Q246" s="35"/>
      <c r="R246" s="2"/>
      <c r="S246" s="6">
        <v>94500</v>
      </c>
      <c r="T246" s="6" t="s">
        <v>787</v>
      </c>
      <c r="U246" s="2" t="s">
        <v>871</v>
      </c>
      <c r="V246" s="14">
        <v>42460</v>
      </c>
      <c r="W246" s="123" t="s">
        <v>963</v>
      </c>
      <c r="X246" s="125" t="s">
        <v>1062</v>
      </c>
      <c r="Y246" s="125" t="s">
        <v>1115</v>
      </c>
    </row>
    <row r="247" spans="1:25">
      <c r="A247" s="2">
        <v>246</v>
      </c>
      <c r="B247" s="129" t="s">
        <v>17</v>
      </c>
      <c r="C247" s="6" t="s">
        <v>86</v>
      </c>
      <c r="D247" s="2" t="s">
        <v>187</v>
      </c>
      <c r="E247" s="6" t="s">
        <v>230</v>
      </c>
      <c r="F247" s="6" t="s">
        <v>452</v>
      </c>
      <c r="G247" s="15">
        <v>42503</v>
      </c>
      <c r="H247" s="6" t="s">
        <v>633</v>
      </c>
      <c r="I247" s="137"/>
      <c r="J247" s="137"/>
      <c r="K247" s="138"/>
      <c r="L247" s="6" t="s">
        <v>666</v>
      </c>
      <c r="M247" s="44"/>
      <c r="N247" s="29"/>
      <c r="O247" s="29"/>
      <c r="P247" s="59"/>
      <c r="Q247" s="59"/>
      <c r="R247" s="2"/>
      <c r="S247" s="23">
        <v>70000</v>
      </c>
      <c r="T247" s="2" t="s">
        <v>779</v>
      </c>
      <c r="U247" s="2" t="s">
        <v>868</v>
      </c>
      <c r="V247" s="14">
        <v>42459</v>
      </c>
      <c r="W247" s="123" t="s">
        <v>960</v>
      </c>
      <c r="X247" s="125" t="s">
        <v>1062</v>
      </c>
      <c r="Y247" s="125" t="s">
        <v>1115</v>
      </c>
    </row>
    <row r="248" spans="1:25" ht="30">
      <c r="A248" s="2">
        <v>247</v>
      </c>
      <c r="B248" s="129" t="s">
        <v>17</v>
      </c>
      <c r="C248" s="6" t="s">
        <v>84</v>
      </c>
      <c r="D248" s="2" t="s">
        <v>187</v>
      </c>
      <c r="E248" s="6" t="s">
        <v>195</v>
      </c>
      <c r="F248" s="6">
        <v>35970</v>
      </c>
      <c r="G248" s="14">
        <v>42507</v>
      </c>
      <c r="H248" s="6" t="s">
        <v>633</v>
      </c>
      <c r="I248" s="137"/>
      <c r="J248" s="137"/>
      <c r="K248" s="138"/>
      <c r="L248" s="6" t="s">
        <v>643</v>
      </c>
      <c r="M248" s="44"/>
      <c r="N248" s="76"/>
      <c r="O248" s="76"/>
      <c r="P248" s="77"/>
      <c r="Q248" s="77"/>
      <c r="R248" s="2"/>
      <c r="S248" s="21">
        <v>700000</v>
      </c>
      <c r="T248" s="2" t="s">
        <v>750</v>
      </c>
      <c r="U248" s="2" t="s">
        <v>834</v>
      </c>
      <c r="V248" s="14">
        <v>42278</v>
      </c>
      <c r="W248" s="123" t="s">
        <v>934</v>
      </c>
      <c r="X248" s="125" t="s">
        <v>1062</v>
      </c>
      <c r="Y248" s="125" t="s">
        <v>1115</v>
      </c>
    </row>
    <row r="249" spans="1:25" ht="30">
      <c r="A249" s="2">
        <v>248</v>
      </c>
      <c r="B249" s="129" t="s">
        <v>17</v>
      </c>
      <c r="C249" s="6" t="s">
        <v>84</v>
      </c>
      <c r="D249" s="2" t="s">
        <v>187</v>
      </c>
      <c r="E249" s="6" t="s">
        <v>195</v>
      </c>
      <c r="F249" s="6">
        <v>35959</v>
      </c>
      <c r="G249" s="14">
        <v>42507</v>
      </c>
      <c r="H249" s="6" t="s">
        <v>633</v>
      </c>
      <c r="I249" s="137"/>
      <c r="J249" s="137"/>
      <c r="K249" s="138"/>
      <c r="L249" s="6" t="s">
        <v>643</v>
      </c>
      <c r="M249" s="44"/>
      <c r="N249" s="74"/>
      <c r="O249" s="74"/>
      <c r="P249" s="59"/>
      <c r="Q249" s="59"/>
      <c r="R249" s="2"/>
      <c r="S249" s="21">
        <v>700000</v>
      </c>
      <c r="T249" s="2" t="s">
        <v>750</v>
      </c>
      <c r="U249" s="2" t="s">
        <v>834</v>
      </c>
      <c r="V249" s="14">
        <v>42278</v>
      </c>
      <c r="W249" s="123" t="s">
        <v>934</v>
      </c>
      <c r="X249" s="125" t="s">
        <v>1062</v>
      </c>
      <c r="Y249" s="125" t="s">
        <v>1115</v>
      </c>
    </row>
    <row r="250" spans="1:25">
      <c r="A250" s="2">
        <v>249</v>
      </c>
      <c r="B250" s="129" t="s">
        <v>17</v>
      </c>
      <c r="C250" s="5" t="s">
        <v>46</v>
      </c>
      <c r="D250" s="2" t="s">
        <v>187</v>
      </c>
      <c r="E250" s="2" t="s">
        <v>199</v>
      </c>
      <c r="F250" s="5">
        <v>11030258</v>
      </c>
      <c r="G250" s="13">
        <v>42496</v>
      </c>
      <c r="H250" s="6" t="s">
        <v>633</v>
      </c>
      <c r="I250" s="137"/>
      <c r="J250" s="137"/>
      <c r="K250" s="138"/>
      <c r="L250" s="2" t="s">
        <v>646</v>
      </c>
      <c r="M250" s="44"/>
      <c r="N250" s="74"/>
      <c r="O250" s="74"/>
      <c r="P250" s="59"/>
      <c r="Q250" s="59"/>
      <c r="R250" s="2"/>
      <c r="S250" s="108">
        <v>47250</v>
      </c>
      <c r="T250" s="5" t="s">
        <v>753</v>
      </c>
      <c r="U250" s="2" t="s">
        <v>839</v>
      </c>
      <c r="V250" s="14" t="s">
        <v>840</v>
      </c>
      <c r="W250" s="123" t="s">
        <v>937</v>
      </c>
      <c r="X250" s="123" t="s">
        <v>1062</v>
      </c>
      <c r="Y250" s="125" t="s">
        <v>1115</v>
      </c>
    </row>
    <row r="251" spans="1:25" ht="30">
      <c r="A251" s="2">
        <v>250</v>
      </c>
      <c r="B251" s="129" t="s">
        <v>18</v>
      </c>
      <c r="C251" s="2" t="s">
        <v>36</v>
      </c>
      <c r="D251" s="2" t="s">
        <v>187</v>
      </c>
      <c r="E251" s="2" t="s">
        <v>190</v>
      </c>
      <c r="F251" s="2" t="s">
        <v>453</v>
      </c>
      <c r="G251" s="13">
        <v>42506</v>
      </c>
      <c r="H251" s="2" t="s">
        <v>633</v>
      </c>
      <c r="I251" s="137"/>
      <c r="J251" s="137"/>
      <c r="K251" s="138"/>
      <c r="L251" s="2" t="s">
        <v>204</v>
      </c>
      <c r="M251" s="44"/>
      <c r="N251" s="74"/>
      <c r="O251" s="74"/>
      <c r="P251" s="59"/>
      <c r="Q251" s="59"/>
      <c r="R251" s="2"/>
      <c r="S251" s="23">
        <v>143355</v>
      </c>
      <c r="T251" s="2" t="s">
        <v>781</v>
      </c>
      <c r="U251" s="2" t="s">
        <v>832</v>
      </c>
      <c r="V251" s="14">
        <v>42340</v>
      </c>
      <c r="W251" s="123" t="s">
        <v>929</v>
      </c>
      <c r="X251" s="125" t="s">
        <v>1063</v>
      </c>
      <c r="Y251" s="125" t="s">
        <v>650</v>
      </c>
    </row>
    <row r="252" spans="1:25" ht="30">
      <c r="A252" s="2">
        <v>251</v>
      </c>
      <c r="B252" s="129" t="s">
        <v>18</v>
      </c>
      <c r="C252" s="2" t="s">
        <v>36</v>
      </c>
      <c r="D252" s="2" t="s">
        <v>187</v>
      </c>
      <c r="E252" s="2" t="s">
        <v>190</v>
      </c>
      <c r="F252" s="2" t="s">
        <v>454</v>
      </c>
      <c r="G252" s="13">
        <v>42506</v>
      </c>
      <c r="H252" s="2" t="s">
        <v>633</v>
      </c>
      <c r="I252" s="137"/>
      <c r="J252" s="137"/>
      <c r="K252" s="138"/>
      <c r="L252" s="2" t="s">
        <v>204</v>
      </c>
      <c r="M252" s="44"/>
      <c r="N252" s="74"/>
      <c r="O252" s="74"/>
      <c r="P252" s="59"/>
      <c r="Q252" s="59"/>
      <c r="R252" s="2"/>
      <c r="S252" s="23">
        <v>161853</v>
      </c>
      <c r="T252" s="2" t="s">
        <v>781</v>
      </c>
      <c r="U252" s="2" t="s">
        <v>832</v>
      </c>
      <c r="V252" s="14">
        <v>42340</v>
      </c>
      <c r="W252" s="123" t="s">
        <v>929</v>
      </c>
      <c r="X252" s="125" t="s">
        <v>1063</v>
      </c>
      <c r="Y252" s="125" t="s">
        <v>650</v>
      </c>
    </row>
    <row r="253" spans="1:25" ht="30">
      <c r="A253" s="2">
        <v>252</v>
      </c>
      <c r="B253" s="129" t="s">
        <v>18</v>
      </c>
      <c r="C253" s="2" t="s">
        <v>36</v>
      </c>
      <c r="D253" s="2" t="s">
        <v>187</v>
      </c>
      <c r="E253" s="2" t="s">
        <v>190</v>
      </c>
      <c r="F253" s="2" t="s">
        <v>455</v>
      </c>
      <c r="G253" s="13">
        <v>42506</v>
      </c>
      <c r="H253" s="2" t="s">
        <v>633</v>
      </c>
      <c r="I253" s="137"/>
      <c r="J253" s="137"/>
      <c r="K253" s="138"/>
      <c r="L253" s="2" t="s">
        <v>204</v>
      </c>
      <c r="M253" s="44"/>
      <c r="N253" s="74"/>
      <c r="O253" s="74"/>
      <c r="P253" s="59"/>
      <c r="Q253" s="59"/>
      <c r="R253" s="2"/>
      <c r="S253" s="23">
        <v>161853</v>
      </c>
      <c r="T253" s="2" t="s">
        <v>786</v>
      </c>
      <c r="U253" s="2" t="s">
        <v>832</v>
      </c>
      <c r="V253" s="14">
        <v>42340</v>
      </c>
      <c r="W253" s="123" t="s">
        <v>929</v>
      </c>
      <c r="X253" s="125" t="s">
        <v>1063</v>
      </c>
      <c r="Y253" s="125" t="s">
        <v>650</v>
      </c>
    </row>
    <row r="254" spans="1:25" ht="30">
      <c r="A254" s="2">
        <v>253</v>
      </c>
      <c r="B254" s="129" t="s">
        <v>18</v>
      </c>
      <c r="C254" s="2" t="s">
        <v>36</v>
      </c>
      <c r="D254" s="2" t="s">
        <v>187</v>
      </c>
      <c r="E254" s="2" t="s">
        <v>190</v>
      </c>
      <c r="F254" s="2" t="s">
        <v>456</v>
      </c>
      <c r="G254" s="13">
        <v>42506</v>
      </c>
      <c r="H254" s="2" t="s">
        <v>633</v>
      </c>
      <c r="I254" s="137"/>
      <c r="J254" s="137"/>
      <c r="K254" s="138"/>
      <c r="L254" s="2" t="s">
        <v>204</v>
      </c>
      <c r="M254" s="44"/>
      <c r="N254" s="74"/>
      <c r="O254" s="74"/>
      <c r="P254" s="59"/>
      <c r="Q254" s="59"/>
      <c r="R254" s="2"/>
      <c r="S254" s="23">
        <v>161853</v>
      </c>
      <c r="T254" s="2" t="s">
        <v>786</v>
      </c>
      <c r="U254" s="2" t="s">
        <v>832</v>
      </c>
      <c r="V254" s="14">
        <v>42340</v>
      </c>
      <c r="W254" s="123" t="s">
        <v>929</v>
      </c>
      <c r="X254" s="125" t="s">
        <v>1063</v>
      </c>
      <c r="Y254" s="125" t="s">
        <v>650</v>
      </c>
    </row>
    <row r="255" spans="1:25" ht="30">
      <c r="A255" s="2">
        <v>254</v>
      </c>
      <c r="B255" s="129" t="s">
        <v>18</v>
      </c>
      <c r="C255" s="2" t="s">
        <v>36</v>
      </c>
      <c r="D255" s="2" t="s">
        <v>187</v>
      </c>
      <c r="E255" s="2" t="s">
        <v>190</v>
      </c>
      <c r="F255" s="2" t="s">
        <v>457</v>
      </c>
      <c r="G255" s="13">
        <v>42506</v>
      </c>
      <c r="H255" s="2" t="s">
        <v>633</v>
      </c>
      <c r="I255" s="137"/>
      <c r="J255" s="137"/>
      <c r="K255" s="138"/>
      <c r="L255" s="2" t="s">
        <v>204</v>
      </c>
      <c r="M255" s="44"/>
      <c r="N255" s="74"/>
      <c r="O255" s="74"/>
      <c r="P255" s="59"/>
      <c r="Q255" s="59"/>
      <c r="R255" s="2"/>
      <c r="S255" s="23">
        <v>254340</v>
      </c>
      <c r="T255" s="2" t="s">
        <v>782</v>
      </c>
      <c r="U255" s="2" t="s">
        <v>832</v>
      </c>
      <c r="V255" s="14">
        <v>42340</v>
      </c>
      <c r="W255" s="123" t="s">
        <v>929</v>
      </c>
      <c r="X255" s="125" t="s">
        <v>1063</v>
      </c>
      <c r="Y255" s="125" t="s">
        <v>650</v>
      </c>
    </row>
    <row r="256" spans="1:25" ht="30">
      <c r="A256" s="2">
        <v>255</v>
      </c>
      <c r="B256" s="129" t="s">
        <v>18</v>
      </c>
      <c r="C256" s="2" t="s">
        <v>36</v>
      </c>
      <c r="D256" s="2" t="s">
        <v>187</v>
      </c>
      <c r="E256" s="2" t="s">
        <v>190</v>
      </c>
      <c r="F256" s="2" t="s">
        <v>458</v>
      </c>
      <c r="G256" s="13">
        <v>42506</v>
      </c>
      <c r="H256" s="2" t="s">
        <v>633</v>
      </c>
      <c r="I256" s="137"/>
      <c r="J256" s="137"/>
      <c r="K256" s="138"/>
      <c r="L256" s="2" t="s">
        <v>204</v>
      </c>
      <c r="M256" s="44"/>
      <c r="N256" s="74"/>
      <c r="O256" s="74"/>
      <c r="P256" s="59"/>
      <c r="Q256" s="59"/>
      <c r="R256" s="2"/>
      <c r="S256" s="23">
        <v>254340</v>
      </c>
      <c r="T256" s="2" t="s">
        <v>782</v>
      </c>
      <c r="U256" s="2" t="s">
        <v>832</v>
      </c>
      <c r="V256" s="14">
        <v>42340</v>
      </c>
      <c r="W256" s="123" t="s">
        <v>929</v>
      </c>
      <c r="X256" s="125" t="s">
        <v>1063</v>
      </c>
      <c r="Y256" s="125" t="s">
        <v>650</v>
      </c>
    </row>
    <row r="257" spans="1:25" ht="30">
      <c r="A257" s="2">
        <v>256</v>
      </c>
      <c r="B257" s="129" t="s">
        <v>18</v>
      </c>
      <c r="C257" s="2" t="s">
        <v>36</v>
      </c>
      <c r="D257" s="2" t="s">
        <v>187</v>
      </c>
      <c r="E257" s="2" t="s">
        <v>190</v>
      </c>
      <c r="F257" s="2" t="s">
        <v>459</v>
      </c>
      <c r="G257" s="13">
        <v>42506</v>
      </c>
      <c r="H257" s="2" t="s">
        <v>633</v>
      </c>
      <c r="I257" s="137"/>
      <c r="J257" s="137"/>
      <c r="K257" s="138"/>
      <c r="L257" s="2" t="s">
        <v>204</v>
      </c>
      <c r="M257" s="44"/>
      <c r="N257" s="74"/>
      <c r="O257" s="74"/>
      <c r="P257" s="59"/>
      <c r="Q257" s="59"/>
      <c r="R257" s="2"/>
      <c r="S257" s="23">
        <v>254340</v>
      </c>
      <c r="T257" s="2" t="s">
        <v>782</v>
      </c>
      <c r="U257" s="2" t="s">
        <v>832</v>
      </c>
      <c r="V257" s="14">
        <v>42340</v>
      </c>
      <c r="W257" s="123" t="s">
        <v>929</v>
      </c>
      <c r="X257" s="125" t="s">
        <v>1063</v>
      </c>
      <c r="Y257" s="125" t="s">
        <v>650</v>
      </c>
    </row>
    <row r="258" spans="1:25" ht="30">
      <c r="A258" s="2">
        <v>257</v>
      </c>
      <c r="B258" s="129" t="s">
        <v>18</v>
      </c>
      <c r="C258" s="2" t="s">
        <v>36</v>
      </c>
      <c r="D258" s="2" t="s">
        <v>187</v>
      </c>
      <c r="E258" s="2" t="s">
        <v>190</v>
      </c>
      <c r="F258" s="2" t="s">
        <v>459</v>
      </c>
      <c r="G258" s="13">
        <v>42506</v>
      </c>
      <c r="H258" s="2" t="s">
        <v>633</v>
      </c>
      <c r="I258" s="137"/>
      <c r="J258" s="137"/>
      <c r="K258" s="138"/>
      <c r="L258" s="2" t="s">
        <v>204</v>
      </c>
      <c r="M258" s="44"/>
      <c r="N258" s="74"/>
      <c r="O258" s="74"/>
      <c r="P258" s="59"/>
      <c r="Q258" s="59"/>
      <c r="R258" s="2"/>
      <c r="S258" s="23">
        <v>254340</v>
      </c>
      <c r="T258" s="2" t="s">
        <v>782</v>
      </c>
      <c r="U258" s="2" t="s">
        <v>832</v>
      </c>
      <c r="V258" s="14">
        <v>42340</v>
      </c>
      <c r="W258" s="123" t="s">
        <v>929</v>
      </c>
      <c r="X258" s="125" t="s">
        <v>1063</v>
      </c>
      <c r="Y258" s="125" t="s">
        <v>650</v>
      </c>
    </row>
    <row r="259" spans="1:25">
      <c r="A259" s="2">
        <v>258</v>
      </c>
      <c r="B259" s="129" t="s">
        <v>18</v>
      </c>
      <c r="C259" s="5" t="s">
        <v>92</v>
      </c>
      <c r="D259" s="2" t="s">
        <v>187</v>
      </c>
      <c r="E259" s="5" t="s">
        <v>234</v>
      </c>
      <c r="F259" s="5" t="s">
        <v>460</v>
      </c>
      <c r="G259" s="15">
        <v>42544</v>
      </c>
      <c r="H259" s="5" t="s">
        <v>633</v>
      </c>
      <c r="I259" s="141"/>
      <c r="J259" s="141"/>
      <c r="K259" s="141"/>
      <c r="L259" s="5" t="s">
        <v>669</v>
      </c>
      <c r="M259" s="44"/>
      <c r="N259" s="74"/>
      <c r="O259" s="74"/>
      <c r="P259" s="59"/>
      <c r="Q259" s="59"/>
      <c r="R259" s="6"/>
      <c r="S259" s="5">
        <v>65000</v>
      </c>
      <c r="T259" s="2" t="s">
        <v>759</v>
      </c>
      <c r="U259" s="2" t="s">
        <v>873</v>
      </c>
      <c r="V259" s="14" t="s">
        <v>858</v>
      </c>
      <c r="W259" s="123" t="s">
        <v>965</v>
      </c>
      <c r="X259" s="123" t="s">
        <v>1063</v>
      </c>
      <c r="Y259" s="125" t="s">
        <v>650</v>
      </c>
    </row>
    <row r="260" spans="1:25" ht="30">
      <c r="A260" s="2">
        <v>259</v>
      </c>
      <c r="B260" s="129" t="s">
        <v>18</v>
      </c>
      <c r="C260" s="2" t="s">
        <v>84</v>
      </c>
      <c r="D260" s="2" t="s">
        <v>187</v>
      </c>
      <c r="E260" s="2" t="s">
        <v>195</v>
      </c>
      <c r="F260" s="2">
        <v>35966</v>
      </c>
      <c r="G260" s="14">
        <v>42507</v>
      </c>
      <c r="H260" s="2" t="s">
        <v>633</v>
      </c>
      <c r="I260" s="137"/>
      <c r="J260" s="137"/>
      <c r="K260" s="138"/>
      <c r="L260" s="2" t="s">
        <v>643</v>
      </c>
      <c r="M260" s="44"/>
      <c r="N260" s="74"/>
      <c r="O260" s="74"/>
      <c r="P260" s="59"/>
      <c r="Q260" s="59"/>
      <c r="R260" s="2"/>
      <c r="S260" s="21">
        <v>700000</v>
      </c>
      <c r="T260" s="2" t="s">
        <v>750</v>
      </c>
      <c r="U260" s="2" t="s">
        <v>834</v>
      </c>
      <c r="V260" s="14">
        <v>42278</v>
      </c>
      <c r="W260" s="123" t="s">
        <v>934</v>
      </c>
      <c r="X260" s="125" t="s">
        <v>1063</v>
      </c>
      <c r="Y260" s="125" t="s">
        <v>1115</v>
      </c>
    </row>
    <row r="261" spans="1:25" ht="30">
      <c r="A261" s="2">
        <v>260</v>
      </c>
      <c r="B261" s="129" t="s">
        <v>18</v>
      </c>
      <c r="C261" s="2" t="s">
        <v>84</v>
      </c>
      <c r="D261" s="2" t="s">
        <v>187</v>
      </c>
      <c r="E261" s="2" t="s">
        <v>195</v>
      </c>
      <c r="F261" s="2">
        <v>35954</v>
      </c>
      <c r="G261" s="14">
        <v>42507</v>
      </c>
      <c r="H261" s="2" t="s">
        <v>633</v>
      </c>
      <c r="I261" s="137"/>
      <c r="J261" s="137"/>
      <c r="K261" s="138"/>
      <c r="L261" s="2" t="s">
        <v>643</v>
      </c>
      <c r="M261" s="44"/>
      <c r="N261" s="74"/>
      <c r="O261" s="74"/>
      <c r="P261" s="59"/>
      <c r="Q261" s="59"/>
      <c r="R261" s="2"/>
      <c r="S261" s="21">
        <v>700000</v>
      </c>
      <c r="T261" s="2" t="s">
        <v>750</v>
      </c>
      <c r="U261" s="2" t="s">
        <v>834</v>
      </c>
      <c r="V261" s="14">
        <v>42278</v>
      </c>
      <c r="W261" s="123" t="s">
        <v>934</v>
      </c>
      <c r="X261" s="125" t="s">
        <v>1063</v>
      </c>
      <c r="Y261" s="125" t="s">
        <v>1115</v>
      </c>
    </row>
    <row r="262" spans="1:25" ht="30">
      <c r="A262" s="2">
        <v>261</v>
      </c>
      <c r="B262" s="129" t="s">
        <v>18</v>
      </c>
      <c r="C262" s="2" t="s">
        <v>84</v>
      </c>
      <c r="D262" s="2" t="s">
        <v>187</v>
      </c>
      <c r="E262" s="2" t="s">
        <v>195</v>
      </c>
      <c r="F262" s="2">
        <v>35964</v>
      </c>
      <c r="G262" s="14">
        <v>42507</v>
      </c>
      <c r="H262" s="2" t="s">
        <v>633</v>
      </c>
      <c r="I262" s="137"/>
      <c r="J262" s="137"/>
      <c r="K262" s="138"/>
      <c r="L262" s="2" t="s">
        <v>643</v>
      </c>
      <c r="M262" s="44"/>
      <c r="N262" s="74"/>
      <c r="O262" s="74"/>
      <c r="P262" s="59"/>
      <c r="Q262" s="59"/>
      <c r="R262" s="2"/>
      <c r="S262" s="21">
        <v>700000</v>
      </c>
      <c r="T262" s="2" t="s">
        <v>750</v>
      </c>
      <c r="U262" s="2" t="s">
        <v>834</v>
      </c>
      <c r="V262" s="14">
        <v>42278</v>
      </c>
      <c r="W262" s="123" t="s">
        <v>934</v>
      </c>
      <c r="X262" s="125" t="s">
        <v>1063</v>
      </c>
      <c r="Y262" s="125" t="s">
        <v>1115</v>
      </c>
    </row>
    <row r="263" spans="1:25" ht="30">
      <c r="A263" s="2">
        <v>262</v>
      </c>
      <c r="B263" s="129" t="s">
        <v>18</v>
      </c>
      <c r="C263" s="2" t="s">
        <v>84</v>
      </c>
      <c r="D263" s="2" t="s">
        <v>187</v>
      </c>
      <c r="E263" s="2" t="s">
        <v>196</v>
      </c>
      <c r="F263" s="2">
        <v>82811</v>
      </c>
      <c r="G263" s="14">
        <v>42507</v>
      </c>
      <c r="H263" s="2" t="s">
        <v>633</v>
      </c>
      <c r="I263" s="137"/>
      <c r="J263" s="137"/>
      <c r="K263" s="138"/>
      <c r="L263" s="2" t="s">
        <v>643</v>
      </c>
      <c r="M263" s="44"/>
      <c r="N263" s="74"/>
      <c r="O263" s="74"/>
      <c r="P263" s="59"/>
      <c r="Q263" s="59"/>
      <c r="R263" s="2"/>
      <c r="S263" s="23">
        <v>995000</v>
      </c>
      <c r="T263" s="2" t="s">
        <v>750</v>
      </c>
      <c r="U263" s="2" t="s">
        <v>834</v>
      </c>
      <c r="V263" s="14">
        <v>42278</v>
      </c>
      <c r="W263" s="123" t="s">
        <v>934</v>
      </c>
      <c r="X263" s="125" t="s">
        <v>1063</v>
      </c>
      <c r="Y263" s="125" t="s">
        <v>1115</v>
      </c>
    </row>
    <row r="264" spans="1:25" ht="30">
      <c r="A264" s="2">
        <v>263</v>
      </c>
      <c r="B264" s="129" t="s">
        <v>18</v>
      </c>
      <c r="C264" s="2" t="s">
        <v>37</v>
      </c>
      <c r="D264" s="2" t="s">
        <v>187</v>
      </c>
      <c r="E264" s="2" t="s">
        <v>191</v>
      </c>
      <c r="F264" s="2" t="s">
        <v>461</v>
      </c>
      <c r="G264" s="13">
        <v>42506</v>
      </c>
      <c r="H264" s="2" t="s">
        <v>633</v>
      </c>
      <c r="I264" s="137"/>
      <c r="J264" s="137"/>
      <c r="K264" s="138"/>
      <c r="L264" s="2" t="s">
        <v>204</v>
      </c>
      <c r="M264" s="44"/>
      <c r="N264" s="74"/>
      <c r="O264" s="74"/>
      <c r="P264" s="59"/>
      <c r="Q264" s="59"/>
      <c r="R264" s="2"/>
      <c r="S264" s="21">
        <v>115609</v>
      </c>
      <c r="T264" s="2" t="s">
        <v>746</v>
      </c>
      <c r="U264" s="2" t="s">
        <v>832</v>
      </c>
      <c r="V264" s="14">
        <v>42340</v>
      </c>
      <c r="W264" s="123" t="s">
        <v>930</v>
      </c>
      <c r="X264" s="125" t="s">
        <v>1063</v>
      </c>
      <c r="Y264" s="125" t="s">
        <v>650</v>
      </c>
    </row>
    <row r="265" spans="1:25" ht="30">
      <c r="A265" s="2">
        <v>264</v>
      </c>
      <c r="B265" s="129" t="s">
        <v>18</v>
      </c>
      <c r="C265" s="2" t="s">
        <v>38</v>
      </c>
      <c r="D265" s="2" t="s">
        <v>187</v>
      </c>
      <c r="E265" s="2" t="s">
        <v>192</v>
      </c>
      <c r="F265" s="2" t="s">
        <v>462</v>
      </c>
      <c r="G265" s="13">
        <v>42506</v>
      </c>
      <c r="H265" s="2" t="s">
        <v>633</v>
      </c>
      <c r="I265" s="137"/>
      <c r="J265" s="137"/>
      <c r="K265" s="138"/>
      <c r="L265" s="2" t="s">
        <v>204</v>
      </c>
      <c r="M265" s="44"/>
      <c r="N265" s="74"/>
      <c r="O265" s="74"/>
      <c r="P265" s="59"/>
      <c r="Q265" s="59"/>
      <c r="R265" s="2"/>
      <c r="S265" s="21">
        <v>226594</v>
      </c>
      <c r="T265" s="2" t="s">
        <v>778</v>
      </c>
      <c r="U265" s="2" t="s">
        <v>832</v>
      </c>
      <c r="V265" s="16">
        <v>42047</v>
      </c>
      <c r="W265" s="123" t="s">
        <v>931</v>
      </c>
      <c r="X265" s="125" t="s">
        <v>1063</v>
      </c>
      <c r="Y265" s="125" t="s">
        <v>650</v>
      </c>
    </row>
    <row r="266" spans="1:25" ht="30">
      <c r="A266" s="2">
        <v>265</v>
      </c>
      <c r="B266" s="129" t="s">
        <v>18</v>
      </c>
      <c r="C266" s="2" t="s">
        <v>38</v>
      </c>
      <c r="D266" s="2" t="s">
        <v>187</v>
      </c>
      <c r="E266" s="2" t="s">
        <v>192</v>
      </c>
      <c r="F266" s="2" t="s">
        <v>463</v>
      </c>
      <c r="G266" s="13">
        <v>42506</v>
      </c>
      <c r="H266" s="5" t="s">
        <v>633</v>
      </c>
      <c r="I266" s="137"/>
      <c r="J266" s="137"/>
      <c r="K266" s="138"/>
      <c r="L266" s="2" t="s">
        <v>204</v>
      </c>
      <c r="M266" s="44"/>
      <c r="N266" s="74"/>
      <c r="O266" s="74"/>
      <c r="P266" s="59"/>
      <c r="Q266" s="59"/>
      <c r="R266" s="2"/>
      <c r="S266" s="21">
        <v>184974</v>
      </c>
      <c r="T266" s="2" t="s">
        <v>748</v>
      </c>
      <c r="U266" s="2" t="s">
        <v>832</v>
      </c>
      <c r="V266" s="16">
        <v>42047</v>
      </c>
      <c r="W266" s="123" t="s">
        <v>931</v>
      </c>
      <c r="X266" s="125" t="s">
        <v>1063</v>
      </c>
      <c r="Y266" s="125" t="s">
        <v>650</v>
      </c>
    </row>
    <row r="267" spans="1:25">
      <c r="A267" s="2">
        <v>266</v>
      </c>
      <c r="B267" s="129" t="s">
        <v>18</v>
      </c>
      <c r="C267" s="2" t="s">
        <v>39</v>
      </c>
      <c r="D267" s="2" t="s">
        <v>187</v>
      </c>
      <c r="E267" s="2" t="s">
        <v>193</v>
      </c>
      <c r="F267" s="2">
        <v>225531</v>
      </c>
      <c r="G267" s="13">
        <v>42496</v>
      </c>
      <c r="H267" s="5" t="s">
        <v>633</v>
      </c>
      <c r="I267" s="137"/>
      <c r="J267" s="137"/>
      <c r="K267" s="138"/>
      <c r="L267" s="2" t="s">
        <v>642</v>
      </c>
      <c r="M267" s="44"/>
      <c r="N267" s="74"/>
      <c r="O267" s="74"/>
      <c r="P267" s="59"/>
      <c r="Q267" s="59"/>
      <c r="R267" s="2"/>
      <c r="S267" s="21">
        <v>29505</v>
      </c>
      <c r="T267" s="2" t="s">
        <v>749</v>
      </c>
      <c r="U267" s="2" t="s">
        <v>833</v>
      </c>
      <c r="V267" s="14">
        <v>42406</v>
      </c>
      <c r="W267" s="123" t="s">
        <v>932</v>
      </c>
      <c r="X267" s="125" t="s">
        <v>1063</v>
      </c>
      <c r="Y267" s="125" t="s">
        <v>1114</v>
      </c>
    </row>
    <row r="268" spans="1:25">
      <c r="A268" s="2">
        <v>267</v>
      </c>
      <c r="B268" s="129" t="s">
        <v>18</v>
      </c>
      <c r="C268" s="2" t="s">
        <v>49</v>
      </c>
      <c r="D268" s="2" t="s">
        <v>187</v>
      </c>
      <c r="E268" s="2" t="s">
        <v>193</v>
      </c>
      <c r="F268" s="2">
        <v>225514</v>
      </c>
      <c r="G268" s="13">
        <v>42496</v>
      </c>
      <c r="H268" s="5" t="s">
        <v>633</v>
      </c>
      <c r="I268" s="137"/>
      <c r="J268" s="137"/>
      <c r="K268" s="138"/>
      <c r="L268" s="2" t="s">
        <v>642</v>
      </c>
      <c r="M268" s="44"/>
      <c r="N268" s="74"/>
      <c r="O268" s="74"/>
      <c r="P268" s="59"/>
      <c r="Q268" s="59"/>
      <c r="R268" s="2"/>
      <c r="S268" s="21">
        <v>29505</v>
      </c>
      <c r="T268" s="2" t="s">
        <v>749</v>
      </c>
      <c r="U268" s="2" t="s">
        <v>833</v>
      </c>
      <c r="V268" s="14">
        <v>42406</v>
      </c>
      <c r="W268" s="123" t="s">
        <v>932</v>
      </c>
      <c r="X268" s="125" t="s">
        <v>1063</v>
      </c>
      <c r="Y268" s="125" t="s">
        <v>1114</v>
      </c>
    </row>
    <row r="269" spans="1:25">
      <c r="A269" s="2">
        <v>268</v>
      </c>
      <c r="B269" s="129" t="s">
        <v>18</v>
      </c>
      <c r="C269" s="2" t="s">
        <v>39</v>
      </c>
      <c r="D269" s="2" t="s">
        <v>187</v>
      </c>
      <c r="E269" s="2" t="s">
        <v>193</v>
      </c>
      <c r="F269" s="2">
        <v>225528</v>
      </c>
      <c r="G269" s="13">
        <v>42496</v>
      </c>
      <c r="H269" s="5" t="s">
        <v>633</v>
      </c>
      <c r="I269" s="137"/>
      <c r="J269" s="137"/>
      <c r="K269" s="138"/>
      <c r="L269" s="2" t="s">
        <v>642</v>
      </c>
      <c r="M269" s="44"/>
      <c r="N269" s="76"/>
      <c r="O269" s="76"/>
      <c r="P269" s="77"/>
      <c r="Q269" s="77"/>
      <c r="R269" s="2"/>
      <c r="S269" s="21">
        <v>29505</v>
      </c>
      <c r="T269" s="2" t="s">
        <v>749</v>
      </c>
      <c r="U269" s="2" t="s">
        <v>833</v>
      </c>
      <c r="V269" s="14">
        <v>42406</v>
      </c>
      <c r="W269" s="123" t="s">
        <v>932</v>
      </c>
      <c r="X269" s="125" t="s">
        <v>1063</v>
      </c>
      <c r="Y269" s="125" t="s">
        <v>1114</v>
      </c>
    </row>
    <row r="270" spans="1:25">
      <c r="A270" s="2">
        <v>269</v>
      </c>
      <c r="B270" s="129" t="s">
        <v>18</v>
      </c>
      <c r="C270" s="2" t="s">
        <v>41</v>
      </c>
      <c r="D270" s="2" t="s">
        <v>187</v>
      </c>
      <c r="E270" s="2" t="s">
        <v>193</v>
      </c>
      <c r="F270" s="2">
        <v>225508</v>
      </c>
      <c r="G270" s="13">
        <v>42496</v>
      </c>
      <c r="H270" s="5" t="s">
        <v>633</v>
      </c>
      <c r="I270" s="137"/>
      <c r="J270" s="137"/>
      <c r="K270" s="138"/>
      <c r="L270" s="2" t="s">
        <v>642</v>
      </c>
      <c r="M270" s="44"/>
      <c r="N270" s="76"/>
      <c r="O270" s="76"/>
      <c r="P270" s="77"/>
      <c r="Q270" s="77"/>
      <c r="R270" s="2"/>
      <c r="S270" s="21">
        <v>29505</v>
      </c>
      <c r="T270" s="2" t="s">
        <v>749</v>
      </c>
      <c r="U270" s="2" t="s">
        <v>833</v>
      </c>
      <c r="V270" s="14">
        <v>42406</v>
      </c>
      <c r="W270" s="123" t="s">
        <v>932</v>
      </c>
      <c r="X270" s="125" t="s">
        <v>1063</v>
      </c>
      <c r="Y270" s="125" t="s">
        <v>1114</v>
      </c>
    </row>
    <row r="271" spans="1:25">
      <c r="A271" s="2">
        <v>270</v>
      </c>
      <c r="B271" s="129" t="s">
        <v>18</v>
      </c>
      <c r="C271" s="2" t="s">
        <v>89</v>
      </c>
      <c r="D271" s="2" t="s">
        <v>187</v>
      </c>
      <c r="E271" s="2" t="s">
        <v>193</v>
      </c>
      <c r="F271" s="2">
        <v>225489</v>
      </c>
      <c r="G271" s="13">
        <v>42496</v>
      </c>
      <c r="H271" s="2" t="s">
        <v>633</v>
      </c>
      <c r="I271" s="137"/>
      <c r="J271" s="137"/>
      <c r="K271" s="138"/>
      <c r="L271" s="2" t="s">
        <v>642</v>
      </c>
      <c r="M271" s="44"/>
      <c r="N271" s="76"/>
      <c r="O271" s="76"/>
      <c r="P271" s="77"/>
      <c r="Q271" s="77"/>
      <c r="R271" s="2"/>
      <c r="S271" s="21">
        <v>29505</v>
      </c>
      <c r="T271" s="2" t="s">
        <v>749</v>
      </c>
      <c r="U271" s="2" t="s">
        <v>833</v>
      </c>
      <c r="V271" s="14">
        <v>42406</v>
      </c>
      <c r="W271" s="123" t="s">
        <v>932</v>
      </c>
      <c r="X271" s="125" t="s">
        <v>1063</v>
      </c>
      <c r="Y271" s="125" t="s">
        <v>1114</v>
      </c>
    </row>
    <row r="272" spans="1:25">
      <c r="A272" s="2">
        <v>271</v>
      </c>
      <c r="B272" s="129" t="s">
        <v>18</v>
      </c>
      <c r="C272" s="2" t="s">
        <v>41</v>
      </c>
      <c r="D272" s="2" t="s">
        <v>187</v>
      </c>
      <c r="E272" s="2" t="s">
        <v>193</v>
      </c>
      <c r="F272" s="2">
        <v>225507</v>
      </c>
      <c r="G272" s="13">
        <v>42496</v>
      </c>
      <c r="H272" s="2" t="s">
        <v>633</v>
      </c>
      <c r="I272" s="137"/>
      <c r="J272" s="137"/>
      <c r="K272" s="138"/>
      <c r="L272" s="2" t="s">
        <v>642</v>
      </c>
      <c r="M272" s="44"/>
      <c r="N272" s="29"/>
      <c r="O272" s="29"/>
      <c r="P272" s="59"/>
      <c r="Q272" s="59"/>
      <c r="R272" s="2"/>
      <c r="S272" s="21">
        <v>29505</v>
      </c>
      <c r="T272" s="2" t="s">
        <v>749</v>
      </c>
      <c r="U272" s="2" t="s">
        <v>833</v>
      </c>
      <c r="V272" s="14">
        <v>42406</v>
      </c>
      <c r="W272" s="123" t="s">
        <v>932</v>
      </c>
      <c r="X272" s="125" t="s">
        <v>1063</v>
      </c>
      <c r="Y272" s="125" t="s">
        <v>1114</v>
      </c>
    </row>
    <row r="273" spans="1:25">
      <c r="A273" s="2">
        <v>272</v>
      </c>
      <c r="B273" s="129" t="s">
        <v>18</v>
      </c>
      <c r="C273" s="2" t="s">
        <v>89</v>
      </c>
      <c r="D273" s="2" t="s">
        <v>187</v>
      </c>
      <c r="E273" s="2" t="s">
        <v>193</v>
      </c>
      <c r="F273" s="2">
        <v>225485</v>
      </c>
      <c r="G273" s="13">
        <v>42496</v>
      </c>
      <c r="H273" s="2" t="s">
        <v>633</v>
      </c>
      <c r="I273" s="137"/>
      <c r="J273" s="137"/>
      <c r="K273" s="138"/>
      <c r="L273" s="2" t="s">
        <v>642</v>
      </c>
      <c r="M273" s="44"/>
      <c r="N273" s="29"/>
      <c r="O273" s="29"/>
      <c r="P273" s="59"/>
      <c r="Q273" s="59"/>
      <c r="R273" s="2"/>
      <c r="S273" s="21">
        <v>29505</v>
      </c>
      <c r="T273" s="2" t="s">
        <v>749</v>
      </c>
      <c r="U273" s="2" t="s">
        <v>833</v>
      </c>
      <c r="V273" s="14">
        <v>42406</v>
      </c>
      <c r="W273" s="123" t="s">
        <v>932</v>
      </c>
      <c r="X273" s="125" t="s">
        <v>1063</v>
      </c>
      <c r="Y273" s="125" t="s">
        <v>1114</v>
      </c>
    </row>
    <row r="274" spans="1:25">
      <c r="A274" s="2">
        <v>273</v>
      </c>
      <c r="B274" s="129" t="s">
        <v>18</v>
      </c>
      <c r="C274" s="2" t="s">
        <v>41</v>
      </c>
      <c r="D274" s="2" t="s">
        <v>187</v>
      </c>
      <c r="E274" s="2" t="s">
        <v>193</v>
      </c>
      <c r="F274" s="2">
        <v>225506</v>
      </c>
      <c r="G274" s="13">
        <v>42496</v>
      </c>
      <c r="H274" s="2" t="s">
        <v>633</v>
      </c>
      <c r="I274" s="137"/>
      <c r="J274" s="137"/>
      <c r="K274" s="138"/>
      <c r="L274" s="2" t="s">
        <v>642</v>
      </c>
      <c r="M274" s="44"/>
      <c r="N274" s="29"/>
      <c r="O274" s="29"/>
      <c r="P274" s="59"/>
      <c r="Q274" s="59"/>
      <c r="R274" s="2"/>
      <c r="S274" s="21">
        <v>29505</v>
      </c>
      <c r="T274" s="2" t="s">
        <v>749</v>
      </c>
      <c r="U274" s="2" t="s">
        <v>833</v>
      </c>
      <c r="V274" s="14">
        <v>42406</v>
      </c>
      <c r="W274" s="123" t="s">
        <v>932</v>
      </c>
      <c r="X274" s="125" t="s">
        <v>1063</v>
      </c>
      <c r="Y274" s="125" t="s">
        <v>1114</v>
      </c>
    </row>
    <row r="275" spans="1:25">
      <c r="A275" s="2">
        <v>274</v>
      </c>
      <c r="B275" s="129" t="s">
        <v>18</v>
      </c>
      <c r="C275" s="2" t="s">
        <v>89</v>
      </c>
      <c r="D275" s="2" t="s">
        <v>187</v>
      </c>
      <c r="E275" s="2" t="s">
        <v>193</v>
      </c>
      <c r="F275" s="2">
        <v>225477</v>
      </c>
      <c r="G275" s="13">
        <v>42496</v>
      </c>
      <c r="H275" s="2" t="s">
        <v>633</v>
      </c>
      <c r="I275" s="137"/>
      <c r="J275" s="137"/>
      <c r="K275" s="138"/>
      <c r="L275" s="2" t="s">
        <v>642</v>
      </c>
      <c r="M275" s="44"/>
      <c r="N275" s="74"/>
      <c r="O275" s="74"/>
      <c r="P275" s="75"/>
      <c r="Q275" s="75"/>
      <c r="R275" s="2"/>
      <c r="S275" s="21">
        <v>29505</v>
      </c>
      <c r="T275" s="2" t="s">
        <v>749</v>
      </c>
      <c r="U275" s="2" t="s">
        <v>833</v>
      </c>
      <c r="V275" s="14">
        <v>42406</v>
      </c>
      <c r="W275" s="123" t="s">
        <v>932</v>
      </c>
      <c r="X275" s="125" t="s">
        <v>1063</v>
      </c>
      <c r="Y275" s="125" t="s">
        <v>1114</v>
      </c>
    </row>
    <row r="276" spans="1:25">
      <c r="A276" s="2">
        <v>275</v>
      </c>
      <c r="B276" s="129" t="s">
        <v>18</v>
      </c>
      <c r="C276" s="2" t="s">
        <v>89</v>
      </c>
      <c r="D276" s="2" t="s">
        <v>187</v>
      </c>
      <c r="E276" s="2" t="s">
        <v>193</v>
      </c>
      <c r="F276" s="2">
        <v>225498</v>
      </c>
      <c r="G276" s="13">
        <v>42496</v>
      </c>
      <c r="H276" s="2" t="s">
        <v>633</v>
      </c>
      <c r="I276" s="137"/>
      <c r="J276" s="137"/>
      <c r="K276" s="138"/>
      <c r="L276" s="2" t="s">
        <v>642</v>
      </c>
      <c r="M276" s="44"/>
      <c r="N276" s="74"/>
      <c r="O276" s="74"/>
      <c r="P276" s="75"/>
      <c r="Q276" s="75"/>
      <c r="R276" s="2"/>
      <c r="S276" s="21">
        <v>29505</v>
      </c>
      <c r="T276" s="2" t="s">
        <v>749</v>
      </c>
      <c r="U276" s="2" t="s">
        <v>833</v>
      </c>
      <c r="V276" s="14">
        <v>42406</v>
      </c>
      <c r="W276" s="123" t="s">
        <v>932</v>
      </c>
      <c r="X276" s="125" t="s">
        <v>1063</v>
      </c>
      <c r="Y276" s="125" t="s">
        <v>1114</v>
      </c>
    </row>
    <row r="277" spans="1:25">
      <c r="A277" s="2">
        <v>276</v>
      </c>
      <c r="B277" s="129" t="s">
        <v>18</v>
      </c>
      <c r="C277" s="2" t="s">
        <v>89</v>
      </c>
      <c r="D277" s="2" t="s">
        <v>187</v>
      </c>
      <c r="E277" s="2" t="s">
        <v>193</v>
      </c>
      <c r="F277" s="2">
        <v>225483</v>
      </c>
      <c r="G277" s="13">
        <v>42496</v>
      </c>
      <c r="H277" s="2" t="s">
        <v>633</v>
      </c>
      <c r="I277" s="137"/>
      <c r="J277" s="137"/>
      <c r="K277" s="138"/>
      <c r="L277" s="2" t="s">
        <v>642</v>
      </c>
      <c r="M277" s="44"/>
      <c r="N277" s="29"/>
      <c r="O277" s="29"/>
      <c r="P277" s="59"/>
      <c r="Q277" s="59"/>
      <c r="R277" s="2"/>
      <c r="S277" s="21">
        <v>29505</v>
      </c>
      <c r="T277" s="2" t="s">
        <v>749</v>
      </c>
      <c r="U277" s="2" t="s">
        <v>833</v>
      </c>
      <c r="V277" s="14">
        <v>42406</v>
      </c>
      <c r="W277" s="123" t="s">
        <v>932</v>
      </c>
      <c r="X277" s="125" t="s">
        <v>1063</v>
      </c>
      <c r="Y277" s="125" t="s">
        <v>1114</v>
      </c>
    </row>
    <row r="278" spans="1:25">
      <c r="A278" s="2">
        <v>277</v>
      </c>
      <c r="B278" s="129" t="s">
        <v>18</v>
      </c>
      <c r="C278" s="2" t="s">
        <v>89</v>
      </c>
      <c r="D278" s="2" t="s">
        <v>187</v>
      </c>
      <c r="E278" s="2" t="s">
        <v>193</v>
      </c>
      <c r="F278" s="2">
        <v>225494</v>
      </c>
      <c r="G278" s="13">
        <v>42496</v>
      </c>
      <c r="H278" s="2" t="s">
        <v>633</v>
      </c>
      <c r="I278" s="137"/>
      <c r="J278" s="137"/>
      <c r="K278" s="138"/>
      <c r="L278" s="2" t="s">
        <v>642</v>
      </c>
      <c r="M278" s="44"/>
      <c r="N278" s="29"/>
      <c r="O278" s="29"/>
      <c r="P278" s="59"/>
      <c r="Q278" s="59"/>
      <c r="R278" s="2"/>
      <c r="S278" s="21">
        <v>29505</v>
      </c>
      <c r="T278" s="2" t="s">
        <v>749</v>
      </c>
      <c r="U278" s="2" t="s">
        <v>833</v>
      </c>
      <c r="V278" s="14">
        <v>42406</v>
      </c>
      <c r="W278" s="123" t="s">
        <v>932</v>
      </c>
      <c r="X278" s="125" t="s">
        <v>1063</v>
      </c>
      <c r="Y278" s="125" t="s">
        <v>1114</v>
      </c>
    </row>
    <row r="279" spans="1:25">
      <c r="A279" s="2">
        <v>278</v>
      </c>
      <c r="B279" s="129" t="s">
        <v>18</v>
      </c>
      <c r="C279" s="2" t="s">
        <v>49</v>
      </c>
      <c r="D279" s="2" t="s">
        <v>187</v>
      </c>
      <c r="E279" s="2" t="s">
        <v>193</v>
      </c>
      <c r="F279" s="2">
        <v>225719</v>
      </c>
      <c r="G279" s="13">
        <v>42496</v>
      </c>
      <c r="H279" s="2" t="s">
        <v>633</v>
      </c>
      <c r="I279" s="137"/>
      <c r="J279" s="137"/>
      <c r="K279" s="138"/>
      <c r="L279" s="2" t="s">
        <v>642</v>
      </c>
      <c r="M279" s="44"/>
      <c r="N279" s="29"/>
      <c r="O279" s="29"/>
      <c r="P279" s="59"/>
      <c r="Q279" s="59"/>
      <c r="R279" s="2"/>
      <c r="S279" s="21">
        <v>29505</v>
      </c>
      <c r="T279" s="2" t="s">
        <v>749</v>
      </c>
      <c r="U279" s="2" t="s">
        <v>833</v>
      </c>
      <c r="V279" s="14">
        <v>42406</v>
      </c>
      <c r="W279" s="123" t="s">
        <v>932</v>
      </c>
      <c r="X279" s="125" t="s">
        <v>1063</v>
      </c>
      <c r="Y279" s="125" t="s">
        <v>1114</v>
      </c>
    </row>
    <row r="280" spans="1:25">
      <c r="A280" s="2">
        <v>279</v>
      </c>
      <c r="B280" s="129" t="s">
        <v>18</v>
      </c>
      <c r="C280" s="2" t="s">
        <v>41</v>
      </c>
      <c r="D280" s="2" t="s">
        <v>187</v>
      </c>
      <c r="E280" s="2" t="s">
        <v>193</v>
      </c>
      <c r="F280" s="2">
        <v>225541</v>
      </c>
      <c r="G280" s="13">
        <v>42496</v>
      </c>
      <c r="H280" s="2" t="s">
        <v>633</v>
      </c>
      <c r="I280" s="137"/>
      <c r="J280" s="137"/>
      <c r="K280" s="138"/>
      <c r="L280" s="2" t="s">
        <v>642</v>
      </c>
      <c r="M280" s="44"/>
      <c r="N280" s="29"/>
      <c r="O280" s="29"/>
      <c r="P280" s="59"/>
      <c r="Q280" s="59"/>
      <c r="R280" s="2"/>
      <c r="S280" s="21">
        <v>29505</v>
      </c>
      <c r="T280" s="2" t="s">
        <v>749</v>
      </c>
      <c r="U280" s="2" t="s">
        <v>833</v>
      </c>
      <c r="V280" s="14">
        <v>42406</v>
      </c>
      <c r="W280" s="123" t="s">
        <v>932</v>
      </c>
      <c r="X280" s="125" t="s">
        <v>1063</v>
      </c>
      <c r="Y280" s="125" t="s">
        <v>1114</v>
      </c>
    </row>
    <row r="281" spans="1:25">
      <c r="A281" s="2">
        <v>280</v>
      </c>
      <c r="B281" s="129" t="s">
        <v>18</v>
      </c>
      <c r="C281" s="2" t="s">
        <v>85</v>
      </c>
      <c r="D281" s="2" t="s">
        <v>187</v>
      </c>
      <c r="E281" s="2" t="s">
        <v>193</v>
      </c>
      <c r="F281" s="2">
        <v>225446</v>
      </c>
      <c r="G281" s="13">
        <v>42496</v>
      </c>
      <c r="H281" s="2" t="s">
        <v>633</v>
      </c>
      <c r="I281" s="137"/>
      <c r="J281" s="137"/>
      <c r="K281" s="138"/>
      <c r="L281" s="2" t="s">
        <v>642</v>
      </c>
      <c r="M281" s="44"/>
      <c r="N281" s="29"/>
      <c r="O281" s="29"/>
      <c r="P281" s="59"/>
      <c r="Q281" s="59"/>
      <c r="R281" s="2"/>
      <c r="S281" s="21">
        <v>29505</v>
      </c>
      <c r="T281" s="2" t="s">
        <v>749</v>
      </c>
      <c r="U281" s="2" t="s">
        <v>833</v>
      </c>
      <c r="V281" s="14">
        <v>42406</v>
      </c>
      <c r="W281" s="123" t="s">
        <v>932</v>
      </c>
      <c r="X281" s="125" t="s">
        <v>1063</v>
      </c>
      <c r="Y281" s="125" t="s">
        <v>1114</v>
      </c>
    </row>
    <row r="282" spans="1:25">
      <c r="A282" s="2">
        <v>281</v>
      </c>
      <c r="B282" s="129" t="s">
        <v>18</v>
      </c>
      <c r="C282" s="2" t="s">
        <v>41</v>
      </c>
      <c r="D282" s="2" t="s">
        <v>187</v>
      </c>
      <c r="E282" s="2" t="s">
        <v>193</v>
      </c>
      <c r="F282" s="2">
        <v>225551</v>
      </c>
      <c r="G282" s="13">
        <v>42496</v>
      </c>
      <c r="H282" s="2" t="s">
        <v>633</v>
      </c>
      <c r="I282" s="142"/>
      <c r="J282" s="141"/>
      <c r="K282" s="142"/>
      <c r="L282" s="2" t="s">
        <v>642</v>
      </c>
      <c r="M282" s="44"/>
      <c r="N282" s="29"/>
      <c r="O282" s="29"/>
      <c r="P282" s="59"/>
      <c r="Q282" s="59"/>
      <c r="R282" s="23"/>
      <c r="S282" s="21">
        <v>29505</v>
      </c>
      <c r="T282" s="2" t="s">
        <v>749</v>
      </c>
      <c r="U282" s="2" t="s">
        <v>833</v>
      </c>
      <c r="V282" s="14">
        <v>42406</v>
      </c>
      <c r="W282" s="123" t="s">
        <v>932</v>
      </c>
      <c r="X282" s="125" t="s">
        <v>1063</v>
      </c>
      <c r="Y282" s="125" t="s">
        <v>1114</v>
      </c>
    </row>
    <row r="283" spans="1:25">
      <c r="A283" s="2">
        <v>282</v>
      </c>
      <c r="B283" s="129" t="s">
        <v>18</v>
      </c>
      <c r="C283" s="2" t="s">
        <v>49</v>
      </c>
      <c r="D283" s="2" t="s">
        <v>187</v>
      </c>
      <c r="E283" s="2" t="s">
        <v>193</v>
      </c>
      <c r="F283" s="2">
        <v>225717</v>
      </c>
      <c r="G283" s="13">
        <v>42496</v>
      </c>
      <c r="H283" s="2" t="s">
        <v>633</v>
      </c>
      <c r="I283" s="142"/>
      <c r="J283" s="141"/>
      <c r="K283" s="142"/>
      <c r="L283" s="2" t="s">
        <v>642</v>
      </c>
      <c r="M283" s="44"/>
      <c r="N283" s="29"/>
      <c r="O283" s="29"/>
      <c r="P283" s="59"/>
      <c r="Q283" s="59"/>
      <c r="R283" s="23"/>
      <c r="S283" s="21">
        <v>29505</v>
      </c>
      <c r="T283" s="2" t="s">
        <v>749</v>
      </c>
      <c r="U283" s="2" t="s">
        <v>833</v>
      </c>
      <c r="V283" s="14">
        <v>42406</v>
      </c>
      <c r="W283" s="123" t="s">
        <v>932</v>
      </c>
      <c r="X283" s="125" t="s">
        <v>1063</v>
      </c>
      <c r="Y283" s="125" t="s">
        <v>1114</v>
      </c>
    </row>
    <row r="284" spans="1:25">
      <c r="A284" s="2">
        <v>283</v>
      </c>
      <c r="B284" s="129" t="s">
        <v>18</v>
      </c>
      <c r="C284" s="2" t="s">
        <v>39</v>
      </c>
      <c r="D284" s="2" t="s">
        <v>187</v>
      </c>
      <c r="E284" s="2" t="s">
        <v>193</v>
      </c>
      <c r="F284" s="2">
        <v>225532</v>
      </c>
      <c r="G284" s="13">
        <v>42496</v>
      </c>
      <c r="H284" s="2" t="s">
        <v>633</v>
      </c>
      <c r="I284" s="142"/>
      <c r="J284" s="141"/>
      <c r="K284" s="142"/>
      <c r="L284" s="2" t="s">
        <v>642</v>
      </c>
      <c r="M284" s="44"/>
      <c r="N284" s="29"/>
      <c r="O284" s="29"/>
      <c r="P284" s="59"/>
      <c r="Q284" s="59"/>
      <c r="R284" s="23"/>
      <c r="S284" s="21">
        <v>29505</v>
      </c>
      <c r="T284" s="2" t="s">
        <v>749</v>
      </c>
      <c r="U284" s="2" t="s">
        <v>833</v>
      </c>
      <c r="V284" s="14">
        <v>42406</v>
      </c>
      <c r="W284" s="123" t="s">
        <v>932</v>
      </c>
      <c r="X284" s="125" t="s">
        <v>1063</v>
      </c>
      <c r="Y284" s="125" t="s">
        <v>1114</v>
      </c>
    </row>
    <row r="285" spans="1:25">
      <c r="A285" s="2">
        <v>284</v>
      </c>
      <c r="B285" s="129" t="s">
        <v>18</v>
      </c>
      <c r="C285" s="2" t="s">
        <v>49</v>
      </c>
      <c r="D285" s="2" t="s">
        <v>187</v>
      </c>
      <c r="E285" s="2" t="s">
        <v>193</v>
      </c>
      <c r="F285" s="2">
        <v>225715</v>
      </c>
      <c r="G285" s="13">
        <v>42496</v>
      </c>
      <c r="H285" s="2" t="s">
        <v>633</v>
      </c>
      <c r="I285" s="141"/>
      <c r="J285" s="141"/>
      <c r="K285" s="141"/>
      <c r="L285" s="2" t="s">
        <v>642</v>
      </c>
      <c r="M285" s="44"/>
      <c r="N285" s="29"/>
      <c r="O285" s="29"/>
      <c r="P285" s="59"/>
      <c r="Q285" s="59"/>
      <c r="R285" s="6"/>
      <c r="S285" s="21">
        <v>29505</v>
      </c>
      <c r="T285" s="2" t="s">
        <v>749</v>
      </c>
      <c r="U285" s="2" t="s">
        <v>833</v>
      </c>
      <c r="V285" s="14">
        <v>42406</v>
      </c>
      <c r="W285" s="123" t="s">
        <v>932</v>
      </c>
      <c r="X285" s="125" t="s">
        <v>1063</v>
      </c>
      <c r="Y285" s="125" t="s">
        <v>1114</v>
      </c>
    </row>
    <row r="286" spans="1:25">
      <c r="A286" s="2">
        <v>285</v>
      </c>
      <c r="B286" s="129" t="s">
        <v>18</v>
      </c>
      <c r="C286" s="2" t="s">
        <v>41</v>
      </c>
      <c r="D286" s="2" t="s">
        <v>187</v>
      </c>
      <c r="E286" s="2" t="s">
        <v>193</v>
      </c>
      <c r="F286" s="2">
        <v>225505</v>
      </c>
      <c r="G286" s="13">
        <v>42496</v>
      </c>
      <c r="H286" s="2" t="s">
        <v>633</v>
      </c>
      <c r="I286" s="141"/>
      <c r="J286" s="141"/>
      <c r="K286" s="141"/>
      <c r="L286" s="2" t="s">
        <v>642</v>
      </c>
      <c r="M286" s="44"/>
      <c r="N286" s="74"/>
      <c r="O286" s="74"/>
      <c r="P286" s="59"/>
      <c r="Q286" s="59"/>
      <c r="R286" s="6"/>
      <c r="S286" s="21">
        <v>29505</v>
      </c>
      <c r="T286" s="2" t="s">
        <v>749</v>
      </c>
      <c r="U286" s="2" t="s">
        <v>833</v>
      </c>
      <c r="V286" s="14">
        <v>42406</v>
      </c>
      <c r="W286" s="123" t="s">
        <v>932</v>
      </c>
      <c r="X286" s="125" t="s">
        <v>1063</v>
      </c>
      <c r="Y286" s="125" t="s">
        <v>1114</v>
      </c>
    </row>
    <row r="287" spans="1:25">
      <c r="A287" s="2">
        <v>286</v>
      </c>
      <c r="B287" s="129" t="s">
        <v>18</v>
      </c>
      <c r="C287" s="2" t="s">
        <v>42</v>
      </c>
      <c r="D287" s="2" t="s">
        <v>187</v>
      </c>
      <c r="E287" s="2" t="s">
        <v>194</v>
      </c>
      <c r="F287" s="2">
        <v>111622</v>
      </c>
      <c r="G287" s="13">
        <v>42496</v>
      </c>
      <c r="H287" s="2" t="s">
        <v>633</v>
      </c>
      <c r="I287" s="141"/>
      <c r="J287" s="141"/>
      <c r="K287" s="141"/>
      <c r="L287" s="2" t="s">
        <v>642</v>
      </c>
      <c r="M287" s="44"/>
      <c r="N287" s="74"/>
      <c r="O287" s="74"/>
      <c r="P287" s="59"/>
      <c r="Q287" s="59"/>
      <c r="R287" s="6"/>
      <c r="S287" s="21">
        <v>47250</v>
      </c>
      <c r="T287" s="2" t="s">
        <v>749</v>
      </c>
      <c r="U287" s="2" t="s">
        <v>833</v>
      </c>
      <c r="V287" s="14">
        <v>42405</v>
      </c>
      <c r="W287" s="123" t="s">
        <v>933</v>
      </c>
      <c r="X287" s="125" t="s">
        <v>1063</v>
      </c>
      <c r="Y287" s="125" t="s">
        <v>1114</v>
      </c>
    </row>
    <row r="288" spans="1:25">
      <c r="A288" s="2">
        <v>287</v>
      </c>
      <c r="B288" s="129" t="s">
        <v>18</v>
      </c>
      <c r="C288" s="2" t="s">
        <v>42</v>
      </c>
      <c r="D288" s="2" t="s">
        <v>187</v>
      </c>
      <c r="E288" s="2" t="s">
        <v>194</v>
      </c>
      <c r="F288" s="2">
        <v>111601</v>
      </c>
      <c r="G288" s="13">
        <v>42496</v>
      </c>
      <c r="H288" s="2" t="s">
        <v>633</v>
      </c>
      <c r="I288" s="123"/>
      <c r="J288" s="123"/>
      <c r="K288" s="123"/>
      <c r="L288" s="2" t="s">
        <v>642</v>
      </c>
      <c r="M288" s="44"/>
      <c r="N288" s="74"/>
      <c r="O288" s="74"/>
      <c r="P288" s="59"/>
      <c r="Q288" s="59"/>
      <c r="R288" s="5"/>
      <c r="S288" s="21">
        <v>47250</v>
      </c>
      <c r="T288" s="2" t="s">
        <v>749</v>
      </c>
      <c r="U288" s="2" t="s">
        <v>833</v>
      </c>
      <c r="V288" s="14">
        <v>42405</v>
      </c>
      <c r="W288" s="123" t="s">
        <v>933</v>
      </c>
      <c r="X288" s="125" t="s">
        <v>1063</v>
      </c>
      <c r="Y288" s="125" t="s">
        <v>1114</v>
      </c>
    </row>
    <row r="289" spans="1:25">
      <c r="A289" s="2">
        <v>288</v>
      </c>
      <c r="B289" s="129" t="s">
        <v>18</v>
      </c>
      <c r="C289" s="2" t="s">
        <v>42</v>
      </c>
      <c r="D289" s="2" t="s">
        <v>187</v>
      </c>
      <c r="E289" s="2" t="s">
        <v>194</v>
      </c>
      <c r="F289" s="2">
        <v>111617</v>
      </c>
      <c r="G289" s="13">
        <v>42496</v>
      </c>
      <c r="H289" s="2" t="s">
        <v>633</v>
      </c>
      <c r="I289" s="123"/>
      <c r="J289" s="123"/>
      <c r="K289" s="123"/>
      <c r="L289" s="2" t="s">
        <v>642</v>
      </c>
      <c r="M289" s="44"/>
      <c r="N289" s="74"/>
      <c r="O289" s="74"/>
      <c r="P289" s="59"/>
      <c r="Q289" s="59"/>
      <c r="R289" s="5"/>
      <c r="S289" s="21">
        <v>47250</v>
      </c>
      <c r="T289" s="2" t="s">
        <v>749</v>
      </c>
      <c r="U289" s="2" t="s">
        <v>833</v>
      </c>
      <c r="V289" s="14">
        <v>42405</v>
      </c>
      <c r="W289" s="123" t="s">
        <v>933</v>
      </c>
      <c r="X289" s="125" t="s">
        <v>1063</v>
      </c>
      <c r="Y289" s="125" t="s">
        <v>1114</v>
      </c>
    </row>
    <row r="290" spans="1:25">
      <c r="A290" s="2">
        <v>289</v>
      </c>
      <c r="B290" s="129" t="s">
        <v>18</v>
      </c>
      <c r="C290" s="2" t="s">
        <v>42</v>
      </c>
      <c r="D290" s="2" t="s">
        <v>187</v>
      </c>
      <c r="E290" s="2" t="s">
        <v>194</v>
      </c>
      <c r="F290" s="6">
        <v>111625</v>
      </c>
      <c r="G290" s="13">
        <v>42496</v>
      </c>
      <c r="H290" s="2" t="s">
        <v>633</v>
      </c>
      <c r="I290" s="123"/>
      <c r="J290" s="123"/>
      <c r="K290" s="123"/>
      <c r="L290" s="2" t="s">
        <v>642</v>
      </c>
      <c r="M290" s="44"/>
      <c r="N290" s="36"/>
      <c r="O290" s="36"/>
      <c r="P290" s="36"/>
      <c r="Q290" s="36"/>
      <c r="R290" s="5"/>
      <c r="S290" s="21">
        <v>47250</v>
      </c>
      <c r="T290" s="2" t="s">
        <v>749</v>
      </c>
      <c r="U290" s="2" t="s">
        <v>833</v>
      </c>
      <c r="V290" s="14">
        <v>42405</v>
      </c>
      <c r="W290" s="123" t="s">
        <v>933</v>
      </c>
      <c r="X290" s="125" t="s">
        <v>1063</v>
      </c>
      <c r="Y290" s="125" t="s">
        <v>1114</v>
      </c>
    </row>
    <row r="291" spans="1:25">
      <c r="A291" s="2">
        <v>290</v>
      </c>
      <c r="B291" s="129" t="s">
        <v>18</v>
      </c>
      <c r="C291" s="2" t="s">
        <v>42</v>
      </c>
      <c r="D291" s="2" t="s">
        <v>187</v>
      </c>
      <c r="E291" s="2" t="s">
        <v>194</v>
      </c>
      <c r="F291" s="6">
        <v>111188</v>
      </c>
      <c r="G291" s="13">
        <v>42496</v>
      </c>
      <c r="H291" s="2" t="s">
        <v>633</v>
      </c>
      <c r="I291" s="123"/>
      <c r="J291" s="123"/>
      <c r="K291" s="123"/>
      <c r="L291" s="2" t="s">
        <v>642</v>
      </c>
      <c r="M291" s="44"/>
      <c r="N291" s="36"/>
      <c r="O291" s="36"/>
      <c r="P291" s="36"/>
      <c r="Q291" s="36"/>
      <c r="R291" s="5"/>
      <c r="S291" s="21">
        <v>47250</v>
      </c>
      <c r="T291" s="2" t="s">
        <v>749</v>
      </c>
      <c r="U291" s="2" t="s">
        <v>833</v>
      </c>
      <c r="V291" s="14">
        <v>42405</v>
      </c>
      <c r="W291" s="123" t="s">
        <v>933</v>
      </c>
      <c r="X291" s="125" t="s">
        <v>1063</v>
      </c>
      <c r="Y291" s="125" t="s">
        <v>1114</v>
      </c>
    </row>
    <row r="292" spans="1:25">
      <c r="A292" s="2">
        <v>291</v>
      </c>
      <c r="B292" s="129" t="s">
        <v>18</v>
      </c>
      <c r="C292" s="2" t="s">
        <v>42</v>
      </c>
      <c r="D292" s="2" t="s">
        <v>187</v>
      </c>
      <c r="E292" s="2" t="s">
        <v>194</v>
      </c>
      <c r="F292" s="6">
        <v>111623</v>
      </c>
      <c r="G292" s="13">
        <v>42496</v>
      </c>
      <c r="H292" s="2" t="s">
        <v>633</v>
      </c>
      <c r="I292" s="123"/>
      <c r="J292" s="123"/>
      <c r="K292" s="123"/>
      <c r="L292" s="2" t="s">
        <v>642</v>
      </c>
      <c r="M292" s="44"/>
      <c r="N292" s="68"/>
      <c r="O292" s="68"/>
      <c r="P292" s="32"/>
      <c r="Q292" s="32"/>
      <c r="R292" s="5"/>
      <c r="S292" s="21">
        <v>47250</v>
      </c>
      <c r="T292" s="2" t="s">
        <v>749</v>
      </c>
      <c r="U292" s="2" t="s">
        <v>833</v>
      </c>
      <c r="V292" s="14">
        <v>42405</v>
      </c>
      <c r="W292" s="123" t="s">
        <v>933</v>
      </c>
      <c r="X292" s="125" t="s">
        <v>1063</v>
      </c>
      <c r="Y292" s="125" t="s">
        <v>1114</v>
      </c>
    </row>
    <row r="293" spans="1:25">
      <c r="A293" s="2">
        <v>292</v>
      </c>
      <c r="B293" s="129" t="s">
        <v>18</v>
      </c>
      <c r="C293" s="2" t="s">
        <v>90</v>
      </c>
      <c r="D293" s="2" t="s">
        <v>187</v>
      </c>
      <c r="E293" s="2" t="s">
        <v>232</v>
      </c>
      <c r="F293" s="6" t="s">
        <v>464</v>
      </c>
      <c r="G293" s="15">
        <v>42475</v>
      </c>
      <c r="H293" s="2" t="s">
        <v>633</v>
      </c>
      <c r="I293" s="123"/>
      <c r="J293" s="123"/>
      <c r="K293" s="123"/>
      <c r="L293" s="2" t="s">
        <v>666</v>
      </c>
      <c r="M293" s="44"/>
      <c r="N293" s="68"/>
      <c r="O293" s="68"/>
      <c r="P293" s="32"/>
      <c r="Q293" s="32"/>
      <c r="R293" s="5"/>
      <c r="S293" s="6">
        <v>94500</v>
      </c>
      <c r="T293" s="2" t="s">
        <v>787</v>
      </c>
      <c r="U293" s="2" t="s">
        <v>871</v>
      </c>
      <c r="V293" s="14">
        <v>42460</v>
      </c>
      <c r="W293" s="123" t="s">
        <v>963</v>
      </c>
      <c r="X293" s="125" t="s">
        <v>1063</v>
      </c>
      <c r="Y293" s="125" t="s">
        <v>1115</v>
      </c>
    </row>
    <row r="294" spans="1:25">
      <c r="A294" s="2">
        <v>293</v>
      </c>
      <c r="B294" s="129" t="s">
        <v>18</v>
      </c>
      <c r="C294" s="2" t="s">
        <v>86</v>
      </c>
      <c r="D294" s="2" t="s">
        <v>187</v>
      </c>
      <c r="E294" s="2" t="s">
        <v>230</v>
      </c>
      <c r="F294" s="6" t="s">
        <v>465</v>
      </c>
      <c r="G294" s="15">
        <v>42503</v>
      </c>
      <c r="H294" s="2" t="s">
        <v>633</v>
      </c>
      <c r="I294" s="123"/>
      <c r="J294" s="123"/>
      <c r="K294" s="123"/>
      <c r="L294" s="2" t="s">
        <v>666</v>
      </c>
      <c r="M294" s="44"/>
      <c r="N294" s="68"/>
      <c r="O294" s="68"/>
      <c r="P294" s="32"/>
      <c r="Q294" s="32"/>
      <c r="R294" s="5"/>
      <c r="S294" s="23">
        <v>70000</v>
      </c>
      <c r="T294" s="2" t="s">
        <v>789</v>
      </c>
      <c r="U294" s="2" t="s">
        <v>868</v>
      </c>
      <c r="V294" s="14">
        <v>42459</v>
      </c>
      <c r="W294" s="123" t="s">
        <v>960</v>
      </c>
      <c r="X294" s="125" t="s">
        <v>1063</v>
      </c>
      <c r="Y294" s="125" t="s">
        <v>1115</v>
      </c>
    </row>
    <row r="295" spans="1:25">
      <c r="A295" s="2">
        <v>294</v>
      </c>
      <c r="B295" s="129" t="s">
        <v>18</v>
      </c>
      <c r="C295" s="5" t="s">
        <v>46</v>
      </c>
      <c r="D295" s="2" t="s">
        <v>187</v>
      </c>
      <c r="E295" s="2" t="s">
        <v>199</v>
      </c>
      <c r="F295" s="5">
        <v>110302256</v>
      </c>
      <c r="G295" s="13">
        <v>42496</v>
      </c>
      <c r="H295" s="2" t="s">
        <v>633</v>
      </c>
      <c r="I295" s="123"/>
      <c r="J295" s="123"/>
      <c r="K295" s="123"/>
      <c r="L295" s="2" t="s">
        <v>646</v>
      </c>
      <c r="M295" s="44"/>
      <c r="N295" s="68"/>
      <c r="O295" s="68"/>
      <c r="P295" s="32"/>
      <c r="Q295" s="32"/>
      <c r="R295" s="5"/>
      <c r="S295" s="108">
        <v>47250</v>
      </c>
      <c r="T295" s="5" t="s">
        <v>753</v>
      </c>
      <c r="U295" s="5" t="s">
        <v>839</v>
      </c>
      <c r="V295" s="14" t="s">
        <v>840</v>
      </c>
      <c r="W295" s="123" t="s">
        <v>937</v>
      </c>
      <c r="X295" s="123" t="s">
        <v>1063</v>
      </c>
      <c r="Y295" s="125" t="s">
        <v>1115</v>
      </c>
    </row>
    <row r="296" spans="1:25" ht="30">
      <c r="A296" s="2">
        <v>295</v>
      </c>
      <c r="B296" s="129" t="s">
        <v>18</v>
      </c>
      <c r="C296" s="5" t="s">
        <v>87</v>
      </c>
      <c r="D296" s="2" t="s">
        <v>187</v>
      </c>
      <c r="E296" s="2" t="s">
        <v>231</v>
      </c>
      <c r="F296" s="5" t="s">
        <v>466</v>
      </c>
      <c r="G296" s="13" t="s">
        <v>626</v>
      </c>
      <c r="H296" s="2"/>
      <c r="I296" s="123"/>
      <c r="J296" s="123"/>
      <c r="K296" s="123"/>
      <c r="L296" s="2" t="s">
        <v>670</v>
      </c>
      <c r="M296" s="44"/>
      <c r="N296" s="68"/>
      <c r="O296" s="68"/>
      <c r="P296" s="32"/>
      <c r="Q296" s="32"/>
      <c r="R296" s="5"/>
      <c r="S296" s="108">
        <f>95000*5/100+95000</f>
        <v>99750</v>
      </c>
      <c r="T296" s="2" t="s">
        <v>780</v>
      </c>
      <c r="U296" s="5"/>
      <c r="V296" s="14"/>
      <c r="W296" s="123" t="s">
        <v>961</v>
      </c>
      <c r="X296" s="123" t="s">
        <v>1063</v>
      </c>
      <c r="Y296" s="125" t="s">
        <v>1115</v>
      </c>
    </row>
    <row r="297" spans="1:25" ht="60">
      <c r="A297" s="2">
        <v>296</v>
      </c>
      <c r="B297" s="131" t="s">
        <v>19</v>
      </c>
      <c r="C297" s="5" t="s">
        <v>94</v>
      </c>
      <c r="D297" s="2" t="s">
        <v>187</v>
      </c>
      <c r="E297" s="2" t="s">
        <v>235</v>
      </c>
      <c r="F297" s="5">
        <v>507</v>
      </c>
      <c r="G297" s="13">
        <v>42429</v>
      </c>
      <c r="H297" s="2" t="s">
        <v>633</v>
      </c>
      <c r="I297" s="139"/>
      <c r="J297" s="139"/>
      <c r="K297" s="138"/>
      <c r="L297" s="2" t="s">
        <v>204</v>
      </c>
      <c r="M297" s="44"/>
      <c r="N297" s="68"/>
      <c r="O297" s="68"/>
      <c r="P297" s="32"/>
      <c r="Q297" s="32"/>
      <c r="R297" s="5"/>
      <c r="S297" s="5" t="s">
        <v>726</v>
      </c>
      <c r="T297" s="10" t="s">
        <v>790</v>
      </c>
      <c r="U297" s="5" t="s">
        <v>844</v>
      </c>
      <c r="V297" s="14">
        <v>42263</v>
      </c>
      <c r="W297" s="123" t="s">
        <v>19</v>
      </c>
      <c r="X297" s="123" t="s">
        <v>1064</v>
      </c>
      <c r="Y297" s="125" t="s">
        <v>650</v>
      </c>
    </row>
    <row r="298" spans="1:25">
      <c r="A298" s="2">
        <v>297</v>
      </c>
      <c r="B298" s="131" t="s">
        <v>19</v>
      </c>
      <c r="C298" s="5" t="s">
        <v>95</v>
      </c>
      <c r="D298" s="2" t="s">
        <v>187</v>
      </c>
      <c r="E298" s="2" t="s">
        <v>193</v>
      </c>
      <c r="F298" s="5"/>
      <c r="G298" s="13">
        <v>42496</v>
      </c>
      <c r="H298" s="5" t="s">
        <v>633</v>
      </c>
      <c r="I298" s="123"/>
      <c r="J298" s="123"/>
      <c r="K298" s="123"/>
      <c r="L298" s="5" t="s">
        <v>642</v>
      </c>
      <c r="M298" s="44"/>
      <c r="N298" s="68"/>
      <c r="O298" s="68"/>
      <c r="P298" s="32"/>
      <c r="Q298" s="32"/>
      <c r="R298" s="5"/>
      <c r="S298" s="21">
        <v>29505</v>
      </c>
      <c r="T298" s="2" t="s">
        <v>749</v>
      </c>
      <c r="U298" s="2" t="s">
        <v>833</v>
      </c>
      <c r="V298" s="14">
        <v>42406</v>
      </c>
      <c r="W298" s="123" t="s">
        <v>932</v>
      </c>
      <c r="X298" s="123" t="s">
        <v>1064</v>
      </c>
      <c r="Y298" s="125" t="s">
        <v>1114</v>
      </c>
    </row>
    <row r="299" spans="1:25">
      <c r="A299" s="2">
        <v>298</v>
      </c>
      <c r="B299" s="131" t="s">
        <v>19</v>
      </c>
      <c r="C299" s="5" t="s">
        <v>96</v>
      </c>
      <c r="D299" s="2" t="s">
        <v>187</v>
      </c>
      <c r="E299" s="2" t="s">
        <v>193</v>
      </c>
      <c r="F299" s="5">
        <v>226654</v>
      </c>
      <c r="G299" s="13">
        <v>42496</v>
      </c>
      <c r="H299" s="5" t="s">
        <v>633</v>
      </c>
      <c r="I299" s="123"/>
      <c r="J299" s="123"/>
      <c r="K299" s="123"/>
      <c r="L299" s="5" t="s">
        <v>642</v>
      </c>
      <c r="M299" s="44"/>
      <c r="N299" s="68"/>
      <c r="O299" s="68"/>
      <c r="P299" s="32"/>
      <c r="Q299" s="32"/>
      <c r="R299" s="5"/>
      <c r="S299" s="21">
        <v>29505</v>
      </c>
      <c r="T299" s="2" t="s">
        <v>749</v>
      </c>
      <c r="U299" s="2" t="s">
        <v>833</v>
      </c>
      <c r="V299" s="14">
        <v>42406</v>
      </c>
      <c r="W299" s="123" t="s">
        <v>932</v>
      </c>
      <c r="X299" s="123" t="s">
        <v>1064</v>
      </c>
      <c r="Y299" s="125" t="s">
        <v>1114</v>
      </c>
    </row>
    <row r="300" spans="1:25">
      <c r="A300" s="2">
        <v>299</v>
      </c>
      <c r="B300" s="131" t="s">
        <v>19</v>
      </c>
      <c r="C300" s="5" t="s">
        <v>39</v>
      </c>
      <c r="D300" s="2" t="s">
        <v>187</v>
      </c>
      <c r="E300" s="2" t="s">
        <v>193</v>
      </c>
      <c r="F300" s="5">
        <v>225524</v>
      </c>
      <c r="G300" s="13">
        <v>42496</v>
      </c>
      <c r="H300" s="5" t="s">
        <v>633</v>
      </c>
      <c r="I300" s="123"/>
      <c r="J300" s="123"/>
      <c r="K300" s="123"/>
      <c r="L300" s="5" t="s">
        <v>642</v>
      </c>
      <c r="M300" s="44"/>
      <c r="N300" s="68"/>
      <c r="O300" s="68"/>
      <c r="P300" s="32"/>
      <c r="Q300" s="32"/>
      <c r="R300" s="5"/>
      <c r="S300" s="21">
        <v>29505</v>
      </c>
      <c r="T300" s="2" t="s">
        <v>749</v>
      </c>
      <c r="U300" s="2" t="s">
        <v>833</v>
      </c>
      <c r="V300" s="14">
        <v>42406</v>
      </c>
      <c r="W300" s="123" t="s">
        <v>932</v>
      </c>
      <c r="X300" s="123" t="s">
        <v>1064</v>
      </c>
      <c r="Y300" s="125" t="s">
        <v>1114</v>
      </c>
    </row>
    <row r="301" spans="1:25">
      <c r="A301" s="2">
        <v>300</v>
      </c>
      <c r="B301" s="131" t="s">
        <v>19</v>
      </c>
      <c r="C301" s="5" t="s">
        <v>39</v>
      </c>
      <c r="D301" s="2" t="s">
        <v>187</v>
      </c>
      <c r="E301" s="2" t="s">
        <v>193</v>
      </c>
      <c r="F301" s="5">
        <v>225535</v>
      </c>
      <c r="G301" s="13">
        <v>42496</v>
      </c>
      <c r="H301" s="5" t="s">
        <v>633</v>
      </c>
      <c r="I301" s="123"/>
      <c r="J301" s="123"/>
      <c r="K301" s="123"/>
      <c r="L301" s="5" t="s">
        <v>642</v>
      </c>
      <c r="M301" s="44"/>
      <c r="N301" s="68"/>
      <c r="O301" s="68"/>
      <c r="P301" s="32"/>
      <c r="Q301" s="32"/>
      <c r="R301" s="5"/>
      <c r="S301" s="21">
        <v>29505</v>
      </c>
      <c r="T301" s="2" t="s">
        <v>749</v>
      </c>
      <c r="U301" s="2" t="s">
        <v>833</v>
      </c>
      <c r="V301" s="14">
        <v>42406</v>
      </c>
      <c r="W301" s="123" t="s">
        <v>932</v>
      </c>
      <c r="X301" s="123" t="s">
        <v>1064</v>
      </c>
      <c r="Y301" s="125" t="s">
        <v>1114</v>
      </c>
    </row>
    <row r="302" spans="1:25">
      <c r="A302" s="2">
        <v>301</v>
      </c>
      <c r="B302" s="131" t="s">
        <v>19</v>
      </c>
      <c r="C302" s="6" t="s">
        <v>42</v>
      </c>
      <c r="D302" s="2" t="s">
        <v>187</v>
      </c>
      <c r="E302" s="2" t="s">
        <v>194</v>
      </c>
      <c r="F302" s="5">
        <v>111214</v>
      </c>
      <c r="G302" s="13">
        <v>42496</v>
      </c>
      <c r="H302" s="5" t="s">
        <v>633</v>
      </c>
      <c r="I302" s="123"/>
      <c r="J302" s="123"/>
      <c r="K302" s="123"/>
      <c r="L302" s="2" t="s">
        <v>642</v>
      </c>
      <c r="M302" s="44"/>
      <c r="N302" s="68"/>
      <c r="O302" s="68"/>
      <c r="P302" s="32"/>
      <c r="Q302" s="32"/>
      <c r="R302" s="5"/>
      <c r="S302" s="21">
        <v>47250</v>
      </c>
      <c r="T302" s="2" t="s">
        <v>749</v>
      </c>
      <c r="U302" s="2" t="s">
        <v>833</v>
      </c>
      <c r="V302" s="14">
        <v>42405</v>
      </c>
      <c r="W302" s="123" t="s">
        <v>933</v>
      </c>
      <c r="X302" s="123" t="s">
        <v>1064</v>
      </c>
      <c r="Y302" s="125" t="s">
        <v>1114</v>
      </c>
    </row>
    <row r="303" spans="1:25">
      <c r="A303" s="2">
        <v>302</v>
      </c>
      <c r="B303" s="131" t="s">
        <v>19</v>
      </c>
      <c r="C303" s="6" t="s">
        <v>42</v>
      </c>
      <c r="D303" s="2" t="s">
        <v>187</v>
      </c>
      <c r="E303" s="2" t="s">
        <v>194</v>
      </c>
      <c r="F303" s="5">
        <v>111232</v>
      </c>
      <c r="G303" s="13">
        <v>42496</v>
      </c>
      <c r="H303" s="5" t="s">
        <v>633</v>
      </c>
      <c r="I303" s="123"/>
      <c r="J303" s="123"/>
      <c r="K303" s="123"/>
      <c r="L303" s="2" t="s">
        <v>642</v>
      </c>
      <c r="M303" s="44"/>
      <c r="N303" s="68"/>
      <c r="O303" s="68"/>
      <c r="P303" s="32"/>
      <c r="Q303" s="32"/>
      <c r="R303" s="5"/>
      <c r="S303" s="21">
        <v>47250</v>
      </c>
      <c r="T303" s="2" t="s">
        <v>749</v>
      </c>
      <c r="U303" s="2" t="s">
        <v>833</v>
      </c>
      <c r="V303" s="14">
        <v>42405</v>
      </c>
      <c r="W303" s="123" t="s">
        <v>933</v>
      </c>
      <c r="X303" s="123" t="s">
        <v>1064</v>
      </c>
      <c r="Y303" s="125" t="s">
        <v>1114</v>
      </c>
    </row>
    <row r="304" spans="1:25">
      <c r="A304" s="2">
        <v>303</v>
      </c>
      <c r="B304" s="131" t="s">
        <v>19</v>
      </c>
      <c r="C304" s="6" t="s">
        <v>42</v>
      </c>
      <c r="D304" s="2" t="s">
        <v>187</v>
      </c>
      <c r="E304" s="2" t="s">
        <v>194</v>
      </c>
      <c r="F304" s="5">
        <v>111628</v>
      </c>
      <c r="G304" s="13">
        <v>42496</v>
      </c>
      <c r="H304" s="5" t="s">
        <v>633</v>
      </c>
      <c r="I304" s="123"/>
      <c r="J304" s="123"/>
      <c r="K304" s="123"/>
      <c r="L304" s="2" t="s">
        <v>642</v>
      </c>
      <c r="M304" s="44"/>
      <c r="N304" s="68"/>
      <c r="O304" s="68"/>
      <c r="P304" s="32"/>
      <c r="Q304" s="32"/>
      <c r="R304" s="5"/>
      <c r="S304" s="21">
        <v>47250</v>
      </c>
      <c r="T304" s="2" t="s">
        <v>749</v>
      </c>
      <c r="U304" s="2" t="s">
        <v>833</v>
      </c>
      <c r="V304" s="14">
        <v>42405</v>
      </c>
      <c r="W304" s="123" t="s">
        <v>933</v>
      </c>
      <c r="X304" s="123" t="s">
        <v>1064</v>
      </c>
      <c r="Y304" s="125" t="s">
        <v>1114</v>
      </c>
    </row>
    <row r="305" spans="1:25">
      <c r="A305" s="2">
        <v>304</v>
      </c>
      <c r="B305" s="131" t="s">
        <v>19</v>
      </c>
      <c r="C305" s="5" t="s">
        <v>88</v>
      </c>
      <c r="D305" s="2" t="s">
        <v>187</v>
      </c>
      <c r="E305" s="2">
        <v>5391</v>
      </c>
      <c r="F305" s="5">
        <v>1520020</v>
      </c>
      <c r="G305" s="15">
        <v>42520</v>
      </c>
      <c r="H305" s="5" t="s">
        <v>633</v>
      </c>
      <c r="I305" s="123"/>
      <c r="J305" s="123"/>
      <c r="K305" s="123"/>
      <c r="L305" s="2" t="s">
        <v>667</v>
      </c>
      <c r="M305" s="44"/>
      <c r="N305" s="68"/>
      <c r="O305" s="68"/>
      <c r="P305" s="32"/>
      <c r="Q305" s="32"/>
      <c r="R305" s="5"/>
      <c r="S305" s="21">
        <v>271428.57</v>
      </c>
      <c r="T305" s="2" t="s">
        <v>749</v>
      </c>
      <c r="U305" s="2" t="s">
        <v>870</v>
      </c>
      <c r="V305" s="14">
        <v>42464</v>
      </c>
      <c r="W305" s="123" t="s">
        <v>962</v>
      </c>
      <c r="X305" s="123" t="s">
        <v>1064</v>
      </c>
      <c r="Y305" s="125" t="s">
        <v>650</v>
      </c>
    </row>
    <row r="306" spans="1:25">
      <c r="A306" s="2">
        <v>305</v>
      </c>
      <c r="B306" s="131" t="s">
        <v>19</v>
      </c>
      <c r="C306" s="5" t="s">
        <v>88</v>
      </c>
      <c r="D306" s="2" t="s">
        <v>187</v>
      </c>
      <c r="E306" s="2">
        <v>5391</v>
      </c>
      <c r="F306" s="5">
        <v>1520022</v>
      </c>
      <c r="G306" s="15">
        <v>42520</v>
      </c>
      <c r="H306" s="5" t="s">
        <v>633</v>
      </c>
      <c r="I306" s="123"/>
      <c r="J306" s="123"/>
      <c r="K306" s="123"/>
      <c r="L306" s="2" t="s">
        <v>667</v>
      </c>
      <c r="M306" s="44"/>
      <c r="N306" s="68"/>
      <c r="O306" s="68"/>
      <c r="P306" s="32"/>
      <c r="Q306" s="32"/>
      <c r="R306" s="5"/>
      <c r="S306" s="21">
        <v>271428.57</v>
      </c>
      <c r="T306" s="2" t="s">
        <v>749</v>
      </c>
      <c r="U306" s="2" t="s">
        <v>870</v>
      </c>
      <c r="V306" s="14">
        <v>42464</v>
      </c>
      <c r="W306" s="123" t="s">
        <v>962</v>
      </c>
      <c r="X306" s="123" t="s">
        <v>1064</v>
      </c>
      <c r="Y306" s="125" t="s">
        <v>650</v>
      </c>
    </row>
    <row r="307" spans="1:25">
      <c r="A307" s="2">
        <v>306</v>
      </c>
      <c r="B307" s="131" t="s">
        <v>19</v>
      </c>
      <c r="C307" s="5" t="s">
        <v>52</v>
      </c>
      <c r="D307" s="2" t="s">
        <v>187</v>
      </c>
      <c r="E307" s="2" t="s">
        <v>236</v>
      </c>
      <c r="F307" s="5" t="s">
        <v>467</v>
      </c>
      <c r="G307" s="15">
        <v>42499</v>
      </c>
      <c r="H307" s="5" t="s">
        <v>633</v>
      </c>
      <c r="I307" s="123"/>
      <c r="J307" s="123"/>
      <c r="K307" s="123"/>
      <c r="L307" s="2" t="s">
        <v>671</v>
      </c>
      <c r="M307" s="44"/>
      <c r="N307" s="68"/>
      <c r="O307" s="68"/>
      <c r="P307" s="32"/>
      <c r="Q307" s="32"/>
      <c r="R307" s="5"/>
      <c r="S307" s="108">
        <v>1100000</v>
      </c>
      <c r="T307" s="5" t="s">
        <v>759</v>
      </c>
      <c r="U307" s="2" t="s">
        <v>874</v>
      </c>
      <c r="V307" s="14">
        <v>42266</v>
      </c>
      <c r="W307" s="123" t="s">
        <v>941</v>
      </c>
      <c r="X307" s="123" t="s">
        <v>1064</v>
      </c>
      <c r="Y307" s="125" t="s">
        <v>650</v>
      </c>
    </row>
    <row r="308" spans="1:25">
      <c r="A308" s="2">
        <v>307</v>
      </c>
      <c r="B308" s="131" t="s">
        <v>19</v>
      </c>
      <c r="C308" s="5" t="s">
        <v>97</v>
      </c>
      <c r="D308" s="2" t="s">
        <v>187</v>
      </c>
      <c r="E308" s="2" t="s">
        <v>237</v>
      </c>
      <c r="F308" s="5" t="s">
        <v>468</v>
      </c>
      <c r="G308" s="13">
        <v>42511</v>
      </c>
      <c r="H308" s="5" t="s">
        <v>633</v>
      </c>
      <c r="I308" s="123"/>
      <c r="J308" s="123"/>
      <c r="K308" s="123"/>
      <c r="L308" s="2" t="s">
        <v>207</v>
      </c>
      <c r="M308" s="44"/>
      <c r="N308" s="68"/>
      <c r="O308" s="68"/>
      <c r="P308" s="32"/>
      <c r="Q308" s="32"/>
      <c r="R308" s="5"/>
      <c r="S308" s="108">
        <v>449135</v>
      </c>
      <c r="T308" s="5" t="s">
        <v>759</v>
      </c>
      <c r="U308" s="2" t="s">
        <v>847</v>
      </c>
      <c r="V308" s="14">
        <v>42350</v>
      </c>
      <c r="W308" s="123" t="s">
        <v>966</v>
      </c>
      <c r="X308" s="123" t="s">
        <v>1064</v>
      </c>
      <c r="Y308" s="125" t="s">
        <v>650</v>
      </c>
    </row>
    <row r="309" spans="1:25">
      <c r="A309" s="2">
        <v>308</v>
      </c>
      <c r="B309" s="131" t="s">
        <v>19</v>
      </c>
      <c r="C309" s="5" t="s">
        <v>98</v>
      </c>
      <c r="D309" s="2" t="s">
        <v>187</v>
      </c>
      <c r="E309" s="5" t="s">
        <v>189</v>
      </c>
      <c r="F309" s="5" t="s">
        <v>469</v>
      </c>
      <c r="G309" s="13">
        <v>42506</v>
      </c>
      <c r="H309" s="5" t="s">
        <v>633</v>
      </c>
      <c r="I309" s="123"/>
      <c r="J309" s="123"/>
      <c r="K309" s="123"/>
      <c r="L309" s="5" t="s">
        <v>641</v>
      </c>
      <c r="M309" s="44"/>
      <c r="N309" s="68"/>
      <c r="O309" s="68"/>
      <c r="P309" s="32"/>
      <c r="Q309" s="32"/>
      <c r="R309" s="5"/>
      <c r="S309" s="21">
        <v>60117</v>
      </c>
      <c r="T309" s="2" t="s">
        <v>743</v>
      </c>
      <c r="U309" s="2" t="s">
        <v>832</v>
      </c>
      <c r="V309" s="14">
        <v>42340</v>
      </c>
      <c r="W309" s="123" t="s">
        <v>929</v>
      </c>
      <c r="X309" s="123" t="s">
        <v>1064</v>
      </c>
      <c r="Y309" s="125" t="s">
        <v>650</v>
      </c>
    </row>
    <row r="310" spans="1:25" ht="30">
      <c r="A310" s="2">
        <v>309</v>
      </c>
      <c r="B310" s="131" t="s">
        <v>19</v>
      </c>
      <c r="C310" s="2" t="s">
        <v>38</v>
      </c>
      <c r="D310" s="2" t="s">
        <v>187</v>
      </c>
      <c r="E310" s="2" t="s">
        <v>192</v>
      </c>
      <c r="F310" s="2" t="s">
        <v>470</v>
      </c>
      <c r="G310" s="13">
        <v>42506</v>
      </c>
      <c r="H310" s="5" t="s">
        <v>633</v>
      </c>
      <c r="I310" s="123"/>
      <c r="J310" s="123"/>
      <c r="K310" s="123"/>
      <c r="L310" s="2" t="s">
        <v>204</v>
      </c>
      <c r="M310" s="44"/>
      <c r="N310" s="68"/>
      <c r="O310" s="68"/>
      <c r="P310" s="32"/>
      <c r="Q310" s="32"/>
      <c r="R310" s="5"/>
      <c r="S310" s="21">
        <v>184974</v>
      </c>
      <c r="T310" s="2" t="s">
        <v>778</v>
      </c>
      <c r="U310" s="2" t="s">
        <v>832</v>
      </c>
      <c r="V310" s="16">
        <v>42047</v>
      </c>
      <c r="W310" s="123" t="s">
        <v>931</v>
      </c>
      <c r="X310" s="123" t="s">
        <v>1064</v>
      </c>
      <c r="Y310" s="125" t="s">
        <v>650</v>
      </c>
    </row>
    <row r="311" spans="1:25" ht="30">
      <c r="A311" s="2">
        <v>310</v>
      </c>
      <c r="B311" s="131" t="s">
        <v>19</v>
      </c>
      <c r="C311" s="2" t="s">
        <v>99</v>
      </c>
      <c r="D311" s="2" t="s">
        <v>187</v>
      </c>
      <c r="E311" s="2" t="s">
        <v>238</v>
      </c>
      <c r="F311" s="5" t="s">
        <v>471</v>
      </c>
      <c r="G311" s="13">
        <v>42503</v>
      </c>
      <c r="H311" s="5" t="s">
        <v>633</v>
      </c>
      <c r="I311" s="123"/>
      <c r="J311" s="123"/>
      <c r="K311" s="123"/>
      <c r="L311" s="2" t="s">
        <v>666</v>
      </c>
      <c r="M311" s="44"/>
      <c r="N311" s="68"/>
      <c r="O311" s="68"/>
      <c r="P311" s="32"/>
      <c r="Q311" s="32"/>
      <c r="R311" s="2"/>
      <c r="S311" s="108">
        <v>405000</v>
      </c>
      <c r="T311" s="2" t="s">
        <v>791</v>
      </c>
      <c r="U311" s="5" t="s">
        <v>875</v>
      </c>
      <c r="V311" s="14" t="s">
        <v>876</v>
      </c>
      <c r="W311" s="125" t="s">
        <v>967</v>
      </c>
      <c r="X311" s="125" t="s">
        <v>1064</v>
      </c>
      <c r="Y311" s="123" t="s">
        <v>1115</v>
      </c>
    </row>
    <row r="312" spans="1:25">
      <c r="A312" s="2">
        <v>311</v>
      </c>
      <c r="B312" s="131" t="s">
        <v>19</v>
      </c>
      <c r="C312" s="5" t="s">
        <v>100</v>
      </c>
      <c r="D312" s="2" t="s">
        <v>187</v>
      </c>
      <c r="E312" s="2" t="s">
        <v>239</v>
      </c>
      <c r="F312" s="5" t="s">
        <v>472</v>
      </c>
      <c r="G312" s="15">
        <v>42490</v>
      </c>
      <c r="H312" s="5" t="s">
        <v>633</v>
      </c>
      <c r="I312" s="123"/>
      <c r="J312" s="123"/>
      <c r="K312" s="123"/>
      <c r="L312" s="2" t="s">
        <v>667</v>
      </c>
      <c r="M312" s="44"/>
      <c r="N312" s="68"/>
      <c r="O312" s="68"/>
      <c r="P312" s="32"/>
      <c r="Q312" s="32"/>
      <c r="R312" s="5"/>
      <c r="S312" s="108">
        <v>230692.3</v>
      </c>
      <c r="T312" s="2" t="s">
        <v>759</v>
      </c>
      <c r="U312" s="5" t="s">
        <v>877</v>
      </c>
      <c r="V312" s="14">
        <v>42466</v>
      </c>
      <c r="W312" s="123" t="s">
        <v>968</v>
      </c>
      <c r="X312" s="123" t="s">
        <v>1064</v>
      </c>
      <c r="Y312" s="125" t="s">
        <v>650</v>
      </c>
    </row>
    <row r="313" spans="1:25" ht="30">
      <c r="A313" s="2">
        <v>312</v>
      </c>
      <c r="B313" s="131" t="s">
        <v>19</v>
      </c>
      <c r="C313" s="5" t="s">
        <v>91</v>
      </c>
      <c r="D313" s="2" t="s">
        <v>187</v>
      </c>
      <c r="E313" s="2" t="s">
        <v>233</v>
      </c>
      <c r="F313" s="5" t="s">
        <v>473</v>
      </c>
      <c r="G313" s="15">
        <v>42487</v>
      </c>
      <c r="H313" s="5" t="s">
        <v>633</v>
      </c>
      <c r="I313" s="123"/>
      <c r="J313" s="123"/>
      <c r="K313" s="123"/>
      <c r="L313" s="2" t="s">
        <v>643</v>
      </c>
      <c r="M313" s="44"/>
      <c r="N313" s="68"/>
      <c r="O313" s="68"/>
      <c r="P313" s="32"/>
      <c r="Q313" s="32"/>
      <c r="R313" s="5"/>
      <c r="S313" s="5" t="s">
        <v>724</v>
      </c>
      <c r="T313" s="2" t="s">
        <v>785</v>
      </c>
      <c r="U313" s="2" t="s">
        <v>872</v>
      </c>
      <c r="V313" s="14">
        <v>42397</v>
      </c>
      <c r="W313" s="123" t="s">
        <v>964</v>
      </c>
      <c r="X313" s="123" t="s">
        <v>1064</v>
      </c>
      <c r="Y313" s="145" t="s">
        <v>651</v>
      </c>
    </row>
    <row r="314" spans="1:25">
      <c r="A314" s="2">
        <v>313</v>
      </c>
      <c r="B314" s="131" t="s">
        <v>20</v>
      </c>
      <c r="C314" s="5" t="s">
        <v>36</v>
      </c>
      <c r="D314" s="2" t="s">
        <v>187</v>
      </c>
      <c r="E314" s="5" t="s">
        <v>189</v>
      </c>
      <c r="F314" s="5" t="s">
        <v>474</v>
      </c>
      <c r="G314" s="13">
        <v>42506</v>
      </c>
      <c r="H314" s="5" t="s">
        <v>633</v>
      </c>
      <c r="I314" s="123"/>
      <c r="J314" s="123"/>
      <c r="K314" s="123"/>
      <c r="L314" s="5" t="s">
        <v>641</v>
      </c>
      <c r="M314" s="44"/>
      <c r="N314" s="68"/>
      <c r="O314" s="68"/>
      <c r="P314" s="32"/>
      <c r="Q314" s="32"/>
      <c r="R314" s="5"/>
      <c r="S314" s="21">
        <v>60117</v>
      </c>
      <c r="T314" s="2" t="s">
        <v>743</v>
      </c>
      <c r="U314" s="2" t="s">
        <v>832</v>
      </c>
      <c r="V314" s="14">
        <v>42340</v>
      </c>
      <c r="W314" s="123" t="s">
        <v>929</v>
      </c>
      <c r="X314" s="123" t="s">
        <v>1065</v>
      </c>
      <c r="Y314" s="125" t="s">
        <v>650</v>
      </c>
    </row>
    <row r="315" spans="1:25">
      <c r="A315" s="2">
        <v>314</v>
      </c>
      <c r="B315" s="131" t="s">
        <v>20</v>
      </c>
      <c r="C315" s="5" t="s">
        <v>36</v>
      </c>
      <c r="D315" s="2" t="s">
        <v>187</v>
      </c>
      <c r="E315" s="5" t="s">
        <v>189</v>
      </c>
      <c r="F315" s="5" t="s">
        <v>475</v>
      </c>
      <c r="G315" s="13">
        <v>42506</v>
      </c>
      <c r="H315" s="5" t="s">
        <v>633</v>
      </c>
      <c r="I315" s="123"/>
      <c r="J315" s="123"/>
      <c r="K315" s="123"/>
      <c r="L315" s="5" t="s">
        <v>641</v>
      </c>
      <c r="M315" s="44"/>
      <c r="N315" s="68"/>
      <c r="O315" s="68"/>
      <c r="P315" s="32"/>
      <c r="Q315" s="32"/>
      <c r="R315" s="5"/>
      <c r="S315" s="21">
        <v>60117</v>
      </c>
      <c r="T315" s="2" t="s">
        <v>743</v>
      </c>
      <c r="U315" s="2" t="s">
        <v>832</v>
      </c>
      <c r="V315" s="14">
        <v>42340</v>
      </c>
      <c r="W315" s="123" t="s">
        <v>929</v>
      </c>
      <c r="X315" s="123" t="s">
        <v>1065</v>
      </c>
      <c r="Y315" s="125" t="s">
        <v>650</v>
      </c>
    </row>
    <row r="316" spans="1:25">
      <c r="A316" s="2">
        <v>315</v>
      </c>
      <c r="B316" s="131" t="s">
        <v>20</v>
      </c>
      <c r="C316" s="5" t="s">
        <v>36</v>
      </c>
      <c r="D316" s="2" t="s">
        <v>187</v>
      </c>
      <c r="E316" s="5" t="s">
        <v>189</v>
      </c>
      <c r="F316" s="5" t="s">
        <v>476</v>
      </c>
      <c r="G316" s="13">
        <v>42506</v>
      </c>
      <c r="H316" s="5" t="s">
        <v>633</v>
      </c>
      <c r="I316" s="123"/>
      <c r="J316" s="123"/>
      <c r="K316" s="123"/>
      <c r="L316" s="5" t="s">
        <v>641</v>
      </c>
      <c r="M316" s="44"/>
      <c r="N316" s="68"/>
      <c r="O316" s="68"/>
      <c r="P316" s="32"/>
      <c r="Q316" s="32"/>
      <c r="R316" s="5"/>
      <c r="S316" s="21">
        <v>60117</v>
      </c>
      <c r="T316" s="2" t="s">
        <v>743</v>
      </c>
      <c r="U316" s="2" t="s">
        <v>832</v>
      </c>
      <c r="V316" s="14">
        <v>42340</v>
      </c>
      <c r="W316" s="123" t="s">
        <v>929</v>
      </c>
      <c r="X316" s="123" t="s">
        <v>1065</v>
      </c>
      <c r="Y316" s="125" t="s">
        <v>650</v>
      </c>
    </row>
    <row r="317" spans="1:25">
      <c r="A317" s="2">
        <v>316</v>
      </c>
      <c r="B317" s="131" t="s">
        <v>20</v>
      </c>
      <c r="C317" s="5" t="s">
        <v>36</v>
      </c>
      <c r="D317" s="2" t="s">
        <v>187</v>
      </c>
      <c r="E317" s="5" t="s">
        <v>189</v>
      </c>
      <c r="F317" s="5" t="s">
        <v>477</v>
      </c>
      <c r="G317" s="13">
        <v>42506</v>
      </c>
      <c r="H317" s="5" t="s">
        <v>633</v>
      </c>
      <c r="I317" s="123"/>
      <c r="J317" s="123"/>
      <c r="K317" s="123"/>
      <c r="L317" s="5" t="s">
        <v>641</v>
      </c>
      <c r="M317" s="44"/>
      <c r="N317" s="68"/>
      <c r="O317" s="68"/>
      <c r="P317" s="32"/>
      <c r="Q317" s="32"/>
      <c r="R317" s="5"/>
      <c r="S317" s="21">
        <v>60117</v>
      </c>
      <c r="T317" s="2" t="s">
        <v>743</v>
      </c>
      <c r="U317" s="2" t="s">
        <v>832</v>
      </c>
      <c r="V317" s="14">
        <v>42340</v>
      </c>
      <c r="W317" s="123" t="s">
        <v>929</v>
      </c>
      <c r="X317" s="123" t="s">
        <v>1065</v>
      </c>
      <c r="Y317" s="125" t="s">
        <v>650</v>
      </c>
    </row>
    <row r="318" spans="1:25">
      <c r="A318" s="2">
        <v>317</v>
      </c>
      <c r="B318" s="131" t="s">
        <v>20</v>
      </c>
      <c r="C318" s="5" t="s">
        <v>36</v>
      </c>
      <c r="D318" s="2" t="s">
        <v>187</v>
      </c>
      <c r="E318" s="5" t="s">
        <v>189</v>
      </c>
      <c r="F318" s="5" t="s">
        <v>478</v>
      </c>
      <c r="G318" s="13">
        <v>42506</v>
      </c>
      <c r="H318" s="5" t="s">
        <v>633</v>
      </c>
      <c r="I318" s="123"/>
      <c r="J318" s="123"/>
      <c r="K318" s="123"/>
      <c r="L318" s="5" t="s">
        <v>641</v>
      </c>
      <c r="M318" s="44"/>
      <c r="N318" s="68"/>
      <c r="O318" s="68"/>
      <c r="P318" s="32"/>
      <c r="Q318" s="32"/>
      <c r="R318" s="5"/>
      <c r="S318" s="21">
        <v>60117</v>
      </c>
      <c r="T318" s="2" t="s">
        <v>743</v>
      </c>
      <c r="U318" s="2" t="s">
        <v>832</v>
      </c>
      <c r="V318" s="14">
        <v>42340</v>
      </c>
      <c r="W318" s="123" t="s">
        <v>929</v>
      </c>
      <c r="X318" s="123" t="s">
        <v>1065</v>
      </c>
      <c r="Y318" s="125" t="s">
        <v>650</v>
      </c>
    </row>
    <row r="319" spans="1:25">
      <c r="A319" s="2">
        <v>318</v>
      </c>
      <c r="B319" s="131" t="s">
        <v>20</v>
      </c>
      <c r="C319" s="5" t="s">
        <v>36</v>
      </c>
      <c r="D319" s="2" t="s">
        <v>187</v>
      </c>
      <c r="E319" s="5" t="s">
        <v>189</v>
      </c>
      <c r="F319" s="5" t="s">
        <v>478</v>
      </c>
      <c r="G319" s="13">
        <v>42506</v>
      </c>
      <c r="H319" s="5" t="s">
        <v>633</v>
      </c>
      <c r="I319" s="123"/>
      <c r="J319" s="123"/>
      <c r="K319" s="123"/>
      <c r="L319" s="5" t="s">
        <v>641</v>
      </c>
      <c r="M319" s="44"/>
      <c r="N319" s="68"/>
      <c r="O319" s="68"/>
      <c r="P319" s="32"/>
      <c r="Q319" s="32"/>
      <c r="R319" s="5"/>
      <c r="S319" s="21">
        <v>60117</v>
      </c>
      <c r="T319" s="2" t="s">
        <v>743</v>
      </c>
      <c r="U319" s="2" t="s">
        <v>832</v>
      </c>
      <c r="V319" s="14">
        <v>42340</v>
      </c>
      <c r="W319" s="123" t="s">
        <v>929</v>
      </c>
      <c r="X319" s="123" t="s">
        <v>1065</v>
      </c>
      <c r="Y319" s="125" t="s">
        <v>650</v>
      </c>
    </row>
    <row r="320" spans="1:25" ht="30">
      <c r="A320" s="2">
        <v>319</v>
      </c>
      <c r="B320" s="131" t="s">
        <v>20</v>
      </c>
      <c r="C320" s="2" t="s">
        <v>36</v>
      </c>
      <c r="D320" s="2" t="s">
        <v>187</v>
      </c>
      <c r="E320" s="2" t="s">
        <v>190</v>
      </c>
      <c r="F320" s="2" t="s">
        <v>453</v>
      </c>
      <c r="G320" s="13">
        <v>42506</v>
      </c>
      <c r="H320" s="2" t="s">
        <v>633</v>
      </c>
      <c r="I320" s="137"/>
      <c r="J320" s="137"/>
      <c r="K320" s="138"/>
      <c r="L320" s="2" t="s">
        <v>204</v>
      </c>
      <c r="M320" s="44"/>
      <c r="N320" s="68"/>
      <c r="O320" s="68"/>
      <c r="P320" s="32"/>
      <c r="Q320" s="32"/>
      <c r="R320" s="2"/>
      <c r="S320" s="23">
        <v>143355</v>
      </c>
      <c r="T320" s="2" t="s">
        <v>781</v>
      </c>
      <c r="U320" s="2" t="s">
        <v>832</v>
      </c>
      <c r="V320" s="14">
        <v>42340</v>
      </c>
      <c r="W320" s="123" t="s">
        <v>929</v>
      </c>
      <c r="X320" s="123" t="s">
        <v>1065</v>
      </c>
      <c r="Y320" s="125" t="s">
        <v>650</v>
      </c>
    </row>
    <row r="321" spans="1:25" ht="30">
      <c r="A321" s="2">
        <v>320</v>
      </c>
      <c r="B321" s="131" t="s">
        <v>20</v>
      </c>
      <c r="C321" s="5" t="s">
        <v>84</v>
      </c>
      <c r="D321" s="2" t="s">
        <v>187</v>
      </c>
      <c r="E321" s="6" t="s">
        <v>195</v>
      </c>
      <c r="F321" s="6">
        <v>35962</v>
      </c>
      <c r="G321" s="14">
        <v>42507</v>
      </c>
      <c r="H321" s="5" t="s">
        <v>633</v>
      </c>
      <c r="I321" s="123"/>
      <c r="J321" s="123"/>
      <c r="K321" s="123"/>
      <c r="L321" s="6" t="s">
        <v>643</v>
      </c>
      <c r="M321" s="44"/>
      <c r="N321" s="68"/>
      <c r="O321" s="68"/>
      <c r="P321" s="32"/>
      <c r="Q321" s="32"/>
      <c r="R321" s="5"/>
      <c r="S321" s="21">
        <v>700000</v>
      </c>
      <c r="T321" s="2" t="s">
        <v>792</v>
      </c>
      <c r="U321" s="2" t="s">
        <v>834</v>
      </c>
      <c r="V321" s="14">
        <v>42278</v>
      </c>
      <c r="W321" s="123" t="s">
        <v>934</v>
      </c>
      <c r="X321" s="123" t="s">
        <v>1065</v>
      </c>
      <c r="Y321" s="125" t="s">
        <v>1115</v>
      </c>
    </row>
    <row r="322" spans="1:25" ht="30">
      <c r="A322" s="2">
        <v>321</v>
      </c>
      <c r="B322" s="131" t="s">
        <v>20</v>
      </c>
      <c r="C322" s="5" t="s">
        <v>37</v>
      </c>
      <c r="D322" s="2" t="s">
        <v>187</v>
      </c>
      <c r="E322" s="2" t="s">
        <v>191</v>
      </c>
      <c r="F322" s="5" t="s">
        <v>479</v>
      </c>
      <c r="G322" s="13">
        <v>42506</v>
      </c>
      <c r="H322" s="5" t="s">
        <v>633</v>
      </c>
      <c r="I322" s="123"/>
      <c r="J322" s="123"/>
      <c r="K322" s="123"/>
      <c r="L322" s="5" t="s">
        <v>204</v>
      </c>
      <c r="M322" s="44"/>
      <c r="N322" s="68"/>
      <c r="O322" s="68"/>
      <c r="P322" s="32"/>
      <c r="Q322" s="32"/>
      <c r="R322" s="5"/>
      <c r="S322" s="21">
        <v>115609</v>
      </c>
      <c r="T322" s="2" t="s">
        <v>746</v>
      </c>
      <c r="U322" s="2" t="s">
        <v>832</v>
      </c>
      <c r="V322" s="14">
        <v>42340</v>
      </c>
      <c r="W322" s="123" t="s">
        <v>930</v>
      </c>
      <c r="X322" s="123" t="s">
        <v>1065</v>
      </c>
      <c r="Y322" s="125" t="s">
        <v>650</v>
      </c>
    </row>
    <row r="323" spans="1:25">
      <c r="A323" s="2">
        <v>322</v>
      </c>
      <c r="B323" s="131" t="s">
        <v>20</v>
      </c>
      <c r="C323" s="5" t="s">
        <v>39</v>
      </c>
      <c r="D323" s="2" t="s">
        <v>187</v>
      </c>
      <c r="E323" s="2" t="s">
        <v>193</v>
      </c>
      <c r="F323" s="5">
        <v>225640</v>
      </c>
      <c r="G323" s="16">
        <v>42526</v>
      </c>
      <c r="H323" s="5" t="s">
        <v>633</v>
      </c>
      <c r="I323" s="123"/>
      <c r="J323" s="123"/>
      <c r="K323" s="123"/>
      <c r="L323" s="5" t="s">
        <v>642</v>
      </c>
      <c r="M323" s="44"/>
      <c r="N323" s="68"/>
      <c r="O323" s="68"/>
      <c r="P323" s="32"/>
      <c r="Q323" s="32"/>
      <c r="R323" s="5"/>
      <c r="S323" s="21">
        <v>29505</v>
      </c>
      <c r="T323" s="2" t="s">
        <v>749</v>
      </c>
      <c r="U323" s="2" t="s">
        <v>833</v>
      </c>
      <c r="V323" s="14">
        <v>42406</v>
      </c>
      <c r="W323" s="123" t="s">
        <v>932</v>
      </c>
      <c r="X323" s="123" t="s">
        <v>1065</v>
      </c>
      <c r="Y323" s="125" t="s">
        <v>1114</v>
      </c>
    </row>
    <row r="324" spans="1:25">
      <c r="A324" s="2">
        <v>323</v>
      </c>
      <c r="B324" s="131" t="s">
        <v>20</v>
      </c>
      <c r="C324" s="5" t="s">
        <v>39</v>
      </c>
      <c r="D324" s="2" t="s">
        <v>187</v>
      </c>
      <c r="E324" s="2" t="s">
        <v>193</v>
      </c>
      <c r="F324" s="5">
        <v>225635</v>
      </c>
      <c r="G324" s="16">
        <v>42526</v>
      </c>
      <c r="H324" s="5" t="s">
        <v>633</v>
      </c>
      <c r="I324" s="123"/>
      <c r="J324" s="123"/>
      <c r="K324" s="123"/>
      <c r="L324" s="5" t="s">
        <v>642</v>
      </c>
      <c r="M324" s="44"/>
      <c r="N324" s="68"/>
      <c r="O324" s="68"/>
      <c r="P324" s="32"/>
      <c r="Q324" s="32"/>
      <c r="R324" s="5"/>
      <c r="S324" s="21">
        <v>29505</v>
      </c>
      <c r="T324" s="2" t="s">
        <v>749</v>
      </c>
      <c r="U324" s="2" t="s">
        <v>833</v>
      </c>
      <c r="V324" s="14">
        <v>42406</v>
      </c>
      <c r="W324" s="123" t="s">
        <v>932</v>
      </c>
      <c r="X324" s="123" t="s">
        <v>1065</v>
      </c>
      <c r="Y324" s="125" t="s">
        <v>1114</v>
      </c>
    </row>
    <row r="325" spans="1:25">
      <c r="A325" s="2">
        <v>324</v>
      </c>
      <c r="B325" s="131" t="s">
        <v>20</v>
      </c>
      <c r="C325" s="5" t="s">
        <v>39</v>
      </c>
      <c r="D325" s="2" t="s">
        <v>187</v>
      </c>
      <c r="E325" s="2" t="s">
        <v>193</v>
      </c>
      <c r="F325" s="5">
        <v>225654</v>
      </c>
      <c r="G325" s="16">
        <v>42526</v>
      </c>
      <c r="H325" s="5" t="s">
        <v>633</v>
      </c>
      <c r="I325" s="123"/>
      <c r="J325" s="123"/>
      <c r="K325" s="123"/>
      <c r="L325" s="5" t="s">
        <v>642</v>
      </c>
      <c r="M325" s="44"/>
      <c r="N325" s="68"/>
      <c r="O325" s="68"/>
      <c r="P325" s="32"/>
      <c r="Q325" s="32"/>
      <c r="R325" s="5"/>
      <c r="S325" s="21">
        <v>29505</v>
      </c>
      <c r="T325" s="2" t="s">
        <v>749</v>
      </c>
      <c r="U325" s="2" t="s">
        <v>833</v>
      </c>
      <c r="V325" s="14">
        <v>42406</v>
      </c>
      <c r="W325" s="123" t="s">
        <v>932</v>
      </c>
      <c r="X325" s="123" t="s">
        <v>1065</v>
      </c>
      <c r="Y325" s="125" t="s">
        <v>1114</v>
      </c>
    </row>
    <row r="326" spans="1:25">
      <c r="A326" s="2">
        <v>325</v>
      </c>
      <c r="B326" s="131" t="s">
        <v>20</v>
      </c>
      <c r="C326" s="5" t="s">
        <v>39</v>
      </c>
      <c r="D326" s="2" t="s">
        <v>187</v>
      </c>
      <c r="E326" s="2" t="s">
        <v>193</v>
      </c>
      <c r="F326" s="5">
        <v>225527</v>
      </c>
      <c r="G326" s="16">
        <v>42526</v>
      </c>
      <c r="H326" s="5" t="s">
        <v>633</v>
      </c>
      <c r="I326" s="123"/>
      <c r="J326" s="123"/>
      <c r="K326" s="123"/>
      <c r="L326" s="5" t="s">
        <v>642</v>
      </c>
      <c r="M326" s="44"/>
      <c r="N326" s="68"/>
      <c r="O326" s="68"/>
      <c r="P326" s="32"/>
      <c r="Q326" s="32"/>
      <c r="R326" s="5"/>
      <c r="S326" s="21">
        <v>29505</v>
      </c>
      <c r="T326" s="2" t="s">
        <v>749</v>
      </c>
      <c r="U326" s="2" t="s">
        <v>833</v>
      </c>
      <c r="V326" s="14">
        <v>42406</v>
      </c>
      <c r="W326" s="123" t="s">
        <v>932</v>
      </c>
      <c r="X326" s="123" t="s">
        <v>1065</v>
      </c>
      <c r="Y326" s="125" t="s">
        <v>1114</v>
      </c>
    </row>
    <row r="327" spans="1:25">
      <c r="A327" s="2">
        <v>326</v>
      </c>
      <c r="B327" s="131" t="s">
        <v>20</v>
      </c>
      <c r="C327" s="5" t="s">
        <v>39</v>
      </c>
      <c r="D327" s="2" t="s">
        <v>187</v>
      </c>
      <c r="E327" s="2" t="s">
        <v>193</v>
      </c>
      <c r="F327" s="5">
        <v>225649</v>
      </c>
      <c r="G327" s="16">
        <v>42526</v>
      </c>
      <c r="H327" s="5" t="s">
        <v>633</v>
      </c>
      <c r="I327" s="123"/>
      <c r="J327" s="123"/>
      <c r="K327" s="123"/>
      <c r="L327" s="5" t="s">
        <v>642</v>
      </c>
      <c r="M327" s="44"/>
      <c r="N327" s="68"/>
      <c r="O327" s="68"/>
      <c r="P327" s="32"/>
      <c r="Q327" s="32"/>
      <c r="R327" s="5"/>
      <c r="S327" s="21">
        <v>29505</v>
      </c>
      <c r="T327" s="2" t="s">
        <v>749</v>
      </c>
      <c r="U327" s="2" t="s">
        <v>833</v>
      </c>
      <c r="V327" s="14">
        <v>42406</v>
      </c>
      <c r="W327" s="123" t="s">
        <v>932</v>
      </c>
      <c r="X327" s="123" t="s">
        <v>1065</v>
      </c>
      <c r="Y327" s="125" t="s">
        <v>1114</v>
      </c>
    </row>
    <row r="328" spans="1:25">
      <c r="A328" s="2">
        <v>327</v>
      </c>
      <c r="B328" s="131" t="s">
        <v>20</v>
      </c>
      <c r="C328" s="5" t="s">
        <v>41</v>
      </c>
      <c r="D328" s="2" t="s">
        <v>187</v>
      </c>
      <c r="E328" s="2" t="s">
        <v>193</v>
      </c>
      <c r="F328" s="5">
        <v>225542</v>
      </c>
      <c r="G328" s="16">
        <v>42526</v>
      </c>
      <c r="H328" s="5" t="s">
        <v>633</v>
      </c>
      <c r="I328" s="123"/>
      <c r="J328" s="123"/>
      <c r="K328" s="123"/>
      <c r="L328" s="5" t="s">
        <v>642</v>
      </c>
      <c r="M328" s="44"/>
      <c r="N328" s="68"/>
      <c r="O328" s="68"/>
      <c r="P328" s="32"/>
      <c r="Q328" s="32"/>
      <c r="R328" s="5"/>
      <c r="S328" s="21">
        <v>29505</v>
      </c>
      <c r="T328" s="2" t="s">
        <v>749</v>
      </c>
      <c r="U328" s="2" t="s">
        <v>833</v>
      </c>
      <c r="V328" s="14">
        <v>42406</v>
      </c>
      <c r="W328" s="123" t="s">
        <v>932</v>
      </c>
      <c r="X328" s="123" t="s">
        <v>1065</v>
      </c>
      <c r="Y328" s="125" t="s">
        <v>1114</v>
      </c>
    </row>
    <row r="329" spans="1:25" ht="30">
      <c r="A329" s="2">
        <v>328</v>
      </c>
      <c r="B329" s="131" t="s">
        <v>20</v>
      </c>
      <c r="C329" s="5" t="s">
        <v>38</v>
      </c>
      <c r="D329" s="2" t="s">
        <v>187</v>
      </c>
      <c r="E329" s="2" t="s">
        <v>192</v>
      </c>
      <c r="F329" s="2" t="s">
        <v>480</v>
      </c>
      <c r="G329" s="13">
        <v>42506</v>
      </c>
      <c r="H329" s="5" t="s">
        <v>633</v>
      </c>
      <c r="I329" s="123"/>
      <c r="J329" s="123"/>
      <c r="K329" s="123"/>
      <c r="L329" s="2" t="s">
        <v>204</v>
      </c>
      <c r="M329" s="44"/>
      <c r="N329" s="68"/>
      <c r="O329" s="68"/>
      <c r="P329" s="32"/>
      <c r="Q329" s="32"/>
      <c r="R329" s="5"/>
      <c r="S329" s="21">
        <v>184974</v>
      </c>
      <c r="T329" s="2" t="s">
        <v>778</v>
      </c>
      <c r="U329" s="2" t="s">
        <v>832</v>
      </c>
      <c r="V329" s="16">
        <v>42047</v>
      </c>
      <c r="W329" s="123" t="s">
        <v>931</v>
      </c>
      <c r="X329" s="123" t="s">
        <v>1065</v>
      </c>
      <c r="Y329" s="125" t="s">
        <v>650</v>
      </c>
    </row>
    <row r="330" spans="1:25">
      <c r="A330" s="2">
        <v>329</v>
      </c>
      <c r="B330" s="131" t="s">
        <v>20</v>
      </c>
      <c r="C330" s="5" t="s">
        <v>46</v>
      </c>
      <c r="D330" s="2" t="s">
        <v>187</v>
      </c>
      <c r="E330" s="2" t="s">
        <v>199</v>
      </c>
      <c r="F330" s="5" t="s">
        <v>481</v>
      </c>
      <c r="G330" s="13">
        <v>42496</v>
      </c>
      <c r="H330" s="2" t="s">
        <v>633</v>
      </c>
      <c r="I330" s="123"/>
      <c r="J330" s="123"/>
      <c r="K330" s="123"/>
      <c r="L330" s="2" t="s">
        <v>646</v>
      </c>
      <c r="M330" s="44"/>
      <c r="N330" s="68"/>
      <c r="O330" s="68"/>
      <c r="P330" s="32"/>
      <c r="Q330" s="32"/>
      <c r="R330" s="5"/>
      <c r="S330" s="108">
        <v>47250</v>
      </c>
      <c r="T330" s="2" t="s">
        <v>759</v>
      </c>
      <c r="U330" s="5" t="s">
        <v>839</v>
      </c>
      <c r="V330" s="14" t="s">
        <v>840</v>
      </c>
      <c r="W330" s="123" t="s">
        <v>937</v>
      </c>
      <c r="X330" s="123" t="s">
        <v>1065</v>
      </c>
      <c r="Y330" s="123" t="s">
        <v>1115</v>
      </c>
    </row>
    <row r="331" spans="1:25">
      <c r="A331" s="2">
        <v>330</v>
      </c>
      <c r="B331" s="131" t="s">
        <v>20</v>
      </c>
      <c r="C331" s="5" t="s">
        <v>42</v>
      </c>
      <c r="D331" s="2" t="s">
        <v>187</v>
      </c>
      <c r="E331" s="2" t="s">
        <v>194</v>
      </c>
      <c r="F331" s="5">
        <v>111589</v>
      </c>
      <c r="G331" s="13">
        <v>42496</v>
      </c>
      <c r="H331" s="5" t="s">
        <v>633</v>
      </c>
      <c r="I331" s="123"/>
      <c r="J331" s="123"/>
      <c r="K331" s="123"/>
      <c r="L331" s="2" t="s">
        <v>642</v>
      </c>
      <c r="M331" s="44"/>
      <c r="N331" s="68"/>
      <c r="O331" s="68"/>
      <c r="P331" s="32"/>
      <c r="Q331" s="32"/>
      <c r="R331" s="5"/>
      <c r="S331" s="21">
        <v>47250</v>
      </c>
      <c r="T331" s="2" t="s">
        <v>749</v>
      </c>
      <c r="U331" s="2" t="s">
        <v>833</v>
      </c>
      <c r="V331" s="14">
        <v>42405</v>
      </c>
      <c r="W331" s="123" t="s">
        <v>933</v>
      </c>
      <c r="X331" s="123" t="s">
        <v>1065</v>
      </c>
      <c r="Y331" s="125" t="s">
        <v>1114</v>
      </c>
    </row>
    <row r="332" spans="1:25">
      <c r="A332" s="2">
        <v>331</v>
      </c>
      <c r="B332" s="131" t="s">
        <v>20</v>
      </c>
      <c r="C332" s="5" t="s">
        <v>42</v>
      </c>
      <c r="D332" s="2" t="s">
        <v>187</v>
      </c>
      <c r="E332" s="2" t="s">
        <v>194</v>
      </c>
      <c r="F332" s="5"/>
      <c r="G332" s="13">
        <v>42496</v>
      </c>
      <c r="H332" s="5" t="s">
        <v>633</v>
      </c>
      <c r="I332" s="123"/>
      <c r="J332" s="123"/>
      <c r="K332" s="123"/>
      <c r="L332" s="2" t="s">
        <v>642</v>
      </c>
      <c r="M332" s="44"/>
      <c r="N332" s="68"/>
      <c r="O332" s="68"/>
      <c r="P332" s="32"/>
      <c r="Q332" s="32"/>
      <c r="R332" s="5"/>
      <c r="S332" s="21">
        <v>47250</v>
      </c>
      <c r="T332" s="2" t="s">
        <v>749</v>
      </c>
      <c r="U332" s="2" t="s">
        <v>833</v>
      </c>
      <c r="V332" s="14">
        <v>42405</v>
      </c>
      <c r="W332" s="123" t="s">
        <v>933</v>
      </c>
      <c r="X332" s="123" t="s">
        <v>1065</v>
      </c>
      <c r="Y332" s="125" t="s">
        <v>1114</v>
      </c>
    </row>
    <row r="333" spans="1:25">
      <c r="A333" s="2">
        <v>332</v>
      </c>
      <c r="B333" s="131" t="s">
        <v>20</v>
      </c>
      <c r="C333" s="5" t="s">
        <v>87</v>
      </c>
      <c r="D333" s="2" t="s">
        <v>187</v>
      </c>
      <c r="E333" s="2" t="s">
        <v>231</v>
      </c>
      <c r="F333" s="5" t="s">
        <v>482</v>
      </c>
      <c r="G333" s="13">
        <v>42604</v>
      </c>
      <c r="H333" s="2"/>
      <c r="I333" s="123"/>
      <c r="J333" s="123"/>
      <c r="K333" s="123"/>
      <c r="L333" s="2" t="s">
        <v>204</v>
      </c>
      <c r="M333" s="44"/>
      <c r="N333" s="68"/>
      <c r="O333" s="68"/>
      <c r="P333" s="32"/>
      <c r="Q333" s="32"/>
      <c r="R333" s="5"/>
      <c r="S333" s="108">
        <f>95000*5/100+95000</f>
        <v>99750</v>
      </c>
      <c r="T333" s="2" t="s">
        <v>780</v>
      </c>
      <c r="U333" s="2"/>
      <c r="V333" s="14"/>
      <c r="W333" s="123" t="s">
        <v>961</v>
      </c>
      <c r="X333" s="123" t="s">
        <v>1065</v>
      </c>
      <c r="Y333" s="125" t="s">
        <v>1115</v>
      </c>
    </row>
    <row r="334" spans="1:25">
      <c r="A334" s="2">
        <v>333</v>
      </c>
      <c r="B334" s="132" t="s">
        <v>21</v>
      </c>
      <c r="C334" s="5" t="s">
        <v>93</v>
      </c>
      <c r="D334" s="2" t="s">
        <v>187</v>
      </c>
      <c r="E334" s="2" t="s">
        <v>193</v>
      </c>
      <c r="F334" s="5">
        <v>225695</v>
      </c>
      <c r="G334" s="16">
        <v>42526</v>
      </c>
      <c r="H334" s="5" t="s">
        <v>633</v>
      </c>
      <c r="I334" s="123"/>
      <c r="J334" s="123"/>
      <c r="K334" s="123"/>
      <c r="L334" s="5" t="s">
        <v>642</v>
      </c>
      <c r="M334" s="44"/>
      <c r="N334" s="68"/>
      <c r="O334" s="68"/>
      <c r="P334" s="32"/>
      <c r="Q334" s="32"/>
      <c r="R334" s="5"/>
      <c r="S334" s="21">
        <v>29505</v>
      </c>
      <c r="T334" s="2" t="s">
        <v>749</v>
      </c>
      <c r="U334" s="2" t="s">
        <v>833</v>
      </c>
      <c r="V334" s="14">
        <v>42406</v>
      </c>
      <c r="W334" s="123" t="s">
        <v>932</v>
      </c>
      <c r="X334" s="130" t="s">
        <v>1066</v>
      </c>
      <c r="Y334" s="125" t="s">
        <v>1114</v>
      </c>
    </row>
    <row r="335" spans="1:25">
      <c r="A335" s="2">
        <v>334</v>
      </c>
      <c r="B335" s="132" t="s">
        <v>21</v>
      </c>
      <c r="C335" s="5" t="s">
        <v>85</v>
      </c>
      <c r="D335" s="2" t="s">
        <v>187</v>
      </c>
      <c r="E335" s="2" t="s">
        <v>193</v>
      </c>
      <c r="F335" s="5">
        <v>222320</v>
      </c>
      <c r="G335" s="16">
        <v>42526</v>
      </c>
      <c r="H335" s="5" t="s">
        <v>633</v>
      </c>
      <c r="I335" s="123"/>
      <c r="J335" s="123"/>
      <c r="K335" s="123"/>
      <c r="L335" s="5" t="s">
        <v>642</v>
      </c>
      <c r="M335" s="44"/>
      <c r="N335" s="68"/>
      <c r="O335" s="68"/>
      <c r="P335" s="32"/>
      <c r="Q335" s="32"/>
      <c r="R335" s="5"/>
      <c r="S335" s="21">
        <v>29505</v>
      </c>
      <c r="T335" s="2" t="s">
        <v>749</v>
      </c>
      <c r="U335" s="2" t="s">
        <v>833</v>
      </c>
      <c r="V335" s="14">
        <v>42406</v>
      </c>
      <c r="W335" s="123" t="s">
        <v>932</v>
      </c>
      <c r="X335" s="130" t="s">
        <v>1066</v>
      </c>
      <c r="Y335" s="125" t="s">
        <v>1114</v>
      </c>
    </row>
    <row r="336" spans="1:25">
      <c r="A336" s="2">
        <v>335</v>
      </c>
      <c r="B336" s="132" t="s">
        <v>21</v>
      </c>
      <c r="C336" s="5" t="s">
        <v>93</v>
      </c>
      <c r="D336" s="2" t="s">
        <v>187</v>
      </c>
      <c r="E336" s="2" t="s">
        <v>193</v>
      </c>
      <c r="F336" s="5">
        <v>225696</v>
      </c>
      <c r="G336" s="16">
        <v>42526</v>
      </c>
      <c r="H336" s="5" t="s">
        <v>633</v>
      </c>
      <c r="I336" s="123"/>
      <c r="J336" s="123"/>
      <c r="K336" s="123"/>
      <c r="L336" s="5" t="s">
        <v>642</v>
      </c>
      <c r="M336" s="44"/>
      <c r="N336" s="68"/>
      <c r="O336" s="68"/>
      <c r="P336" s="32"/>
      <c r="Q336" s="32"/>
      <c r="R336" s="5"/>
      <c r="S336" s="21">
        <v>29505</v>
      </c>
      <c r="T336" s="2" t="s">
        <v>749</v>
      </c>
      <c r="U336" s="2" t="s">
        <v>833</v>
      </c>
      <c r="V336" s="14">
        <v>42406</v>
      </c>
      <c r="W336" s="123" t="s">
        <v>932</v>
      </c>
      <c r="X336" s="130" t="s">
        <v>1066</v>
      </c>
      <c r="Y336" s="125" t="s">
        <v>1114</v>
      </c>
    </row>
    <row r="337" spans="1:25">
      <c r="A337" s="2">
        <v>336</v>
      </c>
      <c r="B337" s="132" t="s">
        <v>21</v>
      </c>
      <c r="C337" s="5" t="s">
        <v>89</v>
      </c>
      <c r="D337" s="2" t="s">
        <v>187</v>
      </c>
      <c r="E337" s="2" t="s">
        <v>193</v>
      </c>
      <c r="F337" s="5">
        <v>225481</v>
      </c>
      <c r="G337" s="16">
        <v>42526</v>
      </c>
      <c r="H337" s="5" t="s">
        <v>633</v>
      </c>
      <c r="I337" s="123"/>
      <c r="J337" s="123"/>
      <c r="K337" s="123"/>
      <c r="L337" s="5" t="s">
        <v>642</v>
      </c>
      <c r="M337" s="44"/>
      <c r="N337" s="68"/>
      <c r="O337" s="68"/>
      <c r="P337" s="32"/>
      <c r="Q337" s="32"/>
      <c r="R337" s="5"/>
      <c r="S337" s="21">
        <v>29505</v>
      </c>
      <c r="T337" s="2" t="s">
        <v>749</v>
      </c>
      <c r="U337" s="2" t="s">
        <v>833</v>
      </c>
      <c r="V337" s="14">
        <v>42406</v>
      </c>
      <c r="W337" s="123" t="s">
        <v>932</v>
      </c>
      <c r="X337" s="130" t="s">
        <v>1066</v>
      </c>
      <c r="Y337" s="125" t="s">
        <v>1114</v>
      </c>
    </row>
    <row r="338" spans="1:25">
      <c r="A338" s="2">
        <v>337</v>
      </c>
      <c r="B338" s="132" t="s">
        <v>21</v>
      </c>
      <c r="C338" s="5" t="s">
        <v>93</v>
      </c>
      <c r="D338" s="2" t="s">
        <v>187</v>
      </c>
      <c r="E338" s="2" t="s">
        <v>193</v>
      </c>
      <c r="F338" s="5">
        <v>225674</v>
      </c>
      <c r="G338" s="16">
        <v>42526</v>
      </c>
      <c r="H338" s="5" t="s">
        <v>633</v>
      </c>
      <c r="I338" s="123"/>
      <c r="J338" s="123"/>
      <c r="K338" s="123"/>
      <c r="L338" s="5" t="s">
        <v>642</v>
      </c>
      <c r="M338" s="44"/>
      <c r="N338" s="68"/>
      <c r="O338" s="68"/>
      <c r="P338" s="32"/>
      <c r="Q338" s="32"/>
      <c r="R338" s="5"/>
      <c r="S338" s="21">
        <v>29505</v>
      </c>
      <c r="T338" s="2" t="s">
        <v>749</v>
      </c>
      <c r="U338" s="2" t="s">
        <v>833</v>
      </c>
      <c r="V338" s="14">
        <v>42406</v>
      </c>
      <c r="W338" s="123" t="s">
        <v>932</v>
      </c>
      <c r="X338" s="130" t="s">
        <v>1066</v>
      </c>
      <c r="Y338" s="125" t="s">
        <v>1114</v>
      </c>
    </row>
    <row r="339" spans="1:25">
      <c r="A339" s="2">
        <v>338</v>
      </c>
      <c r="B339" s="132" t="s">
        <v>21</v>
      </c>
      <c r="C339" s="5" t="s">
        <v>93</v>
      </c>
      <c r="D339" s="2" t="s">
        <v>187</v>
      </c>
      <c r="E339" s="2" t="s">
        <v>193</v>
      </c>
      <c r="F339" s="5">
        <v>225688</v>
      </c>
      <c r="G339" s="16">
        <v>42526</v>
      </c>
      <c r="H339" s="5" t="s">
        <v>633</v>
      </c>
      <c r="I339" s="123"/>
      <c r="J339" s="123"/>
      <c r="K339" s="123"/>
      <c r="L339" s="5" t="s">
        <v>642</v>
      </c>
      <c r="M339" s="44"/>
      <c r="N339" s="68"/>
      <c r="O339" s="68"/>
      <c r="P339" s="32"/>
      <c r="Q339" s="32"/>
      <c r="R339" s="5"/>
      <c r="S339" s="21">
        <v>29505</v>
      </c>
      <c r="T339" s="2" t="s">
        <v>749</v>
      </c>
      <c r="U339" s="2" t="s">
        <v>833</v>
      </c>
      <c r="V339" s="14">
        <v>42406</v>
      </c>
      <c r="W339" s="123" t="s">
        <v>932</v>
      </c>
      <c r="X339" s="130" t="s">
        <v>1066</v>
      </c>
      <c r="Y339" s="125" t="s">
        <v>1114</v>
      </c>
    </row>
    <row r="340" spans="1:25">
      <c r="A340" s="2">
        <v>339</v>
      </c>
      <c r="B340" s="132" t="s">
        <v>21</v>
      </c>
      <c r="C340" s="5" t="s">
        <v>89</v>
      </c>
      <c r="D340" s="2" t="s">
        <v>187</v>
      </c>
      <c r="E340" s="2" t="s">
        <v>193</v>
      </c>
      <c r="F340" s="5">
        <v>225492</v>
      </c>
      <c r="G340" s="16">
        <v>42526</v>
      </c>
      <c r="H340" s="5" t="s">
        <v>633</v>
      </c>
      <c r="I340" s="123"/>
      <c r="J340" s="123"/>
      <c r="K340" s="123"/>
      <c r="L340" s="5" t="s">
        <v>642</v>
      </c>
      <c r="M340" s="44"/>
      <c r="N340" s="68"/>
      <c r="O340" s="68"/>
      <c r="P340" s="32"/>
      <c r="Q340" s="32"/>
      <c r="R340" s="5"/>
      <c r="S340" s="21">
        <v>29505</v>
      </c>
      <c r="T340" s="2" t="s">
        <v>749</v>
      </c>
      <c r="U340" s="2" t="s">
        <v>833</v>
      </c>
      <c r="V340" s="14">
        <v>42406</v>
      </c>
      <c r="W340" s="123" t="s">
        <v>932</v>
      </c>
      <c r="X340" s="130" t="s">
        <v>1066</v>
      </c>
      <c r="Y340" s="125" t="s">
        <v>1114</v>
      </c>
    </row>
    <row r="341" spans="1:25">
      <c r="A341" s="2">
        <v>340</v>
      </c>
      <c r="B341" s="132" t="s">
        <v>21</v>
      </c>
      <c r="C341" s="5" t="s">
        <v>93</v>
      </c>
      <c r="D341" s="2" t="s">
        <v>187</v>
      </c>
      <c r="E341" s="2" t="s">
        <v>193</v>
      </c>
      <c r="F341" s="5">
        <v>225678</v>
      </c>
      <c r="G341" s="16">
        <v>42526</v>
      </c>
      <c r="H341" s="5" t="s">
        <v>633</v>
      </c>
      <c r="I341" s="123"/>
      <c r="J341" s="123"/>
      <c r="K341" s="123"/>
      <c r="L341" s="5" t="s">
        <v>642</v>
      </c>
      <c r="M341" s="44"/>
      <c r="N341" s="68"/>
      <c r="O341" s="68"/>
      <c r="P341" s="32"/>
      <c r="Q341" s="32"/>
      <c r="R341" s="5"/>
      <c r="S341" s="21">
        <v>29505</v>
      </c>
      <c r="T341" s="2" t="s">
        <v>749</v>
      </c>
      <c r="U341" s="2" t="s">
        <v>833</v>
      </c>
      <c r="V341" s="14">
        <v>42406</v>
      </c>
      <c r="W341" s="123" t="s">
        <v>932</v>
      </c>
      <c r="X341" s="130" t="s">
        <v>1066</v>
      </c>
      <c r="Y341" s="125" t="s">
        <v>1114</v>
      </c>
    </row>
    <row r="342" spans="1:25">
      <c r="A342" s="2">
        <v>341</v>
      </c>
      <c r="B342" s="132" t="s">
        <v>21</v>
      </c>
      <c r="C342" s="5" t="s">
        <v>41</v>
      </c>
      <c r="D342" s="2" t="s">
        <v>187</v>
      </c>
      <c r="E342" s="2" t="s">
        <v>193</v>
      </c>
      <c r="F342" s="5">
        <v>225549</v>
      </c>
      <c r="G342" s="16">
        <v>42526</v>
      </c>
      <c r="H342" s="5" t="s">
        <v>633</v>
      </c>
      <c r="I342" s="123"/>
      <c r="J342" s="123"/>
      <c r="K342" s="123"/>
      <c r="L342" s="5" t="s">
        <v>642</v>
      </c>
      <c r="M342" s="44"/>
      <c r="N342" s="68"/>
      <c r="O342" s="68"/>
      <c r="P342" s="32"/>
      <c r="Q342" s="32"/>
      <c r="R342" s="5"/>
      <c r="S342" s="21">
        <v>29505</v>
      </c>
      <c r="T342" s="2" t="s">
        <v>749</v>
      </c>
      <c r="U342" s="2" t="s">
        <v>833</v>
      </c>
      <c r="V342" s="14">
        <v>42406</v>
      </c>
      <c r="W342" s="123" t="s">
        <v>932</v>
      </c>
      <c r="X342" s="130" t="s">
        <v>1066</v>
      </c>
      <c r="Y342" s="125" t="s">
        <v>1114</v>
      </c>
    </row>
    <row r="343" spans="1:25">
      <c r="A343" s="2">
        <v>342</v>
      </c>
      <c r="B343" s="132" t="s">
        <v>21</v>
      </c>
      <c r="C343" s="5" t="s">
        <v>39</v>
      </c>
      <c r="D343" s="2" t="s">
        <v>187</v>
      </c>
      <c r="E343" s="2" t="s">
        <v>193</v>
      </c>
      <c r="F343" s="5">
        <v>225537</v>
      </c>
      <c r="G343" s="16">
        <v>42526</v>
      </c>
      <c r="H343" s="5" t="s">
        <v>633</v>
      </c>
      <c r="I343" s="123"/>
      <c r="J343" s="123"/>
      <c r="K343" s="123"/>
      <c r="L343" s="5" t="s">
        <v>642</v>
      </c>
      <c r="M343" s="44"/>
      <c r="N343" s="68"/>
      <c r="O343" s="68"/>
      <c r="P343" s="32"/>
      <c r="Q343" s="32"/>
      <c r="R343" s="5"/>
      <c r="S343" s="21">
        <v>29505</v>
      </c>
      <c r="T343" s="2" t="s">
        <v>749</v>
      </c>
      <c r="U343" s="2" t="s">
        <v>833</v>
      </c>
      <c r="V343" s="14">
        <v>42406</v>
      </c>
      <c r="W343" s="123" t="s">
        <v>932</v>
      </c>
      <c r="X343" s="130" t="s">
        <v>1066</v>
      </c>
      <c r="Y343" s="125" t="s">
        <v>1114</v>
      </c>
    </row>
    <row r="344" spans="1:25">
      <c r="A344" s="2">
        <v>343</v>
      </c>
      <c r="B344" s="132" t="s">
        <v>21</v>
      </c>
      <c r="C344" s="6" t="s">
        <v>42</v>
      </c>
      <c r="D344" s="2" t="s">
        <v>187</v>
      </c>
      <c r="E344" s="2" t="s">
        <v>194</v>
      </c>
      <c r="F344" s="5">
        <v>111589</v>
      </c>
      <c r="G344" s="13">
        <v>42496</v>
      </c>
      <c r="H344" s="5" t="s">
        <v>633</v>
      </c>
      <c r="I344" s="123"/>
      <c r="J344" s="123"/>
      <c r="K344" s="123"/>
      <c r="L344" s="2" t="s">
        <v>642</v>
      </c>
      <c r="M344" s="44"/>
      <c r="N344" s="68"/>
      <c r="O344" s="68"/>
      <c r="P344" s="32"/>
      <c r="Q344" s="32"/>
      <c r="R344" s="5"/>
      <c r="S344" s="21">
        <v>47250</v>
      </c>
      <c r="T344" s="2" t="s">
        <v>749</v>
      </c>
      <c r="U344" s="2" t="s">
        <v>833</v>
      </c>
      <c r="V344" s="14">
        <v>42405</v>
      </c>
      <c r="W344" s="123" t="s">
        <v>933</v>
      </c>
      <c r="X344" s="130" t="s">
        <v>1066</v>
      </c>
      <c r="Y344" s="125" t="s">
        <v>1114</v>
      </c>
    </row>
    <row r="345" spans="1:25">
      <c r="A345" s="2">
        <v>344</v>
      </c>
      <c r="B345" s="132" t="s">
        <v>21</v>
      </c>
      <c r="C345" s="6" t="s">
        <v>42</v>
      </c>
      <c r="D345" s="2" t="s">
        <v>187</v>
      </c>
      <c r="E345" s="2" t="s">
        <v>194</v>
      </c>
      <c r="F345" s="5">
        <v>111603</v>
      </c>
      <c r="G345" s="13">
        <v>42496</v>
      </c>
      <c r="H345" s="5" t="s">
        <v>633</v>
      </c>
      <c r="I345" s="123"/>
      <c r="J345" s="123"/>
      <c r="K345" s="123"/>
      <c r="L345" s="2" t="s">
        <v>642</v>
      </c>
      <c r="M345" s="44"/>
      <c r="N345" s="68"/>
      <c r="O345" s="68"/>
      <c r="P345" s="32"/>
      <c r="Q345" s="32"/>
      <c r="R345" s="5"/>
      <c r="S345" s="21">
        <v>47250</v>
      </c>
      <c r="T345" s="2" t="s">
        <v>749</v>
      </c>
      <c r="U345" s="2" t="s">
        <v>833</v>
      </c>
      <c r="V345" s="14">
        <v>42405</v>
      </c>
      <c r="W345" s="123" t="s">
        <v>933</v>
      </c>
      <c r="X345" s="130" t="s">
        <v>1066</v>
      </c>
      <c r="Y345" s="125" t="s">
        <v>1114</v>
      </c>
    </row>
    <row r="346" spans="1:25">
      <c r="A346" s="2">
        <v>345</v>
      </c>
      <c r="B346" s="132" t="s">
        <v>21</v>
      </c>
      <c r="C346" s="6" t="s">
        <v>42</v>
      </c>
      <c r="D346" s="2" t="s">
        <v>187</v>
      </c>
      <c r="E346" s="2" t="s">
        <v>194</v>
      </c>
      <c r="F346" s="5">
        <v>103538</v>
      </c>
      <c r="G346" s="13">
        <v>42496</v>
      </c>
      <c r="H346" s="5" t="s">
        <v>633</v>
      </c>
      <c r="I346" s="123"/>
      <c r="J346" s="123"/>
      <c r="K346" s="123"/>
      <c r="L346" s="2" t="s">
        <v>642</v>
      </c>
      <c r="M346" s="44"/>
      <c r="N346" s="68"/>
      <c r="O346" s="68"/>
      <c r="P346" s="32"/>
      <c r="Q346" s="32"/>
      <c r="R346" s="5"/>
      <c r="S346" s="21">
        <v>47250</v>
      </c>
      <c r="T346" s="2" t="s">
        <v>749</v>
      </c>
      <c r="U346" s="2" t="s">
        <v>833</v>
      </c>
      <c r="V346" s="14">
        <v>42405</v>
      </c>
      <c r="W346" s="123" t="s">
        <v>933</v>
      </c>
      <c r="X346" s="130" t="s">
        <v>1066</v>
      </c>
      <c r="Y346" s="125" t="s">
        <v>1114</v>
      </c>
    </row>
    <row r="347" spans="1:25">
      <c r="A347" s="2">
        <v>346</v>
      </c>
      <c r="B347" s="132" t="s">
        <v>21</v>
      </c>
      <c r="C347" s="6" t="s">
        <v>42</v>
      </c>
      <c r="D347" s="2" t="s">
        <v>187</v>
      </c>
      <c r="E347" s="2" t="s">
        <v>194</v>
      </c>
      <c r="F347" s="5">
        <v>111614</v>
      </c>
      <c r="G347" s="13">
        <v>42496</v>
      </c>
      <c r="H347" s="5" t="s">
        <v>633</v>
      </c>
      <c r="I347" s="123"/>
      <c r="J347" s="123"/>
      <c r="K347" s="123"/>
      <c r="L347" s="2" t="s">
        <v>642</v>
      </c>
      <c r="M347" s="44"/>
      <c r="N347" s="29"/>
      <c r="O347" s="29"/>
      <c r="P347" s="35"/>
      <c r="Q347" s="35"/>
      <c r="R347" s="5"/>
      <c r="S347" s="21">
        <v>47250</v>
      </c>
      <c r="T347" s="2" t="s">
        <v>749</v>
      </c>
      <c r="U347" s="2" t="s">
        <v>833</v>
      </c>
      <c r="V347" s="14">
        <v>42405</v>
      </c>
      <c r="W347" s="123" t="s">
        <v>933</v>
      </c>
      <c r="X347" s="130" t="s">
        <v>1066</v>
      </c>
      <c r="Y347" s="125" t="s">
        <v>1114</v>
      </c>
    </row>
    <row r="348" spans="1:25">
      <c r="A348" s="2">
        <v>347</v>
      </c>
      <c r="B348" s="132" t="s">
        <v>21</v>
      </c>
      <c r="C348" s="6" t="s">
        <v>42</v>
      </c>
      <c r="D348" s="2" t="s">
        <v>187</v>
      </c>
      <c r="E348" s="2" t="s">
        <v>194</v>
      </c>
      <c r="F348" s="5">
        <v>111615</v>
      </c>
      <c r="G348" s="13">
        <v>42496</v>
      </c>
      <c r="H348" s="5" t="s">
        <v>633</v>
      </c>
      <c r="I348" s="123"/>
      <c r="J348" s="123"/>
      <c r="K348" s="123"/>
      <c r="L348" s="2" t="s">
        <v>642</v>
      </c>
      <c r="M348" s="44"/>
      <c r="N348" s="68"/>
      <c r="O348" s="68"/>
      <c r="P348" s="32"/>
      <c r="Q348" s="32"/>
      <c r="R348" s="5"/>
      <c r="S348" s="21">
        <v>47250</v>
      </c>
      <c r="T348" s="2" t="s">
        <v>749</v>
      </c>
      <c r="U348" s="2" t="s">
        <v>833</v>
      </c>
      <c r="V348" s="14">
        <v>42405</v>
      </c>
      <c r="W348" s="123" t="s">
        <v>933</v>
      </c>
      <c r="X348" s="130" t="s">
        <v>1066</v>
      </c>
      <c r="Y348" s="125" t="s">
        <v>1114</v>
      </c>
    </row>
    <row r="349" spans="1:25" ht="30">
      <c r="A349" s="2">
        <v>348</v>
      </c>
      <c r="B349" s="132" t="s">
        <v>21</v>
      </c>
      <c r="C349" s="5" t="s">
        <v>37</v>
      </c>
      <c r="D349" s="2" t="s">
        <v>187</v>
      </c>
      <c r="E349" s="2" t="s">
        <v>191</v>
      </c>
      <c r="F349" s="5" t="s">
        <v>483</v>
      </c>
      <c r="G349" s="13">
        <v>42506</v>
      </c>
      <c r="H349" s="5" t="s">
        <v>633</v>
      </c>
      <c r="I349" s="123"/>
      <c r="J349" s="123"/>
      <c r="K349" s="123"/>
      <c r="L349" s="5" t="s">
        <v>204</v>
      </c>
      <c r="M349" s="44"/>
      <c r="N349" s="68"/>
      <c r="O349" s="68"/>
      <c r="P349" s="32"/>
      <c r="Q349" s="32"/>
      <c r="R349" s="5"/>
      <c r="S349" s="21">
        <v>115609</v>
      </c>
      <c r="T349" s="2" t="s">
        <v>746</v>
      </c>
      <c r="U349" s="2" t="s">
        <v>832</v>
      </c>
      <c r="V349" s="14">
        <v>42340</v>
      </c>
      <c r="W349" s="123" t="s">
        <v>930</v>
      </c>
      <c r="X349" s="130" t="s">
        <v>1066</v>
      </c>
      <c r="Y349" s="125" t="s">
        <v>650</v>
      </c>
    </row>
    <row r="350" spans="1:25">
      <c r="A350" s="2">
        <v>349</v>
      </c>
      <c r="B350" s="132" t="s">
        <v>21</v>
      </c>
      <c r="C350" s="5" t="s">
        <v>36</v>
      </c>
      <c r="D350" s="2" t="s">
        <v>187</v>
      </c>
      <c r="E350" s="5" t="s">
        <v>189</v>
      </c>
      <c r="F350" s="5" t="s">
        <v>484</v>
      </c>
      <c r="G350" s="13">
        <v>42506</v>
      </c>
      <c r="H350" s="5" t="s">
        <v>633</v>
      </c>
      <c r="I350" s="123"/>
      <c r="J350" s="123"/>
      <c r="K350" s="123"/>
      <c r="L350" s="5" t="s">
        <v>641</v>
      </c>
      <c r="M350" s="44"/>
      <c r="N350" s="68"/>
      <c r="O350" s="68"/>
      <c r="P350" s="32"/>
      <c r="Q350" s="32"/>
      <c r="R350" s="5"/>
      <c r="S350" s="21">
        <v>60117</v>
      </c>
      <c r="T350" s="2" t="s">
        <v>743</v>
      </c>
      <c r="U350" s="2" t="s">
        <v>832</v>
      </c>
      <c r="V350" s="14">
        <v>42340</v>
      </c>
      <c r="W350" s="123" t="s">
        <v>929</v>
      </c>
      <c r="X350" s="130" t="s">
        <v>1066</v>
      </c>
      <c r="Y350" s="125" t="s">
        <v>650</v>
      </c>
    </row>
    <row r="351" spans="1:25">
      <c r="A351" s="2">
        <v>350</v>
      </c>
      <c r="B351" s="132" t="s">
        <v>21</v>
      </c>
      <c r="C351" s="5" t="s">
        <v>36</v>
      </c>
      <c r="D351" s="2" t="s">
        <v>187</v>
      </c>
      <c r="E351" s="5" t="s">
        <v>189</v>
      </c>
      <c r="F351" s="5" t="s">
        <v>485</v>
      </c>
      <c r="G351" s="13">
        <v>42506</v>
      </c>
      <c r="H351" s="5" t="s">
        <v>633</v>
      </c>
      <c r="I351" s="123"/>
      <c r="J351" s="123"/>
      <c r="K351" s="123"/>
      <c r="L351" s="5" t="s">
        <v>641</v>
      </c>
      <c r="M351" s="44"/>
      <c r="N351" s="68"/>
      <c r="O351" s="68"/>
      <c r="P351" s="32"/>
      <c r="Q351" s="32"/>
      <c r="R351" s="5"/>
      <c r="S351" s="21">
        <v>60117</v>
      </c>
      <c r="T351" s="2" t="s">
        <v>743</v>
      </c>
      <c r="U351" s="2" t="s">
        <v>832</v>
      </c>
      <c r="V351" s="14">
        <v>42340</v>
      </c>
      <c r="W351" s="123" t="s">
        <v>929</v>
      </c>
      <c r="X351" s="130" t="s">
        <v>1066</v>
      </c>
      <c r="Y351" s="125" t="s">
        <v>650</v>
      </c>
    </row>
    <row r="352" spans="1:25">
      <c r="A352" s="2">
        <v>351</v>
      </c>
      <c r="B352" s="132" t="s">
        <v>21</v>
      </c>
      <c r="C352" s="5" t="s">
        <v>36</v>
      </c>
      <c r="D352" s="2" t="s">
        <v>187</v>
      </c>
      <c r="E352" s="5" t="s">
        <v>189</v>
      </c>
      <c r="F352" s="5" t="s">
        <v>486</v>
      </c>
      <c r="G352" s="13">
        <v>42506</v>
      </c>
      <c r="H352" s="5" t="s">
        <v>633</v>
      </c>
      <c r="I352" s="123"/>
      <c r="J352" s="123"/>
      <c r="K352" s="123"/>
      <c r="L352" s="5" t="s">
        <v>641</v>
      </c>
      <c r="M352" s="44"/>
      <c r="N352" s="68"/>
      <c r="O352" s="68"/>
      <c r="P352" s="32"/>
      <c r="Q352" s="32"/>
      <c r="R352" s="5"/>
      <c r="S352" s="21">
        <v>60117</v>
      </c>
      <c r="T352" s="2" t="s">
        <v>743</v>
      </c>
      <c r="U352" s="2" t="s">
        <v>832</v>
      </c>
      <c r="V352" s="14">
        <v>42340</v>
      </c>
      <c r="W352" s="123" t="s">
        <v>929</v>
      </c>
      <c r="X352" s="130" t="s">
        <v>1066</v>
      </c>
      <c r="Y352" s="125" t="s">
        <v>650</v>
      </c>
    </row>
    <row r="353" spans="1:25" ht="30">
      <c r="A353" s="2">
        <v>352</v>
      </c>
      <c r="B353" s="132" t="s">
        <v>21</v>
      </c>
      <c r="C353" s="5" t="s">
        <v>38</v>
      </c>
      <c r="D353" s="2" t="s">
        <v>187</v>
      </c>
      <c r="E353" s="2" t="s">
        <v>192</v>
      </c>
      <c r="F353" s="2" t="s">
        <v>487</v>
      </c>
      <c r="G353" s="13">
        <v>42506</v>
      </c>
      <c r="H353" s="5" t="s">
        <v>633</v>
      </c>
      <c r="I353" s="123"/>
      <c r="J353" s="123"/>
      <c r="K353" s="123"/>
      <c r="L353" s="2" t="s">
        <v>204</v>
      </c>
      <c r="M353" s="44"/>
      <c r="N353" s="68"/>
      <c r="O353" s="68"/>
      <c r="P353" s="32"/>
      <c r="Q353" s="32"/>
      <c r="R353" s="5"/>
      <c r="S353" s="21">
        <v>159078</v>
      </c>
      <c r="T353" s="2" t="s">
        <v>778</v>
      </c>
      <c r="U353" s="2" t="s">
        <v>832</v>
      </c>
      <c r="V353" s="16">
        <v>42047</v>
      </c>
      <c r="W353" s="123" t="s">
        <v>931</v>
      </c>
      <c r="X353" s="130" t="s">
        <v>1066</v>
      </c>
      <c r="Y353" s="125" t="s">
        <v>650</v>
      </c>
    </row>
    <row r="354" spans="1:25" ht="30">
      <c r="A354" s="2">
        <v>353</v>
      </c>
      <c r="B354" s="132" t="s">
        <v>21</v>
      </c>
      <c r="C354" s="5" t="s">
        <v>38</v>
      </c>
      <c r="D354" s="2" t="s">
        <v>187</v>
      </c>
      <c r="E354" s="2" t="s">
        <v>192</v>
      </c>
      <c r="F354" s="2" t="s">
        <v>488</v>
      </c>
      <c r="G354" s="13">
        <v>42506</v>
      </c>
      <c r="H354" s="5" t="s">
        <v>633</v>
      </c>
      <c r="I354" s="123"/>
      <c r="J354" s="123"/>
      <c r="K354" s="123"/>
      <c r="L354" s="2" t="s">
        <v>204</v>
      </c>
      <c r="M354" s="44"/>
      <c r="N354" s="68"/>
      <c r="O354" s="68"/>
      <c r="P354" s="32"/>
      <c r="Q354" s="32"/>
      <c r="R354" s="5"/>
      <c r="S354" s="21">
        <v>184974</v>
      </c>
      <c r="T354" s="2" t="s">
        <v>778</v>
      </c>
      <c r="U354" s="2" t="s">
        <v>832</v>
      </c>
      <c r="V354" s="16">
        <v>42047</v>
      </c>
      <c r="W354" s="123" t="s">
        <v>931</v>
      </c>
      <c r="X354" s="130" t="s">
        <v>1066</v>
      </c>
      <c r="Y354" s="125" t="s">
        <v>650</v>
      </c>
    </row>
    <row r="355" spans="1:25">
      <c r="A355" s="2">
        <v>354</v>
      </c>
      <c r="B355" s="132" t="s">
        <v>22</v>
      </c>
      <c r="C355" s="6" t="s">
        <v>42</v>
      </c>
      <c r="D355" s="2" t="s">
        <v>187</v>
      </c>
      <c r="E355" s="2" t="s">
        <v>194</v>
      </c>
      <c r="F355" s="5">
        <v>111217</v>
      </c>
      <c r="G355" s="13">
        <v>42496</v>
      </c>
      <c r="H355" s="5" t="s">
        <v>633</v>
      </c>
      <c r="I355" s="141"/>
      <c r="J355" s="141"/>
      <c r="K355" s="141"/>
      <c r="L355" s="2" t="s">
        <v>642</v>
      </c>
      <c r="M355" s="44"/>
      <c r="N355" s="68"/>
      <c r="O355" s="68"/>
      <c r="P355" s="32"/>
      <c r="Q355" s="32"/>
      <c r="R355" s="6"/>
      <c r="S355" s="21">
        <v>47250</v>
      </c>
      <c r="T355" s="2" t="s">
        <v>749</v>
      </c>
      <c r="U355" s="2" t="s">
        <v>833</v>
      </c>
      <c r="V355" s="14">
        <v>42405</v>
      </c>
      <c r="W355" s="123" t="s">
        <v>933</v>
      </c>
      <c r="X355" s="130" t="s">
        <v>1067</v>
      </c>
      <c r="Y355" s="125" t="s">
        <v>1114</v>
      </c>
    </row>
    <row r="356" spans="1:25">
      <c r="A356" s="2">
        <v>355</v>
      </c>
      <c r="B356" s="132" t="s">
        <v>22</v>
      </c>
      <c r="C356" s="6" t="s">
        <v>42</v>
      </c>
      <c r="D356" s="2" t="s">
        <v>187</v>
      </c>
      <c r="E356" s="2" t="s">
        <v>194</v>
      </c>
      <c r="F356" s="5">
        <v>111618</v>
      </c>
      <c r="G356" s="13">
        <v>42496</v>
      </c>
      <c r="H356" s="5" t="s">
        <v>633</v>
      </c>
      <c r="I356" s="123"/>
      <c r="J356" s="123"/>
      <c r="K356" s="123"/>
      <c r="L356" s="2" t="s">
        <v>642</v>
      </c>
      <c r="M356" s="44"/>
      <c r="N356" s="68"/>
      <c r="O356" s="68"/>
      <c r="P356" s="32"/>
      <c r="Q356" s="32"/>
      <c r="R356" s="5"/>
      <c r="S356" s="21">
        <v>47250</v>
      </c>
      <c r="T356" s="2" t="s">
        <v>749</v>
      </c>
      <c r="U356" s="2" t="s">
        <v>833</v>
      </c>
      <c r="V356" s="14">
        <v>42405</v>
      </c>
      <c r="W356" s="123" t="s">
        <v>933</v>
      </c>
      <c r="X356" s="130" t="s">
        <v>1067</v>
      </c>
      <c r="Y356" s="125" t="s">
        <v>1114</v>
      </c>
    </row>
    <row r="357" spans="1:25">
      <c r="A357" s="2">
        <v>356</v>
      </c>
      <c r="B357" s="132" t="s">
        <v>22</v>
      </c>
      <c r="C357" s="6" t="s">
        <v>42</v>
      </c>
      <c r="D357" s="2" t="s">
        <v>187</v>
      </c>
      <c r="E357" s="2" t="s">
        <v>194</v>
      </c>
      <c r="F357" s="5">
        <v>111594</v>
      </c>
      <c r="G357" s="13">
        <v>42496</v>
      </c>
      <c r="H357" s="5" t="s">
        <v>633</v>
      </c>
      <c r="I357" s="123"/>
      <c r="J357" s="123"/>
      <c r="K357" s="123"/>
      <c r="L357" s="2" t="s">
        <v>642</v>
      </c>
      <c r="M357" s="44"/>
      <c r="N357" s="68"/>
      <c r="O357" s="68"/>
      <c r="P357" s="32"/>
      <c r="Q357" s="32"/>
      <c r="R357" s="5"/>
      <c r="S357" s="21">
        <v>47250</v>
      </c>
      <c r="T357" s="2" t="s">
        <v>749</v>
      </c>
      <c r="U357" s="2" t="s">
        <v>833</v>
      </c>
      <c r="V357" s="14">
        <v>42405</v>
      </c>
      <c r="W357" s="123" t="s">
        <v>933</v>
      </c>
      <c r="X357" s="130" t="s">
        <v>1067</v>
      </c>
      <c r="Y357" s="125" t="s">
        <v>1114</v>
      </c>
    </row>
    <row r="358" spans="1:25">
      <c r="A358" s="2">
        <v>357</v>
      </c>
      <c r="B358" s="132" t="s">
        <v>22</v>
      </c>
      <c r="C358" s="5" t="s">
        <v>93</v>
      </c>
      <c r="D358" s="2" t="s">
        <v>187</v>
      </c>
      <c r="E358" s="2" t="s">
        <v>193</v>
      </c>
      <c r="F358" s="5">
        <v>225682</v>
      </c>
      <c r="G358" s="13">
        <v>42496</v>
      </c>
      <c r="H358" s="5" t="s">
        <v>633</v>
      </c>
      <c r="I358" s="123"/>
      <c r="J358" s="123"/>
      <c r="K358" s="123"/>
      <c r="L358" s="5" t="s">
        <v>642</v>
      </c>
      <c r="M358" s="44"/>
      <c r="N358" s="68"/>
      <c r="O358" s="68"/>
      <c r="P358" s="32"/>
      <c r="Q358" s="32"/>
      <c r="R358" s="5"/>
      <c r="S358" s="21">
        <v>29505</v>
      </c>
      <c r="T358" s="2" t="s">
        <v>749</v>
      </c>
      <c r="U358" s="2" t="s">
        <v>833</v>
      </c>
      <c r="V358" s="14">
        <v>42406</v>
      </c>
      <c r="W358" s="123" t="s">
        <v>932</v>
      </c>
      <c r="X358" s="130" t="s">
        <v>1067</v>
      </c>
      <c r="Y358" s="125" t="s">
        <v>1114</v>
      </c>
    </row>
    <row r="359" spans="1:25">
      <c r="A359" s="2">
        <v>358</v>
      </c>
      <c r="B359" s="132" t="s">
        <v>22</v>
      </c>
      <c r="C359" s="5" t="s">
        <v>101</v>
      </c>
      <c r="D359" s="2" t="s">
        <v>187</v>
      </c>
      <c r="E359" s="2" t="s">
        <v>193</v>
      </c>
      <c r="F359" s="5">
        <v>225677</v>
      </c>
      <c r="G359" s="13">
        <v>42496</v>
      </c>
      <c r="H359" s="5" t="s">
        <v>633</v>
      </c>
      <c r="I359" s="123"/>
      <c r="J359" s="123"/>
      <c r="K359" s="123"/>
      <c r="L359" s="5" t="s">
        <v>642</v>
      </c>
      <c r="M359" s="44"/>
      <c r="N359" s="68"/>
      <c r="O359" s="68"/>
      <c r="P359" s="32"/>
      <c r="Q359" s="32"/>
      <c r="R359" s="5"/>
      <c r="S359" s="21">
        <v>29505</v>
      </c>
      <c r="T359" s="2" t="s">
        <v>749</v>
      </c>
      <c r="U359" s="2" t="s">
        <v>833</v>
      </c>
      <c r="V359" s="14">
        <v>42406</v>
      </c>
      <c r="W359" s="123" t="s">
        <v>932</v>
      </c>
      <c r="X359" s="130" t="s">
        <v>1067</v>
      </c>
      <c r="Y359" s="125" t="s">
        <v>1114</v>
      </c>
    </row>
    <row r="360" spans="1:25">
      <c r="A360" s="2">
        <v>359</v>
      </c>
      <c r="B360" s="132" t="s">
        <v>22</v>
      </c>
      <c r="C360" s="5" t="s">
        <v>89</v>
      </c>
      <c r="D360" s="2" t="s">
        <v>187</v>
      </c>
      <c r="E360" s="2" t="s">
        <v>193</v>
      </c>
      <c r="F360" s="5">
        <v>225480</v>
      </c>
      <c r="G360" s="13">
        <v>42496</v>
      </c>
      <c r="H360" s="5" t="s">
        <v>633</v>
      </c>
      <c r="I360" s="123"/>
      <c r="J360" s="123"/>
      <c r="K360" s="123"/>
      <c r="L360" s="5" t="s">
        <v>642</v>
      </c>
      <c r="M360" s="44"/>
      <c r="N360" s="68"/>
      <c r="O360" s="68"/>
      <c r="P360" s="32"/>
      <c r="Q360" s="32"/>
      <c r="R360" s="6"/>
      <c r="S360" s="21">
        <v>29505</v>
      </c>
      <c r="T360" s="2" t="s">
        <v>749</v>
      </c>
      <c r="U360" s="2" t="s">
        <v>833</v>
      </c>
      <c r="V360" s="14">
        <v>42406</v>
      </c>
      <c r="W360" s="123" t="s">
        <v>932</v>
      </c>
      <c r="X360" s="130" t="s">
        <v>1067</v>
      </c>
      <c r="Y360" s="125" t="s">
        <v>1114</v>
      </c>
    </row>
    <row r="361" spans="1:25">
      <c r="A361" s="2">
        <v>360</v>
      </c>
      <c r="B361" s="132" t="s">
        <v>22</v>
      </c>
      <c r="C361" s="5" t="s">
        <v>89</v>
      </c>
      <c r="D361" s="2" t="s">
        <v>187</v>
      </c>
      <c r="E361" s="2" t="s">
        <v>193</v>
      </c>
      <c r="F361" s="5">
        <v>225487</v>
      </c>
      <c r="G361" s="13">
        <v>42496</v>
      </c>
      <c r="H361" s="5" t="s">
        <v>633</v>
      </c>
      <c r="I361" s="123"/>
      <c r="J361" s="123"/>
      <c r="K361" s="123"/>
      <c r="L361" s="5" t="s">
        <v>642</v>
      </c>
      <c r="M361" s="44"/>
      <c r="N361" s="29"/>
      <c r="O361" s="29"/>
      <c r="P361" s="35"/>
      <c r="Q361" s="35"/>
      <c r="R361" s="5"/>
      <c r="S361" s="21">
        <v>29505</v>
      </c>
      <c r="T361" s="2" t="s">
        <v>749</v>
      </c>
      <c r="U361" s="2" t="s">
        <v>833</v>
      </c>
      <c r="V361" s="14">
        <v>42406</v>
      </c>
      <c r="W361" s="123" t="s">
        <v>932</v>
      </c>
      <c r="X361" s="130" t="s">
        <v>1067</v>
      </c>
      <c r="Y361" s="125" t="s">
        <v>1114</v>
      </c>
    </row>
    <row r="362" spans="1:25">
      <c r="A362" s="2">
        <v>361</v>
      </c>
      <c r="B362" s="132" t="s">
        <v>22</v>
      </c>
      <c r="C362" s="5" t="s">
        <v>93</v>
      </c>
      <c r="D362" s="2" t="s">
        <v>187</v>
      </c>
      <c r="E362" s="2" t="s">
        <v>193</v>
      </c>
      <c r="F362" s="5">
        <v>225689</v>
      </c>
      <c r="G362" s="13">
        <v>42496</v>
      </c>
      <c r="H362" s="5" t="s">
        <v>633</v>
      </c>
      <c r="I362" s="123"/>
      <c r="J362" s="123"/>
      <c r="K362" s="123"/>
      <c r="L362" s="5" t="s">
        <v>642</v>
      </c>
      <c r="M362" s="44"/>
      <c r="N362" s="68"/>
      <c r="O362" s="68"/>
      <c r="P362" s="32"/>
      <c r="Q362" s="32"/>
      <c r="R362" s="5"/>
      <c r="S362" s="21">
        <v>29505</v>
      </c>
      <c r="T362" s="2" t="s">
        <v>749</v>
      </c>
      <c r="U362" s="2" t="s">
        <v>833</v>
      </c>
      <c r="V362" s="14">
        <v>42406</v>
      </c>
      <c r="W362" s="123" t="s">
        <v>932</v>
      </c>
      <c r="X362" s="130" t="s">
        <v>1067</v>
      </c>
      <c r="Y362" s="125" t="s">
        <v>1114</v>
      </c>
    </row>
    <row r="363" spans="1:25">
      <c r="A363" s="2">
        <v>362</v>
      </c>
      <c r="B363" s="132" t="s">
        <v>22</v>
      </c>
      <c r="C363" s="5" t="s">
        <v>46</v>
      </c>
      <c r="D363" s="2" t="s">
        <v>187</v>
      </c>
      <c r="E363" s="2" t="s">
        <v>199</v>
      </c>
      <c r="F363" s="5"/>
      <c r="G363" s="13">
        <v>42496</v>
      </c>
      <c r="H363" s="2" t="s">
        <v>633</v>
      </c>
      <c r="I363" s="123"/>
      <c r="J363" s="123"/>
      <c r="K363" s="123"/>
      <c r="L363" s="2" t="s">
        <v>646</v>
      </c>
      <c r="M363" s="44"/>
      <c r="N363" s="68"/>
      <c r="O363" s="68"/>
      <c r="P363" s="32"/>
      <c r="Q363" s="32"/>
      <c r="R363" s="5"/>
      <c r="S363" s="108">
        <v>47250</v>
      </c>
      <c r="T363" s="2" t="s">
        <v>759</v>
      </c>
      <c r="U363" s="5" t="s">
        <v>839</v>
      </c>
      <c r="V363" s="14" t="s">
        <v>840</v>
      </c>
      <c r="W363" s="123" t="s">
        <v>937</v>
      </c>
      <c r="X363" s="130" t="s">
        <v>1067</v>
      </c>
      <c r="Y363" s="125" t="s">
        <v>1115</v>
      </c>
    </row>
    <row r="364" spans="1:25" ht="30">
      <c r="A364" s="2">
        <v>363</v>
      </c>
      <c r="B364" s="132" t="s">
        <v>22</v>
      </c>
      <c r="C364" s="5" t="s">
        <v>102</v>
      </c>
      <c r="D364" s="2" t="s">
        <v>187</v>
      </c>
      <c r="E364" s="2" t="s">
        <v>192</v>
      </c>
      <c r="F364" s="5" t="s">
        <v>489</v>
      </c>
      <c r="G364" s="13">
        <v>42506</v>
      </c>
      <c r="H364" s="6" t="s">
        <v>633</v>
      </c>
      <c r="I364" s="123"/>
      <c r="J364" s="123"/>
      <c r="K364" s="123"/>
      <c r="L364" s="5" t="s">
        <v>204</v>
      </c>
      <c r="M364" s="44"/>
      <c r="N364" s="68"/>
      <c r="O364" s="68"/>
      <c r="P364" s="32"/>
      <c r="Q364" s="32"/>
      <c r="R364" s="5"/>
      <c r="S364" s="21">
        <v>159078</v>
      </c>
      <c r="T364" s="2" t="s">
        <v>748</v>
      </c>
      <c r="U364" s="2" t="s">
        <v>832</v>
      </c>
      <c r="V364" s="16">
        <v>42047</v>
      </c>
      <c r="W364" s="123" t="s">
        <v>931</v>
      </c>
      <c r="X364" s="130" t="s">
        <v>1067</v>
      </c>
      <c r="Y364" s="125" t="s">
        <v>650</v>
      </c>
    </row>
    <row r="365" spans="1:25" ht="30">
      <c r="A365" s="2">
        <v>364</v>
      </c>
      <c r="B365" s="133" t="s">
        <v>23</v>
      </c>
      <c r="C365" s="5" t="s">
        <v>103</v>
      </c>
      <c r="D365" s="2" t="s">
        <v>187</v>
      </c>
      <c r="E365" s="2" t="s">
        <v>240</v>
      </c>
      <c r="F365" s="5" t="s">
        <v>490</v>
      </c>
      <c r="G365" s="16">
        <v>42465</v>
      </c>
      <c r="H365" s="5" t="s">
        <v>633</v>
      </c>
      <c r="I365" s="123"/>
      <c r="J365" s="123"/>
      <c r="K365" s="123"/>
      <c r="L365" s="5" t="s">
        <v>672</v>
      </c>
      <c r="M365" s="44"/>
      <c r="N365" s="68"/>
      <c r="O365" s="68"/>
      <c r="P365" s="32"/>
      <c r="Q365" s="32"/>
      <c r="R365" s="5"/>
      <c r="S365" s="108">
        <v>520000</v>
      </c>
      <c r="T365" s="2" t="s">
        <v>793</v>
      </c>
      <c r="U365" s="2" t="s">
        <v>878</v>
      </c>
      <c r="V365" s="14" t="s">
        <v>840</v>
      </c>
      <c r="W365" s="123" t="s">
        <v>969</v>
      </c>
      <c r="X365" s="123" t="s">
        <v>1068</v>
      </c>
      <c r="Y365" s="125" t="s">
        <v>1114</v>
      </c>
    </row>
    <row r="366" spans="1:25" ht="30">
      <c r="A366" s="2">
        <v>365</v>
      </c>
      <c r="B366" s="133" t="s">
        <v>23</v>
      </c>
      <c r="C366" s="5" t="s">
        <v>103</v>
      </c>
      <c r="D366" s="2" t="s">
        <v>187</v>
      </c>
      <c r="E366" s="2" t="s">
        <v>240</v>
      </c>
      <c r="F366" s="5" t="s">
        <v>491</v>
      </c>
      <c r="G366" s="16">
        <v>42465</v>
      </c>
      <c r="H366" s="5" t="s">
        <v>633</v>
      </c>
      <c r="I366" s="123"/>
      <c r="J366" s="123"/>
      <c r="K366" s="123"/>
      <c r="L366" s="5" t="s">
        <v>672</v>
      </c>
      <c r="M366" s="44"/>
      <c r="N366" s="68"/>
      <c r="O366" s="68"/>
      <c r="P366" s="32"/>
      <c r="Q366" s="32"/>
      <c r="R366" s="5"/>
      <c r="S366" s="108">
        <v>520000</v>
      </c>
      <c r="T366" s="2" t="s">
        <v>793</v>
      </c>
      <c r="U366" s="2" t="s">
        <v>878</v>
      </c>
      <c r="V366" s="14" t="s">
        <v>840</v>
      </c>
      <c r="W366" s="123" t="s">
        <v>969</v>
      </c>
      <c r="X366" s="123" t="s">
        <v>1068</v>
      </c>
      <c r="Y366" s="125" t="s">
        <v>1114</v>
      </c>
    </row>
    <row r="367" spans="1:25" ht="30">
      <c r="A367" s="2">
        <v>366</v>
      </c>
      <c r="B367" s="133" t="s">
        <v>23</v>
      </c>
      <c r="C367" s="5" t="s">
        <v>103</v>
      </c>
      <c r="D367" s="2" t="s">
        <v>187</v>
      </c>
      <c r="E367" s="2" t="s">
        <v>240</v>
      </c>
      <c r="F367" s="5" t="s">
        <v>492</v>
      </c>
      <c r="G367" s="16">
        <v>42465</v>
      </c>
      <c r="H367" s="5" t="s">
        <v>633</v>
      </c>
      <c r="I367" s="123"/>
      <c r="J367" s="123"/>
      <c r="K367" s="123"/>
      <c r="L367" s="5" t="s">
        <v>672</v>
      </c>
      <c r="M367" s="44"/>
      <c r="N367" s="31"/>
      <c r="O367" s="31"/>
      <c r="P367" s="59"/>
      <c r="Q367" s="68"/>
      <c r="R367" s="5"/>
      <c r="S367" s="108">
        <v>520000</v>
      </c>
      <c r="T367" s="2" t="s">
        <v>793</v>
      </c>
      <c r="U367" s="5" t="s">
        <v>878</v>
      </c>
      <c r="V367" s="5" t="s">
        <v>840</v>
      </c>
      <c r="W367" s="123" t="s">
        <v>969</v>
      </c>
      <c r="X367" s="123" t="s">
        <v>1068</v>
      </c>
      <c r="Y367" s="125" t="s">
        <v>1114</v>
      </c>
    </row>
    <row r="368" spans="1:25">
      <c r="A368" s="2">
        <v>367</v>
      </c>
      <c r="B368" s="133" t="s">
        <v>23</v>
      </c>
      <c r="C368" s="5" t="s">
        <v>104</v>
      </c>
      <c r="D368" s="2" t="s">
        <v>187</v>
      </c>
      <c r="E368" s="2" t="s">
        <v>241</v>
      </c>
      <c r="F368" s="5" t="s">
        <v>493</v>
      </c>
      <c r="G368" s="16">
        <v>42648</v>
      </c>
      <c r="H368" s="5" t="s">
        <v>633</v>
      </c>
      <c r="I368" s="123"/>
      <c r="J368" s="123"/>
      <c r="K368" s="123"/>
      <c r="L368" s="5" t="s">
        <v>673</v>
      </c>
      <c r="M368" s="44"/>
      <c r="N368" s="31"/>
      <c r="O368" s="31"/>
      <c r="P368" s="59"/>
      <c r="Q368" s="68"/>
      <c r="R368" s="5"/>
      <c r="S368" s="5">
        <v>787500</v>
      </c>
      <c r="T368" s="5" t="s">
        <v>794</v>
      </c>
      <c r="U368" s="5" t="s">
        <v>879</v>
      </c>
      <c r="V368" s="5" t="s">
        <v>840</v>
      </c>
      <c r="W368" s="123" t="s">
        <v>970</v>
      </c>
      <c r="X368" s="123" t="s">
        <v>1068</v>
      </c>
      <c r="Y368" s="123" t="s">
        <v>651</v>
      </c>
    </row>
    <row r="369" spans="1:25" ht="30">
      <c r="A369" s="2">
        <v>368</v>
      </c>
      <c r="B369" s="133" t="s">
        <v>23</v>
      </c>
      <c r="C369" s="5" t="s">
        <v>38</v>
      </c>
      <c r="D369" s="2" t="s">
        <v>187</v>
      </c>
      <c r="E369" s="2" t="s">
        <v>192</v>
      </c>
      <c r="F369" s="5" t="s">
        <v>494</v>
      </c>
      <c r="G369" s="13">
        <v>42506</v>
      </c>
      <c r="H369" s="5" t="s">
        <v>633</v>
      </c>
      <c r="I369" s="123"/>
      <c r="J369" s="123"/>
      <c r="K369" s="123"/>
      <c r="L369" s="5" t="s">
        <v>204</v>
      </c>
      <c r="M369" s="44"/>
      <c r="N369" s="31"/>
      <c r="O369" s="31"/>
      <c r="P369" s="59"/>
      <c r="Q369" s="68"/>
      <c r="R369" s="5"/>
      <c r="S369" s="21">
        <v>184974</v>
      </c>
      <c r="T369" s="2" t="s">
        <v>778</v>
      </c>
      <c r="U369" s="2" t="s">
        <v>832</v>
      </c>
      <c r="V369" s="16">
        <v>42047</v>
      </c>
      <c r="W369" s="123" t="s">
        <v>931</v>
      </c>
      <c r="X369" s="123" t="s">
        <v>1068</v>
      </c>
      <c r="Y369" s="125" t="s">
        <v>650</v>
      </c>
    </row>
    <row r="370" spans="1:25">
      <c r="A370" s="2">
        <v>369</v>
      </c>
      <c r="B370" s="133" t="s">
        <v>23</v>
      </c>
      <c r="C370" s="5" t="s">
        <v>36</v>
      </c>
      <c r="D370" s="2" t="s">
        <v>187</v>
      </c>
      <c r="E370" s="5" t="s">
        <v>189</v>
      </c>
      <c r="F370" s="5" t="s">
        <v>495</v>
      </c>
      <c r="G370" s="13">
        <v>42506</v>
      </c>
      <c r="H370" s="5" t="s">
        <v>633</v>
      </c>
      <c r="I370" s="123"/>
      <c r="J370" s="123"/>
      <c r="K370" s="123"/>
      <c r="L370" s="5" t="s">
        <v>641</v>
      </c>
      <c r="M370" s="44"/>
      <c r="N370" s="31"/>
      <c r="O370" s="31"/>
      <c r="P370" s="59"/>
      <c r="Q370" s="68"/>
      <c r="R370" s="5"/>
      <c r="S370" s="21">
        <v>60117</v>
      </c>
      <c r="T370" s="2" t="s">
        <v>743</v>
      </c>
      <c r="U370" s="2" t="s">
        <v>832</v>
      </c>
      <c r="V370" s="14">
        <v>42340</v>
      </c>
      <c r="W370" s="123" t="s">
        <v>929</v>
      </c>
      <c r="X370" s="123" t="s">
        <v>1068</v>
      </c>
      <c r="Y370" s="125" t="s">
        <v>650</v>
      </c>
    </row>
    <row r="371" spans="1:25">
      <c r="A371" s="2">
        <v>370</v>
      </c>
      <c r="B371" s="133" t="s">
        <v>23</v>
      </c>
      <c r="C371" s="5" t="s">
        <v>36</v>
      </c>
      <c r="D371" s="2" t="s">
        <v>187</v>
      </c>
      <c r="E371" s="5" t="s">
        <v>189</v>
      </c>
      <c r="F371" s="5" t="s">
        <v>496</v>
      </c>
      <c r="G371" s="13">
        <v>42506</v>
      </c>
      <c r="H371" s="5" t="s">
        <v>633</v>
      </c>
      <c r="I371" s="123"/>
      <c r="J371" s="123"/>
      <c r="K371" s="123"/>
      <c r="L371" s="5" t="s">
        <v>641</v>
      </c>
      <c r="M371" s="44"/>
      <c r="N371" s="31"/>
      <c r="O371" s="31"/>
      <c r="P371" s="59"/>
      <c r="Q371" s="68"/>
      <c r="R371" s="5"/>
      <c r="S371" s="21">
        <v>60117</v>
      </c>
      <c r="T371" s="2" t="s">
        <v>743</v>
      </c>
      <c r="U371" s="2" t="s">
        <v>832</v>
      </c>
      <c r="V371" s="14">
        <v>42340</v>
      </c>
      <c r="W371" s="123" t="s">
        <v>929</v>
      </c>
      <c r="X371" s="123" t="s">
        <v>1068</v>
      </c>
      <c r="Y371" s="125" t="s">
        <v>650</v>
      </c>
    </row>
    <row r="372" spans="1:25">
      <c r="A372" s="2">
        <v>371</v>
      </c>
      <c r="B372" s="133" t="s">
        <v>1095</v>
      </c>
      <c r="C372" s="5" t="s">
        <v>93</v>
      </c>
      <c r="D372" s="2" t="s">
        <v>187</v>
      </c>
      <c r="E372" s="2" t="s">
        <v>193</v>
      </c>
      <c r="F372" s="5">
        <v>225699</v>
      </c>
      <c r="G372" s="16">
        <v>42526</v>
      </c>
      <c r="H372" s="5" t="s">
        <v>633</v>
      </c>
      <c r="I372" s="123"/>
      <c r="J372" s="123"/>
      <c r="K372" s="123"/>
      <c r="L372" s="5" t="s">
        <v>642</v>
      </c>
      <c r="M372" s="44"/>
      <c r="N372" s="31"/>
      <c r="O372" s="31"/>
      <c r="P372" s="59"/>
      <c r="Q372" s="68"/>
      <c r="R372" s="5"/>
      <c r="S372" s="21">
        <v>29505</v>
      </c>
      <c r="T372" s="2" t="s">
        <v>749</v>
      </c>
      <c r="U372" s="2" t="s">
        <v>833</v>
      </c>
      <c r="V372" s="14">
        <v>42406</v>
      </c>
      <c r="W372" s="123" t="s">
        <v>932</v>
      </c>
      <c r="X372" s="123" t="s">
        <v>1069</v>
      </c>
      <c r="Y372" s="125" t="s">
        <v>1114</v>
      </c>
    </row>
    <row r="373" spans="1:25">
      <c r="A373" s="2">
        <v>372</v>
      </c>
      <c r="B373" s="133" t="s">
        <v>1095</v>
      </c>
      <c r="C373" s="6" t="s">
        <v>42</v>
      </c>
      <c r="D373" s="2" t="s">
        <v>187</v>
      </c>
      <c r="E373" s="2" t="s">
        <v>194</v>
      </c>
      <c r="F373" s="5">
        <v>111226</v>
      </c>
      <c r="G373" s="13">
        <v>42496</v>
      </c>
      <c r="H373" s="5" t="s">
        <v>633</v>
      </c>
      <c r="I373" s="123"/>
      <c r="J373" s="123"/>
      <c r="K373" s="123"/>
      <c r="L373" s="2" t="s">
        <v>642</v>
      </c>
      <c r="M373" s="44"/>
      <c r="N373" s="31"/>
      <c r="O373" s="31"/>
      <c r="P373" s="59"/>
      <c r="Q373" s="68"/>
      <c r="R373" s="5"/>
      <c r="S373" s="21">
        <v>47250</v>
      </c>
      <c r="T373" s="2" t="s">
        <v>749</v>
      </c>
      <c r="U373" s="2" t="s">
        <v>833</v>
      </c>
      <c r="V373" s="14">
        <v>42405</v>
      </c>
      <c r="W373" s="123" t="s">
        <v>933</v>
      </c>
      <c r="X373" s="123" t="s">
        <v>1069</v>
      </c>
      <c r="Y373" s="125" t="s">
        <v>1114</v>
      </c>
    </row>
    <row r="374" spans="1:25" ht="30">
      <c r="A374" s="2">
        <v>373</v>
      </c>
      <c r="B374" s="133" t="s">
        <v>1095</v>
      </c>
      <c r="C374" s="5" t="s">
        <v>38</v>
      </c>
      <c r="D374" s="2" t="s">
        <v>187</v>
      </c>
      <c r="E374" s="2" t="s">
        <v>192</v>
      </c>
      <c r="F374" s="5" t="s">
        <v>497</v>
      </c>
      <c r="G374" s="13">
        <v>42506</v>
      </c>
      <c r="H374" s="5" t="s">
        <v>633</v>
      </c>
      <c r="I374" s="123"/>
      <c r="J374" s="123"/>
      <c r="K374" s="123"/>
      <c r="L374" s="5" t="s">
        <v>204</v>
      </c>
      <c r="M374" s="44"/>
      <c r="N374" s="31"/>
      <c r="O374" s="31"/>
      <c r="P374" s="59"/>
      <c r="Q374" s="68"/>
      <c r="R374" s="5"/>
      <c r="S374" s="21">
        <v>184974</v>
      </c>
      <c r="T374" s="2" t="s">
        <v>778</v>
      </c>
      <c r="U374" s="2" t="s">
        <v>832</v>
      </c>
      <c r="V374" s="16">
        <v>42047</v>
      </c>
      <c r="W374" s="123" t="s">
        <v>931</v>
      </c>
      <c r="X374" s="123" t="s">
        <v>1069</v>
      </c>
      <c r="Y374" s="125" t="s">
        <v>650</v>
      </c>
    </row>
    <row r="375" spans="1:25" ht="30">
      <c r="A375" s="2">
        <v>374</v>
      </c>
      <c r="B375" s="133" t="s">
        <v>1094</v>
      </c>
      <c r="C375" s="6" t="s">
        <v>38</v>
      </c>
      <c r="D375" s="2" t="s">
        <v>187</v>
      </c>
      <c r="E375" s="2" t="s">
        <v>192</v>
      </c>
      <c r="F375" s="5" t="s">
        <v>498</v>
      </c>
      <c r="G375" s="13">
        <v>42506</v>
      </c>
      <c r="H375" s="5" t="s">
        <v>633</v>
      </c>
      <c r="I375" s="123"/>
      <c r="J375" s="123"/>
      <c r="K375" s="123"/>
      <c r="L375" s="5" t="s">
        <v>204</v>
      </c>
      <c r="M375" s="44"/>
      <c r="N375" s="31"/>
      <c r="O375" s="31"/>
      <c r="P375" s="31"/>
      <c r="Q375" s="68"/>
      <c r="R375" s="5"/>
      <c r="S375" s="21">
        <v>184974</v>
      </c>
      <c r="T375" s="2" t="s">
        <v>778</v>
      </c>
      <c r="U375" s="2" t="s">
        <v>832</v>
      </c>
      <c r="V375" s="16">
        <v>42047</v>
      </c>
      <c r="W375" s="123" t="s">
        <v>931</v>
      </c>
      <c r="X375" s="123" t="s">
        <v>1070</v>
      </c>
      <c r="Y375" s="125" t="s">
        <v>650</v>
      </c>
    </row>
    <row r="376" spans="1:25">
      <c r="A376" s="2">
        <v>375</v>
      </c>
      <c r="B376" s="133" t="s">
        <v>1094</v>
      </c>
      <c r="C376" s="6" t="s">
        <v>89</v>
      </c>
      <c r="D376" s="2" t="s">
        <v>187</v>
      </c>
      <c r="E376" s="2" t="s">
        <v>193</v>
      </c>
      <c r="F376" s="5">
        <v>225491</v>
      </c>
      <c r="G376" s="16">
        <v>42526</v>
      </c>
      <c r="H376" s="5" t="s">
        <v>633</v>
      </c>
      <c r="I376" s="123"/>
      <c r="J376" s="123"/>
      <c r="K376" s="123"/>
      <c r="L376" s="5" t="s">
        <v>642</v>
      </c>
      <c r="M376" s="44"/>
      <c r="N376" s="31"/>
      <c r="O376" s="31"/>
      <c r="P376" s="31"/>
      <c r="Q376" s="68"/>
      <c r="R376" s="5"/>
      <c r="S376" s="21">
        <v>29505</v>
      </c>
      <c r="T376" s="2" t="s">
        <v>749</v>
      </c>
      <c r="U376" s="2" t="s">
        <v>833</v>
      </c>
      <c r="V376" s="14">
        <v>42406</v>
      </c>
      <c r="W376" s="123" t="s">
        <v>932</v>
      </c>
      <c r="X376" s="123" t="s">
        <v>1070</v>
      </c>
      <c r="Y376" s="125" t="s">
        <v>1114</v>
      </c>
    </row>
    <row r="377" spans="1:25">
      <c r="A377" s="2">
        <v>376</v>
      </c>
      <c r="B377" s="133" t="s">
        <v>1094</v>
      </c>
      <c r="C377" s="6" t="s">
        <v>42</v>
      </c>
      <c r="D377" s="2" t="s">
        <v>187</v>
      </c>
      <c r="E377" s="2" t="s">
        <v>194</v>
      </c>
      <c r="F377" s="5">
        <v>111224</v>
      </c>
      <c r="G377" s="13">
        <v>42496</v>
      </c>
      <c r="H377" s="5" t="s">
        <v>633</v>
      </c>
      <c r="I377" s="123"/>
      <c r="J377" s="123"/>
      <c r="K377" s="123"/>
      <c r="L377" s="2" t="s">
        <v>642</v>
      </c>
      <c r="M377" s="44"/>
      <c r="N377" s="31"/>
      <c r="O377" s="31"/>
      <c r="P377" s="59"/>
      <c r="Q377" s="68"/>
      <c r="R377" s="5"/>
      <c r="S377" s="21">
        <v>47250</v>
      </c>
      <c r="T377" s="2" t="s">
        <v>749</v>
      </c>
      <c r="U377" s="2" t="s">
        <v>833</v>
      </c>
      <c r="V377" s="14">
        <v>42405</v>
      </c>
      <c r="W377" s="123" t="s">
        <v>933</v>
      </c>
      <c r="X377" s="123" t="s">
        <v>1070</v>
      </c>
      <c r="Y377" s="125" t="s">
        <v>1114</v>
      </c>
    </row>
    <row r="378" spans="1:25">
      <c r="A378" s="2">
        <v>377</v>
      </c>
      <c r="B378" s="133" t="s">
        <v>1093</v>
      </c>
      <c r="C378" s="5" t="s">
        <v>95</v>
      </c>
      <c r="D378" s="2" t="s">
        <v>187</v>
      </c>
      <c r="E378" s="2" t="s">
        <v>193</v>
      </c>
      <c r="F378" s="5"/>
      <c r="G378" s="16">
        <v>42526</v>
      </c>
      <c r="H378" s="5" t="s">
        <v>633</v>
      </c>
      <c r="I378" s="123"/>
      <c r="J378" s="123"/>
      <c r="K378" s="123"/>
      <c r="L378" s="5" t="s">
        <v>642</v>
      </c>
      <c r="M378" s="44"/>
      <c r="N378" s="31"/>
      <c r="O378" s="31"/>
      <c r="P378" s="59"/>
      <c r="Q378" s="68"/>
      <c r="R378" s="5"/>
      <c r="S378" s="21">
        <v>29505</v>
      </c>
      <c r="T378" s="2" t="s">
        <v>749</v>
      </c>
      <c r="U378" s="2" t="s">
        <v>833</v>
      </c>
      <c r="V378" s="14">
        <v>42406</v>
      </c>
      <c r="W378" s="123" t="s">
        <v>932</v>
      </c>
      <c r="X378" s="123" t="s">
        <v>1071</v>
      </c>
      <c r="Y378" s="125" t="s">
        <v>1114</v>
      </c>
    </row>
    <row r="379" spans="1:25" ht="30">
      <c r="A379" s="2">
        <v>378</v>
      </c>
      <c r="B379" s="133" t="s">
        <v>1093</v>
      </c>
      <c r="C379" s="5" t="s">
        <v>38</v>
      </c>
      <c r="D379" s="2" t="s">
        <v>187</v>
      </c>
      <c r="E379" s="2" t="s">
        <v>192</v>
      </c>
      <c r="F379" s="5"/>
      <c r="G379" s="13">
        <v>42506</v>
      </c>
      <c r="H379" s="5" t="s">
        <v>633</v>
      </c>
      <c r="I379" s="123"/>
      <c r="J379" s="123"/>
      <c r="K379" s="123"/>
      <c r="L379" s="5" t="s">
        <v>204</v>
      </c>
      <c r="M379" s="44"/>
      <c r="N379" s="31"/>
      <c r="O379" s="31"/>
      <c r="P379" s="59"/>
      <c r="Q379" s="68"/>
      <c r="R379" s="5"/>
      <c r="S379" s="21">
        <v>184974</v>
      </c>
      <c r="T379" s="2" t="s">
        <v>778</v>
      </c>
      <c r="U379" s="2" t="s">
        <v>832</v>
      </c>
      <c r="V379" s="16">
        <v>42047</v>
      </c>
      <c r="W379" s="123" t="s">
        <v>931</v>
      </c>
      <c r="X379" s="123" t="s">
        <v>1071</v>
      </c>
      <c r="Y379" s="125" t="s">
        <v>650</v>
      </c>
    </row>
    <row r="380" spans="1:25">
      <c r="A380" s="2">
        <v>379</v>
      </c>
      <c r="B380" s="133" t="s">
        <v>1093</v>
      </c>
      <c r="C380" s="6" t="s">
        <v>42</v>
      </c>
      <c r="D380" s="2" t="s">
        <v>187</v>
      </c>
      <c r="E380" s="2" t="s">
        <v>194</v>
      </c>
      <c r="F380" s="5"/>
      <c r="G380" s="13">
        <v>42496</v>
      </c>
      <c r="H380" s="5" t="s">
        <v>633</v>
      </c>
      <c r="I380" s="123"/>
      <c r="J380" s="123"/>
      <c r="K380" s="123"/>
      <c r="L380" s="2" t="s">
        <v>642</v>
      </c>
      <c r="M380" s="44"/>
      <c r="N380" s="31"/>
      <c r="O380" s="31"/>
      <c r="P380" s="59"/>
      <c r="Q380" s="68"/>
      <c r="R380" s="5"/>
      <c r="S380" s="21">
        <v>47250</v>
      </c>
      <c r="T380" s="2" t="s">
        <v>749</v>
      </c>
      <c r="U380" s="2" t="s">
        <v>833</v>
      </c>
      <c r="V380" s="14">
        <v>42405</v>
      </c>
      <c r="W380" s="123" t="s">
        <v>933</v>
      </c>
      <c r="X380" s="123" t="s">
        <v>1071</v>
      </c>
      <c r="Y380" s="125" t="s">
        <v>1114</v>
      </c>
    </row>
    <row r="381" spans="1:25" ht="30">
      <c r="A381" s="2">
        <v>380</v>
      </c>
      <c r="B381" s="133" t="s">
        <v>1092</v>
      </c>
      <c r="C381" s="6" t="s">
        <v>38</v>
      </c>
      <c r="D381" s="2" t="s">
        <v>187</v>
      </c>
      <c r="E381" s="2" t="s">
        <v>192</v>
      </c>
      <c r="F381" s="5"/>
      <c r="G381" s="13">
        <v>42506</v>
      </c>
      <c r="H381" s="5" t="s">
        <v>633</v>
      </c>
      <c r="I381" s="123"/>
      <c r="J381" s="123"/>
      <c r="K381" s="123"/>
      <c r="L381" s="5" t="s">
        <v>204</v>
      </c>
      <c r="M381" s="44"/>
      <c r="N381" s="31"/>
      <c r="O381" s="31"/>
      <c r="P381" s="59"/>
      <c r="Q381" s="68"/>
      <c r="R381" s="5"/>
      <c r="S381" s="21">
        <v>184974</v>
      </c>
      <c r="T381" s="2" t="s">
        <v>778</v>
      </c>
      <c r="U381" s="2" t="s">
        <v>832</v>
      </c>
      <c r="V381" s="16">
        <v>42047</v>
      </c>
      <c r="W381" s="123" t="s">
        <v>931</v>
      </c>
      <c r="X381" s="123" t="s">
        <v>1072</v>
      </c>
      <c r="Y381" s="125" t="s">
        <v>650</v>
      </c>
    </row>
    <row r="382" spans="1:25">
      <c r="A382" s="2">
        <v>381</v>
      </c>
      <c r="B382" s="133" t="s">
        <v>1092</v>
      </c>
      <c r="C382" s="6" t="s">
        <v>95</v>
      </c>
      <c r="D382" s="2" t="s">
        <v>187</v>
      </c>
      <c r="E382" s="2" t="s">
        <v>193</v>
      </c>
      <c r="F382" s="5"/>
      <c r="G382" s="16">
        <v>42526</v>
      </c>
      <c r="H382" s="5" t="s">
        <v>633</v>
      </c>
      <c r="I382" s="123"/>
      <c r="J382" s="123"/>
      <c r="K382" s="123"/>
      <c r="L382" s="5" t="s">
        <v>642</v>
      </c>
      <c r="M382" s="44"/>
      <c r="N382" s="31"/>
      <c r="O382" s="31"/>
      <c r="P382" s="59"/>
      <c r="Q382" s="68"/>
      <c r="R382" s="5"/>
      <c r="S382" s="21">
        <v>29505</v>
      </c>
      <c r="T382" s="2" t="s">
        <v>749</v>
      </c>
      <c r="U382" s="2" t="s">
        <v>833</v>
      </c>
      <c r="V382" s="14">
        <v>42406</v>
      </c>
      <c r="W382" s="123" t="s">
        <v>932</v>
      </c>
      <c r="X382" s="123" t="s">
        <v>1072</v>
      </c>
      <c r="Y382" s="125" t="s">
        <v>1114</v>
      </c>
    </row>
    <row r="383" spans="1:25">
      <c r="A383" s="2">
        <v>382</v>
      </c>
      <c r="B383" s="133" t="s">
        <v>1092</v>
      </c>
      <c r="C383" s="6" t="s">
        <v>42</v>
      </c>
      <c r="D383" s="2" t="s">
        <v>187</v>
      </c>
      <c r="E383" s="2" t="s">
        <v>194</v>
      </c>
      <c r="F383" s="5"/>
      <c r="G383" s="13">
        <v>42496</v>
      </c>
      <c r="H383" s="5" t="s">
        <v>633</v>
      </c>
      <c r="I383" s="123"/>
      <c r="J383" s="123"/>
      <c r="K383" s="123"/>
      <c r="L383" s="2" t="s">
        <v>642</v>
      </c>
      <c r="M383" s="44"/>
      <c r="N383" s="31"/>
      <c r="O383" s="31"/>
      <c r="P383" s="59"/>
      <c r="Q383" s="68"/>
      <c r="R383" s="5"/>
      <c r="S383" s="21">
        <v>47250</v>
      </c>
      <c r="T383" s="2" t="s">
        <v>749</v>
      </c>
      <c r="U383" s="2" t="s">
        <v>833</v>
      </c>
      <c r="V383" s="14">
        <v>42405</v>
      </c>
      <c r="W383" s="123" t="s">
        <v>933</v>
      </c>
      <c r="X383" s="123" t="s">
        <v>1072</v>
      </c>
      <c r="Y383" s="125" t="s">
        <v>1114</v>
      </c>
    </row>
    <row r="384" spans="1:25" ht="30">
      <c r="A384" s="2">
        <v>383</v>
      </c>
      <c r="B384" s="133" t="s">
        <v>1092</v>
      </c>
      <c r="C384" s="6" t="s">
        <v>105</v>
      </c>
      <c r="D384" s="2" t="s">
        <v>187</v>
      </c>
      <c r="E384" s="2" t="s">
        <v>242</v>
      </c>
      <c r="F384" s="5"/>
      <c r="G384" s="13">
        <v>42641</v>
      </c>
      <c r="H384" s="6" t="s">
        <v>633</v>
      </c>
      <c r="I384" s="123"/>
      <c r="J384" s="123"/>
      <c r="K384" s="123"/>
      <c r="L384" s="2" t="s">
        <v>674</v>
      </c>
      <c r="M384" s="44"/>
      <c r="N384" s="31"/>
      <c r="O384" s="31"/>
      <c r="P384" s="59"/>
      <c r="Q384" s="68"/>
      <c r="R384" s="5"/>
      <c r="S384" s="6" t="s">
        <v>727</v>
      </c>
      <c r="T384" s="2" t="s">
        <v>753</v>
      </c>
      <c r="U384" s="2" t="s">
        <v>880</v>
      </c>
      <c r="V384" s="16" t="s">
        <v>881</v>
      </c>
      <c r="W384" s="123" t="s">
        <v>971</v>
      </c>
      <c r="X384" s="123" t="s">
        <v>1072</v>
      </c>
      <c r="Y384" s="141" t="s">
        <v>650</v>
      </c>
    </row>
    <row r="385" spans="1:25" ht="60">
      <c r="A385" s="2">
        <v>384</v>
      </c>
      <c r="B385" s="133" t="s">
        <v>1092</v>
      </c>
      <c r="C385" s="6" t="s">
        <v>106</v>
      </c>
      <c r="D385" s="2" t="s">
        <v>187</v>
      </c>
      <c r="E385" s="2" t="s">
        <v>243</v>
      </c>
      <c r="F385" s="5" t="s">
        <v>499</v>
      </c>
      <c r="G385" s="13">
        <v>42601</v>
      </c>
      <c r="H385" s="6" t="s">
        <v>633</v>
      </c>
      <c r="I385" s="123"/>
      <c r="J385" s="123"/>
      <c r="K385" s="123"/>
      <c r="L385" s="2" t="s">
        <v>675</v>
      </c>
      <c r="M385" s="44"/>
      <c r="N385" s="31"/>
      <c r="O385" s="31"/>
      <c r="P385" s="59"/>
      <c r="Q385" s="68"/>
      <c r="R385" s="5"/>
      <c r="S385" s="6">
        <f>761905*5/100+761905</f>
        <v>800000.25</v>
      </c>
      <c r="T385" s="2" t="s">
        <v>795</v>
      </c>
      <c r="U385" s="2" t="s">
        <v>882</v>
      </c>
      <c r="V385" s="16">
        <v>42590</v>
      </c>
      <c r="W385" s="123" t="s">
        <v>972</v>
      </c>
      <c r="X385" s="123" t="s">
        <v>1072</v>
      </c>
      <c r="Y385" s="141" t="s">
        <v>650</v>
      </c>
    </row>
    <row r="386" spans="1:25" ht="75">
      <c r="A386" s="2">
        <v>385</v>
      </c>
      <c r="B386" s="133" t="s">
        <v>1092</v>
      </c>
      <c r="C386" s="6" t="s">
        <v>107</v>
      </c>
      <c r="D386" s="2" t="s">
        <v>187</v>
      </c>
      <c r="E386" s="2" t="s">
        <v>244</v>
      </c>
      <c r="F386" s="5" t="s">
        <v>500</v>
      </c>
      <c r="G386" s="13">
        <v>42601</v>
      </c>
      <c r="H386" s="6" t="s">
        <v>633</v>
      </c>
      <c r="I386" s="123"/>
      <c r="J386" s="123"/>
      <c r="K386" s="123"/>
      <c r="L386" s="2" t="s">
        <v>675</v>
      </c>
      <c r="M386" s="44"/>
      <c r="N386" s="31"/>
      <c r="O386" s="31"/>
      <c r="P386" s="59"/>
      <c r="Q386" s="68"/>
      <c r="R386" s="5"/>
      <c r="S386" s="6">
        <f>761905*5/100+761905</f>
        <v>800000.25</v>
      </c>
      <c r="T386" s="2" t="s">
        <v>796</v>
      </c>
      <c r="U386" s="2" t="s">
        <v>882</v>
      </c>
      <c r="V386" s="16">
        <v>42590</v>
      </c>
      <c r="W386" s="123" t="s">
        <v>973</v>
      </c>
      <c r="X386" s="123" t="s">
        <v>1072</v>
      </c>
      <c r="Y386" s="141" t="s">
        <v>650</v>
      </c>
    </row>
    <row r="387" spans="1:25">
      <c r="A387" s="2">
        <v>386</v>
      </c>
      <c r="B387" s="133" t="s">
        <v>1090</v>
      </c>
      <c r="C387" s="6" t="s">
        <v>42</v>
      </c>
      <c r="D387" s="2" t="s">
        <v>187</v>
      </c>
      <c r="E387" s="2" t="s">
        <v>194</v>
      </c>
      <c r="F387" s="5">
        <v>111219</v>
      </c>
      <c r="G387" s="13">
        <v>42496</v>
      </c>
      <c r="H387" s="5" t="s">
        <v>633</v>
      </c>
      <c r="I387" s="123"/>
      <c r="J387" s="123"/>
      <c r="K387" s="123"/>
      <c r="L387" s="2" t="s">
        <v>642</v>
      </c>
      <c r="M387" s="44"/>
      <c r="N387" s="31"/>
      <c r="O387" s="31"/>
      <c r="P387" s="59"/>
      <c r="Q387" s="68"/>
      <c r="R387" s="5"/>
      <c r="S387" s="21">
        <v>47250</v>
      </c>
      <c r="T387" s="2" t="s">
        <v>749</v>
      </c>
      <c r="U387" s="2" t="s">
        <v>833</v>
      </c>
      <c r="V387" s="14">
        <v>42405</v>
      </c>
      <c r="W387" s="123" t="s">
        <v>933</v>
      </c>
      <c r="X387" s="123" t="s">
        <v>1073</v>
      </c>
      <c r="Y387" s="125" t="s">
        <v>1114</v>
      </c>
    </row>
    <row r="388" spans="1:25">
      <c r="A388" s="2">
        <v>387</v>
      </c>
      <c r="B388" s="133" t="s">
        <v>1090</v>
      </c>
      <c r="C388" s="6" t="s">
        <v>95</v>
      </c>
      <c r="D388" s="2" t="s">
        <v>187</v>
      </c>
      <c r="E388" s="2" t="s">
        <v>193</v>
      </c>
      <c r="F388" s="5">
        <v>225758</v>
      </c>
      <c r="G388" s="16">
        <v>42526</v>
      </c>
      <c r="H388" s="5" t="s">
        <v>633</v>
      </c>
      <c r="I388" s="123"/>
      <c r="J388" s="123"/>
      <c r="K388" s="123"/>
      <c r="L388" s="5" t="s">
        <v>642</v>
      </c>
      <c r="M388" s="44"/>
      <c r="N388" s="31"/>
      <c r="O388" s="31"/>
      <c r="P388" s="59"/>
      <c r="Q388" s="68"/>
      <c r="R388" s="5"/>
      <c r="S388" s="21">
        <v>29505</v>
      </c>
      <c r="T388" s="2" t="s">
        <v>749</v>
      </c>
      <c r="U388" s="2" t="s">
        <v>833</v>
      </c>
      <c r="V388" s="14">
        <v>42406</v>
      </c>
      <c r="W388" s="123" t="s">
        <v>932</v>
      </c>
      <c r="X388" s="123" t="s">
        <v>1073</v>
      </c>
      <c r="Y388" s="125" t="s">
        <v>1114</v>
      </c>
    </row>
    <row r="389" spans="1:25">
      <c r="A389" s="2">
        <v>388</v>
      </c>
      <c r="B389" s="133" t="s">
        <v>1091</v>
      </c>
      <c r="C389" s="6" t="s">
        <v>42</v>
      </c>
      <c r="D389" s="2" t="s">
        <v>187</v>
      </c>
      <c r="E389" s="2" t="s">
        <v>194</v>
      </c>
      <c r="F389" s="5">
        <v>111574</v>
      </c>
      <c r="G389" s="13">
        <v>42496</v>
      </c>
      <c r="H389" s="5" t="s">
        <v>633</v>
      </c>
      <c r="I389" s="123"/>
      <c r="J389" s="123"/>
      <c r="K389" s="123"/>
      <c r="L389" s="2" t="s">
        <v>642</v>
      </c>
      <c r="M389" s="44"/>
      <c r="N389" s="31"/>
      <c r="O389" s="31"/>
      <c r="P389" s="59"/>
      <c r="Q389" s="68"/>
      <c r="R389" s="5"/>
      <c r="S389" s="21">
        <v>47250</v>
      </c>
      <c r="T389" s="2" t="s">
        <v>749</v>
      </c>
      <c r="U389" s="2" t="s">
        <v>833</v>
      </c>
      <c r="V389" s="14">
        <v>42405</v>
      </c>
      <c r="W389" s="123" t="s">
        <v>933</v>
      </c>
      <c r="X389" s="123" t="s">
        <v>1074</v>
      </c>
      <c r="Y389" s="125" t="s">
        <v>1114</v>
      </c>
    </row>
    <row r="390" spans="1:25">
      <c r="A390" s="2">
        <v>389</v>
      </c>
      <c r="B390" s="133" t="s">
        <v>1091</v>
      </c>
      <c r="C390" s="6" t="s">
        <v>95</v>
      </c>
      <c r="D390" s="2" t="s">
        <v>187</v>
      </c>
      <c r="E390" s="2" t="s">
        <v>193</v>
      </c>
      <c r="F390" s="5">
        <v>225758</v>
      </c>
      <c r="G390" s="16">
        <v>42526</v>
      </c>
      <c r="H390" s="5" t="s">
        <v>633</v>
      </c>
      <c r="I390" s="123"/>
      <c r="J390" s="123"/>
      <c r="K390" s="123"/>
      <c r="L390" s="5" t="s">
        <v>642</v>
      </c>
      <c r="M390" s="44"/>
      <c r="N390" s="31"/>
      <c r="O390" s="31"/>
      <c r="P390" s="59"/>
      <c r="Q390" s="68"/>
      <c r="R390" s="5"/>
      <c r="S390" s="21">
        <v>29505</v>
      </c>
      <c r="T390" s="2" t="s">
        <v>749</v>
      </c>
      <c r="U390" s="2" t="s">
        <v>833</v>
      </c>
      <c r="V390" s="14">
        <v>42406</v>
      </c>
      <c r="W390" s="123" t="s">
        <v>932</v>
      </c>
      <c r="X390" s="123" t="s">
        <v>1074</v>
      </c>
      <c r="Y390" s="125" t="s">
        <v>1114</v>
      </c>
    </row>
    <row r="391" spans="1:25">
      <c r="A391" s="2">
        <v>390</v>
      </c>
      <c r="B391" s="131" t="s">
        <v>24</v>
      </c>
      <c r="C391" s="6" t="s">
        <v>36</v>
      </c>
      <c r="D391" s="2" t="s">
        <v>187</v>
      </c>
      <c r="E391" s="5" t="s">
        <v>189</v>
      </c>
      <c r="F391" s="5" t="s">
        <v>501</v>
      </c>
      <c r="G391" s="13">
        <v>42506</v>
      </c>
      <c r="H391" s="5" t="s">
        <v>633</v>
      </c>
      <c r="I391" s="123"/>
      <c r="J391" s="123"/>
      <c r="K391" s="123"/>
      <c r="L391" s="5" t="s">
        <v>641</v>
      </c>
      <c r="M391" s="44"/>
      <c r="N391" s="31"/>
      <c r="O391" s="31"/>
      <c r="P391" s="59"/>
      <c r="Q391" s="68"/>
      <c r="R391" s="5"/>
      <c r="S391" s="21">
        <v>60117</v>
      </c>
      <c r="T391" s="2" t="s">
        <v>743</v>
      </c>
      <c r="U391" s="2" t="s">
        <v>832</v>
      </c>
      <c r="V391" s="14">
        <v>42340</v>
      </c>
      <c r="W391" s="123" t="s">
        <v>929</v>
      </c>
      <c r="X391" s="123" t="s">
        <v>1075</v>
      </c>
      <c r="Y391" s="125" t="s">
        <v>650</v>
      </c>
    </row>
    <row r="392" spans="1:25">
      <c r="A392" s="2">
        <v>391</v>
      </c>
      <c r="B392" s="131" t="s">
        <v>24</v>
      </c>
      <c r="C392" s="6" t="s">
        <v>93</v>
      </c>
      <c r="D392" s="2" t="s">
        <v>187</v>
      </c>
      <c r="E392" s="2" t="s">
        <v>193</v>
      </c>
      <c r="F392" s="5">
        <v>225758</v>
      </c>
      <c r="G392" s="16">
        <v>42526</v>
      </c>
      <c r="H392" s="5" t="s">
        <v>633</v>
      </c>
      <c r="I392" s="123"/>
      <c r="J392" s="123"/>
      <c r="K392" s="123"/>
      <c r="L392" s="5" t="s">
        <v>642</v>
      </c>
      <c r="M392" s="44"/>
      <c r="N392" s="31"/>
      <c r="O392" s="31"/>
      <c r="P392" s="59"/>
      <c r="Q392" s="68"/>
      <c r="R392" s="5"/>
      <c r="S392" s="21">
        <v>29505</v>
      </c>
      <c r="T392" s="2" t="s">
        <v>749</v>
      </c>
      <c r="U392" s="2" t="s">
        <v>833</v>
      </c>
      <c r="V392" s="14">
        <v>42406</v>
      </c>
      <c r="W392" s="123" t="s">
        <v>932</v>
      </c>
      <c r="X392" s="123" t="s">
        <v>1075</v>
      </c>
      <c r="Y392" s="125" t="s">
        <v>1114</v>
      </c>
    </row>
    <row r="393" spans="1:25">
      <c r="A393" s="2">
        <v>392</v>
      </c>
      <c r="B393" s="131" t="s">
        <v>24</v>
      </c>
      <c r="C393" s="6" t="s">
        <v>42</v>
      </c>
      <c r="D393" s="2" t="s">
        <v>187</v>
      </c>
      <c r="E393" s="2" t="s">
        <v>194</v>
      </c>
      <c r="F393" s="5">
        <v>111231</v>
      </c>
      <c r="G393" s="13">
        <v>42496</v>
      </c>
      <c r="H393" s="5" t="s">
        <v>633</v>
      </c>
      <c r="I393" s="123"/>
      <c r="J393" s="123"/>
      <c r="K393" s="123"/>
      <c r="L393" s="2" t="s">
        <v>642</v>
      </c>
      <c r="M393" s="44"/>
      <c r="N393" s="31"/>
      <c r="O393" s="31"/>
      <c r="P393" s="59"/>
      <c r="Q393" s="68"/>
      <c r="R393" s="5"/>
      <c r="S393" s="21">
        <v>47250</v>
      </c>
      <c r="T393" s="2" t="s">
        <v>749</v>
      </c>
      <c r="U393" s="2" t="s">
        <v>833</v>
      </c>
      <c r="V393" s="14">
        <v>42405</v>
      </c>
      <c r="W393" s="123" t="s">
        <v>933</v>
      </c>
      <c r="X393" s="123" t="s">
        <v>1075</v>
      </c>
      <c r="Y393" s="125" t="s">
        <v>1114</v>
      </c>
    </row>
    <row r="394" spans="1:25" ht="30">
      <c r="A394" s="2">
        <v>393</v>
      </c>
      <c r="B394" s="131" t="s">
        <v>24</v>
      </c>
      <c r="C394" s="5" t="s">
        <v>38</v>
      </c>
      <c r="D394" s="2" t="s">
        <v>187</v>
      </c>
      <c r="E394" s="2" t="s">
        <v>192</v>
      </c>
      <c r="F394" s="5" t="s">
        <v>502</v>
      </c>
      <c r="G394" s="13">
        <v>42506</v>
      </c>
      <c r="H394" s="5" t="s">
        <v>633</v>
      </c>
      <c r="I394" s="123"/>
      <c r="J394" s="123"/>
      <c r="K394" s="123"/>
      <c r="L394" s="5" t="s">
        <v>204</v>
      </c>
      <c r="M394" s="44"/>
      <c r="N394" s="31"/>
      <c r="O394" s="31"/>
      <c r="P394" s="59"/>
      <c r="Q394" s="68"/>
      <c r="R394" s="5"/>
      <c r="S394" s="21">
        <v>159078</v>
      </c>
      <c r="T394" s="2" t="s">
        <v>778</v>
      </c>
      <c r="U394" s="2" t="s">
        <v>832</v>
      </c>
      <c r="V394" s="16">
        <v>42047</v>
      </c>
      <c r="W394" s="123" t="s">
        <v>931</v>
      </c>
      <c r="X394" s="123" t="s">
        <v>1075</v>
      </c>
      <c r="Y394" s="125" t="s">
        <v>650</v>
      </c>
    </row>
    <row r="395" spans="1:25">
      <c r="A395" s="2">
        <v>394</v>
      </c>
      <c r="B395" s="131" t="s">
        <v>24</v>
      </c>
      <c r="C395" s="6" t="s">
        <v>108</v>
      </c>
      <c r="D395" s="2" t="s">
        <v>187</v>
      </c>
      <c r="E395" s="2" t="s">
        <v>245</v>
      </c>
      <c r="F395" s="5" t="s">
        <v>277</v>
      </c>
      <c r="G395" s="13">
        <v>42510</v>
      </c>
      <c r="H395" s="5" t="s">
        <v>633</v>
      </c>
      <c r="I395" s="123"/>
      <c r="J395" s="123"/>
      <c r="K395" s="123"/>
      <c r="L395" s="2" t="s">
        <v>676</v>
      </c>
      <c r="M395" s="44"/>
      <c r="N395" s="31"/>
      <c r="O395" s="31"/>
      <c r="P395" s="59"/>
      <c r="Q395" s="68"/>
      <c r="R395" s="5"/>
      <c r="S395" s="5">
        <v>21000</v>
      </c>
      <c r="T395" s="2" t="s">
        <v>797</v>
      </c>
      <c r="U395" s="2" t="s">
        <v>883</v>
      </c>
      <c r="V395" s="14" t="s">
        <v>631</v>
      </c>
      <c r="W395" s="123" t="s">
        <v>974</v>
      </c>
      <c r="X395" s="123" t="s">
        <v>1075</v>
      </c>
      <c r="Y395" s="125" t="s">
        <v>650</v>
      </c>
    </row>
    <row r="396" spans="1:25" ht="30">
      <c r="A396" s="2">
        <v>395</v>
      </c>
      <c r="B396" s="131" t="s">
        <v>24</v>
      </c>
      <c r="C396" s="6" t="s">
        <v>109</v>
      </c>
      <c r="D396" s="2" t="s">
        <v>187</v>
      </c>
      <c r="E396" s="2" t="s">
        <v>246</v>
      </c>
      <c r="F396" s="5" t="s">
        <v>503</v>
      </c>
      <c r="G396" s="13">
        <v>42510</v>
      </c>
      <c r="H396" s="5" t="s">
        <v>633</v>
      </c>
      <c r="I396" s="123"/>
      <c r="J396" s="123"/>
      <c r="K396" s="123"/>
      <c r="L396" s="2" t="s">
        <v>677</v>
      </c>
      <c r="M396" s="44"/>
      <c r="N396" s="31"/>
      <c r="O396" s="31"/>
      <c r="P396" s="59"/>
      <c r="Q396" s="68"/>
      <c r="R396" s="5"/>
      <c r="S396" s="5">
        <v>290000</v>
      </c>
      <c r="T396" s="2" t="s">
        <v>798</v>
      </c>
      <c r="U396" s="2" t="s">
        <v>884</v>
      </c>
      <c r="V396" s="14" t="s">
        <v>628</v>
      </c>
      <c r="W396" s="123" t="s">
        <v>975</v>
      </c>
      <c r="X396" s="123" t="s">
        <v>1075</v>
      </c>
      <c r="Y396" s="125" t="s">
        <v>651</v>
      </c>
    </row>
    <row r="397" spans="1:25">
      <c r="A397" s="2">
        <v>396</v>
      </c>
      <c r="B397" s="131" t="s">
        <v>24</v>
      </c>
      <c r="C397" s="6" t="s">
        <v>110</v>
      </c>
      <c r="D397" s="2" t="s">
        <v>187</v>
      </c>
      <c r="E397" s="2" t="s">
        <v>247</v>
      </c>
      <c r="F397" s="5" t="s">
        <v>504</v>
      </c>
      <c r="G397" s="13">
        <v>42507</v>
      </c>
      <c r="H397" s="5" t="s">
        <v>633</v>
      </c>
      <c r="I397" s="123"/>
      <c r="J397" s="123"/>
      <c r="K397" s="123"/>
      <c r="L397" s="2" t="s">
        <v>678</v>
      </c>
      <c r="M397" s="44"/>
      <c r="N397" s="31"/>
      <c r="O397" s="31"/>
      <c r="P397" s="59"/>
      <c r="Q397" s="68"/>
      <c r="R397" s="5"/>
      <c r="S397" s="5">
        <v>110000</v>
      </c>
      <c r="T397" s="2" t="s">
        <v>759</v>
      </c>
      <c r="U397" s="2" t="s">
        <v>885</v>
      </c>
      <c r="V397" s="16">
        <v>42709</v>
      </c>
      <c r="W397" s="123" t="s">
        <v>976</v>
      </c>
      <c r="X397" s="123" t="s">
        <v>1075</v>
      </c>
      <c r="Y397" s="125" t="s">
        <v>1115</v>
      </c>
    </row>
    <row r="398" spans="1:25">
      <c r="A398" s="2">
        <v>397</v>
      </c>
      <c r="B398" s="131" t="s">
        <v>24</v>
      </c>
      <c r="C398" s="6" t="s">
        <v>111</v>
      </c>
      <c r="D398" s="2" t="s">
        <v>187</v>
      </c>
      <c r="E398" s="2" t="s">
        <v>248</v>
      </c>
      <c r="F398" s="5" t="s">
        <v>505</v>
      </c>
      <c r="G398" s="13">
        <v>42506</v>
      </c>
      <c r="H398" s="6" t="s">
        <v>633</v>
      </c>
      <c r="I398" s="123"/>
      <c r="J398" s="123"/>
      <c r="K398" s="123"/>
      <c r="L398" s="2" t="s">
        <v>204</v>
      </c>
      <c r="M398" s="44"/>
      <c r="N398" s="31"/>
      <c r="O398" s="31"/>
      <c r="P398" s="59"/>
      <c r="Q398" s="68"/>
      <c r="R398" s="5"/>
      <c r="S398" s="6">
        <v>231219</v>
      </c>
      <c r="T398" s="2" t="s">
        <v>799</v>
      </c>
      <c r="U398" s="2" t="s">
        <v>832</v>
      </c>
      <c r="V398" s="16">
        <v>42047</v>
      </c>
      <c r="W398" s="123" t="s">
        <v>977</v>
      </c>
      <c r="X398" s="123" t="s">
        <v>1075</v>
      </c>
      <c r="Y398" s="141" t="s">
        <v>650</v>
      </c>
    </row>
    <row r="399" spans="1:25">
      <c r="A399" s="2">
        <v>398</v>
      </c>
      <c r="B399" s="131" t="s">
        <v>24</v>
      </c>
      <c r="C399" s="6" t="s">
        <v>65</v>
      </c>
      <c r="D399" s="2" t="s">
        <v>187</v>
      </c>
      <c r="E399" s="2" t="s">
        <v>249</v>
      </c>
      <c r="F399" s="5" t="s">
        <v>506</v>
      </c>
      <c r="G399" s="13">
        <v>42464</v>
      </c>
      <c r="H399" s="6" t="s">
        <v>633</v>
      </c>
      <c r="I399" s="123"/>
      <c r="J399" s="123"/>
      <c r="K399" s="123"/>
      <c r="L399" s="2" t="s">
        <v>653</v>
      </c>
      <c r="M399" s="44"/>
      <c r="N399" s="31"/>
      <c r="O399" s="31"/>
      <c r="P399" s="59"/>
      <c r="Q399" s="68"/>
      <c r="R399" s="5"/>
      <c r="S399" s="6">
        <v>8000</v>
      </c>
      <c r="T399" s="2" t="s">
        <v>759</v>
      </c>
      <c r="U399" s="2" t="s">
        <v>886</v>
      </c>
      <c r="V399" s="16">
        <v>42464</v>
      </c>
      <c r="W399" s="123" t="s">
        <v>951</v>
      </c>
      <c r="X399" s="123" t="s">
        <v>1075</v>
      </c>
      <c r="Y399" s="141" t="s">
        <v>650</v>
      </c>
    </row>
    <row r="400" spans="1:25">
      <c r="A400" s="2">
        <v>399</v>
      </c>
      <c r="B400" s="131" t="s">
        <v>24</v>
      </c>
      <c r="C400" s="6" t="s">
        <v>65</v>
      </c>
      <c r="D400" s="2" t="s">
        <v>187</v>
      </c>
      <c r="E400" s="2" t="s">
        <v>249</v>
      </c>
      <c r="F400" s="5" t="s">
        <v>507</v>
      </c>
      <c r="G400" s="13">
        <v>42464</v>
      </c>
      <c r="H400" s="6" t="s">
        <v>633</v>
      </c>
      <c r="I400" s="123"/>
      <c r="J400" s="123"/>
      <c r="K400" s="123"/>
      <c r="L400" s="2" t="s">
        <v>653</v>
      </c>
      <c r="M400" s="44"/>
      <c r="N400" s="31"/>
      <c r="O400" s="31"/>
      <c r="P400" s="59"/>
      <c r="Q400" s="68"/>
      <c r="R400" s="5"/>
      <c r="S400" s="6">
        <v>8000</v>
      </c>
      <c r="T400" s="2" t="s">
        <v>759</v>
      </c>
      <c r="U400" s="2" t="s">
        <v>886</v>
      </c>
      <c r="V400" s="16">
        <v>42464</v>
      </c>
      <c r="W400" s="123" t="s">
        <v>951</v>
      </c>
      <c r="X400" s="123" t="s">
        <v>1075</v>
      </c>
      <c r="Y400" s="141" t="s">
        <v>650</v>
      </c>
    </row>
    <row r="401" spans="1:25" ht="45">
      <c r="A401" s="2">
        <v>400</v>
      </c>
      <c r="B401" s="131" t="s">
        <v>24</v>
      </c>
      <c r="C401" s="6" t="s">
        <v>112</v>
      </c>
      <c r="D401" s="2" t="s">
        <v>187</v>
      </c>
      <c r="E401" s="2" t="s">
        <v>250</v>
      </c>
      <c r="F401" s="5">
        <v>3326</v>
      </c>
      <c r="G401" s="13">
        <v>42510</v>
      </c>
      <c r="H401" s="6" t="s">
        <v>633</v>
      </c>
      <c r="I401" s="123"/>
      <c r="J401" s="123"/>
      <c r="K401" s="123"/>
      <c r="L401" s="2" t="s">
        <v>679</v>
      </c>
      <c r="M401" s="44"/>
      <c r="N401" s="31"/>
      <c r="O401" s="31"/>
      <c r="P401" s="59"/>
      <c r="Q401" s="68"/>
      <c r="R401" s="5"/>
      <c r="S401" s="6">
        <v>81408</v>
      </c>
      <c r="T401" s="2" t="s">
        <v>800</v>
      </c>
      <c r="U401" s="2" t="s">
        <v>887</v>
      </c>
      <c r="V401" s="16">
        <v>42709</v>
      </c>
      <c r="W401" s="123" t="s">
        <v>978</v>
      </c>
      <c r="X401" s="123" t="s">
        <v>1075</v>
      </c>
      <c r="Y401" s="141" t="s">
        <v>650</v>
      </c>
    </row>
    <row r="402" spans="1:25" ht="45">
      <c r="A402" s="2">
        <v>401</v>
      </c>
      <c r="B402" s="131" t="s">
        <v>24</v>
      </c>
      <c r="C402" s="6" t="s">
        <v>112</v>
      </c>
      <c r="D402" s="2" t="s">
        <v>187</v>
      </c>
      <c r="E402" s="2" t="s">
        <v>250</v>
      </c>
      <c r="F402" s="5">
        <v>3176</v>
      </c>
      <c r="G402" s="13">
        <v>42510</v>
      </c>
      <c r="H402" s="6" t="s">
        <v>633</v>
      </c>
      <c r="I402" s="123"/>
      <c r="J402" s="123"/>
      <c r="K402" s="123"/>
      <c r="L402" s="2" t="s">
        <v>679</v>
      </c>
      <c r="M402" s="44"/>
      <c r="N402" s="31"/>
      <c r="O402" s="31"/>
      <c r="P402" s="59"/>
      <c r="Q402" s="68"/>
      <c r="R402" s="5"/>
      <c r="S402" s="6">
        <v>81408</v>
      </c>
      <c r="T402" s="2" t="s">
        <v>800</v>
      </c>
      <c r="U402" s="2" t="s">
        <v>887</v>
      </c>
      <c r="V402" s="16">
        <v>42709</v>
      </c>
      <c r="W402" s="123" t="s">
        <v>978</v>
      </c>
      <c r="X402" s="123" t="s">
        <v>1075</v>
      </c>
      <c r="Y402" s="141" t="s">
        <v>650</v>
      </c>
    </row>
    <row r="403" spans="1:25" ht="45">
      <c r="A403" s="2">
        <v>402</v>
      </c>
      <c r="B403" s="131" t="s">
        <v>25</v>
      </c>
      <c r="C403" s="6" t="s">
        <v>112</v>
      </c>
      <c r="D403" s="2" t="s">
        <v>187</v>
      </c>
      <c r="E403" s="2" t="s">
        <v>250</v>
      </c>
      <c r="F403" s="5">
        <v>3325</v>
      </c>
      <c r="G403" s="13">
        <v>42510</v>
      </c>
      <c r="H403" s="6" t="s">
        <v>633</v>
      </c>
      <c r="I403" s="123"/>
      <c r="J403" s="123"/>
      <c r="K403" s="123"/>
      <c r="L403" s="2" t="s">
        <v>679</v>
      </c>
      <c r="M403" s="44"/>
      <c r="N403" s="31"/>
      <c r="O403" s="31"/>
      <c r="P403" s="59"/>
      <c r="Q403" s="68"/>
      <c r="R403" s="5"/>
      <c r="S403" s="6">
        <v>81408</v>
      </c>
      <c r="T403" s="2" t="s">
        <v>800</v>
      </c>
      <c r="U403" s="2" t="s">
        <v>887</v>
      </c>
      <c r="V403" s="16">
        <v>42709</v>
      </c>
      <c r="W403" s="123" t="s">
        <v>978</v>
      </c>
      <c r="X403" s="123" t="s">
        <v>1076</v>
      </c>
      <c r="Y403" s="141" t="s">
        <v>650</v>
      </c>
    </row>
    <row r="404" spans="1:25" ht="45">
      <c r="A404" s="2">
        <v>403</v>
      </c>
      <c r="B404" s="131" t="s">
        <v>25</v>
      </c>
      <c r="C404" s="6" t="s">
        <v>113</v>
      </c>
      <c r="D404" s="2" t="s">
        <v>187</v>
      </c>
      <c r="E404" s="2" t="s">
        <v>251</v>
      </c>
      <c r="F404" s="5">
        <v>1301</v>
      </c>
      <c r="G404" s="13">
        <v>42377</v>
      </c>
      <c r="H404" s="6" t="s">
        <v>633</v>
      </c>
      <c r="I404" s="123"/>
      <c r="J404" s="123"/>
      <c r="K404" s="123"/>
      <c r="L404" s="2" t="s">
        <v>679</v>
      </c>
      <c r="M404" s="44"/>
      <c r="N404" s="31"/>
      <c r="O404" s="31"/>
      <c r="P404" s="59"/>
      <c r="Q404" s="68"/>
      <c r="R404" s="5"/>
      <c r="S404" s="6">
        <v>61600</v>
      </c>
      <c r="T404" s="2" t="s">
        <v>759</v>
      </c>
      <c r="U404" s="2" t="s">
        <v>888</v>
      </c>
      <c r="V404" s="16">
        <v>42466</v>
      </c>
      <c r="W404" s="123" t="s">
        <v>979</v>
      </c>
      <c r="X404" s="123" t="s">
        <v>1076</v>
      </c>
      <c r="Y404" s="141" t="s">
        <v>650</v>
      </c>
    </row>
    <row r="405" spans="1:25" ht="45">
      <c r="A405" s="2">
        <v>404</v>
      </c>
      <c r="B405" s="131" t="s">
        <v>25</v>
      </c>
      <c r="C405" s="6" t="s">
        <v>114</v>
      </c>
      <c r="D405" s="2" t="s">
        <v>187</v>
      </c>
      <c r="E405" s="2" t="s">
        <v>251</v>
      </c>
      <c r="F405" s="5">
        <v>1841</v>
      </c>
      <c r="G405" s="13">
        <v>42510</v>
      </c>
      <c r="H405" s="6" t="s">
        <v>633</v>
      </c>
      <c r="I405" s="123"/>
      <c r="J405" s="123"/>
      <c r="K405" s="123"/>
      <c r="L405" s="2" t="s">
        <v>679</v>
      </c>
      <c r="M405" s="44"/>
      <c r="N405" s="31"/>
      <c r="O405" s="31"/>
      <c r="P405" s="59"/>
      <c r="Q405" s="68"/>
      <c r="R405" s="5"/>
      <c r="S405" s="6">
        <v>38160</v>
      </c>
      <c r="T405" s="2" t="s">
        <v>759</v>
      </c>
      <c r="U405" s="2" t="s">
        <v>888</v>
      </c>
      <c r="V405" s="16">
        <v>42466</v>
      </c>
      <c r="W405" s="123" t="s">
        <v>980</v>
      </c>
      <c r="X405" s="123" t="s">
        <v>1076</v>
      </c>
      <c r="Y405" s="141" t="s">
        <v>650</v>
      </c>
    </row>
    <row r="406" spans="1:25" ht="45">
      <c r="A406" s="2">
        <v>405</v>
      </c>
      <c r="B406" s="131" t="s">
        <v>25</v>
      </c>
      <c r="C406" s="6" t="s">
        <v>115</v>
      </c>
      <c r="D406" s="2" t="s">
        <v>187</v>
      </c>
      <c r="E406" s="2" t="s">
        <v>252</v>
      </c>
      <c r="F406" s="5">
        <v>1235</v>
      </c>
      <c r="G406" s="13">
        <v>42535</v>
      </c>
      <c r="H406" s="6" t="s">
        <v>633</v>
      </c>
      <c r="I406" s="123"/>
      <c r="J406" s="123"/>
      <c r="K406" s="123"/>
      <c r="L406" s="2" t="s">
        <v>679</v>
      </c>
      <c r="M406" s="44"/>
      <c r="N406" s="31"/>
      <c r="O406" s="31"/>
      <c r="P406" s="59"/>
      <c r="Q406" s="68"/>
      <c r="R406" s="5"/>
      <c r="S406" s="6">
        <v>230000</v>
      </c>
      <c r="T406" s="2" t="s">
        <v>801</v>
      </c>
      <c r="U406" s="2" t="s">
        <v>888</v>
      </c>
      <c r="V406" s="16">
        <v>42466</v>
      </c>
      <c r="W406" s="123" t="s">
        <v>981</v>
      </c>
      <c r="X406" s="123" t="s">
        <v>1076</v>
      </c>
      <c r="Y406" s="141" t="s">
        <v>650</v>
      </c>
    </row>
    <row r="407" spans="1:25" ht="45">
      <c r="A407" s="2">
        <v>406</v>
      </c>
      <c r="B407" s="131" t="s">
        <v>25</v>
      </c>
      <c r="C407" s="6" t="s">
        <v>116</v>
      </c>
      <c r="D407" s="2" t="s">
        <v>187</v>
      </c>
      <c r="E407" s="2" t="s">
        <v>253</v>
      </c>
      <c r="F407" s="5" t="s">
        <v>277</v>
      </c>
      <c r="G407" s="13">
        <v>42535</v>
      </c>
      <c r="H407" s="6" t="s">
        <v>633</v>
      </c>
      <c r="I407" s="123"/>
      <c r="J407" s="123"/>
      <c r="K407" s="123"/>
      <c r="L407" s="2" t="s">
        <v>679</v>
      </c>
      <c r="M407" s="44"/>
      <c r="N407" s="31"/>
      <c r="O407" s="31"/>
      <c r="P407" s="59"/>
      <c r="Q407" s="68"/>
      <c r="R407" s="5"/>
      <c r="S407" s="6">
        <v>21200</v>
      </c>
      <c r="T407" s="2"/>
      <c r="U407" s="2" t="s">
        <v>888</v>
      </c>
      <c r="V407" s="16">
        <v>42466</v>
      </c>
      <c r="W407" s="123" t="s">
        <v>982</v>
      </c>
      <c r="X407" s="123" t="s">
        <v>1076</v>
      </c>
      <c r="Y407" s="141" t="s">
        <v>650</v>
      </c>
    </row>
    <row r="408" spans="1:25" ht="30">
      <c r="A408" s="2">
        <v>407</v>
      </c>
      <c r="B408" s="131" t="s">
        <v>25</v>
      </c>
      <c r="C408" s="5" t="s">
        <v>95</v>
      </c>
      <c r="D408" s="2" t="s">
        <v>187</v>
      </c>
      <c r="E408" s="2" t="s">
        <v>254</v>
      </c>
      <c r="F408" s="5">
        <v>23047693</v>
      </c>
      <c r="G408" s="13">
        <v>42685</v>
      </c>
      <c r="H408" s="6" t="s">
        <v>633</v>
      </c>
      <c r="I408" s="123"/>
      <c r="J408" s="123"/>
      <c r="K408" s="123"/>
      <c r="L408" s="2" t="s">
        <v>680</v>
      </c>
      <c r="M408" s="44"/>
      <c r="N408" s="31"/>
      <c r="O408" s="31"/>
      <c r="P408" s="31"/>
      <c r="Q408" s="68"/>
      <c r="R408" s="5"/>
      <c r="S408" s="21">
        <v>30450</v>
      </c>
      <c r="T408" s="2" t="s">
        <v>802</v>
      </c>
      <c r="U408" s="2" t="s">
        <v>889</v>
      </c>
      <c r="V408" s="14">
        <v>42525</v>
      </c>
      <c r="W408" s="123" t="s">
        <v>932</v>
      </c>
      <c r="X408" s="123" t="s">
        <v>1076</v>
      </c>
      <c r="Y408" s="141" t="s">
        <v>651</v>
      </c>
    </row>
    <row r="409" spans="1:25" ht="30">
      <c r="A409" s="2">
        <v>408</v>
      </c>
      <c r="B409" s="131" t="s">
        <v>25</v>
      </c>
      <c r="C409" s="5" t="s">
        <v>95</v>
      </c>
      <c r="D409" s="2" t="s">
        <v>187</v>
      </c>
      <c r="E409" s="2" t="s">
        <v>254</v>
      </c>
      <c r="F409" s="5">
        <v>23047694</v>
      </c>
      <c r="G409" s="13">
        <v>42685</v>
      </c>
      <c r="H409" s="6" t="s">
        <v>633</v>
      </c>
      <c r="I409" s="123"/>
      <c r="J409" s="123"/>
      <c r="K409" s="123"/>
      <c r="L409" s="2" t="s">
        <v>680</v>
      </c>
      <c r="M409" s="44"/>
      <c r="N409" s="31"/>
      <c r="O409" s="31"/>
      <c r="P409" s="31"/>
      <c r="Q409" s="68"/>
      <c r="R409" s="5"/>
      <c r="S409" s="21">
        <v>30450</v>
      </c>
      <c r="T409" s="2" t="s">
        <v>802</v>
      </c>
      <c r="U409" s="2" t="s">
        <v>889</v>
      </c>
      <c r="V409" s="14">
        <v>42525</v>
      </c>
      <c r="W409" s="123" t="s">
        <v>932</v>
      </c>
      <c r="X409" s="123" t="s">
        <v>1076</v>
      </c>
      <c r="Y409" s="141" t="s">
        <v>651</v>
      </c>
    </row>
    <row r="410" spans="1:25" ht="30">
      <c r="A410" s="2">
        <v>409</v>
      </c>
      <c r="B410" s="131" t="s">
        <v>25</v>
      </c>
      <c r="C410" s="5" t="s">
        <v>95</v>
      </c>
      <c r="D410" s="2" t="s">
        <v>187</v>
      </c>
      <c r="E410" s="2" t="s">
        <v>254</v>
      </c>
      <c r="F410" s="5">
        <v>23047685</v>
      </c>
      <c r="G410" s="13">
        <v>42685</v>
      </c>
      <c r="H410" s="6" t="s">
        <v>633</v>
      </c>
      <c r="I410" s="123"/>
      <c r="J410" s="123"/>
      <c r="K410" s="123"/>
      <c r="L410" s="2" t="s">
        <v>680</v>
      </c>
      <c r="M410" s="44"/>
      <c r="N410" s="31"/>
      <c r="O410" s="31"/>
      <c r="P410" s="31"/>
      <c r="Q410" s="68"/>
      <c r="R410" s="5"/>
      <c r="S410" s="21">
        <v>30450</v>
      </c>
      <c r="T410" s="2" t="s">
        <v>802</v>
      </c>
      <c r="U410" s="2" t="s">
        <v>889</v>
      </c>
      <c r="V410" s="14">
        <v>42525</v>
      </c>
      <c r="W410" s="123" t="s">
        <v>932</v>
      </c>
      <c r="X410" s="123" t="s">
        <v>1076</v>
      </c>
      <c r="Y410" s="141" t="s">
        <v>651</v>
      </c>
    </row>
    <row r="411" spans="1:25" ht="30">
      <c r="A411" s="2">
        <v>410</v>
      </c>
      <c r="B411" s="131" t="s">
        <v>25</v>
      </c>
      <c r="C411" s="5" t="s">
        <v>95</v>
      </c>
      <c r="D411" s="2" t="s">
        <v>187</v>
      </c>
      <c r="E411" s="2" t="s">
        <v>254</v>
      </c>
      <c r="F411" s="5">
        <v>23015915</v>
      </c>
      <c r="G411" s="13">
        <v>42685</v>
      </c>
      <c r="H411" s="6" t="s">
        <v>633</v>
      </c>
      <c r="I411" s="123"/>
      <c r="J411" s="123"/>
      <c r="K411" s="123"/>
      <c r="L411" s="2" t="s">
        <v>680</v>
      </c>
      <c r="M411" s="44"/>
      <c r="N411" s="31"/>
      <c r="O411" s="31"/>
      <c r="P411" s="31"/>
      <c r="Q411" s="68"/>
      <c r="R411" s="5"/>
      <c r="S411" s="21">
        <v>30450</v>
      </c>
      <c r="T411" s="2" t="s">
        <v>802</v>
      </c>
      <c r="U411" s="2" t="s">
        <v>889</v>
      </c>
      <c r="V411" s="14">
        <v>42525</v>
      </c>
      <c r="W411" s="123" t="s">
        <v>932</v>
      </c>
      <c r="X411" s="123" t="s">
        <v>1076</v>
      </c>
      <c r="Y411" s="141" t="s">
        <v>651</v>
      </c>
    </row>
    <row r="412" spans="1:25" ht="30">
      <c r="A412" s="2">
        <v>411</v>
      </c>
      <c r="B412" s="131" t="s">
        <v>25</v>
      </c>
      <c r="C412" s="5" t="s">
        <v>95</v>
      </c>
      <c r="D412" s="2" t="s">
        <v>187</v>
      </c>
      <c r="E412" s="2" t="s">
        <v>254</v>
      </c>
      <c r="F412" s="5">
        <v>23015926</v>
      </c>
      <c r="G412" s="13">
        <v>42685</v>
      </c>
      <c r="H412" s="6" t="s">
        <v>633</v>
      </c>
      <c r="I412" s="123"/>
      <c r="J412" s="123"/>
      <c r="K412" s="123"/>
      <c r="L412" s="2" t="s">
        <v>680</v>
      </c>
      <c r="M412" s="44"/>
      <c r="N412" s="31"/>
      <c r="O412" s="31"/>
      <c r="P412" s="59"/>
      <c r="Q412" s="68"/>
      <c r="R412" s="5"/>
      <c r="S412" s="21">
        <v>30450</v>
      </c>
      <c r="T412" s="2" t="s">
        <v>802</v>
      </c>
      <c r="U412" s="2" t="s">
        <v>889</v>
      </c>
      <c r="V412" s="14">
        <v>42525</v>
      </c>
      <c r="W412" s="123" t="s">
        <v>932</v>
      </c>
      <c r="X412" s="123" t="s">
        <v>1076</v>
      </c>
      <c r="Y412" s="141" t="s">
        <v>651</v>
      </c>
    </row>
    <row r="413" spans="1:25" ht="30">
      <c r="A413" s="2">
        <v>412</v>
      </c>
      <c r="B413" s="131" t="s">
        <v>25</v>
      </c>
      <c r="C413" s="5" t="s">
        <v>95</v>
      </c>
      <c r="D413" s="2" t="s">
        <v>187</v>
      </c>
      <c r="E413" s="2" t="s">
        <v>254</v>
      </c>
      <c r="F413" s="5">
        <v>23015923</v>
      </c>
      <c r="G413" s="13">
        <v>42685</v>
      </c>
      <c r="H413" s="6" t="s">
        <v>633</v>
      </c>
      <c r="I413" s="123"/>
      <c r="J413" s="123"/>
      <c r="K413" s="123"/>
      <c r="L413" s="2" t="s">
        <v>680</v>
      </c>
      <c r="M413" s="44"/>
      <c r="N413" s="31"/>
      <c r="O413" s="31"/>
      <c r="P413" s="59"/>
      <c r="Q413" s="68"/>
      <c r="R413" s="5"/>
      <c r="S413" s="21">
        <v>30450</v>
      </c>
      <c r="T413" s="2" t="s">
        <v>802</v>
      </c>
      <c r="U413" s="2" t="s">
        <v>889</v>
      </c>
      <c r="V413" s="14">
        <v>42525</v>
      </c>
      <c r="W413" s="123" t="s">
        <v>932</v>
      </c>
      <c r="X413" s="123" t="s">
        <v>1076</v>
      </c>
      <c r="Y413" s="141" t="s">
        <v>651</v>
      </c>
    </row>
    <row r="414" spans="1:25">
      <c r="A414" s="2">
        <v>413</v>
      </c>
      <c r="B414" s="131" t="s">
        <v>26</v>
      </c>
      <c r="C414" s="6" t="s">
        <v>117</v>
      </c>
      <c r="D414" s="2" t="s">
        <v>187</v>
      </c>
      <c r="E414" s="2" t="s">
        <v>234</v>
      </c>
      <c r="F414" s="5">
        <v>15053005</v>
      </c>
      <c r="G414" s="13">
        <v>42504</v>
      </c>
      <c r="H414" s="6" t="s">
        <v>633</v>
      </c>
      <c r="I414" s="123"/>
      <c r="J414" s="123"/>
      <c r="K414" s="123"/>
      <c r="L414" s="2" t="s">
        <v>681</v>
      </c>
      <c r="M414" s="44"/>
      <c r="N414" s="31"/>
      <c r="O414" s="31"/>
      <c r="P414" s="59"/>
      <c r="Q414" s="68"/>
      <c r="R414" s="5"/>
      <c r="S414" s="6"/>
      <c r="T414" s="2" t="s">
        <v>803</v>
      </c>
      <c r="U414" s="2" t="s">
        <v>890</v>
      </c>
      <c r="V414" s="16"/>
      <c r="W414" s="123" t="s">
        <v>983</v>
      </c>
      <c r="X414" s="123" t="s">
        <v>1077</v>
      </c>
      <c r="Y414" s="141" t="s">
        <v>890</v>
      </c>
    </row>
    <row r="415" spans="1:25">
      <c r="A415" s="2">
        <v>414</v>
      </c>
      <c r="B415" s="131" t="s">
        <v>26</v>
      </c>
      <c r="C415" s="6" t="s">
        <v>118</v>
      </c>
      <c r="D415" s="2" t="s">
        <v>187</v>
      </c>
      <c r="E415" s="2" t="s">
        <v>255</v>
      </c>
      <c r="F415" s="5">
        <v>72370312</v>
      </c>
      <c r="G415" s="13">
        <v>42492</v>
      </c>
      <c r="H415" s="6" t="s">
        <v>633</v>
      </c>
      <c r="I415" s="123"/>
      <c r="J415" s="123"/>
      <c r="K415" s="123"/>
      <c r="L415" s="2" t="s">
        <v>682</v>
      </c>
      <c r="M415" s="44"/>
      <c r="N415" s="31"/>
      <c r="O415" s="31"/>
      <c r="P415" s="59"/>
      <c r="Q415" s="68"/>
      <c r="R415" s="5"/>
      <c r="S415" s="6"/>
      <c r="T415" s="2" t="s">
        <v>803</v>
      </c>
      <c r="U415" s="2" t="s">
        <v>890</v>
      </c>
      <c r="V415" s="16"/>
      <c r="W415" s="123" t="s">
        <v>984</v>
      </c>
      <c r="X415" s="123" t="s">
        <v>1077</v>
      </c>
      <c r="Y415" s="141" t="s">
        <v>890</v>
      </c>
    </row>
    <row r="416" spans="1:25">
      <c r="A416" s="2">
        <v>415</v>
      </c>
      <c r="B416" s="131" t="s">
        <v>26</v>
      </c>
      <c r="C416" s="6" t="s">
        <v>119</v>
      </c>
      <c r="D416" s="2" t="s">
        <v>187</v>
      </c>
      <c r="E416" s="2" t="s">
        <v>256</v>
      </c>
      <c r="F416" s="5">
        <v>1602002</v>
      </c>
      <c r="G416" s="13">
        <v>42482</v>
      </c>
      <c r="H416" s="6" t="s">
        <v>633</v>
      </c>
      <c r="I416" s="123"/>
      <c r="J416" s="123"/>
      <c r="K416" s="123"/>
      <c r="L416" s="2" t="s">
        <v>683</v>
      </c>
      <c r="M416" s="44"/>
      <c r="N416" s="31"/>
      <c r="O416" s="31"/>
      <c r="P416" s="59"/>
      <c r="Q416" s="68"/>
      <c r="R416" s="5"/>
      <c r="S416" s="6"/>
      <c r="T416" s="2" t="s">
        <v>753</v>
      </c>
      <c r="U416" s="2" t="s">
        <v>890</v>
      </c>
      <c r="V416" s="16"/>
      <c r="W416" s="123" t="s">
        <v>985</v>
      </c>
      <c r="X416" s="123" t="s">
        <v>1077</v>
      </c>
      <c r="Y416" s="141" t="s">
        <v>650</v>
      </c>
    </row>
    <row r="417" spans="1:25">
      <c r="A417" s="2">
        <v>416</v>
      </c>
      <c r="B417" s="131" t="s">
        <v>26</v>
      </c>
      <c r="C417" s="6" t="s">
        <v>120</v>
      </c>
      <c r="D417" s="2" t="s">
        <v>187</v>
      </c>
      <c r="E417" s="2" t="s">
        <v>257</v>
      </c>
      <c r="F417" s="5">
        <v>151129842</v>
      </c>
      <c r="G417" s="13">
        <v>42483</v>
      </c>
      <c r="H417" s="6" t="s">
        <v>633</v>
      </c>
      <c r="I417" s="123"/>
      <c r="J417" s="123"/>
      <c r="K417" s="123"/>
      <c r="L417" s="2" t="s">
        <v>684</v>
      </c>
      <c r="M417" s="44"/>
      <c r="N417" s="31"/>
      <c r="O417" s="31"/>
      <c r="P417" s="59"/>
      <c r="Q417" s="68"/>
      <c r="R417" s="5"/>
      <c r="S417" s="6">
        <f>21994*5/100+21994</f>
        <v>23093.7</v>
      </c>
      <c r="T417" s="2" t="s">
        <v>759</v>
      </c>
      <c r="U417" s="2" t="s">
        <v>891</v>
      </c>
      <c r="V417" s="16">
        <v>42403</v>
      </c>
      <c r="W417" s="123" t="s">
        <v>986</v>
      </c>
      <c r="X417" s="123" t="s">
        <v>1077</v>
      </c>
      <c r="Y417" s="141" t="s">
        <v>650</v>
      </c>
    </row>
    <row r="418" spans="1:25">
      <c r="A418" s="2">
        <v>417</v>
      </c>
      <c r="B418" s="131" t="s">
        <v>26</v>
      </c>
      <c r="C418" s="6" t="s">
        <v>121</v>
      </c>
      <c r="D418" s="2" t="s">
        <v>187</v>
      </c>
      <c r="E418" s="2" t="s">
        <v>258</v>
      </c>
      <c r="F418" s="5" t="s">
        <v>508</v>
      </c>
      <c r="G418" s="13">
        <v>42480</v>
      </c>
      <c r="H418" s="6" t="s">
        <v>633</v>
      </c>
      <c r="I418" s="123"/>
      <c r="J418" s="123"/>
      <c r="K418" s="123"/>
      <c r="L418" s="2" t="s">
        <v>685</v>
      </c>
      <c r="M418" s="44"/>
      <c r="N418" s="31"/>
      <c r="O418" s="31"/>
      <c r="P418" s="59"/>
      <c r="Q418" s="68"/>
      <c r="R418" s="5"/>
      <c r="S418" s="6"/>
      <c r="T418" s="2" t="s">
        <v>804</v>
      </c>
      <c r="U418" s="2" t="s">
        <v>890</v>
      </c>
      <c r="V418" s="16"/>
      <c r="W418" s="123" t="s">
        <v>987</v>
      </c>
      <c r="X418" s="123" t="s">
        <v>1077</v>
      </c>
      <c r="Y418" s="141" t="s">
        <v>890</v>
      </c>
    </row>
    <row r="419" spans="1:25">
      <c r="A419" s="2">
        <v>418</v>
      </c>
      <c r="B419" s="131" t="s">
        <v>26</v>
      </c>
      <c r="C419" s="6" t="s">
        <v>122</v>
      </c>
      <c r="D419" s="2" t="s">
        <v>187</v>
      </c>
      <c r="E419" s="2" t="s">
        <v>259</v>
      </c>
      <c r="F419" s="5" t="s">
        <v>509</v>
      </c>
      <c r="G419" s="13">
        <v>42477</v>
      </c>
      <c r="H419" s="6" t="s">
        <v>633</v>
      </c>
      <c r="I419" s="123"/>
      <c r="J419" s="123"/>
      <c r="K419" s="123"/>
      <c r="L419" s="2" t="s">
        <v>686</v>
      </c>
      <c r="M419" s="44"/>
      <c r="N419" s="31"/>
      <c r="O419" s="31"/>
      <c r="P419" s="59"/>
      <c r="Q419" s="68"/>
      <c r="R419" s="5"/>
      <c r="S419" s="6"/>
      <c r="T419" s="2" t="s">
        <v>803</v>
      </c>
      <c r="U419" s="2" t="s">
        <v>890</v>
      </c>
      <c r="V419" s="16"/>
      <c r="W419" s="123" t="s">
        <v>988</v>
      </c>
      <c r="X419" s="123" t="s">
        <v>1077</v>
      </c>
      <c r="Y419" s="141" t="s">
        <v>890</v>
      </c>
    </row>
    <row r="420" spans="1:25">
      <c r="A420" s="2">
        <v>419</v>
      </c>
      <c r="B420" s="131" t="s">
        <v>26</v>
      </c>
      <c r="C420" s="6" t="s">
        <v>123</v>
      </c>
      <c r="D420" s="2" t="s">
        <v>187</v>
      </c>
      <c r="E420" s="2" t="s">
        <v>260</v>
      </c>
      <c r="F420" s="5" t="s">
        <v>510</v>
      </c>
      <c r="G420" s="13">
        <v>42477</v>
      </c>
      <c r="H420" s="6" t="s">
        <v>633</v>
      </c>
      <c r="I420" s="123"/>
      <c r="J420" s="123"/>
      <c r="K420" s="123"/>
      <c r="L420" s="2" t="s">
        <v>687</v>
      </c>
      <c r="M420" s="44"/>
      <c r="N420" s="31"/>
      <c r="O420" s="31"/>
      <c r="P420" s="59"/>
      <c r="Q420" s="68"/>
      <c r="R420" s="5"/>
      <c r="S420" s="6"/>
      <c r="T420" s="2" t="s">
        <v>759</v>
      </c>
      <c r="U420" s="2" t="s">
        <v>890</v>
      </c>
      <c r="V420" s="16"/>
      <c r="W420" s="123" t="s">
        <v>123</v>
      </c>
      <c r="X420" s="123" t="s">
        <v>1077</v>
      </c>
      <c r="Y420" s="141" t="s">
        <v>890</v>
      </c>
    </row>
    <row r="421" spans="1:25">
      <c r="A421" s="2">
        <v>420</v>
      </c>
      <c r="B421" s="131" t="s">
        <v>26</v>
      </c>
      <c r="C421" s="6" t="s">
        <v>124</v>
      </c>
      <c r="D421" s="2" t="s">
        <v>187</v>
      </c>
      <c r="E421" s="2" t="s">
        <v>261</v>
      </c>
      <c r="F421" s="5" t="s">
        <v>511</v>
      </c>
      <c r="G421" s="13">
        <v>42483</v>
      </c>
      <c r="H421" s="6" t="s">
        <v>633</v>
      </c>
      <c r="I421" s="123"/>
      <c r="J421" s="123"/>
      <c r="K421" s="123"/>
      <c r="L421" s="2" t="s">
        <v>684</v>
      </c>
      <c r="M421" s="44"/>
      <c r="N421" s="31"/>
      <c r="O421" s="31"/>
      <c r="P421" s="59"/>
      <c r="Q421" s="68"/>
      <c r="R421" s="5"/>
      <c r="S421" s="6">
        <v>48195</v>
      </c>
      <c r="T421" s="2" t="s">
        <v>759</v>
      </c>
      <c r="U421" s="2" t="s">
        <v>891</v>
      </c>
      <c r="V421" s="16">
        <v>42403</v>
      </c>
      <c r="W421" s="123" t="s">
        <v>989</v>
      </c>
      <c r="X421" s="123" t="s">
        <v>1077</v>
      </c>
      <c r="Y421" s="141" t="s">
        <v>650</v>
      </c>
    </row>
    <row r="422" spans="1:25">
      <c r="A422" s="2">
        <v>421</v>
      </c>
      <c r="B422" s="131" t="s">
        <v>26</v>
      </c>
      <c r="C422" s="6" t="s">
        <v>124</v>
      </c>
      <c r="D422" s="2" t="s">
        <v>187</v>
      </c>
      <c r="E422" s="2" t="s">
        <v>261</v>
      </c>
      <c r="F422" s="5" t="s">
        <v>512</v>
      </c>
      <c r="G422" s="13">
        <v>42483</v>
      </c>
      <c r="H422" s="6" t="s">
        <v>633</v>
      </c>
      <c r="I422" s="123"/>
      <c r="J422" s="123"/>
      <c r="K422" s="123"/>
      <c r="L422" s="2" t="s">
        <v>684</v>
      </c>
      <c r="M422" s="44"/>
      <c r="N422" s="30"/>
      <c r="O422" s="30"/>
      <c r="P422" s="30"/>
      <c r="Q422" s="30"/>
      <c r="R422" s="5"/>
      <c r="S422" s="6">
        <v>48195</v>
      </c>
      <c r="T422" s="2" t="s">
        <v>759</v>
      </c>
      <c r="U422" s="2" t="s">
        <v>891</v>
      </c>
      <c r="V422" s="16">
        <v>42403</v>
      </c>
      <c r="W422" s="123" t="s">
        <v>989</v>
      </c>
      <c r="X422" s="123" t="s">
        <v>1077</v>
      </c>
      <c r="Y422" s="141" t="s">
        <v>650</v>
      </c>
    </row>
    <row r="423" spans="1:25">
      <c r="A423" s="2">
        <v>422</v>
      </c>
      <c r="B423" s="131" t="s">
        <v>26</v>
      </c>
      <c r="C423" s="6" t="s">
        <v>124</v>
      </c>
      <c r="D423" s="2" t="s">
        <v>187</v>
      </c>
      <c r="E423" s="2" t="s">
        <v>261</v>
      </c>
      <c r="F423" s="5" t="s">
        <v>513</v>
      </c>
      <c r="G423" s="13">
        <v>42483</v>
      </c>
      <c r="H423" s="6" t="s">
        <v>633</v>
      </c>
      <c r="I423" s="123"/>
      <c r="J423" s="123"/>
      <c r="K423" s="123"/>
      <c r="L423" s="2" t="s">
        <v>684</v>
      </c>
      <c r="M423" s="44"/>
      <c r="N423" s="30"/>
      <c r="O423" s="30"/>
      <c r="P423" s="30"/>
      <c r="Q423" s="30"/>
      <c r="R423" s="5"/>
      <c r="S423" s="6">
        <v>48195</v>
      </c>
      <c r="T423" s="2" t="s">
        <v>759</v>
      </c>
      <c r="U423" s="2" t="s">
        <v>891</v>
      </c>
      <c r="V423" s="16">
        <v>42403</v>
      </c>
      <c r="W423" s="123" t="s">
        <v>989</v>
      </c>
      <c r="X423" s="123" t="s">
        <v>1077</v>
      </c>
      <c r="Y423" s="141" t="s">
        <v>650</v>
      </c>
    </row>
    <row r="424" spans="1:25">
      <c r="A424" s="2">
        <v>423</v>
      </c>
      <c r="B424" s="131" t="s">
        <v>27</v>
      </c>
      <c r="C424" s="6" t="s">
        <v>125</v>
      </c>
      <c r="D424" s="2" t="s">
        <v>187</v>
      </c>
      <c r="E424" s="2" t="s">
        <v>262</v>
      </c>
      <c r="F424" s="2" t="s">
        <v>514</v>
      </c>
      <c r="G424" s="13">
        <v>42520</v>
      </c>
      <c r="H424" s="6" t="s">
        <v>633</v>
      </c>
      <c r="I424" s="123"/>
      <c r="J424" s="123"/>
      <c r="K424" s="123"/>
      <c r="L424" s="2" t="s">
        <v>654</v>
      </c>
      <c r="M424" s="44"/>
      <c r="N424" s="24"/>
      <c r="O424" s="24"/>
      <c r="P424" s="24"/>
      <c r="Q424" s="24"/>
      <c r="R424" s="5"/>
      <c r="S424" s="6">
        <v>50400</v>
      </c>
      <c r="T424" s="2" t="s">
        <v>753</v>
      </c>
      <c r="U424" s="2" t="s">
        <v>892</v>
      </c>
      <c r="V424" s="16" t="s">
        <v>627</v>
      </c>
      <c r="W424" s="123" t="s">
        <v>990</v>
      </c>
      <c r="X424" s="123" t="s">
        <v>1078</v>
      </c>
      <c r="Y424" s="141" t="s">
        <v>650</v>
      </c>
    </row>
    <row r="425" spans="1:25">
      <c r="A425" s="2">
        <v>424</v>
      </c>
      <c r="B425" s="131" t="s">
        <v>27</v>
      </c>
      <c r="C425" s="6" t="s">
        <v>125</v>
      </c>
      <c r="D425" s="2" t="s">
        <v>187</v>
      </c>
      <c r="E425" s="2" t="s">
        <v>263</v>
      </c>
      <c r="F425" s="5" t="s">
        <v>515</v>
      </c>
      <c r="G425" s="13">
        <v>42520</v>
      </c>
      <c r="H425" s="6" t="s">
        <v>633</v>
      </c>
      <c r="I425" s="123"/>
      <c r="J425" s="123"/>
      <c r="K425" s="123"/>
      <c r="L425" s="2" t="s">
        <v>654</v>
      </c>
      <c r="M425" s="44"/>
      <c r="N425" s="24"/>
      <c r="O425" s="24"/>
      <c r="P425" s="24"/>
      <c r="Q425" s="24"/>
      <c r="R425" s="5"/>
      <c r="S425" s="6">
        <v>157500</v>
      </c>
      <c r="T425" s="2" t="s">
        <v>753</v>
      </c>
      <c r="U425" s="2" t="s">
        <v>893</v>
      </c>
      <c r="V425" s="16">
        <v>42525</v>
      </c>
      <c r="W425" s="123" t="s">
        <v>990</v>
      </c>
      <c r="X425" s="123" t="s">
        <v>1078</v>
      </c>
      <c r="Y425" s="141" t="s">
        <v>650</v>
      </c>
    </row>
    <row r="426" spans="1:25">
      <c r="A426" s="2">
        <v>425</v>
      </c>
      <c r="B426" s="131" t="s">
        <v>27</v>
      </c>
      <c r="C426" s="6" t="s">
        <v>125</v>
      </c>
      <c r="D426" s="2" t="s">
        <v>187</v>
      </c>
      <c r="E426" s="2" t="s">
        <v>262</v>
      </c>
      <c r="F426" s="5" t="s">
        <v>516</v>
      </c>
      <c r="G426" s="13">
        <v>42520</v>
      </c>
      <c r="H426" s="6" t="s">
        <v>633</v>
      </c>
      <c r="I426" s="123"/>
      <c r="J426" s="123"/>
      <c r="K426" s="123"/>
      <c r="L426" s="2" t="s">
        <v>654</v>
      </c>
      <c r="M426" s="44"/>
      <c r="N426" s="24"/>
      <c r="O426" s="24"/>
      <c r="P426" s="24"/>
      <c r="Q426" s="24"/>
      <c r="R426" s="5"/>
      <c r="S426" s="6">
        <v>50400</v>
      </c>
      <c r="T426" s="2" t="s">
        <v>753</v>
      </c>
      <c r="U426" s="2" t="s">
        <v>893</v>
      </c>
      <c r="V426" s="16">
        <v>42525</v>
      </c>
      <c r="W426" s="123" t="s">
        <v>990</v>
      </c>
      <c r="X426" s="123" t="s">
        <v>1078</v>
      </c>
      <c r="Y426" s="141" t="s">
        <v>650</v>
      </c>
    </row>
    <row r="427" spans="1:25">
      <c r="A427" s="2">
        <v>426</v>
      </c>
      <c r="B427" s="131" t="s">
        <v>27</v>
      </c>
      <c r="C427" s="6" t="s">
        <v>126</v>
      </c>
      <c r="D427" s="2" t="s">
        <v>187</v>
      </c>
      <c r="E427" s="2" t="s">
        <v>264</v>
      </c>
      <c r="F427" s="5" t="s">
        <v>517</v>
      </c>
      <c r="G427" s="13">
        <v>42466</v>
      </c>
      <c r="H427" s="22"/>
      <c r="I427" s="123"/>
      <c r="J427" s="123"/>
      <c r="K427" s="123"/>
      <c r="L427" s="2" t="s">
        <v>685</v>
      </c>
      <c r="M427" s="44"/>
      <c r="N427" s="24"/>
      <c r="O427" s="24"/>
      <c r="P427" s="24"/>
      <c r="Q427" s="24"/>
      <c r="R427" s="5"/>
      <c r="S427" s="22"/>
      <c r="T427" s="2" t="s">
        <v>759</v>
      </c>
      <c r="U427" s="149" t="s">
        <v>890</v>
      </c>
      <c r="V427" s="149"/>
      <c r="W427" s="123" t="s">
        <v>991</v>
      </c>
      <c r="X427" s="123" t="s">
        <v>1078</v>
      </c>
      <c r="Y427" s="146"/>
    </row>
    <row r="428" spans="1:25">
      <c r="A428" s="2">
        <v>427</v>
      </c>
      <c r="B428" s="131" t="s">
        <v>27</v>
      </c>
      <c r="C428" s="6" t="s">
        <v>126</v>
      </c>
      <c r="D428" s="2" t="s">
        <v>187</v>
      </c>
      <c r="E428" s="2" t="s">
        <v>265</v>
      </c>
      <c r="F428" s="2" t="s">
        <v>518</v>
      </c>
      <c r="G428" s="13">
        <v>42613</v>
      </c>
      <c r="H428" s="6" t="s">
        <v>633</v>
      </c>
      <c r="I428" s="123"/>
      <c r="J428" s="123"/>
      <c r="K428" s="123"/>
      <c r="L428" s="2" t="s">
        <v>682</v>
      </c>
      <c r="M428" s="44"/>
      <c r="N428" s="24"/>
      <c r="O428" s="24"/>
      <c r="P428" s="24"/>
      <c r="Q428" s="24"/>
      <c r="R428" s="5"/>
      <c r="S428" s="6">
        <v>350000</v>
      </c>
      <c r="T428" s="2" t="s">
        <v>759</v>
      </c>
      <c r="U428" s="2" t="s">
        <v>894</v>
      </c>
      <c r="V428" s="16">
        <v>42682</v>
      </c>
      <c r="W428" s="123" t="s">
        <v>991</v>
      </c>
      <c r="X428" s="123" t="s">
        <v>1078</v>
      </c>
      <c r="Y428" s="141" t="s">
        <v>1115</v>
      </c>
    </row>
    <row r="429" spans="1:25">
      <c r="A429" s="2">
        <v>428</v>
      </c>
      <c r="B429" s="131" t="s">
        <v>27</v>
      </c>
      <c r="C429" s="6" t="s">
        <v>127</v>
      </c>
      <c r="D429" s="2" t="s">
        <v>187</v>
      </c>
      <c r="E429" s="2" t="s">
        <v>266</v>
      </c>
      <c r="F429" s="5" t="s">
        <v>519</v>
      </c>
      <c r="G429" s="13">
        <v>42520</v>
      </c>
      <c r="H429" s="9"/>
      <c r="I429" s="123"/>
      <c r="J429" s="123"/>
      <c r="K429" s="123"/>
      <c r="L429" s="2" t="s">
        <v>688</v>
      </c>
      <c r="M429" s="44"/>
      <c r="N429" s="24"/>
      <c r="O429" s="24"/>
      <c r="P429" s="24"/>
      <c r="Q429" s="24"/>
      <c r="R429" s="5"/>
      <c r="S429" s="9"/>
      <c r="T429" s="2" t="s">
        <v>753</v>
      </c>
      <c r="U429" s="150" t="s">
        <v>890</v>
      </c>
      <c r="V429" s="150"/>
      <c r="W429" s="123" t="s">
        <v>992</v>
      </c>
      <c r="X429" s="123" t="s">
        <v>1078</v>
      </c>
      <c r="Y429" s="147"/>
    </row>
    <row r="430" spans="1:25">
      <c r="A430" s="2">
        <v>429</v>
      </c>
      <c r="B430" s="131" t="s">
        <v>27</v>
      </c>
      <c r="C430" s="6" t="s">
        <v>124</v>
      </c>
      <c r="D430" s="2" t="s">
        <v>187</v>
      </c>
      <c r="E430" s="2" t="s">
        <v>261</v>
      </c>
      <c r="F430" s="5" t="s">
        <v>520</v>
      </c>
      <c r="G430" s="13">
        <v>42483</v>
      </c>
      <c r="H430" s="6" t="s">
        <v>633</v>
      </c>
      <c r="I430" s="123"/>
      <c r="J430" s="123"/>
      <c r="K430" s="123"/>
      <c r="L430" s="2" t="s">
        <v>684</v>
      </c>
      <c r="M430" s="44"/>
      <c r="N430" s="24"/>
      <c r="O430" s="24"/>
      <c r="P430" s="24"/>
      <c r="Q430" s="24"/>
      <c r="R430" s="5"/>
      <c r="S430" s="6">
        <v>48195</v>
      </c>
      <c r="T430" s="2" t="s">
        <v>759</v>
      </c>
      <c r="U430" s="2" t="s">
        <v>891</v>
      </c>
      <c r="V430" s="16">
        <v>42403</v>
      </c>
      <c r="W430" s="123" t="s">
        <v>989</v>
      </c>
      <c r="X430" s="123" t="s">
        <v>1078</v>
      </c>
      <c r="Y430" s="141" t="s">
        <v>650</v>
      </c>
    </row>
    <row r="431" spans="1:25">
      <c r="A431" s="2">
        <v>430</v>
      </c>
      <c r="B431" s="131" t="s">
        <v>27</v>
      </c>
      <c r="C431" s="6" t="s">
        <v>124</v>
      </c>
      <c r="D431" s="2" t="s">
        <v>187</v>
      </c>
      <c r="E431" s="2" t="s">
        <v>261</v>
      </c>
      <c r="F431" s="5"/>
      <c r="G431" s="13">
        <v>42483</v>
      </c>
      <c r="H431" s="6" t="s">
        <v>633</v>
      </c>
      <c r="I431" s="123"/>
      <c r="J431" s="123"/>
      <c r="K431" s="123"/>
      <c r="L431" s="2" t="s">
        <v>684</v>
      </c>
      <c r="M431" s="44"/>
      <c r="N431" s="24"/>
      <c r="O431" s="24"/>
      <c r="P431" s="24"/>
      <c r="Q431" s="24"/>
      <c r="R431" s="5"/>
      <c r="S431" s="6">
        <v>48195</v>
      </c>
      <c r="T431" s="2" t="s">
        <v>759</v>
      </c>
      <c r="U431" s="2" t="s">
        <v>891</v>
      </c>
      <c r="V431" s="16">
        <v>42403</v>
      </c>
      <c r="W431" s="123" t="s">
        <v>989</v>
      </c>
      <c r="X431" s="123" t="s">
        <v>1078</v>
      </c>
      <c r="Y431" s="141" t="s">
        <v>650</v>
      </c>
    </row>
    <row r="432" spans="1:25">
      <c r="A432" s="2">
        <v>431</v>
      </c>
      <c r="B432" s="131" t="s">
        <v>27</v>
      </c>
      <c r="C432" s="6" t="s">
        <v>128</v>
      </c>
      <c r="D432" s="2" t="s">
        <v>187</v>
      </c>
      <c r="E432" s="2"/>
      <c r="F432" s="5"/>
      <c r="G432" s="13">
        <v>42483</v>
      </c>
      <c r="H432" s="6" t="s">
        <v>633</v>
      </c>
      <c r="I432" s="123"/>
      <c r="J432" s="123"/>
      <c r="K432" s="123"/>
      <c r="L432" s="2"/>
      <c r="M432" s="44"/>
      <c r="N432" s="24"/>
      <c r="O432" s="24"/>
      <c r="P432" s="24"/>
      <c r="Q432" s="24"/>
      <c r="R432" s="5"/>
      <c r="S432" s="6">
        <v>48195</v>
      </c>
      <c r="T432" s="2" t="s">
        <v>759</v>
      </c>
      <c r="U432" s="2" t="s">
        <v>891</v>
      </c>
      <c r="V432" s="16">
        <v>42403</v>
      </c>
      <c r="W432" s="123" t="s">
        <v>993</v>
      </c>
      <c r="X432" s="123" t="s">
        <v>1078</v>
      </c>
      <c r="Y432" s="141" t="s">
        <v>650</v>
      </c>
    </row>
    <row r="433" spans="1:25">
      <c r="A433" s="2">
        <v>432</v>
      </c>
      <c r="B433" s="131" t="s">
        <v>27</v>
      </c>
      <c r="C433" s="6" t="s">
        <v>129</v>
      </c>
      <c r="D433" s="2" t="s">
        <v>187</v>
      </c>
      <c r="E433" s="8"/>
      <c r="F433" s="8"/>
      <c r="G433" s="13"/>
      <c r="H433" s="6" t="s">
        <v>633</v>
      </c>
      <c r="I433" s="123"/>
      <c r="J433" s="123"/>
      <c r="K433" s="123"/>
      <c r="L433" s="2" t="s">
        <v>689</v>
      </c>
      <c r="M433" s="44"/>
      <c r="N433" s="24"/>
      <c r="O433" s="24"/>
      <c r="P433" s="24"/>
      <c r="Q433" s="24"/>
      <c r="R433" s="5"/>
      <c r="S433" s="6"/>
      <c r="T433" s="2" t="s">
        <v>759</v>
      </c>
      <c r="U433" s="8"/>
      <c r="V433" s="8"/>
      <c r="W433" s="123" t="s">
        <v>994</v>
      </c>
      <c r="X433" s="123" t="s">
        <v>1078</v>
      </c>
      <c r="Y433" s="141" t="s">
        <v>1115</v>
      </c>
    </row>
    <row r="434" spans="1:25">
      <c r="A434" s="2">
        <v>433</v>
      </c>
      <c r="B434" s="129" t="s">
        <v>28</v>
      </c>
      <c r="C434" s="2" t="s">
        <v>130</v>
      </c>
      <c r="D434" s="2" t="s">
        <v>187</v>
      </c>
      <c r="E434" s="2" t="s">
        <v>267</v>
      </c>
      <c r="F434" s="2" t="s">
        <v>521</v>
      </c>
      <c r="G434" s="20">
        <v>42546</v>
      </c>
      <c r="H434" s="2" t="s">
        <v>633</v>
      </c>
      <c r="I434" s="125"/>
      <c r="J434" s="125"/>
      <c r="K434" s="125"/>
      <c r="L434" s="2" t="s">
        <v>130</v>
      </c>
      <c r="M434" s="44"/>
      <c r="N434" s="24"/>
      <c r="O434" s="24"/>
      <c r="P434" s="24"/>
      <c r="Q434" s="24"/>
      <c r="R434" s="2"/>
      <c r="S434" s="2"/>
      <c r="T434" s="2" t="s">
        <v>805</v>
      </c>
      <c r="U434" s="2"/>
      <c r="V434" s="2"/>
      <c r="W434" s="123" t="s">
        <v>130</v>
      </c>
      <c r="X434" s="125" t="s">
        <v>1079</v>
      </c>
      <c r="Y434" s="125" t="s">
        <v>890</v>
      </c>
    </row>
    <row r="435" spans="1:25">
      <c r="A435" s="2">
        <v>434</v>
      </c>
      <c r="B435" s="129" t="s">
        <v>28</v>
      </c>
      <c r="C435" s="2" t="s">
        <v>130</v>
      </c>
      <c r="D435" s="2" t="s">
        <v>187</v>
      </c>
      <c r="E435" s="2" t="s">
        <v>268</v>
      </c>
      <c r="F435" s="2" t="s">
        <v>522</v>
      </c>
      <c r="G435" s="20">
        <v>42466</v>
      </c>
      <c r="H435" s="2" t="s">
        <v>633</v>
      </c>
      <c r="I435" s="125"/>
      <c r="J435" s="125"/>
      <c r="K435" s="125"/>
      <c r="L435" s="2" t="s">
        <v>130</v>
      </c>
      <c r="M435" s="44"/>
      <c r="N435" s="24"/>
      <c r="O435" s="24"/>
      <c r="P435" s="24"/>
      <c r="Q435" s="24"/>
      <c r="R435" s="2"/>
      <c r="S435" s="2"/>
      <c r="T435" s="2" t="s">
        <v>806</v>
      </c>
      <c r="U435" s="2"/>
      <c r="V435" s="2"/>
      <c r="W435" s="123" t="s">
        <v>130</v>
      </c>
      <c r="X435" s="125" t="s">
        <v>1079</v>
      </c>
      <c r="Y435" s="125" t="s">
        <v>890</v>
      </c>
    </row>
    <row r="436" spans="1:25">
      <c r="A436" s="2">
        <v>435</v>
      </c>
      <c r="B436" s="129" t="s">
        <v>28</v>
      </c>
      <c r="C436" s="6" t="s">
        <v>131</v>
      </c>
      <c r="D436" s="2" t="s">
        <v>187</v>
      </c>
      <c r="E436" s="2" t="s">
        <v>269</v>
      </c>
      <c r="F436" s="5" t="s">
        <v>523</v>
      </c>
      <c r="G436" s="13">
        <v>42483</v>
      </c>
      <c r="H436" s="6" t="s">
        <v>633</v>
      </c>
      <c r="I436" s="123"/>
      <c r="J436" s="123"/>
      <c r="K436" s="123"/>
      <c r="L436" s="2" t="s">
        <v>684</v>
      </c>
      <c r="M436" s="44"/>
      <c r="N436" s="24"/>
      <c r="O436" s="24"/>
      <c r="P436" s="24"/>
      <c r="Q436" s="24"/>
      <c r="R436" s="5"/>
      <c r="S436" s="6">
        <f>130050*5/100+130050</f>
        <v>136552.5</v>
      </c>
      <c r="T436" s="2" t="s">
        <v>753</v>
      </c>
      <c r="U436" s="2" t="s">
        <v>891</v>
      </c>
      <c r="V436" s="16">
        <v>42403</v>
      </c>
      <c r="W436" s="123" t="s">
        <v>995</v>
      </c>
      <c r="X436" s="123" t="s">
        <v>1079</v>
      </c>
      <c r="Y436" s="141" t="s">
        <v>650</v>
      </c>
    </row>
    <row r="437" spans="1:25">
      <c r="A437" s="2">
        <v>436</v>
      </c>
      <c r="B437" s="129" t="s">
        <v>28</v>
      </c>
      <c r="C437" s="6" t="s">
        <v>132</v>
      </c>
      <c r="D437" s="2" t="s">
        <v>187</v>
      </c>
      <c r="E437" s="2" t="s">
        <v>270</v>
      </c>
      <c r="F437" s="5" t="s">
        <v>524</v>
      </c>
      <c r="G437" s="13">
        <v>42483</v>
      </c>
      <c r="H437" s="6" t="s">
        <v>633</v>
      </c>
      <c r="I437" s="123"/>
      <c r="J437" s="123"/>
      <c r="K437" s="123"/>
      <c r="L437" s="2" t="s">
        <v>684</v>
      </c>
      <c r="M437" s="44"/>
      <c r="N437" s="24"/>
      <c r="O437" s="24"/>
      <c r="P437" s="24"/>
      <c r="Q437" s="24"/>
      <c r="R437" s="5"/>
      <c r="S437" s="6">
        <v>7363</v>
      </c>
      <c r="T437" s="2" t="s">
        <v>753</v>
      </c>
      <c r="U437" s="2" t="s">
        <v>891</v>
      </c>
      <c r="V437" s="16">
        <v>42403</v>
      </c>
      <c r="W437" s="123" t="s">
        <v>996</v>
      </c>
      <c r="X437" s="123" t="s">
        <v>1079</v>
      </c>
      <c r="Y437" s="141" t="s">
        <v>650</v>
      </c>
    </row>
    <row r="438" spans="1:25">
      <c r="A438" s="2">
        <v>437</v>
      </c>
      <c r="B438" s="129" t="s">
        <v>28</v>
      </c>
      <c r="C438" s="6" t="s">
        <v>125</v>
      </c>
      <c r="D438" s="2" t="s">
        <v>187</v>
      </c>
      <c r="E438" s="2" t="s">
        <v>262</v>
      </c>
      <c r="F438" s="5" t="s">
        <v>525</v>
      </c>
      <c r="G438" s="13">
        <v>42520</v>
      </c>
      <c r="H438" s="6" t="s">
        <v>633</v>
      </c>
      <c r="I438" s="123"/>
      <c r="J438" s="123"/>
      <c r="K438" s="123"/>
      <c r="L438" s="2" t="s">
        <v>654</v>
      </c>
      <c r="M438" s="44"/>
      <c r="N438" s="24"/>
      <c r="O438" s="24"/>
      <c r="P438" s="24"/>
      <c r="Q438" s="24"/>
      <c r="R438" s="5"/>
      <c r="S438" s="6">
        <v>50400</v>
      </c>
      <c r="T438" s="2" t="s">
        <v>753</v>
      </c>
      <c r="U438" s="2" t="s">
        <v>893</v>
      </c>
      <c r="V438" s="16">
        <v>42525</v>
      </c>
      <c r="W438" s="123" t="s">
        <v>990</v>
      </c>
      <c r="X438" s="123" t="s">
        <v>1079</v>
      </c>
      <c r="Y438" s="141" t="s">
        <v>650</v>
      </c>
    </row>
    <row r="439" spans="1:25">
      <c r="A439" s="2">
        <v>438</v>
      </c>
      <c r="B439" s="129" t="s">
        <v>28</v>
      </c>
      <c r="C439" s="6" t="s">
        <v>125</v>
      </c>
      <c r="D439" s="2" t="s">
        <v>187</v>
      </c>
      <c r="E439" s="2" t="s">
        <v>262</v>
      </c>
      <c r="F439" s="5" t="s">
        <v>526</v>
      </c>
      <c r="G439" s="13">
        <v>42520</v>
      </c>
      <c r="H439" s="6" t="s">
        <v>633</v>
      </c>
      <c r="I439" s="123"/>
      <c r="J439" s="123"/>
      <c r="K439" s="123"/>
      <c r="L439" s="2" t="s">
        <v>654</v>
      </c>
      <c r="M439" s="44"/>
      <c r="N439" s="24"/>
      <c r="O439" s="24"/>
      <c r="P439" s="24"/>
      <c r="Q439" s="24"/>
      <c r="R439" s="5"/>
      <c r="S439" s="6">
        <v>50400</v>
      </c>
      <c r="T439" s="2" t="s">
        <v>753</v>
      </c>
      <c r="U439" s="2" t="s">
        <v>892</v>
      </c>
      <c r="V439" s="16" t="s">
        <v>627</v>
      </c>
      <c r="W439" s="123" t="s">
        <v>990</v>
      </c>
      <c r="X439" s="123" t="s">
        <v>1079</v>
      </c>
      <c r="Y439" s="141" t="s">
        <v>650</v>
      </c>
    </row>
    <row r="440" spans="1:25" ht="30">
      <c r="A440" s="2">
        <v>439</v>
      </c>
      <c r="B440" s="129" t="s">
        <v>28</v>
      </c>
      <c r="C440" s="6" t="s">
        <v>105</v>
      </c>
      <c r="D440" s="2" t="s">
        <v>187</v>
      </c>
      <c r="E440" s="2" t="s">
        <v>271</v>
      </c>
      <c r="F440" s="11" t="s">
        <v>277</v>
      </c>
      <c r="G440" s="13">
        <v>42520</v>
      </c>
      <c r="H440" s="6" t="s">
        <v>633</v>
      </c>
      <c r="I440" s="123"/>
      <c r="J440" s="123"/>
      <c r="K440" s="123"/>
      <c r="L440" s="2" t="s">
        <v>690</v>
      </c>
      <c r="M440" s="44"/>
      <c r="N440" s="24"/>
      <c r="O440" s="24"/>
      <c r="P440" s="24"/>
      <c r="Q440" s="24"/>
      <c r="R440" s="5"/>
      <c r="S440" s="6">
        <f>216800*5/100+216800</f>
        <v>227640</v>
      </c>
      <c r="T440" s="2" t="s">
        <v>753</v>
      </c>
      <c r="U440" s="2"/>
      <c r="V440" s="16"/>
      <c r="W440" s="123" t="s">
        <v>971</v>
      </c>
      <c r="X440" s="123" t="s">
        <v>1079</v>
      </c>
      <c r="Y440" s="141" t="s">
        <v>650</v>
      </c>
    </row>
    <row r="441" spans="1:25">
      <c r="A441" s="2">
        <v>440</v>
      </c>
      <c r="B441" s="129" t="s">
        <v>28</v>
      </c>
      <c r="C441" s="6" t="s">
        <v>133</v>
      </c>
      <c r="D441" s="2" t="s">
        <v>187</v>
      </c>
      <c r="E441" s="2" t="s">
        <v>272</v>
      </c>
      <c r="F441" s="11" t="s">
        <v>277</v>
      </c>
      <c r="G441" s="13">
        <v>42520</v>
      </c>
      <c r="H441" s="6" t="s">
        <v>633</v>
      </c>
      <c r="I441" s="123"/>
      <c r="J441" s="123"/>
      <c r="K441" s="123"/>
      <c r="L441" s="2" t="s">
        <v>690</v>
      </c>
      <c r="M441" s="44"/>
      <c r="N441" s="24"/>
      <c r="O441" s="24"/>
      <c r="P441" s="24"/>
      <c r="Q441" s="24"/>
      <c r="R441" s="5"/>
      <c r="S441" s="6">
        <f>110800*5/100+110800</f>
        <v>116340</v>
      </c>
      <c r="T441" s="2" t="s">
        <v>753</v>
      </c>
      <c r="U441" s="2"/>
      <c r="V441" s="16"/>
      <c r="W441" s="123" t="s">
        <v>997</v>
      </c>
      <c r="X441" s="123" t="s">
        <v>1079</v>
      </c>
      <c r="Y441" s="141" t="s">
        <v>650</v>
      </c>
    </row>
    <row r="442" spans="1:25">
      <c r="A442" s="2">
        <v>441</v>
      </c>
      <c r="B442" s="129" t="s">
        <v>28</v>
      </c>
      <c r="C442" s="6" t="s">
        <v>134</v>
      </c>
      <c r="D442" s="2" t="s">
        <v>187</v>
      </c>
      <c r="E442" s="2" t="s">
        <v>273</v>
      </c>
      <c r="F442" s="5">
        <v>151140325</v>
      </c>
      <c r="G442" s="13">
        <v>42483</v>
      </c>
      <c r="H442" s="6" t="s">
        <v>633</v>
      </c>
      <c r="I442" s="123"/>
      <c r="J442" s="123"/>
      <c r="K442" s="123"/>
      <c r="L442" s="2" t="s">
        <v>684</v>
      </c>
      <c r="M442" s="44"/>
      <c r="N442" s="24"/>
      <c r="O442" s="24"/>
      <c r="P442" s="24"/>
      <c r="Q442" s="24"/>
      <c r="R442" s="5"/>
      <c r="S442" s="6">
        <f>49725*5/100+49725</f>
        <v>52211.25</v>
      </c>
      <c r="T442" s="2" t="s">
        <v>753</v>
      </c>
      <c r="U442" s="2" t="s">
        <v>891</v>
      </c>
      <c r="V442" s="16">
        <v>42403</v>
      </c>
      <c r="W442" s="123" t="s">
        <v>998</v>
      </c>
      <c r="X442" s="123" t="s">
        <v>1079</v>
      </c>
      <c r="Y442" s="141" t="s">
        <v>650</v>
      </c>
    </row>
    <row r="443" spans="1:25">
      <c r="A443" s="2">
        <v>442</v>
      </c>
      <c r="B443" s="129" t="s">
        <v>28</v>
      </c>
      <c r="C443" s="6" t="s">
        <v>135</v>
      </c>
      <c r="D443" s="2" t="s">
        <v>187</v>
      </c>
      <c r="E443" s="2" t="s">
        <v>274</v>
      </c>
      <c r="F443" s="5">
        <v>151141863</v>
      </c>
      <c r="G443" s="13">
        <v>42483</v>
      </c>
      <c r="H443" s="6" t="s">
        <v>633</v>
      </c>
      <c r="I443" s="123"/>
      <c r="J443" s="123"/>
      <c r="K443" s="123"/>
      <c r="L443" s="2" t="s">
        <v>684</v>
      </c>
      <c r="M443" s="44"/>
      <c r="N443" s="24"/>
      <c r="O443" s="24"/>
      <c r="P443" s="24"/>
      <c r="Q443" s="24"/>
      <c r="R443" s="5"/>
      <c r="S443" s="6">
        <f>43031*5/100+43031</f>
        <v>45182.55</v>
      </c>
      <c r="T443" s="2" t="s">
        <v>753</v>
      </c>
      <c r="U443" s="2" t="s">
        <v>891</v>
      </c>
      <c r="V443" s="16">
        <v>42403</v>
      </c>
      <c r="W443" s="123" t="s">
        <v>999</v>
      </c>
      <c r="X443" s="123" t="s">
        <v>1079</v>
      </c>
      <c r="Y443" s="141" t="s">
        <v>650</v>
      </c>
    </row>
    <row r="444" spans="1:25">
      <c r="A444" s="2">
        <v>443</v>
      </c>
      <c r="B444" s="129" t="s">
        <v>28</v>
      </c>
      <c r="C444" s="6" t="s">
        <v>120</v>
      </c>
      <c r="D444" s="2" t="s">
        <v>187</v>
      </c>
      <c r="E444" s="2" t="s">
        <v>257</v>
      </c>
      <c r="F444" s="5">
        <v>151129848</v>
      </c>
      <c r="G444" s="13">
        <v>42483</v>
      </c>
      <c r="H444" s="6" t="s">
        <v>633</v>
      </c>
      <c r="I444" s="123"/>
      <c r="J444" s="123"/>
      <c r="K444" s="123"/>
      <c r="L444" s="2" t="s">
        <v>684</v>
      </c>
      <c r="M444" s="44"/>
      <c r="N444" s="24"/>
      <c r="O444" s="24"/>
      <c r="P444" s="24"/>
      <c r="Q444" s="24"/>
      <c r="R444" s="5"/>
      <c r="S444" s="6">
        <f>21994*5/100+21994</f>
        <v>23093.7</v>
      </c>
      <c r="T444" s="2" t="s">
        <v>753</v>
      </c>
      <c r="U444" s="2" t="s">
        <v>891</v>
      </c>
      <c r="V444" s="16">
        <v>42403</v>
      </c>
      <c r="W444" s="123" t="s">
        <v>986</v>
      </c>
      <c r="X444" s="123" t="s">
        <v>1079</v>
      </c>
      <c r="Y444" s="141" t="s">
        <v>650</v>
      </c>
    </row>
    <row r="445" spans="1:25">
      <c r="A445" s="2">
        <v>444</v>
      </c>
      <c r="B445" s="129" t="s">
        <v>28</v>
      </c>
      <c r="C445" s="6" t="s">
        <v>124</v>
      </c>
      <c r="D445" s="2" t="s">
        <v>187</v>
      </c>
      <c r="E445" s="2" t="s">
        <v>261</v>
      </c>
      <c r="F445" s="5" t="s">
        <v>527</v>
      </c>
      <c r="G445" s="16">
        <v>42483</v>
      </c>
      <c r="H445" s="6" t="s">
        <v>633</v>
      </c>
      <c r="I445" s="123"/>
      <c r="J445" s="123"/>
      <c r="K445" s="123"/>
      <c r="L445" s="2" t="s">
        <v>684</v>
      </c>
      <c r="M445" s="44"/>
      <c r="N445" s="24"/>
      <c r="O445" s="24"/>
      <c r="P445" s="24"/>
      <c r="Q445" s="24"/>
      <c r="R445" s="5"/>
      <c r="S445" s="6">
        <v>48195</v>
      </c>
      <c r="T445" s="2" t="s">
        <v>759</v>
      </c>
      <c r="U445" s="2" t="s">
        <v>891</v>
      </c>
      <c r="V445" s="16">
        <v>42403</v>
      </c>
      <c r="W445" s="123" t="s">
        <v>989</v>
      </c>
      <c r="X445" s="123" t="s">
        <v>1079</v>
      </c>
      <c r="Y445" s="141" t="s">
        <v>650</v>
      </c>
    </row>
    <row r="446" spans="1:25">
      <c r="A446" s="2">
        <v>445</v>
      </c>
      <c r="B446" s="129" t="s">
        <v>28</v>
      </c>
      <c r="C446" s="6" t="s">
        <v>136</v>
      </c>
      <c r="D446" s="2" t="s">
        <v>187</v>
      </c>
      <c r="E446" s="2" t="s">
        <v>275</v>
      </c>
      <c r="F446" s="5">
        <v>160343</v>
      </c>
      <c r="G446" s="13">
        <v>42508</v>
      </c>
      <c r="H446" s="6" t="s">
        <v>633</v>
      </c>
      <c r="I446" s="123"/>
      <c r="J446" s="123"/>
      <c r="K446" s="123"/>
      <c r="L446" s="2" t="s">
        <v>691</v>
      </c>
      <c r="M446" s="44"/>
      <c r="N446" s="24"/>
      <c r="O446" s="24"/>
      <c r="P446" s="24"/>
      <c r="Q446" s="24"/>
      <c r="R446" s="5"/>
      <c r="S446" s="6">
        <v>130000</v>
      </c>
      <c r="T446" s="2" t="s">
        <v>761</v>
      </c>
      <c r="U446" s="2" t="s">
        <v>895</v>
      </c>
      <c r="V446" s="16"/>
      <c r="W446" s="123" t="s">
        <v>1000</v>
      </c>
      <c r="X446" s="123" t="s">
        <v>1079</v>
      </c>
      <c r="Y446" s="141" t="s">
        <v>1115</v>
      </c>
    </row>
    <row r="447" spans="1:25">
      <c r="A447" s="2">
        <v>446</v>
      </c>
      <c r="B447" s="129" t="s">
        <v>28</v>
      </c>
      <c r="C447" s="6" t="s">
        <v>137</v>
      </c>
      <c r="D447" s="2" t="s">
        <v>187</v>
      </c>
      <c r="E447" s="2" t="s">
        <v>276</v>
      </c>
      <c r="F447" s="5">
        <v>131216</v>
      </c>
      <c r="G447" s="13">
        <v>42508</v>
      </c>
      <c r="H447" s="6" t="s">
        <v>633</v>
      </c>
      <c r="I447" s="123"/>
      <c r="J447" s="123"/>
      <c r="K447" s="123"/>
      <c r="L447" s="2" t="s">
        <v>691</v>
      </c>
      <c r="M447" s="44"/>
      <c r="N447" s="24"/>
      <c r="O447" s="24"/>
      <c r="P447" s="24"/>
      <c r="Q447" s="24"/>
      <c r="R447" s="5"/>
      <c r="S447" s="6">
        <v>120000</v>
      </c>
      <c r="T447" s="2" t="s">
        <v>761</v>
      </c>
      <c r="U447" s="2" t="s">
        <v>895</v>
      </c>
      <c r="V447" s="16"/>
      <c r="W447" s="123" t="s">
        <v>1001</v>
      </c>
      <c r="X447" s="123" t="s">
        <v>1079</v>
      </c>
      <c r="Y447" s="141" t="s">
        <v>1115</v>
      </c>
    </row>
    <row r="448" spans="1:25">
      <c r="A448" s="2">
        <v>447</v>
      </c>
      <c r="B448" s="129" t="s">
        <v>28</v>
      </c>
      <c r="C448" s="6" t="s">
        <v>124</v>
      </c>
      <c r="D448" s="2" t="s">
        <v>187</v>
      </c>
      <c r="E448" s="2" t="s">
        <v>261</v>
      </c>
      <c r="F448" s="5" t="s">
        <v>528</v>
      </c>
      <c r="G448" s="16">
        <v>42483</v>
      </c>
      <c r="H448" s="6" t="s">
        <v>633</v>
      </c>
      <c r="I448" s="123"/>
      <c r="J448" s="123"/>
      <c r="K448" s="123"/>
      <c r="L448" s="2" t="s">
        <v>684</v>
      </c>
      <c r="M448" s="44"/>
      <c r="N448" s="24"/>
      <c r="O448" s="24"/>
      <c r="P448" s="24"/>
      <c r="Q448" s="24"/>
      <c r="R448" s="5"/>
      <c r="S448" s="6">
        <v>48195</v>
      </c>
      <c r="T448" s="2" t="s">
        <v>759</v>
      </c>
      <c r="U448" s="2" t="s">
        <v>891</v>
      </c>
      <c r="V448" s="16">
        <v>42403</v>
      </c>
      <c r="W448" s="123" t="s">
        <v>989</v>
      </c>
      <c r="X448" s="123" t="s">
        <v>1079</v>
      </c>
      <c r="Y448" s="141" t="s">
        <v>650</v>
      </c>
    </row>
    <row r="449" spans="1:25">
      <c r="A449" s="2">
        <v>448</v>
      </c>
      <c r="B449" s="129" t="s">
        <v>28</v>
      </c>
      <c r="C449" s="6" t="s">
        <v>138</v>
      </c>
      <c r="D449" s="2" t="s">
        <v>187</v>
      </c>
      <c r="E449" s="4" t="s">
        <v>277</v>
      </c>
      <c r="F449" s="4"/>
      <c r="G449" s="16">
        <v>42510</v>
      </c>
      <c r="H449" s="5" t="s">
        <v>633</v>
      </c>
      <c r="I449" s="123"/>
      <c r="J449" s="123"/>
      <c r="K449" s="123"/>
      <c r="L449" s="2" t="s">
        <v>692</v>
      </c>
      <c r="M449" s="44"/>
      <c r="N449" s="24"/>
      <c r="O449" s="24"/>
      <c r="P449" s="24"/>
      <c r="Q449" s="24"/>
      <c r="R449" s="5"/>
      <c r="S449" s="7">
        <f>75000*5/100+75000</f>
        <v>78750</v>
      </c>
      <c r="T449" s="2" t="s">
        <v>753</v>
      </c>
      <c r="U449" s="2" t="s">
        <v>896</v>
      </c>
      <c r="V449" s="14">
        <v>42327</v>
      </c>
      <c r="W449" s="123" t="s">
        <v>1002</v>
      </c>
      <c r="X449" s="123" t="s">
        <v>1079</v>
      </c>
      <c r="Y449" s="141" t="s">
        <v>650</v>
      </c>
    </row>
    <row r="450" spans="1:25">
      <c r="A450" s="2">
        <v>449</v>
      </c>
      <c r="B450" s="129" t="s">
        <v>28</v>
      </c>
      <c r="C450" s="6" t="s">
        <v>139</v>
      </c>
      <c r="D450" s="2" t="s">
        <v>187</v>
      </c>
      <c r="E450" s="5" t="s">
        <v>278</v>
      </c>
      <c r="F450" s="5">
        <v>1508447</v>
      </c>
      <c r="G450" s="13">
        <v>42465</v>
      </c>
      <c r="H450" s="5" t="s">
        <v>633</v>
      </c>
      <c r="I450" s="123"/>
      <c r="J450" s="123"/>
      <c r="K450" s="123"/>
      <c r="L450" s="5" t="s">
        <v>693</v>
      </c>
      <c r="M450" s="44"/>
      <c r="N450" s="24"/>
      <c r="O450" s="24"/>
      <c r="P450" s="24"/>
      <c r="Q450" s="24"/>
      <c r="R450" s="5"/>
      <c r="S450" s="7" t="s">
        <v>728</v>
      </c>
      <c r="T450" s="2" t="s">
        <v>753</v>
      </c>
      <c r="U450" s="5" t="s">
        <v>897</v>
      </c>
      <c r="V450" s="5" t="s">
        <v>898</v>
      </c>
      <c r="W450" s="123" t="s">
        <v>1003</v>
      </c>
      <c r="X450" s="123" t="s">
        <v>1079</v>
      </c>
      <c r="Y450" s="123" t="s">
        <v>1116</v>
      </c>
    </row>
    <row r="451" spans="1:25">
      <c r="A451" s="2">
        <v>450</v>
      </c>
      <c r="B451" s="129" t="s">
        <v>28</v>
      </c>
      <c r="C451" s="6" t="s">
        <v>140</v>
      </c>
      <c r="D451" s="2" t="s">
        <v>187</v>
      </c>
      <c r="E451" s="5" t="s">
        <v>279</v>
      </c>
      <c r="F451" s="5">
        <v>1508455</v>
      </c>
      <c r="G451" s="13">
        <v>42465</v>
      </c>
      <c r="H451" s="5" t="s">
        <v>633</v>
      </c>
      <c r="I451" s="123"/>
      <c r="J451" s="123"/>
      <c r="K451" s="123"/>
      <c r="L451" s="5" t="s">
        <v>693</v>
      </c>
      <c r="M451" s="44"/>
      <c r="N451" s="24"/>
      <c r="O451" s="24"/>
      <c r="P451" s="24"/>
      <c r="Q451" s="24"/>
      <c r="R451" s="5"/>
      <c r="S451" s="7" t="s">
        <v>729</v>
      </c>
      <c r="T451" s="2" t="s">
        <v>753</v>
      </c>
      <c r="U451" s="5" t="s">
        <v>897</v>
      </c>
      <c r="V451" s="5" t="s">
        <v>898</v>
      </c>
      <c r="W451" s="123" t="s">
        <v>1003</v>
      </c>
      <c r="X451" s="123" t="s">
        <v>1079</v>
      </c>
      <c r="Y451" s="123" t="s">
        <v>1116</v>
      </c>
    </row>
    <row r="452" spans="1:25">
      <c r="A452" s="2">
        <v>451</v>
      </c>
      <c r="B452" s="131" t="s">
        <v>29</v>
      </c>
      <c r="C452" s="5" t="s">
        <v>141</v>
      </c>
      <c r="D452" s="2" t="s">
        <v>187</v>
      </c>
      <c r="E452" s="5" t="s">
        <v>280</v>
      </c>
      <c r="F452" s="5">
        <v>201601483</v>
      </c>
      <c r="G452" s="16">
        <v>42494</v>
      </c>
      <c r="H452" s="5" t="s">
        <v>633</v>
      </c>
      <c r="I452" s="123"/>
      <c r="J452" s="123"/>
      <c r="K452" s="123"/>
      <c r="L452" s="5" t="s">
        <v>693</v>
      </c>
      <c r="M452" s="44"/>
      <c r="N452" s="24"/>
      <c r="O452" s="24"/>
      <c r="P452" s="24"/>
      <c r="Q452" s="24"/>
      <c r="R452" s="5"/>
      <c r="S452" s="7" t="s">
        <v>730</v>
      </c>
      <c r="T452" s="2" t="s">
        <v>759</v>
      </c>
      <c r="U452" s="5" t="s">
        <v>897</v>
      </c>
      <c r="V452" s="5" t="s">
        <v>898</v>
      </c>
      <c r="W452" s="123" t="s">
        <v>1004</v>
      </c>
      <c r="X452" s="123" t="s">
        <v>1080</v>
      </c>
      <c r="Y452" s="123" t="s">
        <v>1116</v>
      </c>
    </row>
    <row r="453" spans="1:25">
      <c r="A453" s="2">
        <v>452</v>
      </c>
      <c r="B453" s="131" t="s">
        <v>29</v>
      </c>
      <c r="C453" s="5" t="s">
        <v>141</v>
      </c>
      <c r="D453" s="2" t="s">
        <v>187</v>
      </c>
      <c r="E453" s="5" t="s">
        <v>280</v>
      </c>
      <c r="F453" s="5">
        <v>201601484</v>
      </c>
      <c r="G453" s="16">
        <v>42494</v>
      </c>
      <c r="H453" s="5" t="s">
        <v>633</v>
      </c>
      <c r="I453" s="123"/>
      <c r="J453" s="123"/>
      <c r="K453" s="123"/>
      <c r="L453" s="5" t="s">
        <v>693</v>
      </c>
      <c r="M453" s="44"/>
      <c r="N453" s="24"/>
      <c r="O453" s="24"/>
      <c r="P453" s="24"/>
      <c r="Q453" s="24"/>
      <c r="R453" s="5"/>
      <c r="S453" s="7" t="s">
        <v>730</v>
      </c>
      <c r="T453" s="2" t="s">
        <v>753</v>
      </c>
      <c r="U453" s="5" t="s">
        <v>897</v>
      </c>
      <c r="V453" s="5" t="s">
        <v>898</v>
      </c>
      <c r="W453" s="123" t="s">
        <v>1004</v>
      </c>
      <c r="X453" s="123" t="s">
        <v>1080</v>
      </c>
      <c r="Y453" s="123" t="s">
        <v>1116</v>
      </c>
    </row>
    <row r="454" spans="1:25">
      <c r="A454" s="2">
        <v>453</v>
      </c>
      <c r="B454" s="131" t="s">
        <v>29</v>
      </c>
      <c r="C454" s="5" t="s">
        <v>142</v>
      </c>
      <c r="D454" s="2" t="s">
        <v>187</v>
      </c>
      <c r="E454" s="5" t="s">
        <v>281</v>
      </c>
      <c r="F454" s="5">
        <v>2016022252</v>
      </c>
      <c r="G454" s="16">
        <v>42494</v>
      </c>
      <c r="H454" s="5" t="s">
        <v>633</v>
      </c>
      <c r="I454" s="123"/>
      <c r="J454" s="123"/>
      <c r="K454" s="123"/>
      <c r="L454" s="5" t="s">
        <v>693</v>
      </c>
      <c r="M454" s="44"/>
      <c r="N454" s="24"/>
      <c r="O454" s="24"/>
      <c r="P454" s="24"/>
      <c r="Q454" s="24"/>
      <c r="R454" s="5"/>
      <c r="S454" s="110">
        <v>90000</v>
      </c>
      <c r="T454" s="2" t="s">
        <v>753</v>
      </c>
      <c r="U454" s="5" t="s">
        <v>897</v>
      </c>
      <c r="V454" s="5" t="s">
        <v>898</v>
      </c>
      <c r="W454" s="123" t="s">
        <v>1005</v>
      </c>
      <c r="X454" s="123" t="s">
        <v>1080</v>
      </c>
      <c r="Y454" s="123" t="s">
        <v>1116</v>
      </c>
    </row>
    <row r="455" spans="1:25">
      <c r="A455" s="2">
        <v>454</v>
      </c>
      <c r="B455" s="131" t="s">
        <v>29</v>
      </c>
      <c r="C455" s="5" t="s">
        <v>142</v>
      </c>
      <c r="D455" s="2" t="s">
        <v>187</v>
      </c>
      <c r="E455" s="5" t="s">
        <v>281</v>
      </c>
      <c r="F455" s="5">
        <v>2016012208</v>
      </c>
      <c r="G455" s="16">
        <v>42494</v>
      </c>
      <c r="H455" s="5" t="s">
        <v>633</v>
      </c>
      <c r="I455" s="123"/>
      <c r="J455" s="123"/>
      <c r="K455" s="123"/>
      <c r="L455" s="5" t="s">
        <v>693</v>
      </c>
      <c r="M455" s="44"/>
      <c r="N455" s="24"/>
      <c r="O455" s="24"/>
      <c r="P455" s="24"/>
      <c r="Q455" s="24"/>
      <c r="R455" s="5"/>
      <c r="S455" s="110">
        <v>90000</v>
      </c>
      <c r="T455" s="2" t="s">
        <v>753</v>
      </c>
      <c r="U455" s="5" t="s">
        <v>897</v>
      </c>
      <c r="V455" s="5" t="s">
        <v>898</v>
      </c>
      <c r="W455" s="123" t="s">
        <v>1005</v>
      </c>
      <c r="X455" s="123" t="s">
        <v>1080</v>
      </c>
      <c r="Y455" s="123" t="s">
        <v>1116</v>
      </c>
    </row>
    <row r="456" spans="1:25">
      <c r="A456" s="2">
        <v>455</v>
      </c>
      <c r="B456" s="131" t="s">
        <v>29</v>
      </c>
      <c r="C456" s="5" t="s">
        <v>142</v>
      </c>
      <c r="D456" s="2" t="s">
        <v>187</v>
      </c>
      <c r="E456" s="5" t="s">
        <v>281</v>
      </c>
      <c r="F456" s="5">
        <v>2016022249</v>
      </c>
      <c r="G456" s="16">
        <v>42494</v>
      </c>
      <c r="H456" s="5" t="s">
        <v>633</v>
      </c>
      <c r="I456" s="123"/>
      <c r="J456" s="123"/>
      <c r="K456" s="123"/>
      <c r="L456" s="5" t="s">
        <v>693</v>
      </c>
      <c r="M456" s="44"/>
      <c r="N456" s="24"/>
      <c r="O456" s="24"/>
      <c r="P456" s="24"/>
      <c r="Q456" s="24"/>
      <c r="R456" s="5"/>
      <c r="S456" s="110">
        <v>90000</v>
      </c>
      <c r="T456" s="2" t="s">
        <v>759</v>
      </c>
      <c r="U456" s="5" t="s">
        <v>897</v>
      </c>
      <c r="V456" s="5" t="s">
        <v>898</v>
      </c>
      <c r="W456" s="123" t="s">
        <v>1005</v>
      </c>
      <c r="X456" s="123" t="s">
        <v>1080</v>
      </c>
      <c r="Y456" s="123" t="s">
        <v>1116</v>
      </c>
    </row>
    <row r="457" spans="1:25">
      <c r="A457" s="2">
        <v>456</v>
      </c>
      <c r="B457" s="131" t="s">
        <v>29</v>
      </c>
      <c r="C457" s="5" t="s">
        <v>143</v>
      </c>
      <c r="D457" s="2" t="s">
        <v>187</v>
      </c>
      <c r="E457" s="5" t="s">
        <v>282</v>
      </c>
      <c r="F457" s="5">
        <v>201602073</v>
      </c>
      <c r="G457" s="16">
        <v>42494</v>
      </c>
      <c r="H457" s="5" t="s">
        <v>633</v>
      </c>
      <c r="I457" s="123"/>
      <c r="J457" s="123"/>
      <c r="K457" s="123"/>
      <c r="L457" s="5" t="s">
        <v>693</v>
      </c>
      <c r="M457" s="44"/>
      <c r="N457" s="24"/>
      <c r="O457" s="24"/>
      <c r="P457" s="24"/>
      <c r="Q457" s="24"/>
      <c r="R457" s="5"/>
      <c r="S457" s="7">
        <v>120000</v>
      </c>
      <c r="T457" s="2" t="s">
        <v>753</v>
      </c>
      <c r="U457" s="5" t="s">
        <v>897</v>
      </c>
      <c r="V457" s="5" t="s">
        <v>898</v>
      </c>
      <c r="W457" s="123" t="s">
        <v>1006</v>
      </c>
      <c r="X457" s="123" t="s">
        <v>1080</v>
      </c>
      <c r="Y457" s="123" t="s">
        <v>1116</v>
      </c>
    </row>
    <row r="458" spans="1:25">
      <c r="A458" s="2">
        <v>457</v>
      </c>
      <c r="B458" s="131" t="s">
        <v>29</v>
      </c>
      <c r="C458" s="5" t="s">
        <v>143</v>
      </c>
      <c r="D458" s="2" t="s">
        <v>187</v>
      </c>
      <c r="E458" s="5" t="s">
        <v>282</v>
      </c>
      <c r="F458" s="5">
        <v>201602074</v>
      </c>
      <c r="G458" s="16">
        <v>42494</v>
      </c>
      <c r="H458" s="5" t="s">
        <v>633</v>
      </c>
      <c r="I458" s="123"/>
      <c r="J458" s="123"/>
      <c r="K458" s="123"/>
      <c r="L458" s="5" t="s">
        <v>693</v>
      </c>
      <c r="M458" s="44"/>
      <c r="N458" s="24"/>
      <c r="O458" s="24"/>
      <c r="P458" s="24"/>
      <c r="Q458" s="24"/>
      <c r="R458" s="5"/>
      <c r="S458" s="7">
        <v>120000</v>
      </c>
      <c r="T458" s="2" t="s">
        <v>753</v>
      </c>
      <c r="U458" s="5" t="s">
        <v>897</v>
      </c>
      <c r="V458" s="5" t="s">
        <v>898</v>
      </c>
      <c r="W458" s="123" t="s">
        <v>1006</v>
      </c>
      <c r="X458" s="123" t="s">
        <v>1080</v>
      </c>
      <c r="Y458" s="123" t="s">
        <v>1116</v>
      </c>
    </row>
    <row r="459" spans="1:25">
      <c r="A459" s="2">
        <v>458</v>
      </c>
      <c r="B459" s="131" t="s">
        <v>29</v>
      </c>
      <c r="C459" s="5" t="s">
        <v>143</v>
      </c>
      <c r="D459" s="2" t="s">
        <v>187</v>
      </c>
      <c r="E459" s="5" t="s">
        <v>282</v>
      </c>
      <c r="F459" s="5">
        <v>201602075</v>
      </c>
      <c r="G459" s="16">
        <v>42494</v>
      </c>
      <c r="H459" s="5" t="s">
        <v>633</v>
      </c>
      <c r="I459" s="123"/>
      <c r="J459" s="123"/>
      <c r="K459" s="123"/>
      <c r="L459" s="5" t="s">
        <v>693</v>
      </c>
      <c r="M459" s="44"/>
      <c r="N459" s="24"/>
      <c r="O459" s="24"/>
      <c r="P459" s="24"/>
      <c r="Q459" s="24"/>
      <c r="R459" s="5"/>
      <c r="S459" s="7">
        <v>120000</v>
      </c>
      <c r="T459" s="2" t="s">
        <v>753</v>
      </c>
      <c r="U459" s="5" t="s">
        <v>897</v>
      </c>
      <c r="V459" s="5" t="s">
        <v>898</v>
      </c>
      <c r="W459" s="123" t="s">
        <v>1006</v>
      </c>
      <c r="X459" s="123" t="s">
        <v>1080</v>
      </c>
      <c r="Y459" s="123" t="s">
        <v>1116</v>
      </c>
    </row>
    <row r="460" spans="1:25">
      <c r="A460" s="2">
        <v>459</v>
      </c>
      <c r="B460" s="131" t="s">
        <v>29</v>
      </c>
      <c r="C460" s="5" t="s">
        <v>144</v>
      </c>
      <c r="D460" s="2" t="s">
        <v>187</v>
      </c>
      <c r="E460" s="5" t="s">
        <v>283</v>
      </c>
      <c r="F460" s="5">
        <v>201601526</v>
      </c>
      <c r="G460" s="16">
        <v>42494</v>
      </c>
      <c r="H460" s="5" t="s">
        <v>633</v>
      </c>
      <c r="I460" s="123"/>
      <c r="J460" s="123"/>
      <c r="K460" s="123"/>
      <c r="L460" s="5" t="s">
        <v>693</v>
      </c>
      <c r="M460" s="44"/>
      <c r="N460" s="24"/>
      <c r="O460" s="24"/>
      <c r="P460" s="24"/>
      <c r="Q460" s="24"/>
      <c r="R460" s="5"/>
      <c r="S460" s="110">
        <v>90000</v>
      </c>
      <c r="T460" s="2" t="s">
        <v>753</v>
      </c>
      <c r="U460" s="5" t="s">
        <v>897</v>
      </c>
      <c r="V460" s="5" t="s">
        <v>898</v>
      </c>
      <c r="W460" s="123" t="s">
        <v>1007</v>
      </c>
      <c r="X460" s="123" t="s">
        <v>1080</v>
      </c>
      <c r="Y460" s="123" t="s">
        <v>1116</v>
      </c>
    </row>
    <row r="461" spans="1:25">
      <c r="A461" s="2">
        <v>460</v>
      </c>
      <c r="B461" s="131" t="s">
        <v>29</v>
      </c>
      <c r="C461" s="5" t="s">
        <v>145</v>
      </c>
      <c r="D461" s="2" t="s">
        <v>187</v>
      </c>
      <c r="E461" s="5" t="s">
        <v>284</v>
      </c>
      <c r="F461" s="5">
        <v>2016013707</v>
      </c>
      <c r="G461" s="16">
        <v>42494</v>
      </c>
      <c r="H461" s="5" t="s">
        <v>633</v>
      </c>
      <c r="I461" s="123"/>
      <c r="J461" s="123"/>
      <c r="K461" s="123"/>
      <c r="L461" s="5" t="s">
        <v>693</v>
      </c>
      <c r="M461" s="44"/>
      <c r="N461" s="24"/>
      <c r="O461" s="24"/>
      <c r="P461" s="24"/>
      <c r="Q461" s="24"/>
      <c r="R461" s="5"/>
      <c r="S461" s="7">
        <v>100000</v>
      </c>
      <c r="T461" s="2" t="s">
        <v>753</v>
      </c>
      <c r="U461" s="5" t="s">
        <v>897</v>
      </c>
      <c r="V461" s="5" t="s">
        <v>898</v>
      </c>
      <c r="W461" s="123" t="s">
        <v>1008</v>
      </c>
      <c r="X461" s="123" t="s">
        <v>1080</v>
      </c>
      <c r="Y461" s="123" t="s">
        <v>1116</v>
      </c>
    </row>
    <row r="462" spans="1:25">
      <c r="A462" s="2">
        <v>461</v>
      </c>
      <c r="B462" s="131" t="s">
        <v>29</v>
      </c>
      <c r="C462" s="5" t="s">
        <v>146</v>
      </c>
      <c r="D462" s="2" t="s">
        <v>187</v>
      </c>
      <c r="E462" s="5" t="s">
        <v>233</v>
      </c>
      <c r="F462" s="7" t="s">
        <v>529</v>
      </c>
      <c r="G462" s="16">
        <v>42494</v>
      </c>
      <c r="H462" s="5" t="s">
        <v>633</v>
      </c>
      <c r="I462" s="123"/>
      <c r="J462" s="123"/>
      <c r="K462" s="123"/>
      <c r="L462" s="5" t="s">
        <v>693</v>
      </c>
      <c r="M462" s="44"/>
      <c r="N462" s="24"/>
      <c r="O462" s="24"/>
      <c r="P462" s="24"/>
      <c r="Q462" s="24"/>
      <c r="R462" s="5"/>
      <c r="S462" s="7">
        <v>0</v>
      </c>
      <c r="T462" s="2" t="s">
        <v>753</v>
      </c>
      <c r="U462" s="5" t="s">
        <v>897</v>
      </c>
      <c r="V462" s="5" t="s">
        <v>898</v>
      </c>
      <c r="W462" s="123" t="s">
        <v>1009</v>
      </c>
      <c r="X462" s="123" t="s">
        <v>1080</v>
      </c>
      <c r="Y462" s="123" t="s">
        <v>1116</v>
      </c>
    </row>
    <row r="463" spans="1:25">
      <c r="A463" s="2">
        <v>462</v>
      </c>
      <c r="B463" s="131" t="s">
        <v>29</v>
      </c>
      <c r="C463" s="5" t="s">
        <v>147</v>
      </c>
      <c r="D463" s="2" t="s">
        <v>187</v>
      </c>
      <c r="E463" s="5" t="s">
        <v>285</v>
      </c>
      <c r="F463" s="5">
        <v>201601653</v>
      </c>
      <c r="G463" s="16">
        <v>42494</v>
      </c>
      <c r="H463" s="5" t="s">
        <v>633</v>
      </c>
      <c r="I463" s="123"/>
      <c r="J463" s="123"/>
      <c r="K463" s="123"/>
      <c r="L463" s="5" t="s">
        <v>693</v>
      </c>
      <c r="M463" s="44"/>
      <c r="N463" s="24"/>
      <c r="O463" s="24"/>
      <c r="P463" s="24"/>
      <c r="Q463" s="24"/>
      <c r="R463" s="5"/>
      <c r="S463" s="5"/>
      <c r="T463" s="2" t="s">
        <v>753</v>
      </c>
      <c r="U463" s="5" t="s">
        <v>897</v>
      </c>
      <c r="V463" s="5" t="s">
        <v>898</v>
      </c>
      <c r="W463" s="123" t="s">
        <v>1010</v>
      </c>
      <c r="X463" s="123" t="s">
        <v>1080</v>
      </c>
      <c r="Y463" s="123" t="s">
        <v>1116</v>
      </c>
    </row>
    <row r="464" spans="1:25">
      <c r="A464" s="2">
        <v>463</v>
      </c>
      <c r="B464" s="131" t="s">
        <v>29</v>
      </c>
      <c r="C464" s="2" t="s">
        <v>148</v>
      </c>
      <c r="D464" s="2" t="s">
        <v>187</v>
      </c>
      <c r="E464" s="2" t="s">
        <v>286</v>
      </c>
      <c r="F464" s="10" t="s">
        <v>530</v>
      </c>
      <c r="G464" s="13">
        <v>42601</v>
      </c>
      <c r="H464" s="6" t="s">
        <v>633</v>
      </c>
      <c r="I464" s="123"/>
      <c r="J464" s="123"/>
      <c r="K464" s="123"/>
      <c r="L464" s="2" t="s">
        <v>694</v>
      </c>
      <c r="M464" s="44"/>
      <c r="N464" s="24"/>
      <c r="O464" s="24"/>
      <c r="P464" s="24"/>
      <c r="Q464" s="24"/>
      <c r="R464" s="5"/>
      <c r="S464" s="6">
        <v>175000</v>
      </c>
      <c r="T464" s="2" t="s">
        <v>759</v>
      </c>
      <c r="U464" s="2" t="s">
        <v>899</v>
      </c>
      <c r="V464" s="16" t="s">
        <v>900</v>
      </c>
      <c r="W464" s="123" t="s">
        <v>1011</v>
      </c>
      <c r="X464" s="123" t="s">
        <v>1080</v>
      </c>
      <c r="Y464" s="141" t="s">
        <v>1115</v>
      </c>
    </row>
    <row r="465" spans="1:25">
      <c r="A465" s="2">
        <v>464</v>
      </c>
      <c r="B465" s="131" t="s">
        <v>29</v>
      </c>
      <c r="C465" s="2" t="s">
        <v>149</v>
      </c>
      <c r="D465" s="2" t="s">
        <v>187</v>
      </c>
      <c r="E465" s="2" t="s">
        <v>287</v>
      </c>
      <c r="F465" s="10" t="s">
        <v>531</v>
      </c>
      <c r="G465" s="13">
        <v>42601</v>
      </c>
      <c r="H465" s="6" t="s">
        <v>633</v>
      </c>
      <c r="I465" s="123"/>
      <c r="J465" s="123"/>
      <c r="K465" s="123"/>
      <c r="L465" s="2" t="s">
        <v>694</v>
      </c>
      <c r="M465" s="44"/>
      <c r="N465" s="24"/>
      <c r="O465" s="24"/>
      <c r="P465" s="24"/>
      <c r="Q465" s="24"/>
      <c r="R465" s="5"/>
      <c r="S465" s="6">
        <v>0</v>
      </c>
      <c r="T465" s="2" t="s">
        <v>759</v>
      </c>
      <c r="U465" s="2" t="s">
        <v>899</v>
      </c>
      <c r="V465" s="16" t="s">
        <v>900</v>
      </c>
      <c r="W465" s="123" t="s">
        <v>1012</v>
      </c>
      <c r="X465" s="123" t="s">
        <v>1080</v>
      </c>
      <c r="Y465" s="141" t="s">
        <v>1115</v>
      </c>
    </row>
    <row r="466" spans="1:25" ht="30">
      <c r="A466" s="2">
        <v>465</v>
      </c>
      <c r="B466" s="131" t="s">
        <v>29</v>
      </c>
      <c r="C466" s="7" t="s">
        <v>150</v>
      </c>
      <c r="D466" s="2" t="s">
        <v>187</v>
      </c>
      <c r="E466" s="5" t="s">
        <v>288</v>
      </c>
      <c r="F466" s="5">
        <v>201601973</v>
      </c>
      <c r="G466" s="16">
        <v>42494</v>
      </c>
      <c r="H466" s="5" t="s">
        <v>633</v>
      </c>
      <c r="I466" s="123"/>
      <c r="J466" s="123"/>
      <c r="K466" s="123"/>
      <c r="L466" s="5" t="s">
        <v>693</v>
      </c>
      <c r="M466" s="44"/>
      <c r="N466" s="24"/>
      <c r="O466" s="24"/>
      <c r="P466" s="24"/>
      <c r="Q466" s="24"/>
      <c r="R466" s="5"/>
      <c r="S466" s="7">
        <v>200000</v>
      </c>
      <c r="T466" s="2" t="s">
        <v>753</v>
      </c>
      <c r="U466" s="5" t="s">
        <v>897</v>
      </c>
      <c r="V466" s="5" t="s">
        <v>898</v>
      </c>
      <c r="W466" s="123" t="s">
        <v>1013</v>
      </c>
      <c r="X466" s="123" t="s">
        <v>1080</v>
      </c>
      <c r="Y466" s="123" t="s">
        <v>1116</v>
      </c>
    </row>
    <row r="467" spans="1:25">
      <c r="A467" s="2">
        <v>466</v>
      </c>
      <c r="B467" s="131" t="s">
        <v>29</v>
      </c>
      <c r="C467" s="5" t="s">
        <v>151</v>
      </c>
      <c r="D467" s="2" t="s">
        <v>187</v>
      </c>
      <c r="E467" s="5" t="s">
        <v>289</v>
      </c>
      <c r="F467" s="5">
        <v>201602390</v>
      </c>
      <c r="G467" s="16">
        <v>42494</v>
      </c>
      <c r="H467" s="5" t="s">
        <v>633</v>
      </c>
      <c r="I467" s="123"/>
      <c r="J467" s="123"/>
      <c r="K467" s="123"/>
      <c r="L467" s="5" t="s">
        <v>693</v>
      </c>
      <c r="M467" s="44"/>
      <c r="N467" s="24"/>
      <c r="O467" s="24"/>
      <c r="P467" s="24"/>
      <c r="Q467" s="24"/>
      <c r="R467" s="5"/>
      <c r="S467" s="7" t="s">
        <v>731</v>
      </c>
      <c r="T467" s="2" t="s">
        <v>753</v>
      </c>
      <c r="U467" s="5" t="s">
        <v>897</v>
      </c>
      <c r="V467" s="5" t="s">
        <v>898</v>
      </c>
      <c r="W467" s="123" t="s">
        <v>1014</v>
      </c>
      <c r="X467" s="123" t="s">
        <v>1080</v>
      </c>
      <c r="Y467" s="123" t="s">
        <v>1116</v>
      </c>
    </row>
    <row r="468" spans="1:25">
      <c r="A468" s="2">
        <v>467</v>
      </c>
      <c r="B468" s="131" t="s">
        <v>29</v>
      </c>
      <c r="C468" s="5" t="s">
        <v>140</v>
      </c>
      <c r="D468" s="2" t="s">
        <v>187</v>
      </c>
      <c r="E468" s="5" t="s">
        <v>279</v>
      </c>
      <c r="F468" s="5">
        <v>201602354</v>
      </c>
      <c r="G468" s="16">
        <v>42494</v>
      </c>
      <c r="H468" s="5" t="s">
        <v>633</v>
      </c>
      <c r="I468" s="123"/>
      <c r="J468" s="123"/>
      <c r="K468" s="123"/>
      <c r="L468" s="5" t="s">
        <v>693</v>
      </c>
      <c r="M468" s="44"/>
      <c r="N468" s="24"/>
      <c r="O468" s="24"/>
      <c r="P468" s="24"/>
      <c r="Q468" s="24"/>
      <c r="R468" s="5"/>
      <c r="S468" s="7" t="s">
        <v>729</v>
      </c>
      <c r="T468" s="2" t="s">
        <v>753</v>
      </c>
      <c r="U468" s="5" t="s">
        <v>897</v>
      </c>
      <c r="V468" s="5" t="s">
        <v>898</v>
      </c>
      <c r="W468" s="123" t="s">
        <v>1003</v>
      </c>
      <c r="X468" s="123" t="s">
        <v>1080</v>
      </c>
      <c r="Y468" s="123" t="s">
        <v>1116</v>
      </c>
    </row>
    <row r="469" spans="1:25">
      <c r="A469" s="2">
        <v>468</v>
      </c>
      <c r="B469" s="131" t="s">
        <v>29</v>
      </c>
      <c r="C469" s="5" t="s">
        <v>139</v>
      </c>
      <c r="D469" s="2" t="s">
        <v>187</v>
      </c>
      <c r="E469" s="5" t="s">
        <v>278</v>
      </c>
      <c r="F469" s="5">
        <v>201602473</v>
      </c>
      <c r="G469" s="16">
        <v>42494</v>
      </c>
      <c r="H469" s="5" t="s">
        <v>633</v>
      </c>
      <c r="I469" s="123"/>
      <c r="J469" s="123"/>
      <c r="K469" s="123"/>
      <c r="L469" s="5" t="s">
        <v>693</v>
      </c>
      <c r="M469" s="44"/>
      <c r="N469" s="24"/>
      <c r="O469" s="24"/>
      <c r="P469" s="24"/>
      <c r="Q469" s="24"/>
      <c r="R469" s="5"/>
      <c r="S469" s="7" t="s">
        <v>728</v>
      </c>
      <c r="T469" s="2" t="s">
        <v>753</v>
      </c>
      <c r="U469" s="5" t="s">
        <v>897</v>
      </c>
      <c r="V469" s="5" t="s">
        <v>898</v>
      </c>
      <c r="W469" s="123" t="s">
        <v>1003</v>
      </c>
      <c r="X469" s="123" t="s">
        <v>1080</v>
      </c>
      <c r="Y469" s="123" t="s">
        <v>1116</v>
      </c>
    </row>
    <row r="470" spans="1:25">
      <c r="A470" s="2">
        <v>469</v>
      </c>
      <c r="B470" s="131" t="s">
        <v>29</v>
      </c>
      <c r="C470" s="5" t="s">
        <v>152</v>
      </c>
      <c r="D470" s="2" t="s">
        <v>187</v>
      </c>
      <c r="E470" s="5" t="s">
        <v>290</v>
      </c>
      <c r="F470" s="5">
        <v>201602832</v>
      </c>
      <c r="G470" s="16">
        <v>42494</v>
      </c>
      <c r="H470" s="5" t="s">
        <v>633</v>
      </c>
      <c r="I470" s="123"/>
      <c r="J470" s="123"/>
      <c r="K470" s="123"/>
      <c r="L470" s="5" t="s">
        <v>693</v>
      </c>
      <c r="M470" s="44"/>
      <c r="N470" s="24"/>
      <c r="O470" s="24"/>
      <c r="P470" s="24"/>
      <c r="Q470" s="24"/>
      <c r="R470" s="5"/>
      <c r="S470" s="7" t="s">
        <v>731</v>
      </c>
      <c r="T470" s="2" t="s">
        <v>753</v>
      </c>
      <c r="U470" s="5" t="s">
        <v>897</v>
      </c>
      <c r="V470" s="5" t="s">
        <v>898</v>
      </c>
      <c r="W470" s="123" t="s">
        <v>1008</v>
      </c>
      <c r="X470" s="123" t="s">
        <v>1080</v>
      </c>
      <c r="Y470" s="123" t="s">
        <v>1116</v>
      </c>
    </row>
    <row r="471" spans="1:25">
      <c r="A471" s="2">
        <v>470</v>
      </c>
      <c r="B471" s="131" t="s">
        <v>29</v>
      </c>
      <c r="C471" s="5" t="s">
        <v>153</v>
      </c>
      <c r="D471" s="2" t="s">
        <v>187</v>
      </c>
      <c r="E471" s="5" t="s">
        <v>291</v>
      </c>
      <c r="F471" s="5" t="s">
        <v>532</v>
      </c>
      <c r="G471" s="16">
        <v>42548</v>
      </c>
      <c r="H471" s="5" t="s">
        <v>633</v>
      </c>
      <c r="I471" s="123"/>
      <c r="J471" s="123"/>
      <c r="K471" s="123"/>
      <c r="L471" s="5" t="s">
        <v>695</v>
      </c>
      <c r="M471" s="44"/>
      <c r="N471" s="24"/>
      <c r="O471" s="24"/>
      <c r="P471" s="24"/>
      <c r="Q471" s="24"/>
      <c r="R471" s="5"/>
      <c r="S471" s="7">
        <v>135000</v>
      </c>
      <c r="T471" s="2" t="s">
        <v>753</v>
      </c>
      <c r="U471" s="5" t="s">
        <v>901</v>
      </c>
      <c r="V471" s="5" t="s">
        <v>902</v>
      </c>
      <c r="W471" s="123" t="s">
        <v>1015</v>
      </c>
      <c r="X471" s="123" t="s">
        <v>1080</v>
      </c>
      <c r="Y471" s="123"/>
    </row>
    <row r="472" spans="1:25">
      <c r="A472" s="2">
        <v>471</v>
      </c>
      <c r="B472" s="131" t="s">
        <v>29</v>
      </c>
      <c r="C472" s="5" t="s">
        <v>120</v>
      </c>
      <c r="D472" s="2" t="s">
        <v>187</v>
      </c>
      <c r="E472" s="5" t="s">
        <v>257</v>
      </c>
      <c r="F472" s="5">
        <v>151129845</v>
      </c>
      <c r="G472" s="16">
        <v>42483</v>
      </c>
      <c r="H472" s="5" t="s">
        <v>633</v>
      </c>
      <c r="I472" s="123"/>
      <c r="J472" s="123"/>
      <c r="K472" s="123"/>
      <c r="L472" s="5" t="s">
        <v>684</v>
      </c>
      <c r="M472" s="44"/>
      <c r="N472" s="24"/>
      <c r="O472" s="24"/>
      <c r="P472" s="24"/>
      <c r="Q472" s="24"/>
      <c r="R472" s="5"/>
      <c r="S472" s="6">
        <f>21994*5/100+21994</f>
        <v>23093.7</v>
      </c>
      <c r="T472" s="2" t="s">
        <v>753</v>
      </c>
      <c r="U472" s="2" t="s">
        <v>891</v>
      </c>
      <c r="V472" s="16">
        <v>42403</v>
      </c>
      <c r="W472" s="123" t="s">
        <v>986</v>
      </c>
      <c r="X472" s="123" t="s">
        <v>1080</v>
      </c>
      <c r="Y472" s="123" t="s">
        <v>650</v>
      </c>
    </row>
    <row r="473" spans="1:25">
      <c r="A473" s="2">
        <v>472</v>
      </c>
      <c r="B473" s="131" t="s">
        <v>29</v>
      </c>
      <c r="C473" s="5" t="s">
        <v>138</v>
      </c>
      <c r="D473" s="2" t="s">
        <v>187</v>
      </c>
      <c r="E473" s="9" t="s">
        <v>277</v>
      </c>
      <c r="F473" s="9"/>
      <c r="G473" s="16">
        <v>42510</v>
      </c>
      <c r="H473" s="5" t="s">
        <v>633</v>
      </c>
      <c r="I473" s="123"/>
      <c r="J473" s="123"/>
      <c r="K473" s="123"/>
      <c r="L473" s="5" t="s">
        <v>692</v>
      </c>
      <c r="M473" s="44"/>
      <c r="N473" s="24"/>
      <c r="O473" s="24"/>
      <c r="P473" s="24"/>
      <c r="Q473" s="24"/>
      <c r="R473" s="5"/>
      <c r="S473" s="7">
        <f>75000*5/100+75000</f>
        <v>78750</v>
      </c>
      <c r="T473" s="2" t="s">
        <v>753</v>
      </c>
      <c r="U473" s="5"/>
      <c r="V473" s="5"/>
      <c r="W473" s="123" t="s">
        <v>1002</v>
      </c>
      <c r="X473" s="123" t="s">
        <v>1080</v>
      </c>
      <c r="Y473" s="123" t="s">
        <v>650</v>
      </c>
    </row>
    <row r="474" spans="1:25">
      <c r="A474" s="2">
        <v>473</v>
      </c>
      <c r="B474" s="131" t="s">
        <v>29</v>
      </c>
      <c r="C474" s="5" t="s">
        <v>134</v>
      </c>
      <c r="D474" s="2" t="s">
        <v>187</v>
      </c>
      <c r="E474" s="2" t="s">
        <v>273</v>
      </c>
      <c r="F474" s="5">
        <v>151140328</v>
      </c>
      <c r="G474" s="16">
        <v>42483</v>
      </c>
      <c r="H474" s="5" t="s">
        <v>633</v>
      </c>
      <c r="I474" s="123"/>
      <c r="J474" s="123"/>
      <c r="K474" s="123"/>
      <c r="L474" s="5" t="s">
        <v>684</v>
      </c>
      <c r="M474" s="44"/>
      <c r="N474" s="24"/>
      <c r="O474" s="24"/>
      <c r="P474" s="24"/>
      <c r="Q474" s="24"/>
      <c r="R474" s="5"/>
      <c r="S474" s="6">
        <f>49725*5/100+49725</f>
        <v>52211.25</v>
      </c>
      <c r="T474" s="2" t="s">
        <v>753</v>
      </c>
      <c r="U474" s="2" t="s">
        <v>891</v>
      </c>
      <c r="V474" s="16">
        <v>42403</v>
      </c>
      <c r="W474" s="123" t="s">
        <v>998</v>
      </c>
      <c r="X474" s="123" t="s">
        <v>1080</v>
      </c>
      <c r="Y474" s="123" t="s">
        <v>650</v>
      </c>
    </row>
    <row r="475" spans="1:25">
      <c r="A475" s="2">
        <v>474</v>
      </c>
      <c r="B475" s="131" t="s">
        <v>29</v>
      </c>
      <c r="C475" s="5" t="s">
        <v>154</v>
      </c>
      <c r="D475" s="2" t="s">
        <v>187</v>
      </c>
      <c r="E475" s="5" t="s">
        <v>292</v>
      </c>
      <c r="F475" s="5" t="s">
        <v>533</v>
      </c>
      <c r="G475" s="16">
        <v>42483</v>
      </c>
      <c r="H475" s="5" t="s">
        <v>633</v>
      </c>
      <c r="I475" s="123"/>
      <c r="J475" s="123"/>
      <c r="K475" s="123"/>
      <c r="L475" s="5" t="s">
        <v>684</v>
      </c>
      <c r="M475" s="44"/>
      <c r="N475" s="24"/>
      <c r="O475" s="24"/>
      <c r="P475" s="24"/>
      <c r="Q475" s="24"/>
      <c r="R475" s="5"/>
      <c r="S475" s="7">
        <f>6694*5/100+6694</f>
        <v>7028.7</v>
      </c>
      <c r="T475" s="2" t="s">
        <v>753</v>
      </c>
      <c r="U475" s="2" t="s">
        <v>891</v>
      </c>
      <c r="V475" s="16">
        <v>42403</v>
      </c>
      <c r="W475" s="123" t="s">
        <v>1016</v>
      </c>
      <c r="X475" s="123" t="s">
        <v>1080</v>
      </c>
      <c r="Y475" s="123" t="s">
        <v>650</v>
      </c>
    </row>
    <row r="476" spans="1:25">
      <c r="A476" s="2">
        <v>475</v>
      </c>
      <c r="B476" s="131" t="s">
        <v>29</v>
      </c>
      <c r="C476" s="5" t="s">
        <v>124</v>
      </c>
      <c r="D476" s="2" t="s">
        <v>187</v>
      </c>
      <c r="E476" s="5" t="s">
        <v>261</v>
      </c>
      <c r="F476" s="5" t="s">
        <v>534</v>
      </c>
      <c r="G476" s="16">
        <v>42483</v>
      </c>
      <c r="H476" s="5" t="s">
        <v>633</v>
      </c>
      <c r="I476" s="123"/>
      <c r="J476" s="123"/>
      <c r="K476" s="123"/>
      <c r="L476" s="5" t="s">
        <v>684</v>
      </c>
      <c r="M476" s="44"/>
      <c r="N476" s="24"/>
      <c r="O476" s="24"/>
      <c r="P476" s="24"/>
      <c r="Q476" s="24"/>
      <c r="R476" s="5"/>
      <c r="S476" s="7">
        <v>48195</v>
      </c>
      <c r="T476" s="2" t="s">
        <v>753</v>
      </c>
      <c r="U476" s="2" t="s">
        <v>891</v>
      </c>
      <c r="V476" s="16">
        <v>42403</v>
      </c>
      <c r="W476" s="123" t="s">
        <v>989</v>
      </c>
      <c r="X476" s="123" t="s">
        <v>1080</v>
      </c>
      <c r="Y476" s="123" t="s">
        <v>650</v>
      </c>
    </row>
    <row r="477" spans="1:25">
      <c r="A477" s="2">
        <v>476</v>
      </c>
      <c r="B477" s="131" t="s">
        <v>29</v>
      </c>
      <c r="C477" s="5" t="s">
        <v>155</v>
      </c>
      <c r="D477" s="2" t="s">
        <v>187</v>
      </c>
      <c r="E477" s="5" t="s">
        <v>293</v>
      </c>
      <c r="F477" s="5">
        <v>1526820063</v>
      </c>
      <c r="G477" s="16">
        <v>42595</v>
      </c>
      <c r="H477" s="5" t="s">
        <v>633</v>
      </c>
      <c r="I477" s="123"/>
      <c r="J477" s="123"/>
      <c r="K477" s="123"/>
      <c r="L477" s="5" t="s">
        <v>696</v>
      </c>
      <c r="M477" s="44"/>
      <c r="N477" s="24"/>
      <c r="O477" s="24"/>
      <c r="P477" s="24"/>
      <c r="Q477" s="24"/>
      <c r="R477" s="5" t="s">
        <v>715</v>
      </c>
      <c r="S477" s="7">
        <v>25000</v>
      </c>
      <c r="T477" s="2" t="s">
        <v>753</v>
      </c>
      <c r="U477" s="2" t="s">
        <v>903</v>
      </c>
      <c r="V477" s="16">
        <v>42466</v>
      </c>
      <c r="W477" s="123" t="s">
        <v>1017</v>
      </c>
      <c r="X477" s="123" t="s">
        <v>1080</v>
      </c>
      <c r="Y477" s="123" t="s">
        <v>650</v>
      </c>
    </row>
    <row r="478" spans="1:25">
      <c r="A478" s="2">
        <v>477</v>
      </c>
      <c r="B478" s="131" t="s">
        <v>29</v>
      </c>
      <c r="C478" s="5" t="s">
        <v>125</v>
      </c>
      <c r="D478" s="2" t="s">
        <v>187</v>
      </c>
      <c r="E478" s="2" t="s">
        <v>262</v>
      </c>
      <c r="F478" s="5" t="s">
        <v>535</v>
      </c>
      <c r="G478" s="16">
        <v>42565</v>
      </c>
      <c r="H478" s="6" t="s">
        <v>633</v>
      </c>
      <c r="I478" s="123"/>
      <c r="J478" s="123"/>
      <c r="K478" s="123"/>
      <c r="L478" s="2" t="s">
        <v>654</v>
      </c>
      <c r="M478" s="44"/>
      <c r="N478" s="24"/>
      <c r="O478" s="24"/>
      <c r="P478" s="24"/>
      <c r="Q478" s="24"/>
      <c r="R478" s="5" t="s">
        <v>716</v>
      </c>
      <c r="S478" s="6">
        <v>50400</v>
      </c>
      <c r="T478" s="2" t="s">
        <v>753</v>
      </c>
      <c r="U478" s="2" t="s">
        <v>893</v>
      </c>
      <c r="V478" s="16">
        <v>42525</v>
      </c>
      <c r="W478" s="123" t="s">
        <v>990</v>
      </c>
      <c r="X478" s="123" t="s">
        <v>1080</v>
      </c>
      <c r="Y478" s="123" t="s">
        <v>650</v>
      </c>
    </row>
    <row r="479" spans="1:25">
      <c r="A479" s="2">
        <v>478</v>
      </c>
      <c r="B479" s="131" t="s">
        <v>29</v>
      </c>
      <c r="C479" s="6" t="s">
        <v>132</v>
      </c>
      <c r="D479" s="2" t="s">
        <v>187</v>
      </c>
      <c r="E479" s="2" t="s">
        <v>270</v>
      </c>
      <c r="F479" s="5" t="s">
        <v>536</v>
      </c>
      <c r="G479" s="16">
        <v>42483</v>
      </c>
      <c r="H479" s="6" t="s">
        <v>633</v>
      </c>
      <c r="I479" s="123"/>
      <c r="J479" s="123"/>
      <c r="K479" s="123"/>
      <c r="L479" s="2" t="s">
        <v>684</v>
      </c>
      <c r="M479" s="44"/>
      <c r="N479" s="24"/>
      <c r="O479" s="24"/>
      <c r="P479" s="24"/>
      <c r="Q479" s="24"/>
      <c r="R479" s="5"/>
      <c r="S479" s="6">
        <v>7363</v>
      </c>
      <c r="T479" s="2" t="s">
        <v>753</v>
      </c>
      <c r="U479" s="2" t="s">
        <v>891</v>
      </c>
      <c r="V479" s="16">
        <v>42403</v>
      </c>
      <c r="W479" s="123" t="s">
        <v>996</v>
      </c>
      <c r="X479" s="123" t="s">
        <v>1080</v>
      </c>
      <c r="Y479" s="123" t="s">
        <v>650</v>
      </c>
    </row>
    <row r="480" spans="1:25">
      <c r="A480" s="2">
        <v>479</v>
      </c>
      <c r="B480" s="131" t="s">
        <v>29</v>
      </c>
      <c r="C480" s="6" t="s">
        <v>132</v>
      </c>
      <c r="D480" s="2" t="s">
        <v>187</v>
      </c>
      <c r="E480" s="2" t="s">
        <v>270</v>
      </c>
      <c r="F480" s="5" t="s">
        <v>537</v>
      </c>
      <c r="G480" s="16">
        <v>42483</v>
      </c>
      <c r="H480" s="6" t="s">
        <v>634</v>
      </c>
      <c r="I480" s="123"/>
      <c r="J480" s="123"/>
      <c r="K480" s="123"/>
      <c r="L480" s="2" t="s">
        <v>684</v>
      </c>
      <c r="M480" s="44"/>
      <c r="N480" s="24"/>
      <c r="O480" s="24"/>
      <c r="P480" s="24"/>
      <c r="Q480" s="24"/>
      <c r="R480" s="5"/>
      <c r="S480" s="6">
        <v>7363</v>
      </c>
      <c r="T480" s="2" t="s">
        <v>753</v>
      </c>
      <c r="U480" s="5"/>
      <c r="V480" s="5"/>
      <c r="W480" s="123" t="s">
        <v>996</v>
      </c>
      <c r="X480" s="123" t="s">
        <v>1080</v>
      </c>
      <c r="Y480" s="123" t="s">
        <v>650</v>
      </c>
    </row>
    <row r="481" spans="1:25" ht="30">
      <c r="A481" s="2">
        <v>480</v>
      </c>
      <c r="B481" s="131" t="s">
        <v>29</v>
      </c>
      <c r="C481" s="6" t="s">
        <v>136</v>
      </c>
      <c r="D481" s="2" t="s">
        <v>187</v>
      </c>
      <c r="E481" s="2" t="s">
        <v>294</v>
      </c>
      <c r="F481" s="5">
        <v>2113</v>
      </c>
      <c r="G481" s="13">
        <v>42625</v>
      </c>
      <c r="H481" s="6" t="s">
        <v>633</v>
      </c>
      <c r="I481" s="123"/>
      <c r="J481" s="123"/>
      <c r="K481" s="123"/>
      <c r="L481" s="2" t="s">
        <v>697</v>
      </c>
      <c r="M481" s="44"/>
      <c r="N481" s="24"/>
      <c r="O481" s="24"/>
      <c r="P481" s="24"/>
      <c r="Q481" s="24"/>
      <c r="R481" s="5"/>
      <c r="S481" s="6">
        <f>220000*5/100+220000</f>
        <v>231000</v>
      </c>
      <c r="T481" s="2" t="s">
        <v>753</v>
      </c>
      <c r="U481" s="2" t="s">
        <v>895</v>
      </c>
      <c r="V481" s="16"/>
      <c r="W481" s="123" t="s">
        <v>1000</v>
      </c>
      <c r="X481" s="123" t="s">
        <v>1080</v>
      </c>
      <c r="Y481" s="141" t="s">
        <v>651</v>
      </c>
    </row>
    <row r="482" spans="1:25" ht="30">
      <c r="A482" s="2">
        <v>481</v>
      </c>
      <c r="B482" s="131" t="s">
        <v>29</v>
      </c>
      <c r="C482" s="6" t="s">
        <v>137</v>
      </c>
      <c r="D482" s="2" t="s">
        <v>187</v>
      </c>
      <c r="E482" s="2" t="s">
        <v>295</v>
      </c>
      <c r="F482" s="5">
        <v>9559</v>
      </c>
      <c r="G482" s="13">
        <v>42625</v>
      </c>
      <c r="H482" s="6" t="s">
        <v>633</v>
      </c>
      <c r="I482" s="123"/>
      <c r="J482" s="123"/>
      <c r="K482" s="123"/>
      <c r="L482" s="2" t="s">
        <v>697</v>
      </c>
      <c r="M482" s="44"/>
      <c r="N482" s="24"/>
      <c r="O482" s="24"/>
      <c r="P482" s="24"/>
      <c r="Q482" s="24"/>
      <c r="R482" s="5"/>
      <c r="S482" s="6">
        <f>200000*5/100+200000</f>
        <v>210000</v>
      </c>
      <c r="T482" s="2" t="s">
        <v>753</v>
      </c>
      <c r="U482" s="2" t="s">
        <v>895</v>
      </c>
      <c r="V482" s="16"/>
      <c r="W482" s="123" t="s">
        <v>1001</v>
      </c>
      <c r="X482" s="123" t="s">
        <v>1080</v>
      </c>
      <c r="Y482" s="141" t="s">
        <v>651</v>
      </c>
    </row>
    <row r="483" spans="1:25">
      <c r="A483" s="2">
        <v>482</v>
      </c>
      <c r="B483" s="131" t="s">
        <v>29</v>
      </c>
      <c r="C483" s="6" t="s">
        <v>134</v>
      </c>
      <c r="D483" s="2" t="s">
        <v>187</v>
      </c>
      <c r="E483" s="2" t="s">
        <v>273</v>
      </c>
      <c r="F483" s="5"/>
      <c r="G483" s="16">
        <v>42483</v>
      </c>
      <c r="H483" s="6" t="s">
        <v>633</v>
      </c>
      <c r="I483" s="123"/>
      <c r="J483" s="123"/>
      <c r="K483" s="123"/>
      <c r="L483" s="2" t="s">
        <v>684</v>
      </c>
      <c r="M483" s="44"/>
      <c r="N483" s="24"/>
      <c r="O483" s="24"/>
      <c r="P483" s="24"/>
      <c r="Q483" s="24"/>
      <c r="R483" s="5"/>
      <c r="S483" s="6">
        <f>49725*5/100+49725</f>
        <v>52211.25</v>
      </c>
      <c r="T483" s="2" t="s">
        <v>753</v>
      </c>
      <c r="U483" s="2" t="s">
        <v>891</v>
      </c>
      <c r="V483" s="16">
        <v>42403</v>
      </c>
      <c r="W483" s="123" t="s">
        <v>998</v>
      </c>
      <c r="X483" s="123" t="s">
        <v>1080</v>
      </c>
      <c r="Y483" s="141" t="s">
        <v>650</v>
      </c>
    </row>
    <row r="484" spans="1:25" ht="30">
      <c r="A484" s="2">
        <v>483</v>
      </c>
      <c r="B484" s="131" t="s">
        <v>29</v>
      </c>
      <c r="C484" s="6" t="s">
        <v>133</v>
      </c>
      <c r="D484" s="2" t="s">
        <v>187</v>
      </c>
      <c r="E484" s="2" t="s">
        <v>296</v>
      </c>
      <c r="F484" s="5" t="s">
        <v>538</v>
      </c>
      <c r="G484" s="13"/>
      <c r="H484" s="6" t="s">
        <v>633</v>
      </c>
      <c r="I484" s="123"/>
      <c r="J484" s="123"/>
      <c r="K484" s="123"/>
      <c r="L484" s="2" t="s">
        <v>674</v>
      </c>
      <c r="M484" s="44"/>
      <c r="N484" s="24"/>
      <c r="O484" s="24"/>
      <c r="P484" s="24"/>
      <c r="Q484" s="24"/>
      <c r="R484" s="5"/>
      <c r="S484" s="6">
        <f>110800*5/100+110800</f>
        <v>116340</v>
      </c>
      <c r="T484" s="2" t="s">
        <v>753</v>
      </c>
      <c r="U484" s="2"/>
      <c r="V484" s="16"/>
      <c r="W484" s="123" t="s">
        <v>997</v>
      </c>
      <c r="X484" s="123" t="s">
        <v>1080</v>
      </c>
      <c r="Y484" s="141" t="s">
        <v>650</v>
      </c>
    </row>
    <row r="485" spans="1:25">
      <c r="A485" s="2">
        <v>484</v>
      </c>
      <c r="B485" s="131" t="s">
        <v>29</v>
      </c>
      <c r="C485" s="6" t="s">
        <v>156</v>
      </c>
      <c r="D485" s="2" t="s">
        <v>187</v>
      </c>
      <c r="E485" s="2" t="s">
        <v>297</v>
      </c>
      <c r="F485" s="5" t="s">
        <v>539</v>
      </c>
      <c r="G485" s="13">
        <v>42664</v>
      </c>
      <c r="H485" s="6" t="s">
        <v>633</v>
      </c>
      <c r="I485" s="123"/>
      <c r="J485" s="123"/>
      <c r="K485" s="123"/>
      <c r="L485" s="2" t="s">
        <v>684</v>
      </c>
      <c r="M485" s="44"/>
      <c r="N485" s="24"/>
      <c r="O485" s="24"/>
      <c r="P485" s="24"/>
      <c r="Q485" s="24"/>
      <c r="R485" s="5"/>
      <c r="S485" s="6">
        <f>760000*5/100+760000</f>
        <v>798000</v>
      </c>
      <c r="T485" s="2" t="s">
        <v>807</v>
      </c>
      <c r="U485" s="2"/>
      <c r="V485" s="16"/>
      <c r="W485" s="123" t="s">
        <v>989</v>
      </c>
      <c r="X485" s="123" t="s">
        <v>1080</v>
      </c>
      <c r="Y485" s="141" t="s">
        <v>651</v>
      </c>
    </row>
    <row r="486" spans="1:25">
      <c r="A486" s="2">
        <v>485</v>
      </c>
      <c r="B486" s="131" t="s">
        <v>29</v>
      </c>
      <c r="C486" s="6" t="s">
        <v>135</v>
      </c>
      <c r="D486" s="2" t="s">
        <v>187</v>
      </c>
      <c r="E486" s="2" t="s">
        <v>274</v>
      </c>
      <c r="F486" s="5">
        <v>151141860</v>
      </c>
      <c r="G486" s="16">
        <v>42483</v>
      </c>
      <c r="H486" s="6" t="s">
        <v>633</v>
      </c>
      <c r="I486" s="123"/>
      <c r="J486" s="123"/>
      <c r="K486" s="123"/>
      <c r="L486" s="2" t="s">
        <v>684</v>
      </c>
      <c r="M486" s="44"/>
      <c r="N486" s="24"/>
      <c r="O486" s="24"/>
      <c r="P486" s="24"/>
      <c r="Q486" s="24"/>
      <c r="R486" s="5"/>
      <c r="S486" s="6">
        <f>43031*5/100+43031</f>
        <v>45182.55</v>
      </c>
      <c r="T486" s="2" t="s">
        <v>753</v>
      </c>
      <c r="U486" s="2" t="s">
        <v>891</v>
      </c>
      <c r="V486" s="16">
        <v>42403</v>
      </c>
      <c r="W486" s="123" t="s">
        <v>999</v>
      </c>
      <c r="X486" s="123" t="s">
        <v>1080</v>
      </c>
      <c r="Y486" s="141" t="s">
        <v>650</v>
      </c>
    </row>
    <row r="487" spans="1:25" ht="30">
      <c r="A487" s="2">
        <v>486</v>
      </c>
      <c r="B487" s="129" t="s">
        <v>30</v>
      </c>
      <c r="C487" s="5" t="s">
        <v>102</v>
      </c>
      <c r="D487" s="2" t="s">
        <v>187</v>
      </c>
      <c r="E487" s="2" t="s">
        <v>192</v>
      </c>
      <c r="F487" s="5" t="s">
        <v>540</v>
      </c>
      <c r="G487" s="13">
        <v>42506</v>
      </c>
      <c r="H487" s="5" t="s">
        <v>633</v>
      </c>
      <c r="I487" s="123"/>
      <c r="J487" s="123"/>
      <c r="K487" s="123"/>
      <c r="L487" s="5" t="s">
        <v>204</v>
      </c>
      <c r="M487" s="44"/>
      <c r="N487" s="24"/>
      <c r="O487" s="24"/>
      <c r="P487" s="24"/>
      <c r="Q487" s="24"/>
      <c r="R487" s="5"/>
      <c r="S487" s="21">
        <v>184974</v>
      </c>
      <c r="T487" s="2" t="s">
        <v>748</v>
      </c>
      <c r="U487" s="2" t="s">
        <v>832</v>
      </c>
      <c r="V487" s="16">
        <v>42047</v>
      </c>
      <c r="W487" s="123" t="s">
        <v>931</v>
      </c>
      <c r="X487" s="125" t="s">
        <v>1081</v>
      </c>
      <c r="Y487" s="125" t="s">
        <v>650</v>
      </c>
    </row>
    <row r="488" spans="1:25" ht="30">
      <c r="A488" s="2">
        <v>487</v>
      </c>
      <c r="B488" s="129" t="s">
        <v>30</v>
      </c>
      <c r="C488" s="2" t="s">
        <v>72</v>
      </c>
      <c r="D488" s="2" t="s">
        <v>187</v>
      </c>
      <c r="E488" s="2" t="s">
        <v>219</v>
      </c>
      <c r="F488" s="2" t="s">
        <v>541</v>
      </c>
      <c r="G488" s="13">
        <v>42527</v>
      </c>
      <c r="H488" s="5" t="s">
        <v>633</v>
      </c>
      <c r="I488" s="137"/>
      <c r="J488" s="137"/>
      <c r="K488" s="138"/>
      <c r="L488" s="2" t="s">
        <v>207</v>
      </c>
      <c r="M488" s="44"/>
      <c r="N488" s="24"/>
      <c r="O488" s="24"/>
      <c r="P488" s="24"/>
      <c r="Q488" s="24"/>
      <c r="R488" s="2" t="s">
        <v>717</v>
      </c>
      <c r="S488" s="23">
        <v>1148950</v>
      </c>
      <c r="T488" s="2" t="s">
        <v>768</v>
      </c>
      <c r="U488" s="2" t="s">
        <v>850</v>
      </c>
      <c r="V488" s="14">
        <v>42433</v>
      </c>
      <c r="W488" s="123" t="s">
        <v>72</v>
      </c>
      <c r="X488" s="125" t="s">
        <v>1081</v>
      </c>
      <c r="Y488" s="125" t="s">
        <v>1115</v>
      </c>
    </row>
    <row r="489" spans="1:25" ht="30">
      <c r="A489" s="2">
        <v>488</v>
      </c>
      <c r="B489" s="129" t="s">
        <v>30</v>
      </c>
      <c r="C489" s="5" t="s">
        <v>37</v>
      </c>
      <c r="D489" s="2" t="s">
        <v>187</v>
      </c>
      <c r="E489" s="2" t="s">
        <v>191</v>
      </c>
      <c r="F489" s="5" t="s">
        <v>542</v>
      </c>
      <c r="G489" s="13">
        <v>42506</v>
      </c>
      <c r="H489" s="5" t="s">
        <v>633</v>
      </c>
      <c r="I489" s="123"/>
      <c r="J489" s="123"/>
      <c r="K489" s="123"/>
      <c r="L489" s="5" t="s">
        <v>204</v>
      </c>
      <c r="M489" s="44"/>
      <c r="N489" s="24"/>
      <c r="O489" s="24"/>
      <c r="P489" s="24"/>
      <c r="Q489" s="24"/>
      <c r="R489" s="5"/>
      <c r="S489" s="21">
        <v>115609</v>
      </c>
      <c r="T489" s="2" t="s">
        <v>746</v>
      </c>
      <c r="U489" s="2" t="s">
        <v>832</v>
      </c>
      <c r="V489" s="14">
        <v>42340</v>
      </c>
      <c r="W489" s="123" t="s">
        <v>930</v>
      </c>
      <c r="X489" s="125" t="s">
        <v>1081</v>
      </c>
      <c r="Y489" s="125" t="s">
        <v>650</v>
      </c>
    </row>
    <row r="490" spans="1:25">
      <c r="A490" s="2">
        <v>489</v>
      </c>
      <c r="B490" s="129" t="s">
        <v>30</v>
      </c>
      <c r="C490" s="2" t="s">
        <v>58</v>
      </c>
      <c r="D490" s="2" t="s">
        <v>187</v>
      </c>
      <c r="E490" s="5" t="s">
        <v>298</v>
      </c>
      <c r="F490" s="10" t="s">
        <v>543</v>
      </c>
      <c r="G490" s="18">
        <v>42508</v>
      </c>
      <c r="H490" s="6" t="s">
        <v>633</v>
      </c>
      <c r="I490" s="125"/>
      <c r="J490" s="143"/>
      <c r="K490" s="123"/>
      <c r="L490" s="5" t="s">
        <v>208</v>
      </c>
      <c r="M490" s="44"/>
      <c r="N490" s="24"/>
      <c r="O490" s="24"/>
      <c r="P490" s="24"/>
      <c r="Q490" s="24"/>
      <c r="R490" s="5"/>
      <c r="S490" s="21" t="s">
        <v>732</v>
      </c>
      <c r="T490" s="2" t="s">
        <v>761</v>
      </c>
      <c r="U490" s="5" t="s">
        <v>904</v>
      </c>
      <c r="V490" s="14">
        <v>42247</v>
      </c>
      <c r="W490" s="123" t="s">
        <v>947</v>
      </c>
      <c r="X490" s="125" t="s">
        <v>1081</v>
      </c>
      <c r="Y490" s="125" t="s">
        <v>651</v>
      </c>
    </row>
    <row r="491" spans="1:25">
      <c r="A491" s="2">
        <v>490</v>
      </c>
      <c r="B491" s="129" t="s">
        <v>30</v>
      </c>
      <c r="C491" s="2" t="s">
        <v>61</v>
      </c>
      <c r="D491" s="2" t="s">
        <v>187</v>
      </c>
      <c r="E491" s="2" t="s">
        <v>299</v>
      </c>
      <c r="F491" s="2">
        <v>90522</v>
      </c>
      <c r="G491" s="15">
        <v>42377</v>
      </c>
      <c r="H491" s="2" t="s">
        <v>633</v>
      </c>
      <c r="I491" s="137"/>
      <c r="J491" s="137"/>
      <c r="K491" s="138"/>
      <c r="L491" s="2" t="s">
        <v>206</v>
      </c>
      <c r="M491" s="44"/>
      <c r="N491" s="24"/>
      <c r="O491" s="24"/>
      <c r="P491" s="24"/>
      <c r="Q491" s="24"/>
      <c r="R491" s="2"/>
      <c r="S491" s="21" t="s">
        <v>733</v>
      </c>
      <c r="T491" s="2" t="s">
        <v>759</v>
      </c>
      <c r="U491" s="2" t="s">
        <v>845</v>
      </c>
      <c r="V491" s="14">
        <v>42481</v>
      </c>
      <c r="W491" s="123" t="s">
        <v>949</v>
      </c>
      <c r="X491" s="125" t="s">
        <v>1081</v>
      </c>
      <c r="Y491" s="125" t="s">
        <v>651</v>
      </c>
    </row>
    <row r="492" spans="1:25">
      <c r="A492" s="2">
        <v>491</v>
      </c>
      <c r="B492" s="129" t="s">
        <v>30</v>
      </c>
      <c r="C492" s="2" t="s">
        <v>47</v>
      </c>
      <c r="D492" s="2" t="s">
        <v>187</v>
      </c>
      <c r="E492" s="2" t="s">
        <v>218</v>
      </c>
      <c r="F492" s="2" t="s">
        <v>544</v>
      </c>
      <c r="G492" s="16">
        <v>42434</v>
      </c>
      <c r="H492" s="2" t="s">
        <v>633</v>
      </c>
      <c r="I492" s="137"/>
      <c r="J492" s="137"/>
      <c r="K492" s="21">
        <v>2120000</v>
      </c>
      <c r="L492" s="2" t="s">
        <v>204</v>
      </c>
      <c r="M492" s="44"/>
      <c r="N492" s="24"/>
      <c r="O492" s="24"/>
      <c r="P492" s="24"/>
      <c r="Q492" s="24"/>
      <c r="R492" s="2"/>
      <c r="S492" s="21">
        <v>1920000</v>
      </c>
      <c r="T492" s="2" t="s">
        <v>767</v>
      </c>
      <c r="U492" s="2" t="s">
        <v>844</v>
      </c>
      <c r="V492" s="14">
        <v>42263</v>
      </c>
      <c r="W492" s="123" t="s">
        <v>938</v>
      </c>
      <c r="X492" s="125" t="s">
        <v>1081</v>
      </c>
      <c r="Y492" s="125" t="s">
        <v>650</v>
      </c>
    </row>
    <row r="493" spans="1:25">
      <c r="A493" s="2">
        <v>492</v>
      </c>
      <c r="B493" s="129" t="s">
        <v>30</v>
      </c>
      <c r="C493" s="2" t="s">
        <v>56</v>
      </c>
      <c r="D493" s="2" t="s">
        <v>187</v>
      </c>
      <c r="E493" s="2" t="s">
        <v>204</v>
      </c>
      <c r="F493" s="2" t="s">
        <v>545</v>
      </c>
      <c r="G493" s="16">
        <v>42434</v>
      </c>
      <c r="H493" s="21" t="s">
        <v>633</v>
      </c>
      <c r="I493" s="125"/>
      <c r="J493" s="137"/>
      <c r="K493" s="137"/>
      <c r="L493" s="66" t="s">
        <v>650</v>
      </c>
      <c r="M493" s="44"/>
      <c r="N493" s="24"/>
      <c r="O493" s="24"/>
      <c r="P493" s="24"/>
      <c r="Q493" s="24"/>
      <c r="R493" s="15" t="s">
        <v>718</v>
      </c>
      <c r="S493" s="14">
        <v>42263</v>
      </c>
      <c r="T493" s="2" t="s">
        <v>753</v>
      </c>
      <c r="U493" s="2">
        <v>9849257797</v>
      </c>
      <c r="V493" s="2" t="s">
        <v>844</v>
      </c>
      <c r="W493" s="123" t="s">
        <v>945</v>
      </c>
      <c r="X493" s="125" t="s">
        <v>1081</v>
      </c>
      <c r="Y493" s="125" t="s">
        <v>650</v>
      </c>
    </row>
    <row r="494" spans="1:25">
      <c r="A494" s="2">
        <v>493</v>
      </c>
      <c r="B494" s="131" t="s">
        <v>31</v>
      </c>
      <c r="C494" s="6" t="s">
        <v>157</v>
      </c>
      <c r="D494" s="2" t="s">
        <v>187</v>
      </c>
      <c r="E494" s="2" t="s">
        <v>300</v>
      </c>
      <c r="F494" s="5" t="s">
        <v>546</v>
      </c>
      <c r="G494" s="13">
        <v>42530</v>
      </c>
      <c r="H494" s="5" t="s">
        <v>633</v>
      </c>
      <c r="I494" s="123"/>
      <c r="J494" s="123"/>
      <c r="K494" s="123"/>
      <c r="L494" s="2" t="s">
        <v>698</v>
      </c>
      <c r="M494" s="44"/>
      <c r="N494" s="24"/>
      <c r="O494" s="24"/>
      <c r="P494" s="24"/>
      <c r="Q494" s="24"/>
      <c r="R494" s="5"/>
      <c r="S494" s="5">
        <v>260000</v>
      </c>
      <c r="T494" s="2" t="s">
        <v>753</v>
      </c>
      <c r="U494" s="2" t="s">
        <v>905</v>
      </c>
      <c r="V494" s="14">
        <v>42419</v>
      </c>
      <c r="W494" s="123" t="s">
        <v>1018</v>
      </c>
      <c r="X494" s="123" t="s">
        <v>1082</v>
      </c>
      <c r="Y494" s="125" t="s">
        <v>1115</v>
      </c>
    </row>
    <row r="495" spans="1:25">
      <c r="A495" s="2">
        <v>494</v>
      </c>
      <c r="B495" s="131" t="s">
        <v>31</v>
      </c>
      <c r="C495" s="6" t="s">
        <v>158</v>
      </c>
      <c r="D495" s="2" t="s">
        <v>187</v>
      </c>
      <c r="E495" s="2" t="s">
        <v>277</v>
      </c>
      <c r="F495" s="5">
        <v>4511215</v>
      </c>
      <c r="G495" s="13">
        <v>42538</v>
      </c>
      <c r="H495" s="5" t="s">
        <v>633</v>
      </c>
      <c r="I495" s="123"/>
      <c r="J495" s="123"/>
      <c r="K495" s="123"/>
      <c r="L495" s="5" t="s">
        <v>699</v>
      </c>
      <c r="M495" s="44"/>
      <c r="N495" s="24"/>
      <c r="O495" s="24"/>
      <c r="P495" s="24"/>
      <c r="Q495" s="24"/>
      <c r="R495" s="5"/>
      <c r="S495" s="5">
        <v>290000</v>
      </c>
      <c r="T495" s="2" t="s">
        <v>753</v>
      </c>
      <c r="U495" s="2" t="s">
        <v>896</v>
      </c>
      <c r="V495" s="14">
        <v>42327</v>
      </c>
      <c r="W495" s="123" t="s">
        <v>1019</v>
      </c>
      <c r="X495" s="123" t="s">
        <v>1082</v>
      </c>
      <c r="Y495" s="125" t="s">
        <v>650</v>
      </c>
    </row>
    <row r="496" spans="1:25" ht="30">
      <c r="A496" s="2">
        <v>495</v>
      </c>
      <c r="B496" s="131" t="s">
        <v>31</v>
      </c>
      <c r="C496" s="6" t="s">
        <v>159</v>
      </c>
      <c r="D496" s="2" t="s">
        <v>187</v>
      </c>
      <c r="E496" s="2" t="s">
        <v>301</v>
      </c>
      <c r="F496" s="5">
        <v>4500116</v>
      </c>
      <c r="G496" s="13">
        <v>42538</v>
      </c>
      <c r="H496" s="5" t="s">
        <v>633</v>
      </c>
      <c r="I496" s="123"/>
      <c r="J496" s="123"/>
      <c r="K496" s="123"/>
      <c r="L496" s="5" t="s">
        <v>699</v>
      </c>
      <c r="M496" s="44"/>
      <c r="N496" s="24"/>
      <c r="O496" s="24"/>
      <c r="P496" s="24"/>
      <c r="Q496" s="24"/>
      <c r="R496" s="5"/>
      <c r="S496" s="5">
        <v>1240000</v>
      </c>
      <c r="T496" s="2" t="s">
        <v>753</v>
      </c>
      <c r="U496" s="2" t="s">
        <v>896</v>
      </c>
      <c r="V496" s="14">
        <v>42327</v>
      </c>
      <c r="W496" s="123" t="s">
        <v>1018</v>
      </c>
      <c r="X496" s="123" t="s">
        <v>1082</v>
      </c>
      <c r="Y496" s="125" t="s">
        <v>650</v>
      </c>
    </row>
    <row r="497" spans="1:25">
      <c r="A497" s="2">
        <v>496</v>
      </c>
      <c r="B497" s="131" t="s">
        <v>31</v>
      </c>
      <c r="C497" s="6" t="s">
        <v>160</v>
      </c>
      <c r="D497" s="2" t="s">
        <v>187</v>
      </c>
      <c r="E497" s="2" t="s">
        <v>277</v>
      </c>
      <c r="F497" s="5" t="s">
        <v>547</v>
      </c>
      <c r="G497" s="13">
        <v>42538</v>
      </c>
      <c r="H497" s="5" t="s">
        <v>633</v>
      </c>
      <c r="I497" s="123"/>
      <c r="J497" s="123"/>
      <c r="K497" s="123"/>
      <c r="L497" s="5" t="s">
        <v>699</v>
      </c>
      <c r="M497" s="44"/>
      <c r="N497" s="24"/>
      <c r="O497" s="24"/>
      <c r="P497" s="24"/>
      <c r="Q497" s="24"/>
      <c r="R497" s="5"/>
      <c r="S497" s="5">
        <v>155000</v>
      </c>
      <c r="T497" s="2" t="s">
        <v>753</v>
      </c>
      <c r="U497" s="2" t="s">
        <v>896</v>
      </c>
      <c r="V497" s="14">
        <v>42327</v>
      </c>
      <c r="W497" s="123" t="s">
        <v>1020</v>
      </c>
      <c r="X497" s="123" t="s">
        <v>1082</v>
      </c>
      <c r="Y497" s="125" t="s">
        <v>650</v>
      </c>
    </row>
    <row r="498" spans="1:25">
      <c r="A498" s="2">
        <v>497</v>
      </c>
      <c r="B498" s="131" t="s">
        <v>31</v>
      </c>
      <c r="C498" s="6" t="s">
        <v>161</v>
      </c>
      <c r="D498" s="2" t="s">
        <v>187</v>
      </c>
      <c r="E498" s="2" t="s">
        <v>277</v>
      </c>
      <c r="F498" s="5" t="s">
        <v>548</v>
      </c>
      <c r="G498" s="13">
        <v>42538</v>
      </c>
      <c r="H498" s="5" t="s">
        <v>633</v>
      </c>
      <c r="I498" s="123"/>
      <c r="J498" s="123"/>
      <c r="K498" s="123"/>
      <c r="L498" s="5" t="s">
        <v>699</v>
      </c>
      <c r="M498" s="44"/>
      <c r="N498" s="24"/>
      <c r="O498" s="24"/>
      <c r="P498" s="24"/>
      <c r="Q498" s="24"/>
      <c r="R498" s="5"/>
      <c r="S498" s="5">
        <v>80000</v>
      </c>
      <c r="T498" s="2" t="s">
        <v>753</v>
      </c>
      <c r="U498" s="2" t="s">
        <v>896</v>
      </c>
      <c r="V498" s="14">
        <v>42327</v>
      </c>
      <c r="W498" s="123" t="s">
        <v>1021</v>
      </c>
      <c r="X498" s="123" t="s">
        <v>1082</v>
      </c>
      <c r="Y498" s="125" t="s">
        <v>650</v>
      </c>
    </row>
    <row r="499" spans="1:25">
      <c r="A499" s="2">
        <v>498</v>
      </c>
      <c r="B499" s="131" t="s">
        <v>31</v>
      </c>
      <c r="C499" s="6" t="s">
        <v>162</v>
      </c>
      <c r="D499" s="2" t="s">
        <v>187</v>
      </c>
      <c r="E499" s="2" t="s">
        <v>277</v>
      </c>
      <c r="F499" s="5" t="s">
        <v>277</v>
      </c>
      <c r="G499" s="13">
        <v>42538</v>
      </c>
      <c r="H499" s="5" t="s">
        <v>633</v>
      </c>
      <c r="I499" s="123"/>
      <c r="J499" s="123"/>
      <c r="K499" s="123"/>
      <c r="L499" s="5" t="s">
        <v>699</v>
      </c>
      <c r="M499" s="44"/>
      <c r="N499" s="24"/>
      <c r="O499" s="24"/>
      <c r="P499" s="24"/>
      <c r="Q499" s="24"/>
      <c r="R499" s="5"/>
      <c r="S499" s="5">
        <v>85000</v>
      </c>
      <c r="T499" s="2" t="s">
        <v>753</v>
      </c>
      <c r="U499" s="2" t="s">
        <v>896</v>
      </c>
      <c r="V499" s="14">
        <v>42327</v>
      </c>
      <c r="W499" s="123" t="s">
        <v>1022</v>
      </c>
      <c r="X499" s="123" t="s">
        <v>1082</v>
      </c>
      <c r="Y499" s="125" t="s">
        <v>650</v>
      </c>
    </row>
    <row r="500" spans="1:25">
      <c r="A500" s="2">
        <v>499</v>
      </c>
      <c r="B500" s="131" t="s">
        <v>31</v>
      </c>
      <c r="C500" s="6" t="s">
        <v>163</v>
      </c>
      <c r="D500" s="2" t="s">
        <v>187</v>
      </c>
      <c r="E500" s="2" t="s">
        <v>302</v>
      </c>
      <c r="F500" s="5">
        <v>105090</v>
      </c>
      <c r="G500" s="13"/>
      <c r="H500" s="5" t="s">
        <v>633</v>
      </c>
      <c r="I500" s="144">
        <v>42373</v>
      </c>
      <c r="J500" s="123" t="s">
        <v>1105</v>
      </c>
      <c r="K500" s="123"/>
      <c r="L500" s="2" t="s">
        <v>700</v>
      </c>
      <c r="M500" s="44"/>
      <c r="N500" s="24"/>
      <c r="O500" s="24"/>
      <c r="P500" s="24"/>
      <c r="Q500" s="24"/>
      <c r="R500" s="5"/>
      <c r="S500" s="5">
        <v>260000</v>
      </c>
      <c r="T500" s="2" t="s">
        <v>753</v>
      </c>
      <c r="U500" s="2" t="s">
        <v>906</v>
      </c>
      <c r="V500" s="14" t="s">
        <v>907</v>
      </c>
      <c r="W500" s="123" t="s">
        <v>1023</v>
      </c>
      <c r="X500" s="123" t="s">
        <v>1082</v>
      </c>
      <c r="Y500" s="125" t="s">
        <v>1115</v>
      </c>
    </row>
    <row r="501" spans="1:25">
      <c r="A501" s="2">
        <v>500</v>
      </c>
      <c r="B501" s="131" t="s">
        <v>31</v>
      </c>
      <c r="C501" s="6" t="s">
        <v>164</v>
      </c>
      <c r="D501" s="2" t="s">
        <v>187</v>
      </c>
      <c r="E501" s="2" t="s">
        <v>303</v>
      </c>
      <c r="F501" s="5" t="s">
        <v>549</v>
      </c>
      <c r="G501" s="13">
        <v>42468</v>
      </c>
      <c r="H501" s="5" t="s">
        <v>633</v>
      </c>
      <c r="I501" s="123"/>
      <c r="J501" s="123"/>
      <c r="K501" s="123"/>
      <c r="L501" s="2" t="s">
        <v>701</v>
      </c>
      <c r="M501" s="44"/>
      <c r="N501" s="24"/>
      <c r="O501" s="24"/>
      <c r="P501" s="24"/>
      <c r="Q501" s="24"/>
      <c r="R501" s="5"/>
      <c r="S501" s="5">
        <v>1025001</v>
      </c>
      <c r="T501" s="2" t="s">
        <v>753</v>
      </c>
      <c r="U501" s="2" t="s">
        <v>908</v>
      </c>
      <c r="V501" s="14" t="s">
        <v>909</v>
      </c>
      <c r="W501" s="123" t="s">
        <v>164</v>
      </c>
      <c r="X501" s="123" t="s">
        <v>1082</v>
      </c>
      <c r="Y501" s="125" t="s">
        <v>650</v>
      </c>
    </row>
    <row r="502" spans="1:25" ht="30">
      <c r="A502" s="2">
        <v>501</v>
      </c>
      <c r="B502" s="131" t="s">
        <v>32</v>
      </c>
      <c r="C502" s="5" t="s">
        <v>36</v>
      </c>
      <c r="D502" s="2" t="s">
        <v>187</v>
      </c>
      <c r="E502" s="2" t="s">
        <v>190</v>
      </c>
      <c r="F502" s="5" t="s">
        <v>550</v>
      </c>
      <c r="G502" s="13">
        <v>42506</v>
      </c>
      <c r="H502" s="2" t="s">
        <v>633</v>
      </c>
      <c r="I502" s="123"/>
      <c r="J502" s="123"/>
      <c r="K502" s="123"/>
      <c r="L502" s="2" t="s">
        <v>204</v>
      </c>
      <c r="M502" s="44"/>
      <c r="N502" s="24"/>
      <c r="O502" s="24"/>
      <c r="P502" s="24"/>
      <c r="Q502" s="24"/>
      <c r="R502" s="5"/>
      <c r="S502" s="21">
        <v>143355</v>
      </c>
      <c r="T502" s="2" t="s">
        <v>808</v>
      </c>
      <c r="U502" s="2" t="s">
        <v>832</v>
      </c>
      <c r="V502" s="14">
        <v>42340</v>
      </c>
      <c r="W502" s="123" t="s">
        <v>929</v>
      </c>
      <c r="X502" s="123" t="s">
        <v>1083</v>
      </c>
      <c r="Y502" s="125" t="s">
        <v>650</v>
      </c>
    </row>
    <row r="503" spans="1:25" ht="30">
      <c r="A503" s="2">
        <v>502</v>
      </c>
      <c r="B503" s="131" t="s">
        <v>32</v>
      </c>
      <c r="C503" s="5" t="s">
        <v>36</v>
      </c>
      <c r="D503" s="2" t="s">
        <v>187</v>
      </c>
      <c r="E503" s="2" t="s">
        <v>190</v>
      </c>
      <c r="F503" s="5" t="s">
        <v>551</v>
      </c>
      <c r="G503" s="13">
        <v>42506</v>
      </c>
      <c r="H503" s="2" t="s">
        <v>633</v>
      </c>
      <c r="I503" s="123"/>
      <c r="J503" s="123"/>
      <c r="K503" s="123"/>
      <c r="L503" s="2" t="s">
        <v>204</v>
      </c>
      <c r="M503" s="44"/>
      <c r="N503" s="24"/>
      <c r="O503" s="24"/>
      <c r="P503" s="24"/>
      <c r="Q503" s="24"/>
      <c r="R503" s="5"/>
      <c r="S503" s="21">
        <v>161853</v>
      </c>
      <c r="T503" s="2" t="s">
        <v>808</v>
      </c>
      <c r="U503" s="2" t="s">
        <v>832</v>
      </c>
      <c r="V503" s="14">
        <v>42340</v>
      </c>
      <c r="W503" s="123" t="s">
        <v>929</v>
      </c>
      <c r="X503" s="123" t="s">
        <v>1083</v>
      </c>
      <c r="Y503" s="125" t="s">
        <v>650</v>
      </c>
    </row>
    <row r="504" spans="1:25" ht="30">
      <c r="A504" s="2">
        <v>503</v>
      </c>
      <c r="B504" s="131" t="s">
        <v>32</v>
      </c>
      <c r="C504" s="5" t="s">
        <v>36</v>
      </c>
      <c r="D504" s="2" t="s">
        <v>187</v>
      </c>
      <c r="E504" s="2" t="s">
        <v>190</v>
      </c>
      <c r="F504" s="5" t="s">
        <v>552</v>
      </c>
      <c r="G504" s="13">
        <v>42506</v>
      </c>
      <c r="H504" s="2" t="s">
        <v>633</v>
      </c>
      <c r="I504" s="123"/>
      <c r="J504" s="123"/>
      <c r="K504" s="123"/>
      <c r="L504" s="2" t="s">
        <v>204</v>
      </c>
      <c r="M504" s="44"/>
      <c r="N504" s="24"/>
      <c r="O504" s="24"/>
      <c r="P504" s="24"/>
      <c r="Q504" s="24"/>
      <c r="R504" s="5"/>
      <c r="S504" s="21">
        <v>161853</v>
      </c>
      <c r="T504" s="2" t="s">
        <v>808</v>
      </c>
      <c r="U504" s="2" t="s">
        <v>832</v>
      </c>
      <c r="V504" s="14">
        <v>42340</v>
      </c>
      <c r="W504" s="123" t="s">
        <v>929</v>
      </c>
      <c r="X504" s="123" t="s">
        <v>1083</v>
      </c>
      <c r="Y504" s="125" t="s">
        <v>650</v>
      </c>
    </row>
    <row r="505" spans="1:25" ht="30">
      <c r="A505" s="2">
        <v>504</v>
      </c>
      <c r="B505" s="131" t="s">
        <v>32</v>
      </c>
      <c r="C505" s="5" t="s">
        <v>36</v>
      </c>
      <c r="D505" s="2" t="s">
        <v>187</v>
      </c>
      <c r="E505" s="2" t="s">
        <v>190</v>
      </c>
      <c r="F505" s="5" t="s">
        <v>553</v>
      </c>
      <c r="G505" s="13">
        <v>42506</v>
      </c>
      <c r="H505" s="2" t="s">
        <v>633</v>
      </c>
      <c r="I505" s="123"/>
      <c r="J505" s="123"/>
      <c r="K505" s="123"/>
      <c r="L505" s="2" t="s">
        <v>204</v>
      </c>
      <c r="M505" s="44"/>
      <c r="N505" s="24"/>
      <c r="O505" s="24"/>
      <c r="P505" s="24"/>
      <c r="Q505" s="24"/>
      <c r="R505" s="5"/>
      <c r="S505" s="21">
        <v>161853</v>
      </c>
      <c r="T505" s="2" t="s">
        <v>808</v>
      </c>
      <c r="U505" s="2" t="s">
        <v>832</v>
      </c>
      <c r="V505" s="14">
        <v>42340</v>
      </c>
      <c r="W505" s="123" t="s">
        <v>929</v>
      </c>
      <c r="X505" s="123" t="s">
        <v>1083</v>
      </c>
      <c r="Y505" s="125" t="s">
        <v>650</v>
      </c>
    </row>
    <row r="506" spans="1:25" ht="30">
      <c r="A506" s="2">
        <v>505</v>
      </c>
      <c r="B506" s="131" t="s">
        <v>32</v>
      </c>
      <c r="C506" s="5" t="s">
        <v>36</v>
      </c>
      <c r="D506" s="2" t="s">
        <v>187</v>
      </c>
      <c r="E506" s="2" t="s">
        <v>190</v>
      </c>
      <c r="F506" s="5" t="s">
        <v>554</v>
      </c>
      <c r="G506" s="13">
        <v>42506</v>
      </c>
      <c r="H506" s="2" t="s">
        <v>633</v>
      </c>
      <c r="I506" s="123"/>
      <c r="J506" s="123"/>
      <c r="K506" s="123"/>
      <c r="L506" s="2" t="s">
        <v>204</v>
      </c>
      <c r="M506" s="44"/>
      <c r="N506" s="24"/>
      <c r="O506" s="24"/>
      <c r="P506" s="24"/>
      <c r="Q506" s="24"/>
      <c r="R506" s="5"/>
      <c r="S506" s="21">
        <v>254340</v>
      </c>
      <c r="T506" s="2" t="s">
        <v>809</v>
      </c>
      <c r="U506" s="2" t="s">
        <v>832</v>
      </c>
      <c r="V506" s="14">
        <v>42340</v>
      </c>
      <c r="W506" s="123" t="s">
        <v>929</v>
      </c>
      <c r="X506" s="123" t="s">
        <v>1083</v>
      </c>
      <c r="Y506" s="125" t="s">
        <v>650</v>
      </c>
    </row>
    <row r="507" spans="1:25" ht="30">
      <c r="A507" s="2">
        <v>506</v>
      </c>
      <c r="B507" s="131" t="s">
        <v>32</v>
      </c>
      <c r="C507" s="5" t="s">
        <v>36</v>
      </c>
      <c r="D507" s="2" t="s">
        <v>187</v>
      </c>
      <c r="E507" s="2" t="s">
        <v>190</v>
      </c>
      <c r="F507" s="5" t="s">
        <v>555</v>
      </c>
      <c r="G507" s="13">
        <v>42506</v>
      </c>
      <c r="H507" s="2" t="s">
        <v>633</v>
      </c>
      <c r="I507" s="123"/>
      <c r="J507" s="123"/>
      <c r="K507" s="123"/>
      <c r="L507" s="2" t="s">
        <v>204</v>
      </c>
      <c r="M507" s="44"/>
      <c r="N507" s="24"/>
      <c r="O507" s="24"/>
      <c r="P507" s="24"/>
      <c r="Q507" s="24"/>
      <c r="R507" s="5"/>
      <c r="S507" s="21">
        <v>161853</v>
      </c>
      <c r="T507" s="2" t="s">
        <v>777</v>
      </c>
      <c r="U507" s="2" t="s">
        <v>832</v>
      </c>
      <c r="V507" s="14">
        <v>42340</v>
      </c>
      <c r="W507" s="123" t="s">
        <v>929</v>
      </c>
      <c r="X507" s="123" t="s">
        <v>1083</v>
      </c>
      <c r="Y507" s="125" t="s">
        <v>650</v>
      </c>
    </row>
    <row r="508" spans="1:25" ht="30">
      <c r="A508" s="2">
        <v>507</v>
      </c>
      <c r="B508" s="131" t="s">
        <v>32</v>
      </c>
      <c r="C508" s="5" t="s">
        <v>84</v>
      </c>
      <c r="D508" s="2" t="s">
        <v>187</v>
      </c>
      <c r="E508" s="6" t="s">
        <v>195</v>
      </c>
      <c r="F508" s="6">
        <v>35961</v>
      </c>
      <c r="G508" s="14">
        <v>42507</v>
      </c>
      <c r="H508" s="2" t="s">
        <v>633</v>
      </c>
      <c r="I508" s="123"/>
      <c r="J508" s="123"/>
      <c r="K508" s="123"/>
      <c r="L508" s="6" t="s">
        <v>643</v>
      </c>
      <c r="M508" s="44"/>
      <c r="N508" s="24"/>
      <c r="O508" s="24"/>
      <c r="P508" s="24"/>
      <c r="Q508" s="24"/>
      <c r="R508" s="5"/>
      <c r="S508" s="21">
        <v>700000</v>
      </c>
      <c r="T508" s="2" t="s">
        <v>750</v>
      </c>
      <c r="U508" s="2" t="s">
        <v>834</v>
      </c>
      <c r="V508" s="14">
        <v>42278</v>
      </c>
      <c r="W508" s="123" t="s">
        <v>934</v>
      </c>
      <c r="X508" s="123" t="s">
        <v>1083</v>
      </c>
      <c r="Y508" s="125" t="s">
        <v>1115</v>
      </c>
    </row>
    <row r="509" spans="1:25" ht="30">
      <c r="A509" s="2">
        <v>508</v>
      </c>
      <c r="B509" s="131" t="s">
        <v>32</v>
      </c>
      <c r="C509" s="5" t="s">
        <v>84</v>
      </c>
      <c r="D509" s="2" t="s">
        <v>187</v>
      </c>
      <c r="E509" s="6" t="s">
        <v>195</v>
      </c>
      <c r="F509" s="6">
        <v>35953</v>
      </c>
      <c r="G509" s="14">
        <v>42507</v>
      </c>
      <c r="H509" s="2" t="s">
        <v>633</v>
      </c>
      <c r="I509" s="123"/>
      <c r="J509" s="123"/>
      <c r="K509" s="123"/>
      <c r="L509" s="6" t="s">
        <v>643</v>
      </c>
      <c r="M509" s="44"/>
      <c r="N509" s="24"/>
      <c r="O509" s="24"/>
      <c r="P509" s="24"/>
      <c r="Q509" s="24"/>
      <c r="R509" s="5"/>
      <c r="S509" s="21">
        <v>700000</v>
      </c>
      <c r="T509" s="2" t="s">
        <v>750</v>
      </c>
      <c r="U509" s="2" t="s">
        <v>834</v>
      </c>
      <c r="V509" s="14">
        <v>42278</v>
      </c>
      <c r="W509" s="123" t="s">
        <v>934</v>
      </c>
      <c r="X509" s="123" t="s">
        <v>1083</v>
      </c>
      <c r="Y509" s="125" t="s">
        <v>1115</v>
      </c>
    </row>
    <row r="510" spans="1:25" ht="30">
      <c r="A510" s="2">
        <v>509</v>
      </c>
      <c r="B510" s="131" t="s">
        <v>32</v>
      </c>
      <c r="C510" s="5" t="s">
        <v>84</v>
      </c>
      <c r="D510" s="2" t="s">
        <v>187</v>
      </c>
      <c r="E510" s="6" t="s">
        <v>195</v>
      </c>
      <c r="F510" s="6">
        <v>35963</v>
      </c>
      <c r="G510" s="14">
        <v>42507</v>
      </c>
      <c r="H510" s="2" t="s">
        <v>633</v>
      </c>
      <c r="I510" s="123"/>
      <c r="J510" s="123"/>
      <c r="K510" s="123"/>
      <c r="L510" s="6" t="s">
        <v>643</v>
      </c>
      <c r="M510" s="44"/>
      <c r="N510" s="24"/>
      <c r="O510" s="24"/>
      <c r="P510" s="24"/>
      <c r="Q510" s="24"/>
      <c r="R510" s="5"/>
      <c r="S510" s="21">
        <v>700000</v>
      </c>
      <c r="T510" s="2" t="s">
        <v>750</v>
      </c>
      <c r="U510" s="2" t="s">
        <v>834</v>
      </c>
      <c r="V510" s="14">
        <v>42278</v>
      </c>
      <c r="W510" s="123" t="s">
        <v>934</v>
      </c>
      <c r="X510" s="123" t="s">
        <v>1083</v>
      </c>
      <c r="Y510" s="125" t="s">
        <v>1115</v>
      </c>
    </row>
    <row r="511" spans="1:25" ht="30">
      <c r="A511" s="2">
        <v>510</v>
      </c>
      <c r="B511" s="131" t="s">
        <v>32</v>
      </c>
      <c r="C511" s="2" t="s">
        <v>38</v>
      </c>
      <c r="D511" s="2" t="s">
        <v>187</v>
      </c>
      <c r="E511" s="2" t="s">
        <v>192</v>
      </c>
      <c r="F511" s="5" t="s">
        <v>556</v>
      </c>
      <c r="G511" s="13">
        <v>42506</v>
      </c>
      <c r="H511" s="2" t="s">
        <v>633</v>
      </c>
      <c r="I511" s="125"/>
      <c r="J511" s="123"/>
      <c r="K511" s="123"/>
      <c r="L511" s="2" t="s">
        <v>204</v>
      </c>
      <c r="M511" s="44"/>
      <c r="N511" s="24"/>
      <c r="O511" s="24"/>
      <c r="P511" s="24"/>
      <c r="Q511" s="24"/>
      <c r="R511" s="5"/>
      <c r="S511" s="21">
        <v>184974</v>
      </c>
      <c r="T511" s="2" t="s">
        <v>765</v>
      </c>
      <c r="U511" s="2" t="s">
        <v>832</v>
      </c>
      <c r="V511" s="16">
        <v>42047</v>
      </c>
      <c r="W511" s="123" t="s">
        <v>931</v>
      </c>
      <c r="X511" s="123" t="s">
        <v>1083</v>
      </c>
      <c r="Y511" s="125" t="s">
        <v>650</v>
      </c>
    </row>
    <row r="512" spans="1:25" ht="30">
      <c r="A512" s="2">
        <v>511</v>
      </c>
      <c r="B512" s="131" t="s">
        <v>32</v>
      </c>
      <c r="C512" s="2" t="s">
        <v>38</v>
      </c>
      <c r="D512" s="2" t="s">
        <v>187</v>
      </c>
      <c r="E512" s="2" t="s">
        <v>192</v>
      </c>
      <c r="F512" s="2" t="s">
        <v>557</v>
      </c>
      <c r="G512" s="13">
        <v>42506</v>
      </c>
      <c r="H512" s="2" t="s">
        <v>633</v>
      </c>
      <c r="I512" s="125"/>
      <c r="J512" s="123"/>
      <c r="K512" s="123"/>
      <c r="L512" s="2" t="s">
        <v>204</v>
      </c>
      <c r="M512" s="44"/>
      <c r="N512" s="24"/>
      <c r="O512" s="24"/>
      <c r="P512" s="24"/>
      <c r="Q512" s="24"/>
      <c r="R512" s="5"/>
      <c r="S512" s="21">
        <v>184974</v>
      </c>
      <c r="T512" s="2" t="s">
        <v>765</v>
      </c>
      <c r="U512" s="2" t="s">
        <v>832</v>
      </c>
      <c r="V512" s="16">
        <v>42047</v>
      </c>
      <c r="W512" s="123" t="s">
        <v>931</v>
      </c>
      <c r="X512" s="123" t="s">
        <v>1083</v>
      </c>
      <c r="Y512" s="125" t="s">
        <v>650</v>
      </c>
    </row>
    <row r="513" spans="1:25" ht="30">
      <c r="A513" s="2">
        <v>512</v>
      </c>
      <c r="B513" s="131" t="s">
        <v>32</v>
      </c>
      <c r="C513" s="2" t="s">
        <v>37</v>
      </c>
      <c r="D513" s="2" t="s">
        <v>187</v>
      </c>
      <c r="E513" s="2" t="s">
        <v>191</v>
      </c>
      <c r="F513" s="2" t="s">
        <v>558</v>
      </c>
      <c r="G513" s="13">
        <v>42506</v>
      </c>
      <c r="H513" s="2" t="s">
        <v>633</v>
      </c>
      <c r="I513" s="137"/>
      <c r="J513" s="137"/>
      <c r="K513" s="138"/>
      <c r="L513" s="2" t="s">
        <v>204</v>
      </c>
      <c r="M513" s="44"/>
      <c r="N513" s="24"/>
      <c r="O513" s="24"/>
      <c r="P513" s="24"/>
      <c r="Q513" s="24"/>
      <c r="R513" s="2"/>
      <c r="S513" s="21">
        <v>115609</v>
      </c>
      <c r="T513" s="2" t="s">
        <v>746</v>
      </c>
      <c r="U513" s="2" t="s">
        <v>832</v>
      </c>
      <c r="V513" s="14">
        <v>42340</v>
      </c>
      <c r="W513" s="123" t="s">
        <v>930</v>
      </c>
      <c r="X513" s="125" t="s">
        <v>1083</v>
      </c>
      <c r="Y513" s="125" t="s">
        <v>650</v>
      </c>
    </row>
    <row r="514" spans="1:25" ht="30">
      <c r="A514" s="2">
        <v>513</v>
      </c>
      <c r="B514" s="131" t="s">
        <v>32</v>
      </c>
      <c r="C514" s="5" t="s">
        <v>91</v>
      </c>
      <c r="D514" s="2" t="s">
        <v>187</v>
      </c>
      <c r="E514" s="2" t="s">
        <v>233</v>
      </c>
      <c r="F514" s="5" t="s">
        <v>559</v>
      </c>
      <c r="G514" s="15">
        <v>42487</v>
      </c>
      <c r="H514" s="2" t="s">
        <v>633</v>
      </c>
      <c r="I514" s="123"/>
      <c r="J514" s="123"/>
      <c r="K514" s="123"/>
      <c r="L514" s="2" t="s">
        <v>643</v>
      </c>
      <c r="M514" s="44"/>
      <c r="N514" s="24"/>
      <c r="O514" s="24"/>
      <c r="P514" s="24"/>
      <c r="Q514" s="24"/>
      <c r="R514" s="5"/>
      <c r="S514" s="5">
        <v>2095238</v>
      </c>
      <c r="T514" s="2" t="s">
        <v>785</v>
      </c>
      <c r="U514" s="2" t="s">
        <v>872</v>
      </c>
      <c r="V514" s="14">
        <v>42397</v>
      </c>
      <c r="W514" s="123" t="s">
        <v>964</v>
      </c>
      <c r="X514" s="123" t="s">
        <v>1083</v>
      </c>
      <c r="Y514" s="145" t="s">
        <v>1115</v>
      </c>
    </row>
    <row r="515" spans="1:25">
      <c r="A515" s="2">
        <v>514</v>
      </c>
      <c r="B515" s="131" t="s">
        <v>32</v>
      </c>
      <c r="C515" s="5" t="s">
        <v>46</v>
      </c>
      <c r="D515" s="2" t="s">
        <v>187</v>
      </c>
      <c r="E515" s="2" t="s">
        <v>199</v>
      </c>
      <c r="F515" s="5">
        <v>110302244</v>
      </c>
      <c r="G515" s="13">
        <v>42496</v>
      </c>
      <c r="H515" s="2" t="s">
        <v>633</v>
      </c>
      <c r="I515" s="123"/>
      <c r="J515" s="123"/>
      <c r="K515" s="123"/>
      <c r="L515" s="2" t="s">
        <v>646</v>
      </c>
      <c r="M515" s="44"/>
      <c r="N515" s="24"/>
      <c r="O515" s="24"/>
      <c r="P515" s="24"/>
      <c r="Q515" s="24"/>
      <c r="R515" s="5"/>
      <c r="S515" s="108">
        <v>47250</v>
      </c>
      <c r="T515" s="5" t="s">
        <v>753</v>
      </c>
      <c r="U515" s="5" t="s">
        <v>839</v>
      </c>
      <c r="V515" s="14" t="s">
        <v>840</v>
      </c>
      <c r="W515" s="123" t="s">
        <v>937</v>
      </c>
      <c r="X515" s="123" t="s">
        <v>1083</v>
      </c>
      <c r="Y515" s="123" t="s">
        <v>1115</v>
      </c>
    </row>
    <row r="516" spans="1:25">
      <c r="A516" s="2">
        <v>515</v>
      </c>
      <c r="B516" s="131" t="s">
        <v>32</v>
      </c>
      <c r="C516" s="5" t="s">
        <v>88</v>
      </c>
      <c r="D516" s="2" t="s">
        <v>187</v>
      </c>
      <c r="E516" s="5">
        <v>5392</v>
      </c>
      <c r="F516" s="5" t="s">
        <v>560</v>
      </c>
      <c r="G516" s="15">
        <v>42520</v>
      </c>
      <c r="H516" s="2" t="s">
        <v>633</v>
      </c>
      <c r="I516" s="123"/>
      <c r="J516" s="123"/>
      <c r="K516" s="123"/>
      <c r="L516" s="2" t="s">
        <v>667</v>
      </c>
      <c r="M516" s="44"/>
      <c r="N516" s="24"/>
      <c r="O516" s="24"/>
      <c r="P516" s="24"/>
      <c r="Q516" s="24"/>
      <c r="R516" s="5"/>
      <c r="S516" s="5">
        <v>179999</v>
      </c>
      <c r="T516" s="2" t="s">
        <v>810</v>
      </c>
      <c r="U516" s="2" t="s">
        <v>870</v>
      </c>
      <c r="V516" s="14">
        <v>42464</v>
      </c>
      <c r="W516" s="123" t="s">
        <v>962</v>
      </c>
      <c r="X516" s="123" t="s">
        <v>1083</v>
      </c>
      <c r="Y516" s="125" t="s">
        <v>650</v>
      </c>
    </row>
    <row r="517" spans="1:25">
      <c r="A517" s="2">
        <v>516</v>
      </c>
      <c r="B517" s="131" t="s">
        <v>32</v>
      </c>
      <c r="C517" s="5" t="s">
        <v>88</v>
      </c>
      <c r="D517" s="2" t="s">
        <v>187</v>
      </c>
      <c r="E517" s="5">
        <v>5392</v>
      </c>
      <c r="F517" s="5" t="s">
        <v>561</v>
      </c>
      <c r="G517" s="15">
        <v>42520</v>
      </c>
      <c r="H517" s="2" t="s">
        <v>633</v>
      </c>
      <c r="I517" s="123"/>
      <c r="J517" s="123"/>
      <c r="K517" s="123"/>
      <c r="L517" s="2" t="s">
        <v>667</v>
      </c>
      <c r="M517" s="44"/>
      <c r="N517" s="24"/>
      <c r="O517" s="24"/>
      <c r="P517" s="24"/>
      <c r="Q517" s="24"/>
      <c r="R517" s="5"/>
      <c r="S517" s="5">
        <v>179999</v>
      </c>
      <c r="T517" s="2" t="s">
        <v>810</v>
      </c>
      <c r="U517" s="2" t="s">
        <v>870</v>
      </c>
      <c r="V517" s="14">
        <v>42464</v>
      </c>
      <c r="W517" s="123" t="s">
        <v>962</v>
      </c>
      <c r="X517" s="123" t="s">
        <v>1083</v>
      </c>
      <c r="Y517" s="125" t="s">
        <v>650</v>
      </c>
    </row>
    <row r="518" spans="1:25">
      <c r="A518" s="2">
        <v>517</v>
      </c>
      <c r="B518" s="131" t="s">
        <v>32</v>
      </c>
      <c r="C518" s="2" t="s">
        <v>86</v>
      </c>
      <c r="D518" s="2" t="s">
        <v>187</v>
      </c>
      <c r="E518" s="2" t="s">
        <v>230</v>
      </c>
      <c r="F518" s="6" t="s">
        <v>562</v>
      </c>
      <c r="G518" s="15">
        <v>42503</v>
      </c>
      <c r="H518" s="2" t="s">
        <v>633</v>
      </c>
      <c r="I518" s="123"/>
      <c r="J518" s="123"/>
      <c r="K518" s="123"/>
      <c r="L518" s="2" t="s">
        <v>666</v>
      </c>
      <c r="M518" s="44"/>
      <c r="N518" s="24"/>
      <c r="O518" s="24"/>
      <c r="P518" s="24"/>
      <c r="Q518" s="24"/>
      <c r="R518" s="5"/>
      <c r="S518" s="23">
        <v>70000</v>
      </c>
      <c r="T518" s="2" t="s">
        <v>779</v>
      </c>
      <c r="U518" s="2" t="s">
        <v>868</v>
      </c>
      <c r="V518" s="14">
        <v>42459</v>
      </c>
      <c r="W518" s="123" t="s">
        <v>960</v>
      </c>
      <c r="X518" s="125" t="s">
        <v>1083</v>
      </c>
      <c r="Y518" s="123" t="s">
        <v>1115</v>
      </c>
    </row>
    <row r="519" spans="1:25">
      <c r="A519" s="2">
        <v>518</v>
      </c>
      <c r="B519" s="131" t="s">
        <v>32</v>
      </c>
      <c r="C519" s="5" t="s">
        <v>93</v>
      </c>
      <c r="D519" s="2" t="s">
        <v>187</v>
      </c>
      <c r="E519" s="2" t="s">
        <v>193</v>
      </c>
      <c r="F519" s="5">
        <v>225693</v>
      </c>
      <c r="G519" s="16">
        <v>42526</v>
      </c>
      <c r="H519" s="2" t="s">
        <v>633</v>
      </c>
      <c r="I519" s="123"/>
      <c r="J519" s="123"/>
      <c r="K519" s="123"/>
      <c r="L519" s="5" t="s">
        <v>642</v>
      </c>
      <c r="M519" s="44"/>
      <c r="N519" s="24"/>
      <c r="O519" s="24"/>
      <c r="P519" s="24"/>
      <c r="Q519" s="24"/>
      <c r="R519" s="5"/>
      <c r="S519" s="21">
        <v>29505</v>
      </c>
      <c r="T519" s="2" t="s">
        <v>749</v>
      </c>
      <c r="U519" s="2" t="s">
        <v>833</v>
      </c>
      <c r="V519" s="14">
        <v>42406</v>
      </c>
      <c r="W519" s="123" t="s">
        <v>932</v>
      </c>
      <c r="X519" s="123" t="s">
        <v>1083</v>
      </c>
      <c r="Y519" s="125" t="s">
        <v>1114</v>
      </c>
    </row>
    <row r="520" spans="1:25">
      <c r="A520" s="2">
        <v>519</v>
      </c>
      <c r="B520" s="131" t="s">
        <v>32</v>
      </c>
      <c r="C520" s="5" t="s">
        <v>93</v>
      </c>
      <c r="D520" s="2" t="s">
        <v>187</v>
      </c>
      <c r="E520" s="2" t="s">
        <v>193</v>
      </c>
      <c r="F520" s="5">
        <v>225692</v>
      </c>
      <c r="G520" s="16">
        <v>42526</v>
      </c>
      <c r="H520" s="2" t="s">
        <v>633</v>
      </c>
      <c r="I520" s="123"/>
      <c r="J520" s="123"/>
      <c r="K520" s="123"/>
      <c r="L520" s="5" t="s">
        <v>642</v>
      </c>
      <c r="M520" s="44"/>
      <c r="N520" s="24"/>
      <c r="O520" s="24"/>
      <c r="P520" s="24"/>
      <c r="Q520" s="24"/>
      <c r="R520" s="5"/>
      <c r="S520" s="21">
        <v>29505</v>
      </c>
      <c r="T520" s="2" t="s">
        <v>749</v>
      </c>
      <c r="U520" s="2" t="s">
        <v>833</v>
      </c>
      <c r="V520" s="14">
        <v>42406</v>
      </c>
      <c r="W520" s="123" t="s">
        <v>932</v>
      </c>
      <c r="X520" s="123" t="s">
        <v>1083</v>
      </c>
      <c r="Y520" s="125" t="s">
        <v>1114</v>
      </c>
    </row>
    <row r="521" spans="1:25">
      <c r="A521" s="2">
        <v>520</v>
      </c>
      <c r="B521" s="131" t="s">
        <v>32</v>
      </c>
      <c r="C521" s="5" t="s">
        <v>165</v>
      </c>
      <c r="D521" s="2" t="s">
        <v>187</v>
      </c>
      <c r="E521" s="2" t="s">
        <v>193</v>
      </c>
      <c r="F521" s="5">
        <v>225680</v>
      </c>
      <c r="G521" s="16">
        <v>42526</v>
      </c>
      <c r="H521" s="2" t="s">
        <v>633</v>
      </c>
      <c r="I521" s="123"/>
      <c r="J521" s="123"/>
      <c r="K521" s="123"/>
      <c r="L521" s="5" t="s">
        <v>642</v>
      </c>
      <c r="M521" s="44"/>
      <c r="N521" s="24"/>
      <c r="O521" s="24"/>
      <c r="P521" s="24"/>
      <c r="Q521" s="24"/>
      <c r="R521" s="5"/>
      <c r="S521" s="21">
        <v>29505</v>
      </c>
      <c r="T521" s="2" t="s">
        <v>749</v>
      </c>
      <c r="U521" s="2" t="s">
        <v>833</v>
      </c>
      <c r="V521" s="14">
        <v>42406</v>
      </c>
      <c r="W521" s="123" t="s">
        <v>932</v>
      </c>
      <c r="X521" s="123" t="s">
        <v>1083</v>
      </c>
      <c r="Y521" s="125" t="s">
        <v>1114</v>
      </c>
    </row>
    <row r="522" spans="1:25">
      <c r="A522" s="2">
        <v>521</v>
      </c>
      <c r="B522" s="131" t="s">
        <v>32</v>
      </c>
      <c r="C522" s="5" t="s">
        <v>166</v>
      </c>
      <c r="D522" s="2" t="s">
        <v>187</v>
      </c>
      <c r="E522" s="2" t="s">
        <v>193</v>
      </c>
      <c r="F522" s="5">
        <v>225675</v>
      </c>
      <c r="G522" s="16">
        <v>42526</v>
      </c>
      <c r="H522" s="2" t="s">
        <v>633</v>
      </c>
      <c r="I522" s="123"/>
      <c r="J522" s="123"/>
      <c r="K522" s="123"/>
      <c r="L522" s="5" t="s">
        <v>642</v>
      </c>
      <c r="M522" s="44"/>
      <c r="N522" s="24"/>
      <c r="O522" s="24"/>
      <c r="P522" s="24"/>
      <c r="Q522" s="24"/>
      <c r="R522" s="5"/>
      <c r="S522" s="21">
        <v>29505</v>
      </c>
      <c r="T522" s="2" t="s">
        <v>749</v>
      </c>
      <c r="U522" s="2" t="s">
        <v>833</v>
      </c>
      <c r="V522" s="14">
        <v>42406</v>
      </c>
      <c r="W522" s="123" t="s">
        <v>932</v>
      </c>
      <c r="X522" s="123" t="s">
        <v>1083</v>
      </c>
      <c r="Y522" s="125" t="s">
        <v>1114</v>
      </c>
    </row>
    <row r="523" spans="1:25">
      <c r="A523" s="2">
        <v>522</v>
      </c>
      <c r="B523" s="131" t="s">
        <v>32</v>
      </c>
      <c r="C523" s="5" t="s">
        <v>89</v>
      </c>
      <c r="D523" s="2" t="s">
        <v>187</v>
      </c>
      <c r="E523" s="2" t="s">
        <v>193</v>
      </c>
      <c r="F523" s="5">
        <v>225493</v>
      </c>
      <c r="G523" s="16">
        <v>42526</v>
      </c>
      <c r="H523" s="2" t="s">
        <v>633</v>
      </c>
      <c r="I523" s="123"/>
      <c r="J523" s="123"/>
      <c r="K523" s="123"/>
      <c r="L523" s="5" t="s">
        <v>642</v>
      </c>
      <c r="M523" s="44"/>
      <c r="N523" s="24"/>
      <c r="O523" s="24"/>
      <c r="P523" s="24"/>
      <c r="Q523" s="24"/>
      <c r="R523" s="5"/>
      <c r="S523" s="21">
        <v>29505</v>
      </c>
      <c r="T523" s="2" t="s">
        <v>749</v>
      </c>
      <c r="U523" s="2" t="s">
        <v>833</v>
      </c>
      <c r="V523" s="14">
        <v>42406</v>
      </c>
      <c r="W523" s="123" t="s">
        <v>932</v>
      </c>
      <c r="X523" s="123" t="s">
        <v>1083</v>
      </c>
      <c r="Y523" s="125" t="s">
        <v>1114</v>
      </c>
    </row>
    <row r="524" spans="1:25">
      <c r="A524" s="2">
        <v>523</v>
      </c>
      <c r="B524" s="131" t="s">
        <v>32</v>
      </c>
      <c r="C524" s="5" t="s">
        <v>89</v>
      </c>
      <c r="D524" s="2" t="s">
        <v>187</v>
      </c>
      <c r="E524" s="2" t="s">
        <v>193</v>
      </c>
      <c r="F524" s="5">
        <v>225484</v>
      </c>
      <c r="G524" s="16">
        <v>42526</v>
      </c>
      <c r="H524" s="2" t="s">
        <v>633</v>
      </c>
      <c r="I524" s="123"/>
      <c r="J524" s="123"/>
      <c r="K524" s="123"/>
      <c r="L524" s="5" t="s">
        <v>642</v>
      </c>
      <c r="M524" s="44"/>
      <c r="N524" s="24"/>
      <c r="O524" s="24"/>
      <c r="P524" s="24"/>
      <c r="Q524" s="24"/>
      <c r="R524" s="5"/>
      <c r="S524" s="21">
        <v>29505</v>
      </c>
      <c r="T524" s="2" t="s">
        <v>749</v>
      </c>
      <c r="U524" s="2" t="s">
        <v>833</v>
      </c>
      <c r="V524" s="14">
        <v>42406</v>
      </c>
      <c r="W524" s="123" t="s">
        <v>932</v>
      </c>
      <c r="X524" s="123" t="s">
        <v>1083</v>
      </c>
      <c r="Y524" s="125" t="s">
        <v>1114</v>
      </c>
    </row>
    <row r="525" spans="1:25">
      <c r="A525" s="2">
        <v>524</v>
      </c>
      <c r="B525" s="131" t="s">
        <v>32</v>
      </c>
      <c r="C525" s="5" t="s">
        <v>85</v>
      </c>
      <c r="D525" s="2" t="s">
        <v>187</v>
      </c>
      <c r="E525" s="2" t="s">
        <v>193</v>
      </c>
      <c r="F525" s="5">
        <v>215070</v>
      </c>
      <c r="G525" s="16">
        <v>42526</v>
      </c>
      <c r="H525" s="2" t="s">
        <v>633</v>
      </c>
      <c r="I525" s="123"/>
      <c r="J525" s="123"/>
      <c r="K525" s="123"/>
      <c r="L525" s="5" t="s">
        <v>642</v>
      </c>
      <c r="M525" s="44"/>
      <c r="N525" s="24"/>
      <c r="O525" s="24"/>
      <c r="P525" s="24"/>
      <c r="Q525" s="24"/>
      <c r="R525" s="5"/>
      <c r="S525" s="21">
        <v>29505</v>
      </c>
      <c r="T525" s="2" t="s">
        <v>749</v>
      </c>
      <c r="U525" s="2" t="s">
        <v>833</v>
      </c>
      <c r="V525" s="14">
        <v>42406</v>
      </c>
      <c r="W525" s="123" t="s">
        <v>932</v>
      </c>
      <c r="X525" s="123" t="s">
        <v>1083</v>
      </c>
      <c r="Y525" s="125" t="s">
        <v>1114</v>
      </c>
    </row>
    <row r="526" spans="1:25">
      <c r="A526" s="2">
        <v>525</v>
      </c>
      <c r="B526" s="131" t="s">
        <v>32</v>
      </c>
      <c r="C526" s="5" t="s">
        <v>89</v>
      </c>
      <c r="D526" s="2" t="s">
        <v>187</v>
      </c>
      <c r="E526" s="2" t="s">
        <v>193</v>
      </c>
      <c r="F526" s="5">
        <v>224951</v>
      </c>
      <c r="G526" s="16">
        <v>42526</v>
      </c>
      <c r="H526" s="2" t="s">
        <v>633</v>
      </c>
      <c r="I526" s="123"/>
      <c r="J526" s="123"/>
      <c r="K526" s="123"/>
      <c r="L526" s="5" t="s">
        <v>642</v>
      </c>
      <c r="M526" s="44"/>
      <c r="N526" s="24"/>
      <c r="O526" s="24"/>
      <c r="P526" s="24"/>
      <c r="Q526" s="24"/>
      <c r="R526" s="5"/>
      <c r="S526" s="21">
        <v>29505</v>
      </c>
      <c r="T526" s="2" t="s">
        <v>749</v>
      </c>
      <c r="U526" s="2" t="s">
        <v>833</v>
      </c>
      <c r="V526" s="14">
        <v>42406</v>
      </c>
      <c r="W526" s="123" t="s">
        <v>932</v>
      </c>
      <c r="X526" s="123" t="s">
        <v>1083</v>
      </c>
      <c r="Y526" s="125" t="s">
        <v>1114</v>
      </c>
    </row>
    <row r="527" spans="1:25">
      <c r="A527" s="2">
        <v>526</v>
      </c>
      <c r="B527" s="131" t="s">
        <v>32</v>
      </c>
      <c r="C527" s="5" t="s">
        <v>85</v>
      </c>
      <c r="D527" s="2" t="s">
        <v>187</v>
      </c>
      <c r="E527" s="2" t="s">
        <v>193</v>
      </c>
      <c r="F527" s="5">
        <v>222179</v>
      </c>
      <c r="G527" s="16">
        <v>42526</v>
      </c>
      <c r="H527" s="2" t="s">
        <v>633</v>
      </c>
      <c r="I527" s="123"/>
      <c r="J527" s="123"/>
      <c r="K527" s="123"/>
      <c r="L527" s="5" t="s">
        <v>642</v>
      </c>
      <c r="M527" s="44"/>
      <c r="N527" s="24"/>
      <c r="O527" s="24"/>
      <c r="P527" s="24"/>
      <c r="Q527" s="24"/>
      <c r="R527" s="5"/>
      <c r="S527" s="21">
        <v>29505</v>
      </c>
      <c r="T527" s="2" t="s">
        <v>749</v>
      </c>
      <c r="U527" s="2" t="s">
        <v>833</v>
      </c>
      <c r="V527" s="14">
        <v>42406</v>
      </c>
      <c r="W527" s="123" t="s">
        <v>932</v>
      </c>
      <c r="X527" s="123" t="s">
        <v>1083</v>
      </c>
      <c r="Y527" s="125" t="s">
        <v>1114</v>
      </c>
    </row>
    <row r="528" spans="1:25">
      <c r="A528" s="2">
        <v>527</v>
      </c>
      <c r="B528" s="131" t="s">
        <v>32</v>
      </c>
      <c r="C528" s="5" t="s">
        <v>89</v>
      </c>
      <c r="D528" s="2" t="s">
        <v>187</v>
      </c>
      <c r="E528" s="2" t="s">
        <v>193</v>
      </c>
      <c r="F528" s="5">
        <v>225478</v>
      </c>
      <c r="G528" s="16">
        <v>42526</v>
      </c>
      <c r="H528" s="2" t="s">
        <v>633</v>
      </c>
      <c r="I528" s="123"/>
      <c r="J528" s="123"/>
      <c r="K528" s="123"/>
      <c r="L528" s="5" t="s">
        <v>642</v>
      </c>
      <c r="M528" s="44"/>
      <c r="N528" s="24"/>
      <c r="O528" s="24"/>
      <c r="P528" s="24"/>
      <c r="Q528" s="24"/>
      <c r="R528" s="5"/>
      <c r="S528" s="21">
        <v>29505</v>
      </c>
      <c r="T528" s="2" t="s">
        <v>749</v>
      </c>
      <c r="U528" s="2" t="s">
        <v>833</v>
      </c>
      <c r="V528" s="14">
        <v>42406</v>
      </c>
      <c r="W528" s="123" t="s">
        <v>932</v>
      </c>
      <c r="X528" s="123" t="s">
        <v>1083</v>
      </c>
      <c r="Y528" s="125" t="s">
        <v>1114</v>
      </c>
    </row>
    <row r="529" spans="1:25">
      <c r="A529" s="2">
        <v>528</v>
      </c>
      <c r="B529" s="131" t="s">
        <v>32</v>
      </c>
      <c r="C529" s="5" t="s">
        <v>41</v>
      </c>
      <c r="D529" s="2" t="s">
        <v>187</v>
      </c>
      <c r="E529" s="2" t="s">
        <v>193</v>
      </c>
      <c r="F529" s="5">
        <v>225496</v>
      </c>
      <c r="G529" s="16">
        <v>42526</v>
      </c>
      <c r="H529" s="2" t="s">
        <v>633</v>
      </c>
      <c r="I529" s="123"/>
      <c r="J529" s="123"/>
      <c r="K529" s="123"/>
      <c r="L529" s="5" t="s">
        <v>642</v>
      </c>
      <c r="M529" s="44"/>
      <c r="N529" s="24"/>
      <c r="O529" s="24"/>
      <c r="P529" s="24"/>
      <c r="Q529" s="24"/>
      <c r="R529" s="5"/>
      <c r="S529" s="21">
        <v>29505</v>
      </c>
      <c r="T529" s="2" t="s">
        <v>749</v>
      </c>
      <c r="U529" s="2" t="s">
        <v>833</v>
      </c>
      <c r="V529" s="14">
        <v>42406</v>
      </c>
      <c r="W529" s="123" t="s">
        <v>932</v>
      </c>
      <c r="X529" s="123" t="s">
        <v>1083</v>
      </c>
      <c r="Y529" s="125" t="s">
        <v>1114</v>
      </c>
    </row>
    <row r="530" spans="1:25">
      <c r="A530" s="2">
        <v>529</v>
      </c>
      <c r="B530" s="131" t="s">
        <v>32</v>
      </c>
      <c r="C530" s="5" t="s">
        <v>89</v>
      </c>
      <c r="D530" s="2" t="s">
        <v>187</v>
      </c>
      <c r="E530" s="2" t="s">
        <v>193</v>
      </c>
      <c r="F530" s="5">
        <v>225475</v>
      </c>
      <c r="G530" s="16">
        <v>42526</v>
      </c>
      <c r="H530" s="2" t="s">
        <v>633</v>
      </c>
      <c r="I530" s="123"/>
      <c r="J530" s="123"/>
      <c r="K530" s="123"/>
      <c r="L530" s="5" t="s">
        <v>642</v>
      </c>
      <c r="M530" s="44"/>
      <c r="N530" s="24"/>
      <c r="O530" s="24"/>
      <c r="P530" s="24"/>
      <c r="Q530" s="24"/>
      <c r="R530" s="5"/>
      <c r="S530" s="21">
        <v>29505</v>
      </c>
      <c r="T530" s="2" t="s">
        <v>749</v>
      </c>
      <c r="U530" s="2" t="s">
        <v>833</v>
      </c>
      <c r="V530" s="14">
        <v>42406</v>
      </c>
      <c r="W530" s="123" t="s">
        <v>932</v>
      </c>
      <c r="X530" s="123" t="s">
        <v>1083</v>
      </c>
      <c r="Y530" s="125" t="s">
        <v>1114</v>
      </c>
    </row>
    <row r="531" spans="1:25">
      <c r="A531" s="2">
        <v>530</v>
      </c>
      <c r="B531" s="131" t="s">
        <v>32</v>
      </c>
      <c r="C531" s="5" t="s">
        <v>167</v>
      </c>
      <c r="D531" s="2" t="s">
        <v>187</v>
      </c>
      <c r="E531" s="2" t="s">
        <v>193</v>
      </c>
      <c r="F531" s="5">
        <v>215014</v>
      </c>
      <c r="G531" s="16">
        <v>42526</v>
      </c>
      <c r="H531" s="2" t="s">
        <v>633</v>
      </c>
      <c r="I531" s="123"/>
      <c r="J531" s="123"/>
      <c r="K531" s="123"/>
      <c r="L531" s="5" t="s">
        <v>642</v>
      </c>
      <c r="M531" s="44"/>
      <c r="N531" s="24"/>
      <c r="O531" s="24"/>
      <c r="P531" s="24"/>
      <c r="Q531" s="24"/>
      <c r="R531" s="5"/>
      <c r="S531" s="21">
        <v>29505</v>
      </c>
      <c r="T531" s="2" t="s">
        <v>749</v>
      </c>
      <c r="U531" s="2" t="s">
        <v>833</v>
      </c>
      <c r="V531" s="14">
        <v>42406</v>
      </c>
      <c r="W531" s="123" t="s">
        <v>932</v>
      </c>
      <c r="X531" s="123" t="s">
        <v>1083</v>
      </c>
      <c r="Y531" s="125" t="s">
        <v>1114</v>
      </c>
    </row>
    <row r="532" spans="1:25">
      <c r="A532" s="2">
        <v>531</v>
      </c>
      <c r="B532" s="131" t="s">
        <v>32</v>
      </c>
      <c r="C532" s="5" t="s">
        <v>89</v>
      </c>
      <c r="D532" s="2" t="s">
        <v>187</v>
      </c>
      <c r="E532" s="2" t="s">
        <v>193</v>
      </c>
      <c r="F532" s="5">
        <v>225539</v>
      </c>
      <c r="G532" s="16">
        <v>42526</v>
      </c>
      <c r="H532" s="2" t="s">
        <v>633</v>
      </c>
      <c r="I532" s="123"/>
      <c r="J532" s="123"/>
      <c r="K532" s="123"/>
      <c r="L532" s="5" t="s">
        <v>642</v>
      </c>
      <c r="M532" s="44"/>
      <c r="N532" s="24"/>
      <c r="O532" s="24"/>
      <c r="P532" s="24"/>
      <c r="Q532" s="24"/>
      <c r="R532" s="5"/>
      <c r="S532" s="21">
        <v>29505</v>
      </c>
      <c r="T532" s="2" t="s">
        <v>749</v>
      </c>
      <c r="U532" s="2" t="s">
        <v>833</v>
      </c>
      <c r="V532" s="14">
        <v>42406</v>
      </c>
      <c r="W532" s="123" t="s">
        <v>932</v>
      </c>
      <c r="X532" s="123" t="s">
        <v>1083</v>
      </c>
      <c r="Y532" s="125" t="s">
        <v>1114</v>
      </c>
    </row>
    <row r="533" spans="1:25">
      <c r="A533" s="2">
        <v>532</v>
      </c>
      <c r="B533" s="131" t="s">
        <v>32</v>
      </c>
      <c r="C533" s="5" t="s">
        <v>41</v>
      </c>
      <c r="D533" s="2" t="s">
        <v>187</v>
      </c>
      <c r="E533" s="2" t="s">
        <v>193</v>
      </c>
      <c r="F533" s="5">
        <v>225501</v>
      </c>
      <c r="G533" s="16">
        <v>42526</v>
      </c>
      <c r="H533" s="2" t="s">
        <v>633</v>
      </c>
      <c r="I533" s="123"/>
      <c r="J533" s="123"/>
      <c r="K533" s="123"/>
      <c r="L533" s="5" t="s">
        <v>642</v>
      </c>
      <c r="M533" s="44"/>
      <c r="N533" s="24"/>
      <c r="O533" s="24"/>
      <c r="P533" s="24"/>
      <c r="Q533" s="24"/>
      <c r="R533" s="5"/>
      <c r="S533" s="21">
        <v>29505</v>
      </c>
      <c r="T533" s="2" t="s">
        <v>749</v>
      </c>
      <c r="U533" s="2" t="s">
        <v>833</v>
      </c>
      <c r="V533" s="14">
        <v>42406</v>
      </c>
      <c r="W533" s="123" t="s">
        <v>932</v>
      </c>
      <c r="X533" s="123" t="s">
        <v>1083</v>
      </c>
      <c r="Y533" s="125" t="s">
        <v>1114</v>
      </c>
    </row>
    <row r="534" spans="1:25">
      <c r="A534" s="2">
        <v>533</v>
      </c>
      <c r="B534" s="131" t="s">
        <v>32</v>
      </c>
      <c r="C534" s="5" t="s">
        <v>85</v>
      </c>
      <c r="D534" s="2" t="s">
        <v>187</v>
      </c>
      <c r="E534" s="2" t="s">
        <v>193</v>
      </c>
      <c r="F534" s="5">
        <v>225443</v>
      </c>
      <c r="G534" s="16">
        <v>42526</v>
      </c>
      <c r="H534" s="2" t="s">
        <v>633</v>
      </c>
      <c r="I534" s="123"/>
      <c r="J534" s="123"/>
      <c r="K534" s="123"/>
      <c r="L534" s="5" t="s">
        <v>642</v>
      </c>
      <c r="M534" s="44"/>
      <c r="N534" s="24"/>
      <c r="O534" s="24"/>
      <c r="P534" s="24"/>
      <c r="Q534" s="24"/>
      <c r="R534" s="5"/>
      <c r="S534" s="21">
        <v>29505</v>
      </c>
      <c r="T534" s="2" t="s">
        <v>749</v>
      </c>
      <c r="U534" s="2" t="s">
        <v>833</v>
      </c>
      <c r="V534" s="14">
        <v>42406</v>
      </c>
      <c r="W534" s="123" t="s">
        <v>932</v>
      </c>
      <c r="X534" s="123" t="s">
        <v>1083</v>
      </c>
      <c r="Y534" s="125" t="s">
        <v>1114</v>
      </c>
    </row>
    <row r="535" spans="1:25">
      <c r="A535" s="2">
        <v>534</v>
      </c>
      <c r="B535" s="131" t="s">
        <v>32</v>
      </c>
      <c r="C535" s="5" t="s">
        <v>41</v>
      </c>
      <c r="D535" s="2" t="s">
        <v>187</v>
      </c>
      <c r="E535" s="2" t="s">
        <v>193</v>
      </c>
      <c r="F535" s="5">
        <v>225500</v>
      </c>
      <c r="G535" s="16">
        <v>42526</v>
      </c>
      <c r="H535" s="2" t="s">
        <v>633</v>
      </c>
      <c r="I535" s="123"/>
      <c r="J535" s="123"/>
      <c r="K535" s="123"/>
      <c r="L535" s="5" t="s">
        <v>642</v>
      </c>
      <c r="M535" s="44"/>
      <c r="N535" s="24"/>
      <c r="O535" s="24"/>
      <c r="P535" s="24"/>
      <c r="Q535" s="24"/>
      <c r="R535" s="5"/>
      <c r="S535" s="21">
        <v>29505</v>
      </c>
      <c r="T535" s="2" t="s">
        <v>749</v>
      </c>
      <c r="U535" s="2" t="s">
        <v>833</v>
      </c>
      <c r="V535" s="14">
        <v>42406</v>
      </c>
      <c r="W535" s="123" t="s">
        <v>932</v>
      </c>
      <c r="X535" s="123" t="s">
        <v>1083</v>
      </c>
      <c r="Y535" s="125" t="s">
        <v>1114</v>
      </c>
    </row>
    <row r="536" spans="1:25">
      <c r="A536" s="2">
        <v>535</v>
      </c>
      <c r="B536" s="131" t="s">
        <v>32</v>
      </c>
      <c r="C536" s="5" t="s">
        <v>49</v>
      </c>
      <c r="D536" s="2" t="s">
        <v>187</v>
      </c>
      <c r="E536" s="2" t="s">
        <v>193</v>
      </c>
      <c r="F536" s="5">
        <v>225778</v>
      </c>
      <c r="G536" s="16">
        <v>42526</v>
      </c>
      <c r="H536" s="2" t="s">
        <v>633</v>
      </c>
      <c r="I536" s="123"/>
      <c r="J536" s="123"/>
      <c r="K536" s="123"/>
      <c r="L536" s="5" t="s">
        <v>642</v>
      </c>
      <c r="M536" s="44"/>
      <c r="N536" s="24"/>
      <c r="O536" s="24"/>
      <c r="P536" s="24"/>
      <c r="Q536" s="24"/>
      <c r="R536" s="5"/>
      <c r="S536" s="21">
        <v>29505</v>
      </c>
      <c r="T536" s="2" t="s">
        <v>749</v>
      </c>
      <c r="U536" s="2" t="s">
        <v>833</v>
      </c>
      <c r="V536" s="14">
        <v>42406</v>
      </c>
      <c r="W536" s="123" t="s">
        <v>932</v>
      </c>
      <c r="X536" s="123" t="s">
        <v>1083</v>
      </c>
      <c r="Y536" s="125" t="s">
        <v>1114</v>
      </c>
    </row>
    <row r="537" spans="1:25">
      <c r="A537" s="2">
        <v>536</v>
      </c>
      <c r="B537" s="131" t="s">
        <v>32</v>
      </c>
      <c r="C537" s="5" t="s">
        <v>49</v>
      </c>
      <c r="D537" s="2" t="s">
        <v>187</v>
      </c>
      <c r="E537" s="2" t="s">
        <v>193</v>
      </c>
      <c r="F537" s="5">
        <v>225766</v>
      </c>
      <c r="G537" s="16">
        <v>42526</v>
      </c>
      <c r="H537" s="2" t="s">
        <v>633</v>
      </c>
      <c r="I537" s="123"/>
      <c r="J537" s="123"/>
      <c r="K537" s="123"/>
      <c r="L537" s="5" t="s">
        <v>642</v>
      </c>
      <c r="M537" s="44"/>
      <c r="N537" s="24"/>
      <c r="O537" s="24"/>
      <c r="P537" s="24"/>
      <c r="Q537" s="24"/>
      <c r="R537" s="5"/>
      <c r="S537" s="21">
        <v>29505</v>
      </c>
      <c r="T537" s="2" t="s">
        <v>749</v>
      </c>
      <c r="U537" s="2" t="s">
        <v>833</v>
      </c>
      <c r="V537" s="14">
        <v>42406</v>
      </c>
      <c r="W537" s="123" t="s">
        <v>932</v>
      </c>
      <c r="X537" s="123" t="s">
        <v>1083</v>
      </c>
      <c r="Y537" s="125" t="s">
        <v>1114</v>
      </c>
    </row>
    <row r="538" spans="1:25">
      <c r="A538" s="2">
        <v>537</v>
      </c>
      <c r="B538" s="131" t="s">
        <v>32</v>
      </c>
      <c r="C538" s="5" t="s">
        <v>89</v>
      </c>
      <c r="D538" s="2" t="s">
        <v>187</v>
      </c>
      <c r="E538" s="2" t="s">
        <v>193</v>
      </c>
      <c r="F538" s="5">
        <v>224952</v>
      </c>
      <c r="G538" s="16">
        <v>42526</v>
      </c>
      <c r="H538" s="2" t="s">
        <v>633</v>
      </c>
      <c r="I538" s="123"/>
      <c r="J538" s="123"/>
      <c r="K538" s="123"/>
      <c r="L538" s="5" t="s">
        <v>642</v>
      </c>
      <c r="M538" s="44"/>
      <c r="N538" s="24"/>
      <c r="O538" s="24"/>
      <c r="P538" s="24"/>
      <c r="Q538" s="24"/>
      <c r="R538" s="5"/>
      <c r="S538" s="21">
        <v>29505</v>
      </c>
      <c r="T538" s="2" t="s">
        <v>749</v>
      </c>
      <c r="U538" s="2" t="s">
        <v>833</v>
      </c>
      <c r="V538" s="14">
        <v>42406</v>
      </c>
      <c r="W538" s="123" t="s">
        <v>932</v>
      </c>
      <c r="X538" s="123" t="s">
        <v>1083</v>
      </c>
      <c r="Y538" s="125" t="s">
        <v>1114</v>
      </c>
    </row>
    <row r="539" spans="1:25">
      <c r="A539" s="2">
        <v>538</v>
      </c>
      <c r="B539" s="131" t="s">
        <v>32</v>
      </c>
      <c r="C539" s="2" t="s">
        <v>42</v>
      </c>
      <c r="D539" s="2" t="s">
        <v>187</v>
      </c>
      <c r="E539" s="2" t="s">
        <v>194</v>
      </c>
      <c r="F539" s="5">
        <v>111165</v>
      </c>
      <c r="G539" s="13">
        <v>42496</v>
      </c>
      <c r="H539" s="2" t="s">
        <v>633</v>
      </c>
      <c r="I539" s="123"/>
      <c r="J539" s="123"/>
      <c r="K539" s="123"/>
      <c r="L539" s="2" t="s">
        <v>642</v>
      </c>
      <c r="M539" s="44"/>
      <c r="N539" s="24"/>
      <c r="O539" s="24"/>
      <c r="P539" s="24"/>
      <c r="Q539" s="24"/>
      <c r="R539" s="5"/>
      <c r="S539" s="21">
        <v>47250</v>
      </c>
      <c r="T539" s="2" t="s">
        <v>749</v>
      </c>
      <c r="U539" s="2" t="s">
        <v>833</v>
      </c>
      <c r="V539" s="14">
        <v>42405</v>
      </c>
      <c r="W539" s="123" t="s">
        <v>933</v>
      </c>
      <c r="X539" s="123" t="s">
        <v>1083</v>
      </c>
      <c r="Y539" s="125" t="s">
        <v>1114</v>
      </c>
    </row>
    <row r="540" spans="1:25">
      <c r="A540" s="2">
        <v>539</v>
      </c>
      <c r="B540" s="131" t="s">
        <v>32</v>
      </c>
      <c r="C540" s="2" t="s">
        <v>42</v>
      </c>
      <c r="D540" s="2" t="s">
        <v>187</v>
      </c>
      <c r="E540" s="2" t="s">
        <v>194</v>
      </c>
      <c r="F540" s="5">
        <v>111215</v>
      </c>
      <c r="G540" s="13">
        <v>42496</v>
      </c>
      <c r="H540" s="2" t="s">
        <v>633</v>
      </c>
      <c r="I540" s="123"/>
      <c r="J540" s="123"/>
      <c r="K540" s="123"/>
      <c r="L540" s="2" t="s">
        <v>642</v>
      </c>
      <c r="M540" s="44"/>
      <c r="N540" s="24"/>
      <c r="O540" s="24"/>
      <c r="P540" s="24"/>
      <c r="Q540" s="24"/>
      <c r="R540" s="5"/>
      <c r="S540" s="21">
        <v>47250</v>
      </c>
      <c r="T540" s="2" t="s">
        <v>749</v>
      </c>
      <c r="U540" s="2" t="s">
        <v>833</v>
      </c>
      <c r="V540" s="14">
        <v>42405</v>
      </c>
      <c r="W540" s="123" t="s">
        <v>933</v>
      </c>
      <c r="X540" s="123" t="s">
        <v>1083</v>
      </c>
      <c r="Y540" s="125" t="s">
        <v>1114</v>
      </c>
    </row>
    <row r="541" spans="1:25" ht="45">
      <c r="A541" s="2">
        <v>540</v>
      </c>
      <c r="B541" s="5" t="s">
        <v>33</v>
      </c>
      <c r="C541" s="5" t="s">
        <v>45</v>
      </c>
      <c r="D541" s="2" t="s">
        <v>187</v>
      </c>
      <c r="E541" s="2" t="s">
        <v>304</v>
      </c>
      <c r="F541" s="5" t="s">
        <v>563</v>
      </c>
      <c r="G541" s="13">
        <v>42492</v>
      </c>
      <c r="H541" s="5" t="s">
        <v>633</v>
      </c>
      <c r="I541" s="123"/>
      <c r="J541" s="123"/>
      <c r="K541" s="123"/>
      <c r="L541" s="2" t="s">
        <v>702</v>
      </c>
      <c r="M541" s="44"/>
      <c r="N541" s="24"/>
      <c r="O541" s="24"/>
      <c r="P541" s="24"/>
      <c r="Q541" s="24"/>
      <c r="R541" s="5"/>
      <c r="S541" s="108" t="s">
        <v>734</v>
      </c>
      <c r="T541" s="10" t="s">
        <v>811</v>
      </c>
      <c r="U541" s="5" t="s">
        <v>835</v>
      </c>
      <c r="V541" s="14" t="s">
        <v>836</v>
      </c>
      <c r="W541" s="123" t="s">
        <v>936</v>
      </c>
      <c r="X541" s="123" t="s">
        <v>1084</v>
      </c>
      <c r="Y541" s="125" t="s">
        <v>1114</v>
      </c>
    </row>
    <row r="542" spans="1:25">
      <c r="A542" s="2">
        <v>541</v>
      </c>
      <c r="B542" s="5" t="s">
        <v>34</v>
      </c>
      <c r="C542" s="5" t="s">
        <v>44</v>
      </c>
      <c r="D542" s="2" t="s">
        <v>187</v>
      </c>
      <c r="E542" s="2" t="s">
        <v>305</v>
      </c>
      <c r="F542" s="5" t="s">
        <v>564</v>
      </c>
      <c r="G542" s="13">
        <v>42492</v>
      </c>
      <c r="H542" s="5" t="s">
        <v>633</v>
      </c>
      <c r="I542" s="123"/>
      <c r="J542" s="123"/>
      <c r="K542" s="123"/>
      <c r="L542" s="2" t="s">
        <v>644</v>
      </c>
      <c r="M542" s="44"/>
      <c r="N542" s="24"/>
      <c r="O542" s="24"/>
      <c r="P542" s="24"/>
      <c r="Q542" s="24"/>
      <c r="R542" s="5"/>
      <c r="S542" s="108">
        <f>610000*5/100+610000</f>
        <v>640500</v>
      </c>
      <c r="T542" s="5" t="s">
        <v>812</v>
      </c>
      <c r="U542" s="5" t="s">
        <v>835</v>
      </c>
      <c r="V542" s="14" t="s">
        <v>836</v>
      </c>
      <c r="W542" s="123" t="s">
        <v>935</v>
      </c>
      <c r="X542" s="123" t="s">
        <v>1085</v>
      </c>
      <c r="Y542" s="123" t="s">
        <v>650</v>
      </c>
    </row>
    <row r="543" spans="1:25">
      <c r="A543" s="2">
        <v>542</v>
      </c>
      <c r="B543" s="5" t="s">
        <v>33</v>
      </c>
      <c r="C543" s="5" t="s">
        <v>97</v>
      </c>
      <c r="D543" s="2" t="s">
        <v>187</v>
      </c>
      <c r="E543" s="2" t="s">
        <v>306</v>
      </c>
      <c r="F543" s="5" t="s">
        <v>565</v>
      </c>
      <c r="G543" s="13">
        <v>42511</v>
      </c>
      <c r="H543" s="5" t="s">
        <v>633</v>
      </c>
      <c r="I543" s="123"/>
      <c r="J543" s="123"/>
      <c r="K543" s="123"/>
      <c r="L543" s="2" t="s">
        <v>207</v>
      </c>
      <c r="M543" s="44"/>
      <c r="N543" s="24"/>
      <c r="O543" s="24"/>
      <c r="P543" s="24"/>
      <c r="Q543" s="24"/>
      <c r="R543" s="5"/>
      <c r="S543" s="108">
        <v>1645087</v>
      </c>
      <c r="T543" s="5" t="s">
        <v>753</v>
      </c>
      <c r="U543" s="2" t="s">
        <v>847</v>
      </c>
      <c r="V543" s="14">
        <v>42350</v>
      </c>
      <c r="W543" s="123" t="s">
        <v>966</v>
      </c>
      <c r="X543" s="123" t="s">
        <v>1084</v>
      </c>
      <c r="Y543" s="123" t="s">
        <v>650</v>
      </c>
    </row>
    <row r="544" spans="1:25">
      <c r="A544" s="2">
        <v>543</v>
      </c>
      <c r="B544" s="5" t="s">
        <v>33</v>
      </c>
      <c r="C544" s="5" t="s">
        <v>36</v>
      </c>
      <c r="D544" s="2" t="s">
        <v>187</v>
      </c>
      <c r="E544" s="2" t="s">
        <v>307</v>
      </c>
      <c r="F544" s="2" t="s">
        <v>566</v>
      </c>
      <c r="G544" s="13">
        <v>42506</v>
      </c>
      <c r="H544" s="5" t="s">
        <v>634</v>
      </c>
      <c r="I544" s="123"/>
      <c r="J544" s="123"/>
      <c r="K544" s="123"/>
      <c r="L544" s="5" t="s">
        <v>204</v>
      </c>
      <c r="M544" s="44"/>
      <c r="N544" s="24"/>
      <c r="O544" s="24"/>
      <c r="P544" s="24"/>
      <c r="Q544" s="24"/>
      <c r="R544" s="5"/>
      <c r="S544" s="108">
        <v>395592</v>
      </c>
      <c r="T544" s="5" t="s">
        <v>753</v>
      </c>
      <c r="U544" s="2" t="s">
        <v>832</v>
      </c>
      <c r="V544" s="14">
        <v>42340</v>
      </c>
      <c r="W544" s="123" t="s">
        <v>929</v>
      </c>
      <c r="X544" s="123" t="s">
        <v>1084</v>
      </c>
      <c r="Y544" s="123" t="s">
        <v>650</v>
      </c>
    </row>
    <row r="545" spans="1:25" ht="30">
      <c r="A545" s="2">
        <v>544</v>
      </c>
      <c r="B545" s="5" t="s">
        <v>33</v>
      </c>
      <c r="C545" s="5" t="s">
        <v>168</v>
      </c>
      <c r="D545" s="2" t="s">
        <v>187</v>
      </c>
      <c r="E545" s="2" t="s">
        <v>308</v>
      </c>
      <c r="F545" s="2" t="s">
        <v>567</v>
      </c>
      <c r="G545" s="13">
        <v>42528</v>
      </c>
      <c r="H545" s="5" t="s">
        <v>633</v>
      </c>
      <c r="I545" s="123"/>
      <c r="J545" s="123"/>
      <c r="K545" s="123"/>
      <c r="L545" s="2" t="s">
        <v>703</v>
      </c>
      <c r="M545" s="44"/>
      <c r="N545" s="24"/>
      <c r="O545" s="24"/>
      <c r="P545" s="24"/>
      <c r="Q545" s="24"/>
      <c r="R545" s="5"/>
      <c r="S545" s="108">
        <v>357000</v>
      </c>
      <c r="T545" s="10" t="s">
        <v>813</v>
      </c>
      <c r="U545" s="5" t="s">
        <v>910</v>
      </c>
      <c r="V545" s="14">
        <v>42550</v>
      </c>
      <c r="W545" s="123" t="s">
        <v>1024</v>
      </c>
      <c r="X545" s="123" t="s">
        <v>1084</v>
      </c>
      <c r="Y545" s="123" t="s">
        <v>1115</v>
      </c>
    </row>
    <row r="546" spans="1:25">
      <c r="A546" s="2">
        <v>545</v>
      </c>
      <c r="B546" s="5" t="s">
        <v>33</v>
      </c>
      <c r="C546" s="5" t="s">
        <v>100</v>
      </c>
      <c r="D546" s="2" t="s">
        <v>187</v>
      </c>
      <c r="E546" s="2" t="s">
        <v>239</v>
      </c>
      <c r="F546" s="5" t="s">
        <v>568</v>
      </c>
      <c r="G546" s="13" t="s">
        <v>630</v>
      </c>
      <c r="H546" s="5" t="s">
        <v>633</v>
      </c>
      <c r="I546" s="123"/>
      <c r="J546" s="123"/>
      <c r="K546" s="123"/>
      <c r="L546" s="2" t="s">
        <v>667</v>
      </c>
      <c r="M546" s="44"/>
      <c r="N546" s="64"/>
      <c r="O546" s="64"/>
      <c r="P546" s="78"/>
      <c r="Q546" s="78"/>
      <c r="R546" s="5"/>
      <c r="S546" s="108">
        <v>230692.3</v>
      </c>
      <c r="T546" s="5" t="s">
        <v>753</v>
      </c>
      <c r="U546" s="5" t="s">
        <v>877</v>
      </c>
      <c r="V546" s="14">
        <v>42466</v>
      </c>
      <c r="W546" s="123" t="s">
        <v>968</v>
      </c>
      <c r="X546" s="123" t="s">
        <v>1084</v>
      </c>
      <c r="Y546" s="123" t="s">
        <v>650</v>
      </c>
    </row>
    <row r="547" spans="1:25" ht="135">
      <c r="A547" s="2">
        <v>546</v>
      </c>
      <c r="B547" s="11" t="s">
        <v>33</v>
      </c>
      <c r="C547" s="5" t="s">
        <v>169</v>
      </c>
      <c r="D547" s="2" t="s">
        <v>187</v>
      </c>
      <c r="E547" s="2" t="s">
        <v>309</v>
      </c>
      <c r="F547" s="5" t="s">
        <v>569</v>
      </c>
      <c r="G547" s="13">
        <v>42501</v>
      </c>
      <c r="H547" s="5" t="s">
        <v>633</v>
      </c>
      <c r="I547" s="123"/>
      <c r="J547" s="123"/>
      <c r="K547" s="123"/>
      <c r="L547" s="2" t="s">
        <v>704</v>
      </c>
      <c r="M547" s="44"/>
      <c r="N547" s="64"/>
      <c r="O547" s="64"/>
      <c r="P547" s="78"/>
      <c r="Q547" s="78"/>
      <c r="R547" s="5"/>
      <c r="S547" s="108">
        <v>540120</v>
      </c>
      <c r="T547" s="10" t="s">
        <v>814</v>
      </c>
      <c r="U547" s="5">
        <v>394160000336</v>
      </c>
      <c r="V547" s="14">
        <v>42460</v>
      </c>
      <c r="W547" s="123" t="s">
        <v>1025</v>
      </c>
      <c r="X547" s="123" t="s">
        <v>1084</v>
      </c>
      <c r="Y547" s="123" t="s">
        <v>650</v>
      </c>
    </row>
    <row r="548" spans="1:25" ht="30">
      <c r="A548" s="2">
        <v>547</v>
      </c>
      <c r="B548" s="5" t="s">
        <v>33</v>
      </c>
      <c r="C548" s="5" t="s">
        <v>102</v>
      </c>
      <c r="D548" s="2" t="s">
        <v>187</v>
      </c>
      <c r="E548" s="2" t="s">
        <v>192</v>
      </c>
      <c r="F548" s="5" t="s">
        <v>570</v>
      </c>
      <c r="G548" s="13">
        <v>42506</v>
      </c>
      <c r="H548" s="6" t="s">
        <v>633</v>
      </c>
      <c r="I548" s="141"/>
      <c r="J548" s="141"/>
      <c r="K548" s="141"/>
      <c r="L548" s="5" t="s">
        <v>204</v>
      </c>
      <c r="M548" s="44"/>
      <c r="N548" s="64"/>
      <c r="O548" s="64"/>
      <c r="P548" s="78"/>
      <c r="Q548" s="78"/>
      <c r="R548" s="6"/>
      <c r="S548" s="21">
        <v>184974</v>
      </c>
      <c r="T548" s="2" t="s">
        <v>748</v>
      </c>
      <c r="U548" s="2" t="s">
        <v>832</v>
      </c>
      <c r="V548" s="16">
        <v>42047</v>
      </c>
      <c r="W548" s="123" t="s">
        <v>931</v>
      </c>
      <c r="X548" s="123" t="s">
        <v>1084</v>
      </c>
      <c r="Y548" s="123" t="s">
        <v>650</v>
      </c>
    </row>
    <row r="549" spans="1:25">
      <c r="A549" s="2">
        <v>548</v>
      </c>
      <c r="B549" s="5" t="s">
        <v>33</v>
      </c>
      <c r="C549" s="5" t="s">
        <v>170</v>
      </c>
      <c r="D549" s="2" t="s">
        <v>187</v>
      </c>
      <c r="E549" s="2" t="s">
        <v>310</v>
      </c>
      <c r="F549" s="5" t="s">
        <v>571</v>
      </c>
      <c r="G549" s="13">
        <v>42497</v>
      </c>
      <c r="H549" s="6" t="s">
        <v>633</v>
      </c>
      <c r="I549" s="141"/>
      <c r="J549" s="141"/>
      <c r="K549" s="141"/>
      <c r="L549" s="5" t="s">
        <v>705</v>
      </c>
      <c r="M549" s="44"/>
      <c r="N549" s="64"/>
      <c r="O549" s="64"/>
      <c r="P549" s="78"/>
      <c r="Q549" s="78"/>
      <c r="R549" s="6"/>
      <c r="S549" s="6">
        <v>66320</v>
      </c>
      <c r="T549" s="5" t="s">
        <v>753</v>
      </c>
      <c r="U549" s="2" t="s">
        <v>912</v>
      </c>
      <c r="V549" s="16">
        <v>42675</v>
      </c>
      <c r="W549" s="123" t="s">
        <v>1026</v>
      </c>
      <c r="X549" s="123" t="s">
        <v>1084</v>
      </c>
      <c r="Y549" s="141" t="s">
        <v>651</v>
      </c>
    </row>
    <row r="550" spans="1:25">
      <c r="A550" s="2">
        <v>549</v>
      </c>
      <c r="B550" s="5" t="s">
        <v>33</v>
      </c>
      <c r="C550" s="5" t="s">
        <v>97</v>
      </c>
      <c r="D550" s="2" t="s">
        <v>187</v>
      </c>
      <c r="E550" s="2" t="s">
        <v>306</v>
      </c>
      <c r="F550" s="5" t="s">
        <v>572</v>
      </c>
      <c r="G550" s="13">
        <v>42511</v>
      </c>
      <c r="H550" s="5" t="s">
        <v>633</v>
      </c>
      <c r="I550" s="123"/>
      <c r="J550" s="123"/>
      <c r="K550" s="123"/>
      <c r="L550" s="2" t="s">
        <v>207</v>
      </c>
      <c r="M550" s="44"/>
      <c r="N550" s="64"/>
      <c r="O550" s="64"/>
      <c r="P550" s="78"/>
      <c r="Q550" s="78"/>
      <c r="R550" s="5"/>
      <c r="S550" s="108">
        <v>1645087</v>
      </c>
      <c r="T550" s="5" t="s">
        <v>753</v>
      </c>
      <c r="U550" s="2" t="s">
        <v>847</v>
      </c>
      <c r="V550" s="14">
        <v>42350</v>
      </c>
      <c r="W550" s="123" t="s">
        <v>966</v>
      </c>
      <c r="X550" s="123" t="s">
        <v>1084</v>
      </c>
      <c r="Y550" s="123" t="s">
        <v>650</v>
      </c>
    </row>
    <row r="551" spans="1:25">
      <c r="A551" s="2">
        <v>550</v>
      </c>
      <c r="B551" s="5" t="s">
        <v>33</v>
      </c>
      <c r="C551" s="5" t="s">
        <v>36</v>
      </c>
      <c r="D551" s="2" t="s">
        <v>187</v>
      </c>
      <c r="E551" s="2" t="s">
        <v>307</v>
      </c>
      <c r="F551" s="5" t="s">
        <v>573</v>
      </c>
      <c r="G551" s="13">
        <v>42506</v>
      </c>
      <c r="H551" s="5" t="s">
        <v>634</v>
      </c>
      <c r="I551" s="123"/>
      <c r="J551" s="123"/>
      <c r="K551" s="123"/>
      <c r="L551" s="5" t="s">
        <v>204</v>
      </c>
      <c r="M551" s="44"/>
      <c r="N551" s="64"/>
      <c r="O551" s="64"/>
      <c r="P551" s="78"/>
      <c r="Q551" s="78"/>
      <c r="R551" s="5"/>
      <c r="S551" s="108">
        <v>395532</v>
      </c>
      <c r="T551" s="5" t="s">
        <v>753</v>
      </c>
      <c r="U551" s="2" t="s">
        <v>832</v>
      </c>
      <c r="V551" s="14">
        <v>42340</v>
      </c>
      <c r="W551" s="123" t="s">
        <v>929</v>
      </c>
      <c r="X551" s="123" t="s">
        <v>1084</v>
      </c>
      <c r="Y551" s="123" t="s">
        <v>650</v>
      </c>
    </row>
    <row r="552" spans="1:25" ht="30">
      <c r="A552" s="2">
        <v>551</v>
      </c>
      <c r="B552" s="5" t="s">
        <v>33</v>
      </c>
      <c r="C552" s="5" t="s">
        <v>168</v>
      </c>
      <c r="D552" s="2" t="s">
        <v>187</v>
      </c>
      <c r="E552" s="2" t="s">
        <v>308</v>
      </c>
      <c r="F552" s="5" t="s">
        <v>574</v>
      </c>
      <c r="G552" s="13">
        <v>42591</v>
      </c>
      <c r="H552" s="5" t="s">
        <v>633</v>
      </c>
      <c r="I552" s="123"/>
      <c r="J552" s="123"/>
      <c r="K552" s="123"/>
      <c r="L552" s="2" t="s">
        <v>703</v>
      </c>
      <c r="M552" s="44"/>
      <c r="N552" s="64"/>
      <c r="O552" s="64"/>
      <c r="P552" s="78"/>
      <c r="Q552" s="78"/>
      <c r="R552" s="5"/>
      <c r="S552" s="108">
        <v>357000</v>
      </c>
      <c r="T552" s="10" t="s">
        <v>813</v>
      </c>
      <c r="U552" s="5" t="s">
        <v>913</v>
      </c>
      <c r="V552" s="14" t="s">
        <v>911</v>
      </c>
      <c r="W552" s="123" t="s">
        <v>1024</v>
      </c>
      <c r="X552" s="123" t="s">
        <v>1084</v>
      </c>
      <c r="Y552" s="123" t="s">
        <v>1115</v>
      </c>
    </row>
    <row r="553" spans="1:25">
      <c r="A553" s="2">
        <v>552</v>
      </c>
      <c r="B553" s="5" t="s">
        <v>33</v>
      </c>
      <c r="C553" s="5" t="s">
        <v>100</v>
      </c>
      <c r="D553" s="2" t="s">
        <v>187</v>
      </c>
      <c r="E553" s="2" t="s">
        <v>239</v>
      </c>
      <c r="F553" s="5" t="s">
        <v>575</v>
      </c>
      <c r="G553" s="13" t="s">
        <v>630</v>
      </c>
      <c r="H553" s="5" t="s">
        <v>633</v>
      </c>
      <c r="I553" s="123"/>
      <c r="J553" s="123"/>
      <c r="K553" s="123"/>
      <c r="L553" s="2" t="s">
        <v>667</v>
      </c>
      <c r="M553" s="44"/>
      <c r="N553" s="64"/>
      <c r="O553" s="64"/>
      <c r="P553" s="78"/>
      <c r="Q553" s="78"/>
      <c r="R553" s="5"/>
      <c r="S553" s="108">
        <v>230692.3</v>
      </c>
      <c r="T553" s="5" t="s">
        <v>753</v>
      </c>
      <c r="U553" s="5" t="s">
        <v>877</v>
      </c>
      <c r="V553" s="14">
        <v>42466</v>
      </c>
      <c r="W553" s="123" t="s">
        <v>968</v>
      </c>
      <c r="X553" s="123" t="s">
        <v>1084</v>
      </c>
      <c r="Y553" s="123" t="s">
        <v>650</v>
      </c>
    </row>
    <row r="554" spans="1:25" ht="45">
      <c r="A554" s="2">
        <v>553</v>
      </c>
      <c r="B554" s="2" t="s">
        <v>34</v>
      </c>
      <c r="C554" s="2" t="s">
        <v>45</v>
      </c>
      <c r="D554" s="2" t="s">
        <v>187</v>
      </c>
      <c r="E554" s="2" t="s">
        <v>311</v>
      </c>
      <c r="F554" s="2" t="s">
        <v>576</v>
      </c>
      <c r="G554" s="14">
        <v>42492</v>
      </c>
      <c r="H554" s="2" t="s">
        <v>633</v>
      </c>
      <c r="I554" s="137"/>
      <c r="J554" s="137"/>
      <c r="K554" s="138"/>
      <c r="L554" s="2" t="s">
        <v>702</v>
      </c>
      <c r="M554" s="44"/>
      <c r="N554" s="64"/>
      <c r="O554" s="64"/>
      <c r="P554" s="78"/>
      <c r="Q554" s="78"/>
      <c r="R554" s="2"/>
      <c r="S554" s="21" t="s">
        <v>735</v>
      </c>
      <c r="T554" s="2" t="s">
        <v>815</v>
      </c>
      <c r="U554" s="5" t="s">
        <v>835</v>
      </c>
      <c r="V554" s="14" t="s">
        <v>836</v>
      </c>
      <c r="W554" s="123" t="s">
        <v>936</v>
      </c>
      <c r="X554" s="125" t="s">
        <v>1085</v>
      </c>
      <c r="Y554" s="125" t="s">
        <v>1114</v>
      </c>
    </row>
    <row r="555" spans="1:25" ht="30">
      <c r="A555" s="2">
        <v>554</v>
      </c>
      <c r="B555" s="5" t="s">
        <v>33</v>
      </c>
      <c r="C555" s="5" t="s">
        <v>102</v>
      </c>
      <c r="D555" s="2" t="s">
        <v>187</v>
      </c>
      <c r="E555" s="5" t="s">
        <v>192</v>
      </c>
      <c r="F555" s="5" t="s">
        <v>577</v>
      </c>
      <c r="G555" s="13">
        <v>42506</v>
      </c>
      <c r="H555" s="6" t="s">
        <v>633</v>
      </c>
      <c r="I555" s="123"/>
      <c r="J555" s="123"/>
      <c r="K555" s="123"/>
      <c r="L555" s="5" t="s">
        <v>204</v>
      </c>
      <c r="M555" s="44"/>
      <c r="N555" s="64"/>
      <c r="O555" s="64"/>
      <c r="P555" s="78"/>
      <c r="Q555" s="78"/>
      <c r="R555" s="5"/>
      <c r="S555" s="21">
        <v>184974</v>
      </c>
      <c r="T555" s="2" t="s">
        <v>748</v>
      </c>
      <c r="U555" s="2" t="s">
        <v>832</v>
      </c>
      <c r="V555" s="16">
        <v>42047</v>
      </c>
      <c r="W555" s="123" t="s">
        <v>931</v>
      </c>
      <c r="X555" s="123" t="s">
        <v>1084</v>
      </c>
      <c r="Y555" s="125" t="s">
        <v>650</v>
      </c>
    </row>
    <row r="556" spans="1:25">
      <c r="A556" s="2">
        <v>555</v>
      </c>
      <c r="B556" s="5" t="s">
        <v>33</v>
      </c>
      <c r="C556" s="5" t="s">
        <v>170</v>
      </c>
      <c r="D556" s="2" t="s">
        <v>187</v>
      </c>
      <c r="E556" s="2" t="s">
        <v>310</v>
      </c>
      <c r="F556" s="5" t="s">
        <v>578</v>
      </c>
      <c r="G556" s="13">
        <v>42497</v>
      </c>
      <c r="H556" s="6" t="s">
        <v>633</v>
      </c>
      <c r="I556" s="141"/>
      <c r="J556" s="141"/>
      <c r="K556" s="141"/>
      <c r="L556" s="5" t="s">
        <v>705</v>
      </c>
      <c r="M556" s="44"/>
      <c r="N556" s="64"/>
      <c r="O556" s="64"/>
      <c r="P556" s="78"/>
      <c r="Q556" s="78"/>
      <c r="R556" s="6"/>
      <c r="S556" s="6">
        <v>66320</v>
      </c>
      <c r="T556" s="2"/>
      <c r="U556" s="2" t="s">
        <v>912</v>
      </c>
      <c r="V556" s="16">
        <v>42675</v>
      </c>
      <c r="W556" s="123" t="s">
        <v>1026</v>
      </c>
      <c r="X556" s="123" t="s">
        <v>1084</v>
      </c>
      <c r="Y556" s="141" t="s">
        <v>651</v>
      </c>
    </row>
    <row r="557" spans="1:25">
      <c r="A557" s="2">
        <v>556</v>
      </c>
      <c r="B557" s="5" t="s">
        <v>33</v>
      </c>
      <c r="C557" s="5" t="s">
        <v>88</v>
      </c>
      <c r="D557" s="2" t="s">
        <v>187</v>
      </c>
      <c r="E557" s="5">
        <v>5392</v>
      </c>
      <c r="F557" s="5" t="s">
        <v>561</v>
      </c>
      <c r="G557" s="15">
        <v>42520</v>
      </c>
      <c r="H557" s="5" t="s">
        <v>633</v>
      </c>
      <c r="I557" s="123"/>
      <c r="J557" s="123"/>
      <c r="K557" s="123"/>
      <c r="L557" s="2" t="s">
        <v>667</v>
      </c>
      <c r="M557" s="44"/>
      <c r="N557" s="64"/>
      <c r="O557" s="64"/>
      <c r="P557" s="78"/>
      <c r="Q557" s="78"/>
      <c r="R557" s="5"/>
      <c r="S557" s="5">
        <v>179999</v>
      </c>
      <c r="T557" s="2" t="s">
        <v>810</v>
      </c>
      <c r="U557" s="2" t="s">
        <v>870</v>
      </c>
      <c r="V557" s="14">
        <v>42464</v>
      </c>
      <c r="W557" s="123" t="s">
        <v>962</v>
      </c>
      <c r="X557" s="123" t="s">
        <v>1084</v>
      </c>
      <c r="Y557" s="125" t="s">
        <v>650</v>
      </c>
    </row>
    <row r="558" spans="1:25">
      <c r="A558" s="2">
        <v>557</v>
      </c>
      <c r="B558" s="5" t="s">
        <v>33</v>
      </c>
      <c r="C558" s="5" t="s">
        <v>171</v>
      </c>
      <c r="D558" s="2" t="s">
        <v>187</v>
      </c>
      <c r="E558" s="4"/>
      <c r="F558" s="4"/>
      <c r="G558" s="13"/>
      <c r="H558" s="5" t="s">
        <v>633</v>
      </c>
      <c r="I558" s="123"/>
      <c r="J558" s="123"/>
      <c r="K558" s="123"/>
      <c r="L558" s="4" t="s">
        <v>277</v>
      </c>
      <c r="M558" s="44"/>
      <c r="N558" s="64"/>
      <c r="O558" s="64"/>
      <c r="P558" s="78"/>
      <c r="Q558" s="78"/>
      <c r="R558" s="5"/>
      <c r="S558" s="108">
        <v>30000</v>
      </c>
      <c r="T558" s="5" t="s">
        <v>816</v>
      </c>
      <c r="U558" s="5" t="s">
        <v>914</v>
      </c>
      <c r="V558" s="14">
        <v>42555</v>
      </c>
      <c r="W558" s="123" t="s">
        <v>1027</v>
      </c>
      <c r="X558" s="123" t="s">
        <v>1084</v>
      </c>
      <c r="Y558" s="123" t="s">
        <v>650</v>
      </c>
    </row>
    <row r="559" spans="1:25">
      <c r="A559" s="2">
        <v>558</v>
      </c>
      <c r="B559" s="5" t="s">
        <v>33</v>
      </c>
      <c r="C559" s="5" t="s">
        <v>172</v>
      </c>
      <c r="D559" s="2" t="s">
        <v>187</v>
      </c>
      <c r="E559" s="2"/>
      <c r="F559" s="5" t="s">
        <v>579</v>
      </c>
      <c r="G559" s="13">
        <v>42563</v>
      </c>
      <c r="H559" s="5" t="s">
        <v>633</v>
      </c>
      <c r="I559" s="123"/>
      <c r="J559" s="123"/>
      <c r="K559" s="123"/>
      <c r="L559" s="2" t="s">
        <v>706</v>
      </c>
      <c r="M559" s="44"/>
      <c r="N559" s="38"/>
      <c r="O559" s="38"/>
      <c r="P559" s="38"/>
      <c r="Q559" s="38"/>
      <c r="R559" s="5"/>
      <c r="S559" s="108">
        <v>41406.9</v>
      </c>
      <c r="T559" s="5" t="s">
        <v>753</v>
      </c>
      <c r="U559" s="5" t="s">
        <v>915</v>
      </c>
      <c r="V559" s="14">
        <v>42550</v>
      </c>
      <c r="W559" s="123" t="s">
        <v>1028</v>
      </c>
      <c r="X559" s="123" t="s">
        <v>1084</v>
      </c>
      <c r="Y559" s="123"/>
    </row>
    <row r="560" spans="1:25">
      <c r="A560" s="2">
        <v>559</v>
      </c>
      <c r="B560" s="5" t="s">
        <v>33</v>
      </c>
      <c r="C560" s="5" t="s">
        <v>135</v>
      </c>
      <c r="D560" s="2" t="s">
        <v>187</v>
      </c>
      <c r="E560" s="2" t="s">
        <v>274</v>
      </c>
      <c r="F560" s="5">
        <v>151141851</v>
      </c>
      <c r="G560" s="13">
        <v>42483</v>
      </c>
      <c r="H560" s="5" t="s">
        <v>633</v>
      </c>
      <c r="I560" s="123"/>
      <c r="J560" s="123"/>
      <c r="K560" s="123"/>
      <c r="L560" s="2" t="s">
        <v>684</v>
      </c>
      <c r="M560" s="44"/>
      <c r="N560" s="39"/>
      <c r="O560" s="39"/>
      <c r="P560" s="39"/>
      <c r="Q560" s="39"/>
      <c r="R560" s="5"/>
      <c r="S560" s="6">
        <f>43031*5/100+43031</f>
        <v>45182.55</v>
      </c>
      <c r="T560" s="5" t="s">
        <v>753</v>
      </c>
      <c r="U560" s="2" t="s">
        <v>891</v>
      </c>
      <c r="V560" s="16">
        <v>42403</v>
      </c>
      <c r="W560" s="123" t="s">
        <v>999</v>
      </c>
      <c r="X560" s="123" t="s">
        <v>1084</v>
      </c>
      <c r="Y560" s="123" t="s">
        <v>650</v>
      </c>
    </row>
    <row r="561" spans="1:25">
      <c r="A561" s="2">
        <v>560</v>
      </c>
      <c r="B561" s="5" t="s">
        <v>33</v>
      </c>
      <c r="C561" s="5" t="s">
        <v>46</v>
      </c>
      <c r="D561" s="2" t="s">
        <v>187</v>
      </c>
      <c r="E561" s="2" t="s">
        <v>199</v>
      </c>
      <c r="F561" s="5">
        <v>11030259</v>
      </c>
      <c r="G561" s="13">
        <v>42496</v>
      </c>
      <c r="H561" s="5" t="s">
        <v>633</v>
      </c>
      <c r="I561" s="141"/>
      <c r="J561" s="141"/>
      <c r="K561" s="141"/>
      <c r="L561" s="2" t="s">
        <v>646</v>
      </c>
      <c r="M561" s="44"/>
      <c r="N561" s="39"/>
      <c r="O561" s="39"/>
      <c r="P561" s="39"/>
      <c r="Q561" s="39"/>
      <c r="R561" s="6"/>
      <c r="S561" s="108">
        <v>47250</v>
      </c>
      <c r="T561" s="5" t="s">
        <v>753</v>
      </c>
      <c r="U561" s="5" t="s">
        <v>839</v>
      </c>
      <c r="V561" s="14" t="s">
        <v>840</v>
      </c>
      <c r="W561" s="123" t="s">
        <v>937</v>
      </c>
      <c r="X561" s="123" t="s">
        <v>1084</v>
      </c>
      <c r="Y561" s="123" t="s">
        <v>1115</v>
      </c>
    </row>
    <row r="562" spans="1:25">
      <c r="A562" s="2">
        <v>561</v>
      </c>
      <c r="B562" s="5" t="s">
        <v>33</v>
      </c>
      <c r="C562" s="2" t="s">
        <v>90</v>
      </c>
      <c r="D562" s="2" t="s">
        <v>187</v>
      </c>
      <c r="E562" s="2" t="s">
        <v>232</v>
      </c>
      <c r="F562" s="6" t="s">
        <v>580</v>
      </c>
      <c r="G562" s="15">
        <v>42475</v>
      </c>
      <c r="H562" s="5" t="s">
        <v>633</v>
      </c>
      <c r="I562" s="123"/>
      <c r="J562" s="123"/>
      <c r="K562" s="123"/>
      <c r="L562" s="2" t="s">
        <v>666</v>
      </c>
      <c r="M562" s="44"/>
      <c r="N562" s="39"/>
      <c r="O562" s="39"/>
      <c r="P562" s="39"/>
      <c r="Q562" s="39"/>
      <c r="R562" s="5"/>
      <c r="S562" s="6">
        <v>94500</v>
      </c>
      <c r="T562" s="2" t="s">
        <v>787</v>
      </c>
      <c r="U562" s="2" t="s">
        <v>871</v>
      </c>
      <c r="V562" s="14">
        <v>42460</v>
      </c>
      <c r="W562" s="123" t="s">
        <v>963</v>
      </c>
      <c r="X562" s="123" t="s">
        <v>1084</v>
      </c>
      <c r="Y562" s="123" t="s">
        <v>1115</v>
      </c>
    </row>
    <row r="563" spans="1:25" ht="60">
      <c r="A563" s="2">
        <v>562</v>
      </c>
      <c r="B563" s="5" t="s">
        <v>34</v>
      </c>
      <c r="C563" s="5" t="s">
        <v>45</v>
      </c>
      <c r="D563" s="2" t="s">
        <v>187</v>
      </c>
      <c r="E563" s="2" t="s">
        <v>311</v>
      </c>
      <c r="F563" s="5" t="s">
        <v>581</v>
      </c>
      <c r="G563" s="13">
        <v>42492</v>
      </c>
      <c r="H563" s="5" t="s">
        <v>633</v>
      </c>
      <c r="I563" s="123"/>
      <c r="J563" s="123"/>
      <c r="K563" s="123"/>
      <c r="L563" s="2" t="s">
        <v>702</v>
      </c>
      <c r="M563" s="44"/>
      <c r="N563" s="29"/>
      <c r="O563" s="29"/>
      <c r="P563" s="35"/>
      <c r="Q563" s="35"/>
      <c r="R563" s="5"/>
      <c r="S563" s="108" t="s">
        <v>736</v>
      </c>
      <c r="T563" s="10" t="s">
        <v>817</v>
      </c>
      <c r="U563" s="5" t="s">
        <v>835</v>
      </c>
      <c r="V563" s="14" t="s">
        <v>836</v>
      </c>
      <c r="W563" s="123" t="s">
        <v>936</v>
      </c>
      <c r="X563" s="123" t="s">
        <v>1086</v>
      </c>
      <c r="Y563" s="125" t="s">
        <v>1114</v>
      </c>
    </row>
    <row r="564" spans="1:25" ht="30">
      <c r="A564" s="2">
        <v>563</v>
      </c>
      <c r="B564" s="5" t="s">
        <v>34</v>
      </c>
      <c r="C564" s="5" t="s">
        <v>44</v>
      </c>
      <c r="D564" s="2" t="s">
        <v>187</v>
      </c>
      <c r="E564" s="2" t="s">
        <v>312</v>
      </c>
      <c r="F564" s="5" t="s">
        <v>582</v>
      </c>
      <c r="G564" s="13">
        <v>42492</v>
      </c>
      <c r="H564" s="5" t="s">
        <v>633</v>
      </c>
      <c r="I564" s="123"/>
      <c r="J564" s="123"/>
      <c r="K564" s="123"/>
      <c r="L564" s="2" t="s">
        <v>644</v>
      </c>
      <c r="M564" s="44"/>
      <c r="N564" s="29"/>
      <c r="O564" s="29"/>
      <c r="P564" s="35"/>
      <c r="Q564" s="35"/>
      <c r="R564" s="5"/>
      <c r="S564" s="108">
        <f>610000*5/100+610000</f>
        <v>640500</v>
      </c>
      <c r="T564" s="5" t="s">
        <v>812</v>
      </c>
      <c r="U564" s="5" t="s">
        <v>835</v>
      </c>
      <c r="V564" s="14" t="s">
        <v>836</v>
      </c>
      <c r="W564" s="123" t="s">
        <v>935</v>
      </c>
      <c r="X564" s="123" t="s">
        <v>1086</v>
      </c>
      <c r="Y564" s="123" t="s">
        <v>650</v>
      </c>
    </row>
    <row r="565" spans="1:25">
      <c r="A565" s="2">
        <v>564</v>
      </c>
      <c r="B565" s="5" t="s">
        <v>34</v>
      </c>
      <c r="C565" s="5" t="s">
        <v>97</v>
      </c>
      <c r="D565" s="2" t="s">
        <v>187</v>
      </c>
      <c r="E565" s="2" t="s">
        <v>313</v>
      </c>
      <c r="F565" s="5" t="s">
        <v>583</v>
      </c>
      <c r="G565" s="13">
        <v>42511</v>
      </c>
      <c r="H565" s="5" t="s">
        <v>633</v>
      </c>
      <c r="I565" s="123"/>
      <c r="J565" s="123"/>
      <c r="K565" s="123"/>
      <c r="L565" s="2" t="s">
        <v>207</v>
      </c>
      <c r="M565" s="44"/>
      <c r="N565" s="29"/>
      <c r="O565" s="29"/>
      <c r="P565" s="79"/>
      <c r="Q565" s="79"/>
      <c r="R565" s="5"/>
      <c r="S565" s="108">
        <v>1436187</v>
      </c>
      <c r="T565" s="5" t="s">
        <v>753</v>
      </c>
      <c r="U565" s="2" t="s">
        <v>847</v>
      </c>
      <c r="V565" s="14">
        <v>42350</v>
      </c>
      <c r="W565" s="123" t="s">
        <v>966</v>
      </c>
      <c r="X565" s="123" t="s">
        <v>1087</v>
      </c>
      <c r="Y565" s="123" t="s">
        <v>650</v>
      </c>
    </row>
    <row r="566" spans="1:25">
      <c r="A566" s="2">
        <v>565</v>
      </c>
      <c r="B566" s="5" t="s">
        <v>34</v>
      </c>
      <c r="C566" s="5" t="s">
        <v>36</v>
      </c>
      <c r="D566" s="2" t="s">
        <v>187</v>
      </c>
      <c r="E566" s="2" t="s">
        <v>307</v>
      </c>
      <c r="F566" s="5" t="s">
        <v>584</v>
      </c>
      <c r="G566" s="13">
        <v>42506</v>
      </c>
      <c r="H566" s="5" t="s">
        <v>633</v>
      </c>
      <c r="I566" s="123"/>
      <c r="J566" s="123"/>
      <c r="K566" s="123"/>
      <c r="L566" s="5" t="s">
        <v>204</v>
      </c>
      <c r="M566" s="44"/>
      <c r="N566" s="29"/>
      <c r="O566" s="29"/>
      <c r="P566" s="79"/>
      <c r="Q566" s="79"/>
      <c r="R566" s="5"/>
      <c r="S566" s="108">
        <v>395532</v>
      </c>
      <c r="T566" s="5" t="s">
        <v>753</v>
      </c>
      <c r="U566" s="2" t="s">
        <v>832</v>
      </c>
      <c r="V566" s="14">
        <v>42340</v>
      </c>
      <c r="W566" s="123" t="s">
        <v>929</v>
      </c>
      <c r="X566" s="123" t="s">
        <v>1086</v>
      </c>
      <c r="Y566" s="123" t="s">
        <v>650</v>
      </c>
    </row>
    <row r="567" spans="1:25">
      <c r="A567" s="2">
        <v>566</v>
      </c>
      <c r="B567" s="5" t="s">
        <v>34</v>
      </c>
      <c r="C567" s="5" t="s">
        <v>125</v>
      </c>
      <c r="D567" s="2" t="s">
        <v>187</v>
      </c>
      <c r="E567" s="2" t="s">
        <v>314</v>
      </c>
      <c r="F567" s="5" t="s">
        <v>585</v>
      </c>
      <c r="G567" s="13">
        <v>42552</v>
      </c>
      <c r="H567" s="5" t="s">
        <v>633</v>
      </c>
      <c r="I567" s="123"/>
      <c r="J567" s="123"/>
      <c r="K567" s="123"/>
      <c r="L567" s="2" t="s">
        <v>689</v>
      </c>
      <c r="M567" s="44"/>
      <c r="N567" s="29"/>
      <c r="O567" s="29"/>
      <c r="P567" s="79"/>
      <c r="Q567" s="79"/>
      <c r="R567" s="5"/>
      <c r="S567" s="108" t="s">
        <v>737</v>
      </c>
      <c r="T567" s="5" t="s">
        <v>753</v>
      </c>
      <c r="U567" s="5" t="s">
        <v>916</v>
      </c>
      <c r="V567" s="14">
        <v>42480</v>
      </c>
      <c r="W567" s="123" t="s">
        <v>1029</v>
      </c>
      <c r="X567" s="123" t="s">
        <v>1086</v>
      </c>
      <c r="Y567" s="123" t="s">
        <v>1115</v>
      </c>
    </row>
    <row r="568" spans="1:25">
      <c r="A568" s="2">
        <v>567</v>
      </c>
      <c r="B568" s="5" t="s">
        <v>34</v>
      </c>
      <c r="C568" s="5" t="s">
        <v>173</v>
      </c>
      <c r="D568" s="2" t="s">
        <v>187</v>
      </c>
      <c r="E568" s="2" t="s">
        <v>315</v>
      </c>
      <c r="F568" s="5" t="s">
        <v>586</v>
      </c>
      <c r="G568" s="16">
        <v>42629</v>
      </c>
      <c r="H568" s="5" t="s">
        <v>633</v>
      </c>
      <c r="I568" s="123"/>
      <c r="J568" s="123"/>
      <c r="K568" s="123"/>
      <c r="L568" s="2" t="s">
        <v>667</v>
      </c>
      <c r="M568" s="44"/>
      <c r="N568" s="29"/>
      <c r="O568" s="29"/>
      <c r="P568" s="79"/>
      <c r="Q568" s="79"/>
      <c r="R568" s="5"/>
      <c r="S568" s="108">
        <v>2421325</v>
      </c>
      <c r="T568" s="5" t="s">
        <v>753</v>
      </c>
      <c r="U568" s="5" t="s">
        <v>917</v>
      </c>
      <c r="V568" s="14">
        <v>42523</v>
      </c>
      <c r="W568" s="123" t="s">
        <v>1030</v>
      </c>
      <c r="X568" s="123" t="s">
        <v>1086</v>
      </c>
      <c r="Y568" s="123" t="s">
        <v>650</v>
      </c>
    </row>
    <row r="569" spans="1:25">
      <c r="A569" s="2">
        <v>568</v>
      </c>
      <c r="B569" s="5" t="s">
        <v>34</v>
      </c>
      <c r="C569" s="5" t="s">
        <v>173</v>
      </c>
      <c r="D569" s="2" t="s">
        <v>187</v>
      </c>
      <c r="E569" s="2"/>
      <c r="F569" s="5" t="s">
        <v>587</v>
      </c>
      <c r="G569" s="13">
        <v>42563</v>
      </c>
      <c r="H569" s="5" t="s">
        <v>633</v>
      </c>
      <c r="I569" s="123"/>
      <c r="J569" s="123"/>
      <c r="K569" s="123"/>
      <c r="L569" s="2" t="s">
        <v>706</v>
      </c>
      <c r="M569" s="44"/>
      <c r="N569" s="29"/>
      <c r="O569" s="29"/>
      <c r="P569" s="35"/>
      <c r="Q569" s="35"/>
      <c r="R569" s="5"/>
      <c r="S569" s="108">
        <v>125026</v>
      </c>
      <c r="T569" s="5" t="s">
        <v>753</v>
      </c>
      <c r="U569" s="5" t="s">
        <v>918</v>
      </c>
      <c r="V569" s="14">
        <v>42553</v>
      </c>
      <c r="W569" s="123" t="s">
        <v>1030</v>
      </c>
      <c r="X569" s="123" t="s">
        <v>1086</v>
      </c>
      <c r="Y569" s="123" t="s">
        <v>650</v>
      </c>
    </row>
    <row r="570" spans="1:25" ht="30">
      <c r="A570" s="2">
        <v>569</v>
      </c>
      <c r="B570" s="5" t="s">
        <v>34</v>
      </c>
      <c r="C570" s="5" t="s">
        <v>168</v>
      </c>
      <c r="D570" s="2" t="s">
        <v>187</v>
      </c>
      <c r="E570" s="2" t="s">
        <v>308</v>
      </c>
      <c r="F570" s="5" t="s">
        <v>574</v>
      </c>
      <c r="G570" s="13">
        <v>42591</v>
      </c>
      <c r="H570" s="5" t="s">
        <v>633</v>
      </c>
      <c r="I570" s="123"/>
      <c r="J570" s="123"/>
      <c r="K570" s="123"/>
      <c r="L570" s="2" t="s">
        <v>703</v>
      </c>
      <c r="M570" s="44"/>
      <c r="N570" s="29"/>
      <c r="O570" s="29"/>
      <c r="P570" s="79"/>
      <c r="Q570" s="79"/>
      <c r="R570" s="5"/>
      <c r="S570" s="108">
        <v>357000</v>
      </c>
      <c r="T570" s="10" t="s">
        <v>813</v>
      </c>
      <c r="U570" s="5" t="s">
        <v>913</v>
      </c>
      <c r="V570" s="14" t="s">
        <v>911</v>
      </c>
      <c r="W570" s="123" t="s">
        <v>1024</v>
      </c>
      <c r="X570" s="123" t="s">
        <v>1085</v>
      </c>
      <c r="Y570" s="123" t="s">
        <v>1115</v>
      </c>
    </row>
    <row r="571" spans="1:25" ht="45">
      <c r="A571" s="2">
        <v>570</v>
      </c>
      <c r="B571" s="5" t="s">
        <v>33</v>
      </c>
      <c r="C571" s="5" t="s">
        <v>99</v>
      </c>
      <c r="D571" s="2" t="s">
        <v>187</v>
      </c>
      <c r="E571" s="2" t="s">
        <v>238</v>
      </c>
      <c r="F571" s="5" t="s">
        <v>588</v>
      </c>
      <c r="G571" s="13">
        <v>42503</v>
      </c>
      <c r="H571" s="5" t="s">
        <v>633</v>
      </c>
      <c r="I571" s="123"/>
      <c r="J571" s="123"/>
      <c r="K571" s="123"/>
      <c r="L571" s="2" t="s">
        <v>666</v>
      </c>
      <c r="M571" s="44"/>
      <c r="N571" s="29"/>
      <c r="O571" s="29"/>
      <c r="P571" s="79"/>
      <c r="Q571" s="79"/>
      <c r="R571" s="5"/>
      <c r="S571" s="108">
        <v>405000</v>
      </c>
      <c r="T571" s="10" t="s">
        <v>818</v>
      </c>
      <c r="U571" s="5" t="s">
        <v>875</v>
      </c>
      <c r="V571" s="14" t="s">
        <v>876</v>
      </c>
      <c r="W571" s="123" t="s">
        <v>967</v>
      </c>
      <c r="X571" s="123" t="s">
        <v>1084</v>
      </c>
      <c r="Y571" s="123" t="s">
        <v>1115</v>
      </c>
    </row>
    <row r="572" spans="1:25">
      <c r="A572" s="2">
        <v>571</v>
      </c>
      <c r="B572" s="5" t="s">
        <v>34</v>
      </c>
      <c r="C572" s="5" t="s">
        <v>45</v>
      </c>
      <c r="D572" s="2" t="s">
        <v>187</v>
      </c>
      <c r="E572" s="2" t="s">
        <v>311</v>
      </c>
      <c r="F572" s="5" t="s">
        <v>589</v>
      </c>
      <c r="G572" s="13">
        <v>42492</v>
      </c>
      <c r="H572" s="5" t="s">
        <v>633</v>
      </c>
      <c r="I572" s="123"/>
      <c r="J572" s="123"/>
      <c r="K572" s="123"/>
      <c r="L572" s="2" t="s">
        <v>702</v>
      </c>
      <c r="M572" s="44"/>
      <c r="N572" s="29"/>
      <c r="O572" s="29"/>
      <c r="P572" s="79"/>
      <c r="Q572" s="79"/>
      <c r="R572" s="5"/>
      <c r="S572" s="108" t="s">
        <v>738</v>
      </c>
      <c r="T572" s="5" t="s">
        <v>819</v>
      </c>
      <c r="U572" s="5" t="s">
        <v>835</v>
      </c>
      <c r="V572" s="14" t="s">
        <v>836</v>
      </c>
      <c r="W572" s="123" t="s">
        <v>936</v>
      </c>
      <c r="X572" s="123" t="s">
        <v>1088</v>
      </c>
      <c r="Y572" s="125" t="s">
        <v>1114</v>
      </c>
    </row>
    <row r="573" spans="1:25" ht="30">
      <c r="A573" s="2">
        <v>572</v>
      </c>
      <c r="B573" s="5" t="s">
        <v>34</v>
      </c>
      <c r="C573" s="5" t="s">
        <v>44</v>
      </c>
      <c r="D573" s="2" t="s">
        <v>187</v>
      </c>
      <c r="E573" s="2" t="s">
        <v>312</v>
      </c>
      <c r="F573" s="5" t="s">
        <v>590</v>
      </c>
      <c r="G573" s="13">
        <v>42492</v>
      </c>
      <c r="H573" s="5" t="s">
        <v>633</v>
      </c>
      <c r="I573" s="123"/>
      <c r="J573" s="123"/>
      <c r="K573" s="123"/>
      <c r="L573" s="2" t="s">
        <v>644</v>
      </c>
      <c r="M573" s="44"/>
      <c r="N573" s="29"/>
      <c r="O573" s="29"/>
      <c r="P573" s="79"/>
      <c r="Q573" s="79"/>
      <c r="R573" s="5"/>
      <c r="S573" s="108">
        <f>610000*5/100+610000</f>
        <v>640500</v>
      </c>
      <c r="T573" s="5" t="s">
        <v>812</v>
      </c>
      <c r="U573" s="5" t="s">
        <v>835</v>
      </c>
      <c r="V573" s="14" t="s">
        <v>836</v>
      </c>
      <c r="W573" s="123" t="s">
        <v>935</v>
      </c>
      <c r="X573" s="123" t="s">
        <v>1088</v>
      </c>
      <c r="Y573" s="123" t="s">
        <v>650</v>
      </c>
    </row>
    <row r="574" spans="1:25">
      <c r="A574" s="2">
        <v>573</v>
      </c>
      <c r="B574" s="5" t="s">
        <v>34</v>
      </c>
      <c r="C574" s="5" t="s">
        <v>97</v>
      </c>
      <c r="D574" s="2" t="s">
        <v>187</v>
      </c>
      <c r="E574" s="2" t="s">
        <v>313</v>
      </c>
      <c r="F574" s="5" t="s">
        <v>591</v>
      </c>
      <c r="G574" s="13">
        <v>42511</v>
      </c>
      <c r="H574" s="5" t="s">
        <v>633</v>
      </c>
      <c r="I574" s="123"/>
      <c r="J574" s="123"/>
      <c r="K574" s="123"/>
      <c r="L574" s="2" t="s">
        <v>207</v>
      </c>
      <c r="M574" s="44"/>
      <c r="N574" s="29"/>
      <c r="O574" s="29"/>
      <c r="P574" s="79"/>
      <c r="Q574" s="79"/>
      <c r="R574" s="5"/>
      <c r="S574" s="108">
        <v>1436187</v>
      </c>
      <c r="T574" s="5" t="s">
        <v>753</v>
      </c>
      <c r="U574" s="2" t="s">
        <v>847</v>
      </c>
      <c r="V574" s="14">
        <v>42350</v>
      </c>
      <c r="W574" s="123" t="s">
        <v>966</v>
      </c>
      <c r="X574" s="123" t="s">
        <v>1085</v>
      </c>
      <c r="Y574" s="123" t="s">
        <v>650</v>
      </c>
    </row>
    <row r="575" spans="1:25">
      <c r="A575" s="2">
        <v>574</v>
      </c>
      <c r="B575" s="5" t="s">
        <v>34</v>
      </c>
      <c r="C575" s="5" t="s">
        <v>36</v>
      </c>
      <c r="D575" s="2" t="s">
        <v>187</v>
      </c>
      <c r="E575" s="2" t="s">
        <v>307</v>
      </c>
      <c r="F575" s="5" t="s">
        <v>592</v>
      </c>
      <c r="G575" s="13">
        <v>42506</v>
      </c>
      <c r="H575" s="5" t="s">
        <v>633</v>
      </c>
      <c r="I575" s="123"/>
      <c r="J575" s="123"/>
      <c r="K575" s="123"/>
      <c r="L575" s="5" t="s">
        <v>204</v>
      </c>
      <c r="M575" s="44"/>
      <c r="N575" s="29"/>
      <c r="O575" s="29"/>
      <c r="P575" s="79"/>
      <c r="Q575" s="79"/>
      <c r="R575" s="5"/>
      <c r="S575" s="108">
        <v>279923</v>
      </c>
      <c r="T575" s="5" t="s">
        <v>753</v>
      </c>
      <c r="U575" s="2" t="s">
        <v>832</v>
      </c>
      <c r="V575" s="14">
        <v>42340</v>
      </c>
      <c r="W575" s="123" t="s">
        <v>929</v>
      </c>
      <c r="X575" s="123" t="s">
        <v>1088</v>
      </c>
      <c r="Y575" s="123" t="s">
        <v>650</v>
      </c>
    </row>
    <row r="576" spans="1:25" ht="45">
      <c r="A576" s="2">
        <v>575</v>
      </c>
      <c r="B576" s="5" t="s">
        <v>34</v>
      </c>
      <c r="C576" s="5" t="s">
        <v>174</v>
      </c>
      <c r="D576" s="2" t="s">
        <v>187</v>
      </c>
      <c r="E576" s="2" t="s">
        <v>309</v>
      </c>
      <c r="F576" s="10" t="s">
        <v>593</v>
      </c>
      <c r="G576" s="13">
        <v>42502</v>
      </c>
      <c r="H576" s="5" t="s">
        <v>633</v>
      </c>
      <c r="I576" s="123"/>
      <c r="J576" s="123"/>
      <c r="K576" s="123"/>
      <c r="L576" s="2" t="s">
        <v>704</v>
      </c>
      <c r="M576" s="44"/>
      <c r="N576" s="29"/>
      <c r="O576" s="29"/>
      <c r="P576" s="79"/>
      <c r="Q576" s="79"/>
      <c r="R576" s="5"/>
      <c r="S576" s="5">
        <f>1169281*5/100+1169281</f>
        <v>1227745.05</v>
      </c>
      <c r="T576" s="5" t="s">
        <v>753</v>
      </c>
      <c r="U576" s="16"/>
      <c r="V576" s="16">
        <v>42501</v>
      </c>
      <c r="W576" s="123" t="s">
        <v>1031</v>
      </c>
      <c r="X576" s="123" t="s">
        <v>1088</v>
      </c>
      <c r="Y576" s="123" t="s">
        <v>1117</v>
      </c>
    </row>
    <row r="577" spans="1:25">
      <c r="A577" s="2">
        <v>576</v>
      </c>
      <c r="B577" s="5" t="s">
        <v>34</v>
      </c>
      <c r="C577" s="5" t="s">
        <v>174</v>
      </c>
      <c r="D577" s="2" t="s">
        <v>187</v>
      </c>
      <c r="E577" s="2"/>
      <c r="F577" s="5" t="s">
        <v>594</v>
      </c>
      <c r="G577" s="13">
        <v>42681</v>
      </c>
      <c r="H577" s="5" t="s">
        <v>633</v>
      </c>
      <c r="I577" s="123"/>
      <c r="J577" s="123"/>
      <c r="K577" s="123"/>
      <c r="L577" s="2" t="s">
        <v>706</v>
      </c>
      <c r="M577" s="44"/>
      <c r="N577" s="29"/>
      <c r="O577" s="29"/>
      <c r="P577" s="79"/>
      <c r="Q577" s="79"/>
      <c r="R577" s="5"/>
      <c r="S577" s="5">
        <f>1169281*5/100+1169281</f>
        <v>1227745.05</v>
      </c>
      <c r="T577" s="5" t="s">
        <v>753</v>
      </c>
      <c r="U577" s="5"/>
      <c r="V577" s="14"/>
      <c r="W577" s="123" t="s">
        <v>1031</v>
      </c>
      <c r="X577" s="123" t="s">
        <v>1088</v>
      </c>
      <c r="Y577" s="123" t="s">
        <v>1117</v>
      </c>
    </row>
    <row r="578" spans="1:25">
      <c r="A578" s="2">
        <v>577</v>
      </c>
      <c r="B578" s="5" t="s">
        <v>34</v>
      </c>
      <c r="C578" s="5" t="s">
        <v>175</v>
      </c>
      <c r="D578" s="2" t="s">
        <v>187</v>
      </c>
      <c r="E578" s="5">
        <v>2003</v>
      </c>
      <c r="F578" s="5" t="s">
        <v>595</v>
      </c>
      <c r="G578" s="13">
        <v>42563</v>
      </c>
      <c r="H578" s="5" t="s">
        <v>633</v>
      </c>
      <c r="I578" s="123"/>
      <c r="J578" s="123"/>
      <c r="K578" s="123"/>
      <c r="L578" s="2" t="s">
        <v>707</v>
      </c>
      <c r="M578" s="44"/>
      <c r="N578" s="29"/>
      <c r="O578" s="29"/>
      <c r="P578" s="79"/>
      <c r="Q578" s="79"/>
      <c r="R578" s="5"/>
      <c r="S578" s="108">
        <v>137445</v>
      </c>
      <c r="T578" s="5" t="s">
        <v>753</v>
      </c>
      <c r="U578" s="5" t="s">
        <v>919</v>
      </c>
      <c r="V578" s="14">
        <v>42549</v>
      </c>
      <c r="W578" s="123" t="s">
        <v>1032</v>
      </c>
      <c r="X578" s="123" t="s">
        <v>1088</v>
      </c>
      <c r="Y578" s="123"/>
    </row>
    <row r="579" spans="1:25">
      <c r="A579" s="2">
        <v>578</v>
      </c>
      <c r="B579" s="5" t="s">
        <v>34</v>
      </c>
      <c r="C579" s="5" t="s">
        <v>176</v>
      </c>
      <c r="D579" s="2" t="s">
        <v>187</v>
      </c>
      <c r="E579" s="5" t="s">
        <v>316</v>
      </c>
      <c r="F579" s="5" t="s">
        <v>596</v>
      </c>
      <c r="G579" s="13">
        <v>42509</v>
      </c>
      <c r="H579" s="5" t="s">
        <v>633</v>
      </c>
      <c r="I579" s="123"/>
      <c r="J579" s="123"/>
      <c r="K579" s="123"/>
      <c r="L579" s="2" t="s">
        <v>207</v>
      </c>
      <c r="M579" s="44"/>
      <c r="N579" s="80"/>
      <c r="O579" s="80"/>
      <c r="P579" s="81"/>
      <c r="Q579" s="81"/>
      <c r="R579" s="5"/>
      <c r="S579" s="108">
        <v>2848750</v>
      </c>
      <c r="T579" s="5" t="s">
        <v>753</v>
      </c>
      <c r="U579" s="5" t="s">
        <v>919</v>
      </c>
      <c r="V579" s="14" t="s">
        <v>629</v>
      </c>
      <c r="W579" s="123" t="s">
        <v>1033</v>
      </c>
      <c r="X579" s="123" t="s">
        <v>1088</v>
      </c>
      <c r="Y579" s="123" t="s">
        <v>650</v>
      </c>
    </row>
    <row r="580" spans="1:25">
      <c r="A580" s="2">
        <v>579</v>
      </c>
      <c r="B580" s="5" t="s">
        <v>34</v>
      </c>
      <c r="C580" s="5" t="s">
        <v>86</v>
      </c>
      <c r="D580" s="2" t="s">
        <v>187</v>
      </c>
      <c r="E580" s="5" t="s">
        <v>230</v>
      </c>
      <c r="F580" s="5" t="s">
        <v>481</v>
      </c>
      <c r="G580" s="15">
        <v>42503</v>
      </c>
      <c r="H580" s="5" t="s">
        <v>633</v>
      </c>
      <c r="I580" s="123"/>
      <c r="J580" s="123"/>
      <c r="K580" s="123"/>
      <c r="L580" s="2" t="s">
        <v>666</v>
      </c>
      <c r="M580" s="44"/>
      <c r="N580" s="41"/>
      <c r="O580" s="41"/>
      <c r="P580" s="41"/>
      <c r="Q580" s="41"/>
      <c r="R580" s="5"/>
      <c r="S580" s="23">
        <v>70000</v>
      </c>
      <c r="T580" s="2" t="s">
        <v>779</v>
      </c>
      <c r="U580" s="2" t="s">
        <v>868</v>
      </c>
      <c r="V580" s="14">
        <v>42459</v>
      </c>
      <c r="W580" s="123" t="s">
        <v>960</v>
      </c>
      <c r="X580" s="123" t="s">
        <v>1085</v>
      </c>
      <c r="Y580" s="125" t="s">
        <v>1115</v>
      </c>
    </row>
    <row r="581" spans="1:25">
      <c r="A581" s="2">
        <v>580</v>
      </c>
      <c r="B581" s="5" t="s">
        <v>34</v>
      </c>
      <c r="C581" s="5" t="s">
        <v>86</v>
      </c>
      <c r="D581" s="2" t="s">
        <v>187</v>
      </c>
      <c r="E581" s="5" t="s">
        <v>230</v>
      </c>
      <c r="F581" s="5" t="s">
        <v>597</v>
      </c>
      <c r="G581" s="15">
        <v>42503</v>
      </c>
      <c r="H581" s="5" t="s">
        <v>633</v>
      </c>
      <c r="I581" s="123"/>
      <c r="J581" s="123"/>
      <c r="K581" s="123"/>
      <c r="L581" s="2" t="s">
        <v>666</v>
      </c>
      <c r="M581" s="44"/>
      <c r="N581" s="29"/>
      <c r="O581" s="29"/>
      <c r="P581" s="35"/>
      <c r="Q581" s="35"/>
      <c r="R581" s="5"/>
      <c r="S581" s="23">
        <v>70000</v>
      </c>
      <c r="T581" s="2" t="s">
        <v>779</v>
      </c>
      <c r="U581" s="2" t="s">
        <v>868</v>
      </c>
      <c r="V581" s="14">
        <v>42459</v>
      </c>
      <c r="W581" s="123" t="s">
        <v>960</v>
      </c>
      <c r="X581" s="123" t="s">
        <v>1085</v>
      </c>
      <c r="Y581" s="125" t="s">
        <v>1115</v>
      </c>
    </row>
    <row r="582" spans="1:25" ht="45">
      <c r="A582" s="2">
        <v>581</v>
      </c>
      <c r="B582" s="5" t="s">
        <v>33</v>
      </c>
      <c r="C582" s="5" t="s">
        <v>99</v>
      </c>
      <c r="D582" s="2" t="s">
        <v>187</v>
      </c>
      <c r="E582" s="2" t="s">
        <v>238</v>
      </c>
      <c r="F582" s="5" t="s">
        <v>598</v>
      </c>
      <c r="G582" s="13">
        <v>42503</v>
      </c>
      <c r="H582" s="5" t="s">
        <v>633</v>
      </c>
      <c r="I582" s="123"/>
      <c r="J582" s="123"/>
      <c r="K582" s="123"/>
      <c r="L582" s="2" t="s">
        <v>666</v>
      </c>
      <c r="M582" s="44"/>
      <c r="N582" s="29"/>
      <c r="O582" s="29"/>
      <c r="P582" s="35"/>
      <c r="Q582" s="35"/>
      <c r="R582" s="5"/>
      <c r="S582" s="108">
        <v>405000</v>
      </c>
      <c r="T582" s="10" t="s">
        <v>820</v>
      </c>
      <c r="U582" s="5" t="s">
        <v>875</v>
      </c>
      <c r="V582" s="14" t="s">
        <v>876</v>
      </c>
      <c r="W582" s="123" t="s">
        <v>967</v>
      </c>
      <c r="X582" s="123" t="s">
        <v>1084</v>
      </c>
      <c r="Y582" s="125" t="s">
        <v>1115</v>
      </c>
    </row>
    <row r="583" spans="1:25">
      <c r="A583" s="2">
        <v>582</v>
      </c>
      <c r="B583" s="2" t="s">
        <v>34</v>
      </c>
      <c r="C583" s="5" t="s">
        <v>44</v>
      </c>
      <c r="D583" s="2" t="s">
        <v>187</v>
      </c>
      <c r="E583" s="2" t="s">
        <v>317</v>
      </c>
      <c r="F583" s="5" t="s">
        <v>599</v>
      </c>
      <c r="G583" s="13">
        <v>42492</v>
      </c>
      <c r="H583" s="5" t="s">
        <v>633</v>
      </c>
      <c r="I583" s="123"/>
      <c r="J583" s="123"/>
      <c r="K583" s="123"/>
      <c r="L583" s="2" t="s">
        <v>644</v>
      </c>
      <c r="M583" s="44"/>
      <c r="N583" s="29"/>
      <c r="O583" s="29"/>
      <c r="P583" s="79"/>
      <c r="Q583" s="79"/>
      <c r="R583" s="5"/>
      <c r="S583" s="108">
        <f>610000*5/100+610000</f>
        <v>640500</v>
      </c>
      <c r="T583" s="5" t="s">
        <v>812</v>
      </c>
      <c r="U583" s="5" t="s">
        <v>835</v>
      </c>
      <c r="V583" s="14" t="s">
        <v>836</v>
      </c>
      <c r="W583" s="123" t="s">
        <v>935</v>
      </c>
      <c r="X583" s="125" t="s">
        <v>1085</v>
      </c>
      <c r="Y583" s="123" t="s">
        <v>650</v>
      </c>
    </row>
    <row r="584" spans="1:25">
      <c r="A584" s="2">
        <v>583</v>
      </c>
      <c r="B584" s="2" t="s">
        <v>34</v>
      </c>
      <c r="C584" s="5" t="s">
        <v>97</v>
      </c>
      <c r="D584" s="2" t="s">
        <v>187</v>
      </c>
      <c r="E584" s="2" t="s">
        <v>313</v>
      </c>
      <c r="F584" s="5" t="s">
        <v>600</v>
      </c>
      <c r="G584" s="13">
        <v>42511</v>
      </c>
      <c r="H584" s="5" t="s">
        <v>633</v>
      </c>
      <c r="I584" s="123"/>
      <c r="J584" s="123"/>
      <c r="K584" s="123"/>
      <c r="L584" s="2" t="s">
        <v>207</v>
      </c>
      <c r="M584" s="44"/>
      <c r="N584" s="29"/>
      <c r="O584" s="29"/>
      <c r="P584" s="79"/>
      <c r="Q584" s="79"/>
      <c r="R584" s="5"/>
      <c r="S584" s="108">
        <v>1436187</v>
      </c>
      <c r="T584" s="5" t="s">
        <v>753</v>
      </c>
      <c r="U584" s="2" t="s">
        <v>847</v>
      </c>
      <c r="V584" s="14">
        <v>42350</v>
      </c>
      <c r="W584" s="123" t="s">
        <v>966</v>
      </c>
      <c r="X584" s="125" t="s">
        <v>1085</v>
      </c>
      <c r="Y584" s="123" t="s">
        <v>650</v>
      </c>
    </row>
    <row r="585" spans="1:25">
      <c r="A585" s="2">
        <v>584</v>
      </c>
      <c r="B585" s="2" t="s">
        <v>34</v>
      </c>
      <c r="C585" s="5" t="s">
        <v>36</v>
      </c>
      <c r="D585" s="2" t="s">
        <v>187</v>
      </c>
      <c r="E585" s="2" t="s">
        <v>307</v>
      </c>
      <c r="F585" s="5" t="s">
        <v>601</v>
      </c>
      <c r="G585" s="13">
        <v>42506</v>
      </c>
      <c r="H585" s="5" t="s">
        <v>633</v>
      </c>
      <c r="I585" s="123"/>
      <c r="J585" s="123"/>
      <c r="K585" s="123"/>
      <c r="L585" s="2" t="s">
        <v>204</v>
      </c>
      <c r="M585" s="44"/>
      <c r="N585" s="29"/>
      <c r="O585" s="29"/>
      <c r="P585" s="79"/>
      <c r="Q585" s="79"/>
      <c r="R585" s="5"/>
      <c r="S585" s="108">
        <v>279923</v>
      </c>
      <c r="T585" s="5" t="s">
        <v>753</v>
      </c>
      <c r="U585" s="2" t="s">
        <v>832</v>
      </c>
      <c r="V585" s="14">
        <v>42340</v>
      </c>
      <c r="W585" s="123" t="s">
        <v>929</v>
      </c>
      <c r="X585" s="125" t="s">
        <v>1085</v>
      </c>
      <c r="Y585" s="123" t="s">
        <v>650</v>
      </c>
    </row>
    <row r="586" spans="1:25">
      <c r="A586" s="2">
        <v>585</v>
      </c>
      <c r="B586" s="2" t="s">
        <v>34</v>
      </c>
      <c r="C586" s="5" t="s">
        <v>177</v>
      </c>
      <c r="D586" s="2" t="s">
        <v>187</v>
      </c>
      <c r="E586" s="5" t="s">
        <v>315</v>
      </c>
      <c r="F586" s="2" t="s">
        <v>602</v>
      </c>
      <c r="G586" s="13">
        <v>42629</v>
      </c>
      <c r="H586" s="5" t="s">
        <v>633</v>
      </c>
      <c r="I586" s="123"/>
      <c r="J586" s="123"/>
      <c r="K586" s="123"/>
      <c r="L586" s="2" t="s">
        <v>667</v>
      </c>
      <c r="M586" s="44"/>
      <c r="N586" s="29"/>
      <c r="O586" s="29"/>
      <c r="P586" s="35"/>
      <c r="Q586" s="35"/>
      <c r="R586" s="5"/>
      <c r="S586" s="108">
        <v>1995555</v>
      </c>
      <c r="T586" s="5" t="s">
        <v>753</v>
      </c>
      <c r="U586" s="5"/>
      <c r="V586" s="14"/>
      <c r="W586" s="123" t="s">
        <v>1034</v>
      </c>
      <c r="X586" s="125" t="s">
        <v>1085</v>
      </c>
      <c r="Y586" s="123" t="s">
        <v>650</v>
      </c>
    </row>
    <row r="587" spans="1:25" ht="45">
      <c r="A587" s="2">
        <v>586</v>
      </c>
      <c r="B587" s="2" t="s">
        <v>34</v>
      </c>
      <c r="C587" s="5" t="s">
        <v>99</v>
      </c>
      <c r="D587" s="2" t="s">
        <v>187</v>
      </c>
      <c r="E587" s="2" t="s">
        <v>238</v>
      </c>
      <c r="F587" s="5" t="s">
        <v>603</v>
      </c>
      <c r="G587" s="13">
        <v>42503</v>
      </c>
      <c r="H587" s="5" t="s">
        <v>633</v>
      </c>
      <c r="I587" s="123"/>
      <c r="J587" s="123"/>
      <c r="K587" s="123"/>
      <c r="L587" s="2" t="s">
        <v>666</v>
      </c>
      <c r="M587" s="44"/>
      <c r="N587" s="29"/>
      <c r="O587" s="29"/>
      <c r="P587" s="35"/>
      <c r="Q587" s="35"/>
      <c r="R587" s="5"/>
      <c r="S587" s="108">
        <v>405000</v>
      </c>
      <c r="T587" s="10" t="s">
        <v>818</v>
      </c>
      <c r="U587" s="5" t="s">
        <v>875</v>
      </c>
      <c r="V587" s="14" t="s">
        <v>876</v>
      </c>
      <c r="W587" s="123" t="s">
        <v>967</v>
      </c>
      <c r="X587" s="125" t="s">
        <v>1085</v>
      </c>
      <c r="Y587" s="123" t="s">
        <v>1115</v>
      </c>
    </row>
    <row r="588" spans="1:25">
      <c r="A588" s="2">
        <v>587</v>
      </c>
      <c r="B588" s="2" t="s">
        <v>34</v>
      </c>
      <c r="C588" s="5" t="s">
        <v>47</v>
      </c>
      <c r="D588" s="2" t="s">
        <v>187</v>
      </c>
      <c r="E588" s="5" t="s">
        <v>200</v>
      </c>
      <c r="F588" s="5" t="s">
        <v>604</v>
      </c>
      <c r="G588" s="15">
        <v>42489</v>
      </c>
      <c r="H588" s="2" t="s">
        <v>633</v>
      </c>
      <c r="I588" s="141"/>
      <c r="J588" s="141"/>
      <c r="K588" s="141"/>
      <c r="L588" s="5" t="s">
        <v>668</v>
      </c>
      <c r="M588" s="44"/>
      <c r="N588" s="29"/>
      <c r="O588" s="29"/>
      <c r="P588" s="35"/>
      <c r="Q588" s="35"/>
      <c r="R588" s="6"/>
      <c r="S588" s="5" t="s">
        <v>725</v>
      </c>
      <c r="T588" s="2" t="s">
        <v>821</v>
      </c>
      <c r="U588" s="2" t="s">
        <v>841</v>
      </c>
      <c r="V588" s="14" t="s">
        <v>840</v>
      </c>
      <c r="W588" s="123" t="s">
        <v>938</v>
      </c>
      <c r="X588" s="125" t="s">
        <v>1085</v>
      </c>
      <c r="Y588" s="125" t="s">
        <v>1114</v>
      </c>
    </row>
    <row r="589" spans="1:25">
      <c r="A589" s="2">
        <v>588</v>
      </c>
      <c r="B589" s="2" t="s">
        <v>34</v>
      </c>
      <c r="C589" s="5" t="s">
        <v>90</v>
      </c>
      <c r="D589" s="2" t="s">
        <v>187</v>
      </c>
      <c r="E589" s="2" t="s">
        <v>232</v>
      </c>
      <c r="F589" s="6" t="s">
        <v>580</v>
      </c>
      <c r="G589" s="15">
        <v>42475</v>
      </c>
      <c r="H589" s="5" t="s">
        <v>633</v>
      </c>
      <c r="I589" s="123"/>
      <c r="J589" s="123"/>
      <c r="K589" s="123"/>
      <c r="L589" s="2" t="s">
        <v>666</v>
      </c>
      <c r="M589" s="44"/>
      <c r="N589" s="29"/>
      <c r="O589" s="29"/>
      <c r="P589" s="35"/>
      <c r="Q589" s="35"/>
      <c r="R589" s="5"/>
      <c r="S589" s="6">
        <v>94500</v>
      </c>
      <c r="T589" s="2" t="s">
        <v>787</v>
      </c>
      <c r="U589" s="2" t="s">
        <v>871</v>
      </c>
      <c r="V589" s="14">
        <v>42460</v>
      </c>
      <c r="W589" s="123" t="s">
        <v>963</v>
      </c>
      <c r="X589" s="125" t="s">
        <v>1085</v>
      </c>
      <c r="Y589" s="123" t="s">
        <v>1115</v>
      </c>
    </row>
    <row r="590" spans="1:25">
      <c r="A590" s="2">
        <v>589</v>
      </c>
      <c r="B590" s="2" t="s">
        <v>34</v>
      </c>
      <c r="C590" s="5" t="s">
        <v>36</v>
      </c>
      <c r="D590" s="2" t="s">
        <v>187</v>
      </c>
      <c r="E590" s="2"/>
      <c r="F590" s="5"/>
      <c r="G590" s="13"/>
      <c r="H590" s="5"/>
      <c r="I590" s="123"/>
      <c r="J590" s="123"/>
      <c r="K590" s="123"/>
      <c r="L590" s="2"/>
      <c r="M590" s="44"/>
      <c r="N590" s="82"/>
      <c r="O590" s="82"/>
      <c r="P590" s="83"/>
      <c r="Q590" s="82"/>
      <c r="R590" s="5"/>
      <c r="S590" s="108"/>
      <c r="T590" s="5" t="s">
        <v>753</v>
      </c>
      <c r="U590" s="2"/>
      <c r="V590" s="14"/>
      <c r="W590" s="123" t="s">
        <v>929</v>
      </c>
      <c r="X590" s="125" t="s">
        <v>1085</v>
      </c>
      <c r="Y590" s="123"/>
    </row>
    <row r="591" spans="1:25" ht="60">
      <c r="A591" s="2">
        <v>590</v>
      </c>
      <c r="B591" s="2" t="s">
        <v>34</v>
      </c>
      <c r="C591" s="5" t="s">
        <v>45</v>
      </c>
      <c r="D591" s="2" t="s">
        <v>187</v>
      </c>
      <c r="E591" s="5" t="s">
        <v>318</v>
      </c>
      <c r="F591" s="2" t="s">
        <v>605</v>
      </c>
      <c r="G591" s="13">
        <v>42492</v>
      </c>
      <c r="H591" s="5" t="s">
        <v>633</v>
      </c>
      <c r="I591" s="123"/>
      <c r="J591" s="123"/>
      <c r="K591" s="123"/>
      <c r="L591" s="2" t="s">
        <v>702</v>
      </c>
      <c r="M591" s="44"/>
      <c r="N591" s="82"/>
      <c r="O591" s="82"/>
      <c r="P591" s="83"/>
      <c r="Q591" s="82"/>
      <c r="R591" s="5"/>
      <c r="S591" s="108" t="s">
        <v>738</v>
      </c>
      <c r="T591" s="10" t="s">
        <v>822</v>
      </c>
      <c r="U591" s="5" t="s">
        <v>835</v>
      </c>
      <c r="V591" s="14" t="s">
        <v>836</v>
      </c>
      <c r="W591" s="123" t="s">
        <v>936</v>
      </c>
      <c r="X591" s="125" t="s">
        <v>1085</v>
      </c>
      <c r="Y591" s="125" t="s">
        <v>1114</v>
      </c>
    </row>
    <row r="592" spans="1:25">
      <c r="A592" s="2">
        <v>591</v>
      </c>
      <c r="B592" s="2" t="s">
        <v>34</v>
      </c>
      <c r="C592" s="5" t="s">
        <v>97</v>
      </c>
      <c r="D592" s="2" t="s">
        <v>187</v>
      </c>
      <c r="E592" s="2" t="s">
        <v>237</v>
      </c>
      <c r="F592" s="5" t="s">
        <v>468</v>
      </c>
      <c r="G592" s="13">
        <v>42511</v>
      </c>
      <c r="H592" s="5" t="s">
        <v>633</v>
      </c>
      <c r="I592" s="123"/>
      <c r="J592" s="123"/>
      <c r="K592" s="123"/>
      <c r="L592" s="2" t="s">
        <v>207</v>
      </c>
      <c r="M592" s="44"/>
      <c r="N592" s="82"/>
      <c r="O592" s="82"/>
      <c r="P592" s="83"/>
      <c r="Q592" s="82"/>
      <c r="R592" s="5"/>
      <c r="S592" s="108">
        <v>449135</v>
      </c>
      <c r="T592" s="5" t="s">
        <v>753</v>
      </c>
      <c r="U592" s="2" t="s">
        <v>847</v>
      </c>
      <c r="V592" s="14">
        <v>42350</v>
      </c>
      <c r="W592" s="123" t="s">
        <v>966</v>
      </c>
      <c r="X592" s="125" t="s">
        <v>1085</v>
      </c>
      <c r="Y592" s="123" t="s">
        <v>650</v>
      </c>
    </row>
    <row r="593" spans="1:25" ht="60">
      <c r="A593" s="2">
        <v>592</v>
      </c>
      <c r="B593" s="2" t="s">
        <v>34</v>
      </c>
      <c r="C593" s="5" t="s">
        <v>178</v>
      </c>
      <c r="D593" s="2" t="s">
        <v>187</v>
      </c>
      <c r="E593" s="2" t="s">
        <v>319</v>
      </c>
      <c r="F593" s="10" t="s">
        <v>606</v>
      </c>
      <c r="G593" s="13">
        <v>42503</v>
      </c>
      <c r="H593" s="5" t="s">
        <v>633</v>
      </c>
      <c r="I593" s="123"/>
      <c r="J593" s="123"/>
      <c r="K593" s="123"/>
      <c r="L593" s="2" t="s">
        <v>663</v>
      </c>
      <c r="M593" s="44"/>
      <c r="N593" s="84"/>
      <c r="O593" s="84"/>
      <c r="P593" s="85"/>
      <c r="Q593" s="85"/>
      <c r="R593" s="5"/>
      <c r="S593" s="108">
        <f>43927*5/100+43927</f>
        <v>46123.35</v>
      </c>
      <c r="T593" s="5" t="s">
        <v>753</v>
      </c>
      <c r="U593" s="5" t="s">
        <v>920</v>
      </c>
      <c r="V593" s="14">
        <v>42402</v>
      </c>
      <c r="W593" s="123" t="s">
        <v>1035</v>
      </c>
      <c r="X593" s="125" t="s">
        <v>1085</v>
      </c>
      <c r="Y593" s="123" t="s">
        <v>650</v>
      </c>
    </row>
    <row r="594" spans="1:25" ht="30">
      <c r="A594" s="2">
        <v>593</v>
      </c>
      <c r="B594" s="2" t="s">
        <v>34</v>
      </c>
      <c r="C594" s="5" t="s">
        <v>179</v>
      </c>
      <c r="D594" s="2" t="s">
        <v>187</v>
      </c>
      <c r="E594" s="2" t="s">
        <v>320</v>
      </c>
      <c r="F594" s="5">
        <v>111607151</v>
      </c>
      <c r="G594" s="13">
        <v>42553</v>
      </c>
      <c r="H594" s="5" t="s">
        <v>633</v>
      </c>
      <c r="I594" s="123"/>
      <c r="J594" s="123"/>
      <c r="K594" s="123"/>
      <c r="L594" s="2" t="s">
        <v>708</v>
      </c>
      <c r="M594" s="44"/>
      <c r="N594" s="82"/>
      <c r="O594" s="82"/>
      <c r="P594" s="83"/>
      <c r="Q594" s="82"/>
      <c r="R594" s="5"/>
      <c r="S594" s="108">
        <v>1150044</v>
      </c>
      <c r="T594" s="10" t="s">
        <v>823</v>
      </c>
      <c r="U594" s="5" t="s">
        <v>921</v>
      </c>
      <c r="V594" s="14">
        <v>42679</v>
      </c>
      <c r="W594" s="123" t="s">
        <v>1036</v>
      </c>
      <c r="X594" s="125" t="s">
        <v>1085</v>
      </c>
      <c r="Y594" s="123" t="s">
        <v>651</v>
      </c>
    </row>
    <row r="595" spans="1:25" ht="30">
      <c r="A595" s="2">
        <v>594</v>
      </c>
      <c r="B595" s="2" t="s">
        <v>34</v>
      </c>
      <c r="C595" s="5" t="s">
        <v>180</v>
      </c>
      <c r="D595" s="2" t="s">
        <v>187</v>
      </c>
      <c r="E595" s="2" t="s">
        <v>321</v>
      </c>
      <c r="F595" s="5" t="s">
        <v>607</v>
      </c>
      <c r="G595" s="13">
        <v>42559</v>
      </c>
      <c r="H595" s="5" t="s">
        <v>633</v>
      </c>
      <c r="I595" s="123"/>
      <c r="J595" s="123"/>
      <c r="K595" s="123"/>
      <c r="L595" s="2" t="s">
        <v>709</v>
      </c>
      <c r="M595" s="44"/>
      <c r="N595" s="84"/>
      <c r="O595" s="84"/>
      <c r="P595" s="85"/>
      <c r="Q595" s="85"/>
      <c r="R595" s="5"/>
      <c r="S595" s="108">
        <v>2282214</v>
      </c>
      <c r="T595" s="5" t="s">
        <v>753</v>
      </c>
      <c r="U595" s="5"/>
      <c r="V595" s="14"/>
      <c r="W595" s="123" t="s">
        <v>1037</v>
      </c>
      <c r="X595" s="125" t="s">
        <v>1085</v>
      </c>
      <c r="Y595" s="123" t="s">
        <v>651</v>
      </c>
    </row>
    <row r="596" spans="1:25" ht="45">
      <c r="A596" s="2">
        <v>595</v>
      </c>
      <c r="B596" s="2" t="s">
        <v>34</v>
      </c>
      <c r="C596" s="2" t="s">
        <v>99</v>
      </c>
      <c r="D596" s="2" t="s">
        <v>187</v>
      </c>
      <c r="E596" s="2" t="s">
        <v>238</v>
      </c>
      <c r="F596" s="5" t="s">
        <v>608</v>
      </c>
      <c r="G596" s="13">
        <v>42503</v>
      </c>
      <c r="H596" s="5" t="s">
        <v>633</v>
      </c>
      <c r="I596" s="123"/>
      <c r="J596" s="123"/>
      <c r="K596" s="123"/>
      <c r="L596" s="2" t="s">
        <v>666</v>
      </c>
      <c r="M596" s="44"/>
      <c r="N596" s="84"/>
      <c r="O596" s="84"/>
      <c r="P596" s="85"/>
      <c r="Q596" s="85"/>
      <c r="R596" s="2"/>
      <c r="S596" s="108">
        <v>405000</v>
      </c>
      <c r="T596" s="10" t="s">
        <v>820</v>
      </c>
      <c r="U596" s="5" t="s">
        <v>875</v>
      </c>
      <c r="V596" s="14" t="s">
        <v>876</v>
      </c>
      <c r="W596" s="123" t="s">
        <v>967</v>
      </c>
      <c r="X596" s="125" t="s">
        <v>1085</v>
      </c>
      <c r="Y596" s="123" t="s">
        <v>1115</v>
      </c>
    </row>
    <row r="597" spans="1:25" ht="45">
      <c r="A597" s="2">
        <v>596</v>
      </c>
      <c r="B597" s="2" t="s">
        <v>34</v>
      </c>
      <c r="C597" s="2" t="s">
        <v>99</v>
      </c>
      <c r="D597" s="2" t="s">
        <v>187</v>
      </c>
      <c r="E597" s="2" t="s">
        <v>238</v>
      </c>
      <c r="F597" s="5" t="s">
        <v>609</v>
      </c>
      <c r="G597" s="13">
        <v>42503</v>
      </c>
      <c r="H597" s="5" t="s">
        <v>633</v>
      </c>
      <c r="I597" s="123"/>
      <c r="J597" s="123"/>
      <c r="K597" s="123"/>
      <c r="L597" s="2" t="s">
        <v>666</v>
      </c>
      <c r="M597" s="44"/>
      <c r="N597" s="68"/>
      <c r="O597" s="68"/>
      <c r="P597" s="33"/>
      <c r="Q597" s="33"/>
      <c r="R597" s="2"/>
      <c r="S597" s="108">
        <v>405000</v>
      </c>
      <c r="T597" s="10" t="s">
        <v>820</v>
      </c>
      <c r="U597" s="5" t="s">
        <v>875</v>
      </c>
      <c r="V597" s="14" t="s">
        <v>876</v>
      </c>
      <c r="W597" s="125" t="s">
        <v>967</v>
      </c>
      <c r="X597" s="125" t="s">
        <v>1085</v>
      </c>
      <c r="Y597" s="123" t="s">
        <v>1115</v>
      </c>
    </row>
    <row r="598" spans="1:25" ht="30">
      <c r="A598" s="2">
        <v>597</v>
      </c>
      <c r="B598" s="2" t="s">
        <v>34</v>
      </c>
      <c r="C598" s="2" t="s">
        <v>181</v>
      </c>
      <c r="D598" s="2" t="s">
        <v>187</v>
      </c>
      <c r="E598" s="2" t="s">
        <v>322</v>
      </c>
      <c r="F598" s="2" t="s">
        <v>610</v>
      </c>
      <c r="G598" s="20">
        <v>42376</v>
      </c>
      <c r="H598" s="2" t="s">
        <v>633</v>
      </c>
      <c r="I598" s="125"/>
      <c r="J598" s="125"/>
      <c r="K598" s="125"/>
      <c r="L598" s="2" t="s">
        <v>710</v>
      </c>
      <c r="M598" s="44"/>
      <c r="N598" s="68"/>
      <c r="O598" s="68"/>
      <c r="P598" s="33"/>
      <c r="Q598" s="33"/>
      <c r="R598" s="2"/>
      <c r="S598" s="111">
        <v>1099744</v>
      </c>
      <c r="T598" s="2" t="s">
        <v>824</v>
      </c>
      <c r="U598" s="2" t="s">
        <v>922</v>
      </c>
      <c r="V598" s="2" t="s">
        <v>911</v>
      </c>
      <c r="W598" s="125" t="s">
        <v>1038</v>
      </c>
      <c r="X598" s="125" t="s">
        <v>1085</v>
      </c>
      <c r="Y598" s="125" t="s">
        <v>650</v>
      </c>
    </row>
    <row r="599" spans="1:25">
      <c r="A599" s="2">
        <v>598</v>
      </c>
      <c r="B599" s="2" t="s">
        <v>34</v>
      </c>
      <c r="C599" s="2" t="s">
        <v>168</v>
      </c>
      <c r="D599" s="2" t="s">
        <v>187</v>
      </c>
      <c r="E599" s="2" t="s">
        <v>308</v>
      </c>
      <c r="F599" s="2"/>
      <c r="G599" s="13">
        <v>42591</v>
      </c>
      <c r="H599" s="2" t="s">
        <v>633</v>
      </c>
      <c r="I599" s="125"/>
      <c r="J599" s="125"/>
      <c r="K599" s="125"/>
      <c r="L599" s="2" t="s">
        <v>703</v>
      </c>
      <c r="M599" s="44"/>
      <c r="N599" s="82"/>
      <c r="O599" s="82"/>
      <c r="P599" s="83"/>
      <c r="Q599" s="82"/>
      <c r="R599" s="2"/>
      <c r="S599" s="2"/>
      <c r="T599" s="5" t="s">
        <v>753</v>
      </c>
      <c r="U599" s="2"/>
      <c r="V599" s="2"/>
      <c r="W599" s="125" t="s">
        <v>1024</v>
      </c>
      <c r="X599" s="125" t="s">
        <v>1085</v>
      </c>
      <c r="Y599" s="125"/>
    </row>
    <row r="600" spans="1:25" ht="30">
      <c r="A600" s="2">
        <v>599</v>
      </c>
      <c r="B600" s="2" t="s">
        <v>34</v>
      </c>
      <c r="C600" s="2" t="s">
        <v>182</v>
      </c>
      <c r="D600" s="2" t="s">
        <v>187</v>
      </c>
      <c r="E600" s="2" t="s">
        <v>323</v>
      </c>
      <c r="F600" s="2" t="s">
        <v>611</v>
      </c>
      <c r="G600" s="13">
        <v>42661</v>
      </c>
      <c r="H600" s="2" t="s">
        <v>633</v>
      </c>
      <c r="I600" s="125"/>
      <c r="J600" s="125"/>
      <c r="K600" s="125"/>
      <c r="L600" s="2" t="s">
        <v>711</v>
      </c>
      <c r="M600" s="44"/>
      <c r="N600" s="82"/>
      <c r="O600" s="82"/>
      <c r="P600" s="83"/>
      <c r="Q600" s="82"/>
      <c r="R600" s="2"/>
      <c r="S600" s="2">
        <v>47250</v>
      </c>
      <c r="T600" s="2" t="s">
        <v>825</v>
      </c>
      <c r="U600" s="2" t="s">
        <v>923</v>
      </c>
      <c r="V600" s="2" t="s">
        <v>924</v>
      </c>
      <c r="W600" s="125" t="s">
        <v>1039</v>
      </c>
      <c r="X600" s="125" t="s">
        <v>1085</v>
      </c>
      <c r="Y600" s="125" t="s">
        <v>650</v>
      </c>
    </row>
    <row r="601" spans="1:25">
      <c r="A601" s="2">
        <v>600</v>
      </c>
      <c r="B601" s="2" t="s">
        <v>34</v>
      </c>
      <c r="C601" s="2" t="s">
        <v>183</v>
      </c>
      <c r="D601" s="2" t="s">
        <v>187</v>
      </c>
      <c r="E601" s="2" t="s">
        <v>324</v>
      </c>
      <c r="F601" s="2" t="s">
        <v>612</v>
      </c>
      <c r="G601" s="13">
        <v>42632</v>
      </c>
      <c r="H601" s="2" t="s">
        <v>633</v>
      </c>
      <c r="I601" s="125"/>
      <c r="J601" s="125"/>
      <c r="K601" s="125"/>
      <c r="L601" s="2" t="s">
        <v>712</v>
      </c>
      <c r="M601" s="44"/>
      <c r="N601" s="82"/>
      <c r="O601" s="82"/>
      <c r="P601" s="83"/>
      <c r="Q601" s="82"/>
      <c r="R601" s="2"/>
      <c r="S601" s="2">
        <v>600000</v>
      </c>
      <c r="T601" s="2" t="s">
        <v>826</v>
      </c>
      <c r="U601" s="2" t="s">
        <v>925</v>
      </c>
      <c r="V601" s="2" t="s">
        <v>926</v>
      </c>
      <c r="W601" s="125" t="s">
        <v>1040</v>
      </c>
      <c r="X601" s="125" t="s">
        <v>1085</v>
      </c>
      <c r="Y601" s="125" t="s">
        <v>651</v>
      </c>
    </row>
    <row r="602" spans="1:25" ht="30">
      <c r="A602" s="2">
        <v>601</v>
      </c>
      <c r="B602" s="2" t="s">
        <v>34</v>
      </c>
      <c r="C602" s="2" t="s">
        <v>184</v>
      </c>
      <c r="D602" s="2" t="s">
        <v>187</v>
      </c>
      <c r="E602" s="2"/>
      <c r="F602" s="2" t="s">
        <v>613</v>
      </c>
      <c r="G602" s="13">
        <v>42663</v>
      </c>
      <c r="H602" s="2" t="s">
        <v>633</v>
      </c>
      <c r="I602" s="125"/>
      <c r="J602" s="125"/>
      <c r="K602" s="125"/>
      <c r="L602" s="2" t="s">
        <v>709</v>
      </c>
      <c r="M602" s="44"/>
      <c r="N602" s="82"/>
      <c r="O602" s="82"/>
      <c r="P602" s="83"/>
      <c r="Q602" s="82"/>
      <c r="R602" s="2"/>
      <c r="S602" s="2">
        <v>508326</v>
      </c>
      <c r="T602" s="2" t="s">
        <v>827</v>
      </c>
      <c r="U602" s="2" t="s">
        <v>927</v>
      </c>
      <c r="V602" s="20">
        <v>42651</v>
      </c>
      <c r="W602" s="125" t="s">
        <v>1041</v>
      </c>
      <c r="X602" s="125" t="s">
        <v>1085</v>
      </c>
      <c r="Y602" s="125" t="s">
        <v>650</v>
      </c>
    </row>
    <row r="603" spans="1:25">
      <c r="A603" s="2">
        <v>602</v>
      </c>
      <c r="B603" s="2" t="s">
        <v>33</v>
      </c>
      <c r="C603" s="2" t="s">
        <v>44</v>
      </c>
      <c r="D603" s="2" t="s">
        <v>187</v>
      </c>
      <c r="E603" s="2" t="s">
        <v>325</v>
      </c>
      <c r="F603" s="2" t="s">
        <v>614</v>
      </c>
      <c r="G603" s="13">
        <v>42492</v>
      </c>
      <c r="H603" s="2" t="s">
        <v>633</v>
      </c>
      <c r="I603" s="125"/>
      <c r="J603" s="125"/>
      <c r="K603" s="125"/>
      <c r="L603" s="2" t="s">
        <v>644</v>
      </c>
      <c r="M603" s="44"/>
      <c r="N603" s="82"/>
      <c r="O603" s="82"/>
      <c r="P603" s="83"/>
      <c r="Q603" s="82"/>
      <c r="R603" s="2"/>
      <c r="S603" s="2">
        <f>780000*5/100+780000</f>
        <v>819000</v>
      </c>
      <c r="T603" s="5" t="s">
        <v>828</v>
      </c>
      <c r="U603" s="5" t="s">
        <v>835</v>
      </c>
      <c r="V603" s="14" t="s">
        <v>836</v>
      </c>
      <c r="W603" s="125" t="s">
        <v>935</v>
      </c>
      <c r="X603" s="125" t="s">
        <v>1084</v>
      </c>
      <c r="Y603" s="123" t="s">
        <v>651</v>
      </c>
    </row>
    <row r="604" spans="1:25" ht="45">
      <c r="A604" s="2">
        <v>603</v>
      </c>
      <c r="B604" s="2" t="s">
        <v>34</v>
      </c>
      <c r="C604" s="2" t="s">
        <v>99</v>
      </c>
      <c r="D604" s="2" t="s">
        <v>187</v>
      </c>
      <c r="E604" s="2" t="s">
        <v>238</v>
      </c>
      <c r="F604" s="5" t="s">
        <v>615</v>
      </c>
      <c r="G604" s="13">
        <v>42503</v>
      </c>
      <c r="H604" s="5" t="s">
        <v>633</v>
      </c>
      <c r="I604" s="123"/>
      <c r="J604" s="123"/>
      <c r="K604" s="123"/>
      <c r="L604" s="2" t="s">
        <v>666</v>
      </c>
      <c r="M604" s="44"/>
      <c r="N604" s="82"/>
      <c r="O604" s="82"/>
      <c r="P604" s="83"/>
      <c r="Q604" s="82"/>
      <c r="R604" s="2"/>
      <c r="S604" s="108">
        <v>405000</v>
      </c>
      <c r="T604" s="10" t="s">
        <v>820</v>
      </c>
      <c r="U604" s="5" t="s">
        <v>875</v>
      </c>
      <c r="V604" s="14" t="s">
        <v>876</v>
      </c>
      <c r="W604" s="125" t="s">
        <v>967</v>
      </c>
      <c r="X604" s="125" t="s">
        <v>1085</v>
      </c>
      <c r="Y604" s="123" t="s">
        <v>650</v>
      </c>
    </row>
    <row r="605" spans="1:25" ht="45">
      <c r="A605" s="2">
        <v>604</v>
      </c>
      <c r="B605" s="2" t="s">
        <v>34</v>
      </c>
      <c r="C605" s="2" t="s">
        <v>45</v>
      </c>
      <c r="D605" s="2" t="s">
        <v>187</v>
      </c>
      <c r="E605" s="2" t="s">
        <v>311</v>
      </c>
      <c r="F605" s="2" t="s">
        <v>616</v>
      </c>
      <c r="G605" s="20">
        <v>42492</v>
      </c>
      <c r="H605" s="2" t="s">
        <v>633</v>
      </c>
      <c r="I605" s="125"/>
      <c r="J605" s="125"/>
      <c r="K605" s="125"/>
      <c r="L605" s="2" t="s">
        <v>702</v>
      </c>
      <c r="M605" s="44"/>
      <c r="N605" s="68"/>
      <c r="O605" s="68"/>
      <c r="P605" s="43"/>
      <c r="Q605" s="43"/>
      <c r="R605" s="2"/>
      <c r="S605" s="2" t="s">
        <v>739</v>
      </c>
      <c r="T605" s="2" t="s">
        <v>829</v>
      </c>
      <c r="U605" s="5" t="s">
        <v>835</v>
      </c>
      <c r="V605" s="14" t="s">
        <v>836</v>
      </c>
      <c r="W605" s="125" t="s">
        <v>935</v>
      </c>
      <c r="X605" s="125" t="s">
        <v>1085</v>
      </c>
      <c r="Y605" s="125" t="s">
        <v>1114</v>
      </c>
    </row>
    <row r="606" spans="1:25">
      <c r="A606" s="2">
        <v>605</v>
      </c>
      <c r="B606" s="2" t="s">
        <v>34</v>
      </c>
      <c r="C606" s="2" t="s">
        <v>125</v>
      </c>
      <c r="D606" s="2" t="s">
        <v>187</v>
      </c>
      <c r="E606" s="2" t="s">
        <v>326</v>
      </c>
      <c r="F606" s="5">
        <v>140516003</v>
      </c>
      <c r="G606" s="13">
        <v>42552</v>
      </c>
      <c r="H606" s="5" t="s">
        <v>633</v>
      </c>
      <c r="I606" s="123"/>
      <c r="J606" s="123"/>
      <c r="K606" s="123"/>
      <c r="L606" s="2" t="s">
        <v>689</v>
      </c>
      <c r="M606" s="44"/>
      <c r="N606" s="68"/>
      <c r="O606" s="68"/>
      <c r="P606" s="43"/>
      <c r="Q606" s="43"/>
      <c r="R606" s="2"/>
      <c r="S606" s="108" t="s">
        <v>740</v>
      </c>
      <c r="T606" s="5" t="s">
        <v>753</v>
      </c>
      <c r="U606" s="114">
        <v>394170000234</v>
      </c>
      <c r="V606" s="118">
        <v>42480</v>
      </c>
      <c r="W606" s="125" t="s">
        <v>1042</v>
      </c>
      <c r="X606" s="125" t="s">
        <v>1089</v>
      </c>
      <c r="Y606" s="123" t="s">
        <v>1115</v>
      </c>
    </row>
    <row r="607" spans="1:25" ht="30">
      <c r="A607" s="2">
        <v>606</v>
      </c>
      <c r="B607" s="2" t="s">
        <v>33</v>
      </c>
      <c r="C607" s="2" t="s">
        <v>44</v>
      </c>
      <c r="D607" s="2" t="s">
        <v>187</v>
      </c>
      <c r="E607" s="2" t="s">
        <v>327</v>
      </c>
      <c r="F607" s="2" t="s">
        <v>617</v>
      </c>
      <c r="G607" s="13">
        <v>42492</v>
      </c>
      <c r="H607" s="2" t="s">
        <v>633</v>
      </c>
      <c r="I607" s="125"/>
      <c r="J607" s="125"/>
      <c r="K607" s="125"/>
      <c r="L607" s="2" t="s">
        <v>644</v>
      </c>
      <c r="M607" s="44"/>
      <c r="N607" s="68"/>
      <c r="O607" s="68"/>
      <c r="P607" s="43"/>
      <c r="Q607" s="43"/>
      <c r="R607" s="2"/>
      <c r="S607" s="2">
        <f>780000*5/100+780000</f>
        <v>819000</v>
      </c>
      <c r="T607" s="5" t="s">
        <v>828</v>
      </c>
      <c r="U607" s="5" t="s">
        <v>835</v>
      </c>
      <c r="V607" s="14" t="s">
        <v>836</v>
      </c>
      <c r="W607" s="125" t="s">
        <v>935</v>
      </c>
      <c r="X607" s="125" t="s">
        <v>1084</v>
      </c>
      <c r="Y607" s="123" t="s">
        <v>651</v>
      </c>
    </row>
    <row r="608" spans="1:25" ht="45">
      <c r="A608" s="2">
        <v>607</v>
      </c>
      <c r="B608" s="2" t="s">
        <v>34</v>
      </c>
      <c r="C608" s="2" t="s">
        <v>45</v>
      </c>
      <c r="D608" s="2" t="s">
        <v>187</v>
      </c>
      <c r="E608" s="2" t="s">
        <v>311</v>
      </c>
      <c r="F608" s="2" t="s">
        <v>618</v>
      </c>
      <c r="G608" s="20">
        <v>42492</v>
      </c>
      <c r="H608" s="2" t="s">
        <v>633</v>
      </c>
      <c r="I608" s="125"/>
      <c r="J608" s="125"/>
      <c r="K608" s="125"/>
      <c r="L608" s="2" t="s">
        <v>702</v>
      </c>
      <c r="M608" s="44"/>
      <c r="N608" s="68"/>
      <c r="O608" s="68"/>
      <c r="P608" s="43"/>
      <c r="Q608" s="43"/>
      <c r="R608" s="2"/>
      <c r="S608" s="2" t="s">
        <v>741</v>
      </c>
      <c r="T608" s="2" t="s">
        <v>829</v>
      </c>
      <c r="U608" s="5" t="s">
        <v>835</v>
      </c>
      <c r="V608" s="14" t="s">
        <v>836</v>
      </c>
      <c r="W608" s="125" t="s">
        <v>936</v>
      </c>
      <c r="X608" s="125" t="s">
        <v>1085</v>
      </c>
      <c r="Y608" s="125" t="s">
        <v>651</v>
      </c>
    </row>
    <row r="609" spans="1:25">
      <c r="A609" s="2">
        <v>608</v>
      </c>
      <c r="B609" s="5" t="s">
        <v>33</v>
      </c>
      <c r="C609" s="5" t="s">
        <v>46</v>
      </c>
      <c r="D609" s="2" t="s">
        <v>187</v>
      </c>
      <c r="E609" s="2" t="s">
        <v>199</v>
      </c>
      <c r="F609" s="5">
        <v>11030273</v>
      </c>
      <c r="G609" s="13">
        <v>42496</v>
      </c>
      <c r="H609" s="5" t="s">
        <v>633</v>
      </c>
      <c r="I609" s="123"/>
      <c r="J609" s="123"/>
      <c r="K609" s="123"/>
      <c r="L609" s="2" t="s">
        <v>646</v>
      </c>
      <c r="M609" s="44"/>
      <c r="N609" s="68"/>
      <c r="O609" s="68"/>
      <c r="P609" s="43"/>
      <c r="Q609" s="43"/>
      <c r="R609" s="5"/>
      <c r="S609" s="108">
        <v>47250</v>
      </c>
      <c r="T609" s="5" t="s">
        <v>753</v>
      </c>
      <c r="U609" s="5" t="s">
        <v>839</v>
      </c>
      <c r="V609" s="14" t="s">
        <v>840</v>
      </c>
      <c r="W609" s="123" t="s">
        <v>937</v>
      </c>
      <c r="X609" s="123" t="s">
        <v>1084</v>
      </c>
      <c r="Y609" s="123" t="s">
        <v>1115</v>
      </c>
    </row>
    <row r="610" spans="1:25">
      <c r="A610" s="2">
        <v>609</v>
      </c>
      <c r="B610" s="2" t="s">
        <v>34</v>
      </c>
      <c r="C610" s="2" t="s">
        <v>90</v>
      </c>
      <c r="D610" s="2" t="s">
        <v>187</v>
      </c>
      <c r="E610" s="2" t="s">
        <v>232</v>
      </c>
      <c r="F610" s="6" t="s">
        <v>619</v>
      </c>
      <c r="G610" s="15">
        <v>42475</v>
      </c>
      <c r="H610" s="5" t="s">
        <v>633</v>
      </c>
      <c r="I610" s="123"/>
      <c r="J610" s="123"/>
      <c r="K610" s="123"/>
      <c r="L610" s="2" t="s">
        <v>666</v>
      </c>
      <c r="M610" s="44"/>
      <c r="N610" s="68"/>
      <c r="O610" s="68"/>
      <c r="P610" s="43"/>
      <c r="Q610" s="43"/>
      <c r="R610" s="5"/>
      <c r="S610" s="6">
        <v>94500</v>
      </c>
      <c r="T610" s="2" t="s">
        <v>787</v>
      </c>
      <c r="U610" s="2" t="s">
        <v>871</v>
      </c>
      <c r="V610" s="14">
        <v>42460</v>
      </c>
      <c r="W610" s="123" t="s">
        <v>963</v>
      </c>
      <c r="X610" s="125" t="s">
        <v>1085</v>
      </c>
      <c r="Y610" s="123" t="s">
        <v>1115</v>
      </c>
    </row>
    <row r="611" spans="1:25">
      <c r="A611" s="2">
        <v>610</v>
      </c>
      <c r="B611" s="5" t="s">
        <v>34</v>
      </c>
      <c r="C611" s="5" t="s">
        <v>46</v>
      </c>
      <c r="D611" s="2" t="s">
        <v>187</v>
      </c>
      <c r="E611" s="2" t="s">
        <v>199</v>
      </c>
      <c r="F611" s="5">
        <v>11030271</v>
      </c>
      <c r="G611" s="13">
        <v>42496</v>
      </c>
      <c r="H611" s="5" t="s">
        <v>633</v>
      </c>
      <c r="I611" s="137"/>
      <c r="J611" s="137"/>
      <c r="K611" s="138"/>
      <c r="L611" s="2" t="s">
        <v>646</v>
      </c>
      <c r="M611" s="44"/>
      <c r="N611" s="68"/>
      <c r="O611" s="68"/>
      <c r="P611" s="43"/>
      <c r="Q611" s="43"/>
      <c r="R611" s="2"/>
      <c r="S611" s="108">
        <v>47250</v>
      </c>
      <c r="T611" s="5" t="s">
        <v>753</v>
      </c>
      <c r="U611" s="5" t="s">
        <v>839</v>
      </c>
      <c r="V611" s="14" t="s">
        <v>840</v>
      </c>
      <c r="W611" s="123" t="s">
        <v>937</v>
      </c>
      <c r="X611" s="123" t="s">
        <v>1085</v>
      </c>
      <c r="Y611" s="123" t="s">
        <v>1115</v>
      </c>
    </row>
    <row r="612" spans="1:25">
      <c r="A612" s="2">
        <v>611</v>
      </c>
      <c r="B612" s="5" t="s">
        <v>34</v>
      </c>
      <c r="C612" s="5" t="s">
        <v>46</v>
      </c>
      <c r="D612" s="2" t="s">
        <v>187</v>
      </c>
      <c r="E612" s="2" t="s">
        <v>199</v>
      </c>
      <c r="F612" s="5">
        <v>11030263</v>
      </c>
      <c r="G612" s="13">
        <v>42496</v>
      </c>
      <c r="H612" s="5" t="s">
        <v>633</v>
      </c>
      <c r="I612" s="137"/>
      <c r="J612" s="137"/>
      <c r="K612" s="138"/>
      <c r="L612" s="2" t="s">
        <v>646</v>
      </c>
      <c r="M612" s="44"/>
      <c r="N612" s="68"/>
      <c r="O612" s="68"/>
      <c r="P612" s="43"/>
      <c r="Q612" s="43"/>
      <c r="R612" s="2"/>
      <c r="S612" s="108">
        <v>47250</v>
      </c>
      <c r="T612" s="5" t="s">
        <v>753</v>
      </c>
      <c r="U612" s="5" t="s">
        <v>839</v>
      </c>
      <c r="V612" s="14" t="s">
        <v>840</v>
      </c>
      <c r="W612" s="123" t="s">
        <v>937</v>
      </c>
      <c r="X612" s="123" t="s">
        <v>1085</v>
      </c>
      <c r="Y612" s="123" t="s">
        <v>1115</v>
      </c>
    </row>
    <row r="613" spans="1:25" ht="30">
      <c r="A613" s="2">
        <v>612</v>
      </c>
      <c r="B613" s="5" t="s">
        <v>34</v>
      </c>
      <c r="C613" s="5" t="s">
        <v>38</v>
      </c>
      <c r="D613" s="2" t="s">
        <v>187</v>
      </c>
      <c r="E613" s="5" t="s">
        <v>192</v>
      </c>
      <c r="F613" s="5" t="s">
        <v>620</v>
      </c>
      <c r="G613" s="13">
        <v>42506</v>
      </c>
      <c r="H613" s="6" t="s">
        <v>633</v>
      </c>
      <c r="I613" s="141"/>
      <c r="J613" s="141"/>
      <c r="K613" s="141"/>
      <c r="L613" s="5" t="s">
        <v>204</v>
      </c>
      <c r="M613" s="44"/>
      <c r="N613" s="68"/>
      <c r="O613" s="68"/>
      <c r="P613" s="43"/>
      <c r="Q613" s="43"/>
      <c r="R613" s="6"/>
      <c r="S613" s="21">
        <v>184974</v>
      </c>
      <c r="T613" s="2" t="s">
        <v>748</v>
      </c>
      <c r="U613" s="2" t="s">
        <v>832</v>
      </c>
      <c r="V613" s="16">
        <v>42047</v>
      </c>
      <c r="W613" s="123" t="s">
        <v>931</v>
      </c>
      <c r="X613" s="123" t="s">
        <v>1085</v>
      </c>
      <c r="Y613" s="125" t="s">
        <v>650</v>
      </c>
    </row>
    <row r="614" spans="1:25">
      <c r="A614" s="2">
        <v>613</v>
      </c>
      <c r="B614" s="5" t="s">
        <v>34</v>
      </c>
      <c r="C614" s="5" t="s">
        <v>89</v>
      </c>
      <c r="D614" s="2" t="s">
        <v>187</v>
      </c>
      <c r="E614" s="2" t="s">
        <v>193</v>
      </c>
      <c r="F614" s="5">
        <v>225474</v>
      </c>
      <c r="G614" s="16">
        <v>42526</v>
      </c>
      <c r="H614" s="5" t="s">
        <v>633</v>
      </c>
      <c r="I614" s="123"/>
      <c r="J614" s="123"/>
      <c r="K614" s="123"/>
      <c r="L614" s="5" t="s">
        <v>642</v>
      </c>
      <c r="M614" s="44"/>
      <c r="N614" s="68"/>
      <c r="O614" s="68"/>
      <c r="P614" s="43"/>
      <c r="Q614" s="43"/>
      <c r="R614" s="5"/>
      <c r="S614" s="21">
        <v>29505</v>
      </c>
      <c r="T614" s="2" t="s">
        <v>749</v>
      </c>
      <c r="U614" s="2" t="s">
        <v>833</v>
      </c>
      <c r="V614" s="14">
        <v>42406</v>
      </c>
      <c r="W614" s="123" t="s">
        <v>932</v>
      </c>
      <c r="X614" s="123" t="s">
        <v>1085</v>
      </c>
      <c r="Y614" s="125" t="s">
        <v>1114</v>
      </c>
    </row>
    <row r="615" spans="1:25">
      <c r="A615" s="2">
        <v>614</v>
      </c>
      <c r="B615" s="5" t="s">
        <v>34</v>
      </c>
      <c r="C615" s="5" t="s">
        <v>185</v>
      </c>
      <c r="D615" s="2" t="s">
        <v>187</v>
      </c>
      <c r="E615" s="2" t="s">
        <v>193</v>
      </c>
      <c r="F615" s="5">
        <v>225681</v>
      </c>
      <c r="G615" s="16">
        <v>42526</v>
      </c>
      <c r="H615" s="5" t="s">
        <v>633</v>
      </c>
      <c r="I615" s="123"/>
      <c r="J615" s="123"/>
      <c r="K615" s="123"/>
      <c r="L615" s="5" t="s">
        <v>642</v>
      </c>
      <c r="M615" s="44"/>
      <c r="N615" s="86"/>
      <c r="O615" s="86"/>
      <c r="P615" s="86"/>
      <c r="Q615" s="64"/>
      <c r="R615" s="5"/>
      <c r="S615" s="21">
        <v>29505</v>
      </c>
      <c r="T615" s="2" t="s">
        <v>749</v>
      </c>
      <c r="U615" s="2" t="s">
        <v>833</v>
      </c>
      <c r="V615" s="14">
        <v>42406</v>
      </c>
      <c r="W615" s="123" t="s">
        <v>932</v>
      </c>
      <c r="X615" s="123" t="s">
        <v>1085</v>
      </c>
      <c r="Y615" s="125" t="s">
        <v>1114</v>
      </c>
    </row>
    <row r="616" spans="1:25">
      <c r="A616" s="2">
        <v>615</v>
      </c>
      <c r="B616" s="5" t="s">
        <v>34</v>
      </c>
      <c r="C616" s="5" t="s">
        <v>49</v>
      </c>
      <c r="D616" s="2" t="s">
        <v>187</v>
      </c>
      <c r="E616" s="2" t="s">
        <v>193</v>
      </c>
      <c r="F616" s="5">
        <v>225721</v>
      </c>
      <c r="G616" s="16">
        <v>42526</v>
      </c>
      <c r="H616" s="5" t="s">
        <v>633</v>
      </c>
      <c r="I616" s="123"/>
      <c r="J616" s="123"/>
      <c r="K616" s="123"/>
      <c r="L616" s="5" t="s">
        <v>642</v>
      </c>
      <c r="M616" s="44"/>
      <c r="N616" s="86"/>
      <c r="O616" s="86"/>
      <c r="P616" s="86"/>
      <c r="Q616" s="64"/>
      <c r="R616" s="5"/>
      <c r="S616" s="21">
        <v>29505</v>
      </c>
      <c r="T616" s="2" t="s">
        <v>749</v>
      </c>
      <c r="U616" s="2" t="s">
        <v>833</v>
      </c>
      <c r="V616" s="14">
        <v>42406</v>
      </c>
      <c r="W616" s="123" t="s">
        <v>932</v>
      </c>
      <c r="X616" s="123" t="s">
        <v>1085</v>
      </c>
      <c r="Y616" s="125" t="s">
        <v>1114</v>
      </c>
    </row>
    <row r="617" spans="1:25">
      <c r="A617" s="2">
        <v>616</v>
      </c>
      <c r="B617" s="5" t="s">
        <v>34</v>
      </c>
      <c r="C617" s="5" t="s">
        <v>39</v>
      </c>
      <c r="D617" s="2" t="s">
        <v>187</v>
      </c>
      <c r="E617" s="2" t="s">
        <v>193</v>
      </c>
      <c r="F617" s="5">
        <v>225533</v>
      </c>
      <c r="G617" s="16">
        <v>42526</v>
      </c>
      <c r="H617" s="5" t="s">
        <v>633</v>
      </c>
      <c r="I617" s="123"/>
      <c r="J617" s="123"/>
      <c r="K617" s="123"/>
      <c r="L617" s="5" t="s">
        <v>642</v>
      </c>
      <c r="M617" s="44"/>
      <c r="N617" s="86"/>
      <c r="O617" s="86"/>
      <c r="P617" s="86"/>
      <c r="Q617" s="64"/>
      <c r="R617" s="5"/>
      <c r="S617" s="21">
        <v>29505</v>
      </c>
      <c r="T617" s="2" t="s">
        <v>749</v>
      </c>
      <c r="U617" s="2" t="s">
        <v>833</v>
      </c>
      <c r="V617" s="14">
        <v>42406</v>
      </c>
      <c r="W617" s="123" t="s">
        <v>932</v>
      </c>
      <c r="X617" s="123" t="s">
        <v>1085</v>
      </c>
      <c r="Y617" s="125" t="s">
        <v>1114</v>
      </c>
    </row>
    <row r="618" spans="1:25">
      <c r="A618" s="2">
        <v>617</v>
      </c>
      <c r="B618" s="5" t="s">
        <v>34</v>
      </c>
      <c r="C618" s="5" t="s">
        <v>39</v>
      </c>
      <c r="D618" s="2" t="s">
        <v>187</v>
      </c>
      <c r="E618" s="2" t="s">
        <v>193</v>
      </c>
      <c r="F618" s="5">
        <v>225522</v>
      </c>
      <c r="G618" s="16">
        <v>42526</v>
      </c>
      <c r="H618" s="5" t="s">
        <v>633</v>
      </c>
      <c r="I618" s="123"/>
      <c r="J618" s="123"/>
      <c r="K618" s="123"/>
      <c r="L618" s="5" t="s">
        <v>642</v>
      </c>
      <c r="M618" s="44"/>
      <c r="N618" s="86"/>
      <c r="O618" s="86"/>
      <c r="P618" s="86"/>
      <c r="Q618" s="64"/>
      <c r="R618" s="5"/>
      <c r="S618" s="21">
        <v>29505</v>
      </c>
      <c r="T618" s="2" t="s">
        <v>749</v>
      </c>
      <c r="U618" s="2" t="s">
        <v>833</v>
      </c>
      <c r="V618" s="14">
        <v>42406</v>
      </c>
      <c r="W618" s="123" t="s">
        <v>932</v>
      </c>
      <c r="X618" s="123" t="s">
        <v>1085</v>
      </c>
      <c r="Y618" s="125" t="s">
        <v>1114</v>
      </c>
    </row>
    <row r="619" spans="1:25">
      <c r="A619" s="2">
        <v>618</v>
      </c>
      <c r="B619" s="5" t="s">
        <v>34</v>
      </c>
      <c r="C619" s="5" t="s">
        <v>41</v>
      </c>
      <c r="D619" s="2" t="s">
        <v>187</v>
      </c>
      <c r="E619" s="2" t="s">
        <v>193</v>
      </c>
      <c r="F619" s="5">
        <v>225544</v>
      </c>
      <c r="G619" s="16">
        <v>42526</v>
      </c>
      <c r="H619" s="5" t="s">
        <v>633</v>
      </c>
      <c r="I619" s="123"/>
      <c r="J619" s="123"/>
      <c r="K619" s="123"/>
      <c r="L619" s="5" t="s">
        <v>642</v>
      </c>
      <c r="M619" s="44"/>
      <c r="N619" s="86"/>
      <c r="O619" s="86"/>
      <c r="P619" s="86"/>
      <c r="Q619" s="64"/>
      <c r="R619" s="5"/>
      <c r="S619" s="21">
        <v>29505</v>
      </c>
      <c r="T619" s="2" t="s">
        <v>749</v>
      </c>
      <c r="U619" s="2" t="s">
        <v>833</v>
      </c>
      <c r="V619" s="14">
        <v>42406</v>
      </c>
      <c r="W619" s="123" t="s">
        <v>932</v>
      </c>
      <c r="X619" s="123" t="s">
        <v>1085</v>
      </c>
      <c r="Y619" s="125" t="s">
        <v>1114</v>
      </c>
    </row>
    <row r="620" spans="1:25">
      <c r="A620" s="2">
        <v>619</v>
      </c>
      <c r="B620" s="5" t="s">
        <v>34</v>
      </c>
      <c r="C620" s="5" t="s">
        <v>39</v>
      </c>
      <c r="D620" s="2" t="s">
        <v>187</v>
      </c>
      <c r="E620" s="2" t="s">
        <v>193</v>
      </c>
      <c r="F620" s="5">
        <v>225520</v>
      </c>
      <c r="G620" s="16">
        <v>42526</v>
      </c>
      <c r="H620" s="5" t="s">
        <v>633</v>
      </c>
      <c r="I620" s="123"/>
      <c r="J620" s="123"/>
      <c r="K620" s="123"/>
      <c r="L620" s="5" t="s">
        <v>642</v>
      </c>
      <c r="M620" s="44"/>
      <c r="N620" s="86"/>
      <c r="O620" s="86"/>
      <c r="P620" s="86"/>
      <c r="Q620" s="64"/>
      <c r="R620" s="5"/>
      <c r="S620" s="21">
        <v>29505</v>
      </c>
      <c r="T620" s="2" t="s">
        <v>749</v>
      </c>
      <c r="U620" s="2" t="s">
        <v>833</v>
      </c>
      <c r="V620" s="14">
        <v>42406</v>
      </c>
      <c r="W620" s="123" t="s">
        <v>932</v>
      </c>
      <c r="X620" s="123" t="s">
        <v>1085</v>
      </c>
      <c r="Y620" s="125" t="s">
        <v>1114</v>
      </c>
    </row>
    <row r="621" spans="1:25">
      <c r="A621" s="2">
        <v>620</v>
      </c>
      <c r="B621" s="5" t="s">
        <v>34</v>
      </c>
      <c r="C621" s="5" t="s">
        <v>39</v>
      </c>
      <c r="D621" s="2" t="s">
        <v>187</v>
      </c>
      <c r="E621" s="2" t="s">
        <v>193</v>
      </c>
      <c r="F621" s="5">
        <v>225526</v>
      </c>
      <c r="G621" s="16">
        <v>42526</v>
      </c>
      <c r="H621" s="5" t="s">
        <v>633</v>
      </c>
      <c r="I621" s="123"/>
      <c r="J621" s="123"/>
      <c r="K621" s="123"/>
      <c r="L621" s="5" t="s">
        <v>642</v>
      </c>
      <c r="M621" s="44"/>
      <c r="N621" s="86"/>
      <c r="O621" s="86"/>
      <c r="P621" s="86"/>
      <c r="Q621" s="64"/>
      <c r="R621" s="5"/>
      <c r="S621" s="21">
        <v>29505</v>
      </c>
      <c r="T621" s="2" t="s">
        <v>749</v>
      </c>
      <c r="U621" s="2" t="s">
        <v>833</v>
      </c>
      <c r="V621" s="14">
        <v>42406</v>
      </c>
      <c r="W621" s="123" t="s">
        <v>932</v>
      </c>
      <c r="X621" s="123" t="s">
        <v>1085</v>
      </c>
      <c r="Y621" s="125" t="s">
        <v>1114</v>
      </c>
    </row>
    <row r="622" spans="1:25">
      <c r="A622" s="2">
        <v>621</v>
      </c>
      <c r="B622" s="5" t="s">
        <v>34</v>
      </c>
      <c r="C622" s="5" t="s">
        <v>39</v>
      </c>
      <c r="D622" s="2" t="s">
        <v>187</v>
      </c>
      <c r="E622" s="2" t="s">
        <v>193</v>
      </c>
      <c r="F622" s="5">
        <v>225517</v>
      </c>
      <c r="G622" s="16">
        <v>42526</v>
      </c>
      <c r="H622" s="5" t="s">
        <v>633</v>
      </c>
      <c r="I622" s="123"/>
      <c r="J622" s="123"/>
      <c r="K622" s="123"/>
      <c r="L622" s="5" t="s">
        <v>642</v>
      </c>
      <c r="M622" s="44"/>
      <c r="N622" s="68"/>
      <c r="O622" s="68"/>
      <c r="P622" s="43"/>
      <c r="Q622" s="43"/>
      <c r="R622" s="5"/>
      <c r="S622" s="21">
        <v>29505</v>
      </c>
      <c r="T622" s="2" t="s">
        <v>749</v>
      </c>
      <c r="U622" s="2" t="s">
        <v>833</v>
      </c>
      <c r="V622" s="14">
        <v>42406</v>
      </c>
      <c r="W622" s="123" t="s">
        <v>932</v>
      </c>
      <c r="X622" s="123" t="s">
        <v>1085</v>
      </c>
      <c r="Y622" s="125" t="s">
        <v>1114</v>
      </c>
    </row>
    <row r="623" spans="1:25">
      <c r="A623" s="2">
        <v>622</v>
      </c>
      <c r="B623" s="5" t="s">
        <v>34</v>
      </c>
      <c r="C623" s="5" t="s">
        <v>49</v>
      </c>
      <c r="D623" s="2" t="s">
        <v>187</v>
      </c>
      <c r="E623" s="2" t="s">
        <v>193</v>
      </c>
      <c r="F623" s="5">
        <v>225713</v>
      </c>
      <c r="G623" s="16">
        <v>42526</v>
      </c>
      <c r="H623" s="5" t="s">
        <v>633</v>
      </c>
      <c r="I623" s="123"/>
      <c r="J623" s="123"/>
      <c r="K623" s="123"/>
      <c r="L623" s="5" t="s">
        <v>642</v>
      </c>
      <c r="M623" s="44"/>
      <c r="N623" s="68"/>
      <c r="O623" s="68"/>
      <c r="P623" s="43"/>
      <c r="Q623" s="43"/>
      <c r="R623" s="5"/>
      <c r="S623" s="21">
        <v>29505</v>
      </c>
      <c r="T623" s="2" t="s">
        <v>749</v>
      </c>
      <c r="U623" s="2" t="s">
        <v>833</v>
      </c>
      <c r="V623" s="14">
        <v>42406</v>
      </c>
      <c r="W623" s="123" t="s">
        <v>932</v>
      </c>
      <c r="X623" s="123" t="s">
        <v>1085</v>
      </c>
      <c r="Y623" s="125" t="s">
        <v>1114</v>
      </c>
    </row>
    <row r="624" spans="1:25">
      <c r="A624" s="2">
        <v>623</v>
      </c>
      <c r="B624" s="5" t="s">
        <v>34</v>
      </c>
      <c r="C624" s="6" t="s">
        <v>42</v>
      </c>
      <c r="D624" s="2" t="s">
        <v>187</v>
      </c>
      <c r="E624" s="2" t="s">
        <v>194</v>
      </c>
      <c r="F624" s="5">
        <v>111595</v>
      </c>
      <c r="G624" s="13">
        <v>42496</v>
      </c>
      <c r="H624" s="5" t="s">
        <v>633</v>
      </c>
      <c r="I624" s="123"/>
      <c r="J624" s="123"/>
      <c r="K624" s="123"/>
      <c r="L624" s="2" t="s">
        <v>642</v>
      </c>
      <c r="M624" s="44"/>
      <c r="N624" s="68"/>
      <c r="O624" s="68"/>
      <c r="P624" s="43"/>
      <c r="Q624" s="43"/>
      <c r="R624" s="5"/>
      <c r="S624" s="21">
        <v>47250</v>
      </c>
      <c r="T624" s="2" t="s">
        <v>749</v>
      </c>
      <c r="U624" s="2" t="s">
        <v>833</v>
      </c>
      <c r="V624" s="14">
        <v>42405</v>
      </c>
      <c r="W624" s="123" t="s">
        <v>933</v>
      </c>
      <c r="X624" s="123" t="s">
        <v>1085</v>
      </c>
      <c r="Y624" s="125" t="s">
        <v>1114</v>
      </c>
    </row>
    <row r="625" spans="1:25">
      <c r="A625" s="2">
        <v>624</v>
      </c>
      <c r="B625" s="5" t="s">
        <v>34</v>
      </c>
      <c r="C625" s="6" t="s">
        <v>42</v>
      </c>
      <c r="D625" s="2" t="s">
        <v>187</v>
      </c>
      <c r="E625" s="2" t="s">
        <v>194</v>
      </c>
      <c r="F625" s="5">
        <v>111627</v>
      </c>
      <c r="G625" s="13">
        <v>42496</v>
      </c>
      <c r="H625" s="5" t="s">
        <v>633</v>
      </c>
      <c r="I625" s="123"/>
      <c r="J625" s="123"/>
      <c r="K625" s="123"/>
      <c r="L625" s="2" t="s">
        <v>642</v>
      </c>
      <c r="M625" s="44"/>
      <c r="N625" s="68"/>
      <c r="O625" s="68"/>
      <c r="P625" s="43"/>
      <c r="Q625" s="43"/>
      <c r="R625" s="5"/>
      <c r="S625" s="21">
        <v>47250</v>
      </c>
      <c r="T625" s="2" t="s">
        <v>749</v>
      </c>
      <c r="U625" s="2" t="s">
        <v>833</v>
      </c>
      <c r="V625" s="14">
        <v>42405</v>
      </c>
      <c r="W625" s="123" t="s">
        <v>933</v>
      </c>
      <c r="X625" s="123" t="s">
        <v>1085</v>
      </c>
      <c r="Y625" s="125" t="s">
        <v>1114</v>
      </c>
    </row>
    <row r="626" spans="1:25">
      <c r="A626" s="2">
        <v>625</v>
      </c>
      <c r="B626" s="5" t="s">
        <v>34</v>
      </c>
      <c r="C626" s="6" t="s">
        <v>42</v>
      </c>
      <c r="D626" s="2" t="s">
        <v>187</v>
      </c>
      <c r="E626" s="2" t="s">
        <v>194</v>
      </c>
      <c r="F626" s="5">
        <v>111173</v>
      </c>
      <c r="G626" s="13">
        <v>42496</v>
      </c>
      <c r="H626" s="5" t="s">
        <v>633</v>
      </c>
      <c r="I626" s="123"/>
      <c r="J626" s="123"/>
      <c r="K626" s="123"/>
      <c r="L626" s="2" t="s">
        <v>642</v>
      </c>
      <c r="M626" s="44"/>
      <c r="N626" s="68"/>
      <c r="O626" s="68"/>
      <c r="P626" s="43"/>
      <c r="Q626" s="43"/>
      <c r="R626" s="5"/>
      <c r="S626" s="21">
        <v>47250</v>
      </c>
      <c r="T626" s="2" t="s">
        <v>749</v>
      </c>
      <c r="U626" s="2" t="s">
        <v>833</v>
      </c>
      <c r="V626" s="14">
        <v>42405</v>
      </c>
      <c r="W626" s="123" t="s">
        <v>933</v>
      </c>
      <c r="X626" s="123" t="s">
        <v>1085</v>
      </c>
      <c r="Y626" s="125" t="s">
        <v>1114</v>
      </c>
    </row>
    <row r="627" spans="1:25">
      <c r="A627" s="2">
        <v>626</v>
      </c>
      <c r="B627" s="5" t="s">
        <v>34</v>
      </c>
      <c r="C627" s="6" t="s">
        <v>42</v>
      </c>
      <c r="D627" s="2" t="s">
        <v>187</v>
      </c>
      <c r="E627" s="2" t="s">
        <v>194</v>
      </c>
      <c r="F627" s="5">
        <v>111621</v>
      </c>
      <c r="G627" s="13">
        <v>42496</v>
      </c>
      <c r="H627" s="5" t="s">
        <v>633</v>
      </c>
      <c r="I627" s="123"/>
      <c r="J627" s="123"/>
      <c r="K627" s="123"/>
      <c r="L627" s="2" t="s">
        <v>642</v>
      </c>
      <c r="M627" s="44"/>
      <c r="N627" s="68"/>
      <c r="O627" s="68"/>
      <c r="P627" s="43"/>
      <c r="Q627" s="43"/>
      <c r="R627" s="5"/>
      <c r="S627" s="21">
        <v>47250</v>
      </c>
      <c r="T627" s="2" t="s">
        <v>749</v>
      </c>
      <c r="U627" s="2" t="s">
        <v>833</v>
      </c>
      <c r="V627" s="14">
        <v>42405</v>
      </c>
      <c r="W627" s="123" t="s">
        <v>933</v>
      </c>
      <c r="X627" s="123" t="s">
        <v>1085</v>
      </c>
      <c r="Y627" s="125" t="s">
        <v>1114</v>
      </c>
    </row>
    <row r="628" spans="1:25">
      <c r="M628" s="44"/>
      <c r="N628" s="68"/>
      <c r="O628" s="68"/>
      <c r="P628" s="43"/>
      <c r="Q628" s="43"/>
    </row>
    <row r="629" spans="1:25">
      <c r="M629" s="44"/>
      <c r="N629" s="68"/>
      <c r="O629" s="68"/>
      <c r="P629" s="43"/>
      <c r="Q629" s="43"/>
    </row>
    <row r="630" spans="1:25">
      <c r="M630" s="44"/>
      <c r="N630" s="68"/>
      <c r="O630" s="68"/>
      <c r="P630" s="43"/>
      <c r="Q630" s="43"/>
    </row>
    <row r="631" spans="1:25">
      <c r="M631" s="44"/>
      <c r="N631" s="68"/>
      <c r="O631" s="68"/>
      <c r="P631" s="43"/>
      <c r="Q631" s="43"/>
    </row>
    <row r="632" spans="1:25">
      <c r="M632" s="44"/>
      <c r="N632" s="68"/>
      <c r="O632" s="68"/>
      <c r="P632" s="43"/>
      <c r="Q632" s="43"/>
    </row>
    <row r="633" spans="1:25">
      <c r="M633" s="44"/>
      <c r="N633" s="68"/>
      <c r="O633" s="68"/>
      <c r="P633" s="43"/>
      <c r="Q633" s="43"/>
    </row>
    <row r="634" spans="1:25">
      <c r="M634" s="44"/>
      <c r="N634" s="68"/>
      <c r="O634" s="68"/>
      <c r="P634" s="43"/>
      <c r="Q634" s="43"/>
    </row>
    <row r="635" spans="1:25">
      <c r="M635" s="44"/>
      <c r="N635" s="68"/>
      <c r="O635" s="68"/>
      <c r="P635" s="43"/>
      <c r="Q635" s="43"/>
    </row>
    <row r="636" spans="1:25">
      <c r="M636" s="44"/>
      <c r="N636" s="68"/>
      <c r="O636" s="68"/>
      <c r="P636" s="43"/>
      <c r="Q636" s="43"/>
    </row>
    <row r="637" spans="1:25">
      <c r="M637" s="44"/>
      <c r="N637" s="68"/>
      <c r="O637" s="68"/>
      <c r="P637" s="43"/>
      <c r="Q637" s="43"/>
    </row>
    <row r="638" spans="1:25">
      <c r="M638" s="44"/>
      <c r="N638" s="68"/>
      <c r="O638" s="68"/>
      <c r="P638" s="43"/>
      <c r="Q638" s="43"/>
    </row>
    <row r="639" spans="1:25">
      <c r="M639" s="44"/>
      <c r="N639" s="68"/>
      <c r="O639" s="68"/>
      <c r="P639" s="43"/>
      <c r="Q639" s="43"/>
    </row>
    <row r="640" spans="1:25">
      <c r="M640" s="44"/>
      <c r="N640" s="68"/>
      <c r="O640" s="68"/>
      <c r="P640" s="43"/>
      <c r="Q640" s="43"/>
    </row>
    <row r="641" spans="13:17">
      <c r="M641" s="44"/>
      <c r="N641" s="68"/>
      <c r="O641" s="68"/>
      <c r="P641" s="43"/>
      <c r="Q641" s="43"/>
    </row>
    <row r="642" spans="13:17">
      <c r="M642" s="44"/>
      <c r="N642" s="68"/>
      <c r="O642" s="68"/>
      <c r="P642" s="43"/>
      <c r="Q642" s="43"/>
    </row>
    <row r="643" spans="13:17">
      <c r="M643" s="44"/>
      <c r="N643" s="68"/>
      <c r="O643" s="68"/>
      <c r="P643" s="43"/>
      <c r="Q643" s="43"/>
    </row>
    <row r="644" spans="13:17">
      <c r="M644" s="44"/>
      <c r="N644" s="68"/>
      <c r="O644" s="68"/>
      <c r="P644" s="60"/>
      <c r="Q644" s="60"/>
    </row>
    <row r="645" spans="13:17">
      <c r="M645" s="44"/>
      <c r="N645" s="68"/>
      <c r="O645" s="68"/>
      <c r="P645" s="43"/>
      <c r="Q645" s="43"/>
    </row>
    <row r="646" spans="13:17">
      <c r="M646" s="44"/>
      <c r="N646" s="68"/>
      <c r="O646" s="68"/>
      <c r="P646" s="43"/>
      <c r="Q646" s="43"/>
    </row>
    <row r="647" spans="13:17">
      <c r="M647" s="44"/>
      <c r="N647" s="68"/>
      <c r="O647" s="68"/>
      <c r="P647" s="43"/>
      <c r="Q647" s="43"/>
    </row>
    <row r="648" spans="13:17">
      <c r="M648" s="44"/>
      <c r="N648" s="68"/>
      <c r="O648" s="68"/>
      <c r="P648" s="43"/>
      <c r="Q648" s="43"/>
    </row>
    <row r="649" spans="13:17">
      <c r="M649" s="44"/>
      <c r="N649" s="68"/>
      <c r="O649" s="68"/>
      <c r="P649" s="43"/>
      <c r="Q649" s="43"/>
    </row>
    <row r="650" spans="13:17">
      <c r="M650" s="44"/>
      <c r="N650" s="68"/>
      <c r="O650" s="68"/>
      <c r="P650" s="43"/>
      <c r="Q650" s="43"/>
    </row>
    <row r="651" spans="13:17">
      <c r="M651" s="44"/>
      <c r="N651" s="68"/>
      <c r="O651" s="68"/>
      <c r="P651" s="43"/>
      <c r="Q651" s="43"/>
    </row>
    <row r="652" spans="13:17">
      <c r="M652" s="44"/>
      <c r="N652" s="68"/>
      <c r="O652" s="68"/>
      <c r="P652" s="43"/>
      <c r="Q652" s="43"/>
    </row>
    <row r="653" spans="13:17">
      <c r="M653" s="44"/>
      <c r="N653" s="68"/>
      <c r="O653" s="68"/>
      <c r="P653" s="43"/>
      <c r="Q653" s="43"/>
    </row>
    <row r="654" spans="13:17">
      <c r="M654" s="44"/>
      <c r="N654" s="68"/>
      <c r="O654" s="68"/>
      <c r="P654" s="43"/>
      <c r="Q654" s="43"/>
    </row>
    <row r="655" spans="13:17">
      <c r="M655" s="44"/>
      <c r="N655" s="68"/>
      <c r="O655" s="68"/>
      <c r="P655" s="43"/>
      <c r="Q655" s="43"/>
    </row>
    <row r="656" spans="13:17">
      <c r="M656" s="44"/>
      <c r="N656" s="68"/>
      <c r="O656" s="68"/>
      <c r="P656" s="43"/>
      <c r="Q656" s="43"/>
    </row>
    <row r="657" spans="13:17">
      <c r="M657" s="44"/>
      <c r="N657" s="68"/>
      <c r="O657" s="68"/>
      <c r="P657" s="43"/>
      <c r="Q657" s="43"/>
    </row>
    <row r="658" spans="13:17">
      <c r="M658" s="44"/>
      <c r="N658" s="44"/>
      <c r="O658" s="44"/>
      <c r="P658" s="44"/>
      <c r="Q658" s="44"/>
    </row>
    <row r="659" spans="13:17">
      <c r="M659" s="44"/>
      <c r="N659" s="24"/>
      <c r="O659" s="24"/>
      <c r="P659" s="24"/>
      <c r="Q659" s="24"/>
    </row>
    <row r="660" spans="13:17">
      <c r="M660" s="44"/>
      <c r="N660" s="24"/>
      <c r="O660" s="24"/>
      <c r="P660" s="24"/>
      <c r="Q660" s="24"/>
    </row>
    <row r="661" spans="13:17">
      <c r="M661" s="44"/>
      <c r="N661" s="24"/>
      <c r="O661" s="24"/>
      <c r="P661" s="24"/>
      <c r="Q661" s="24"/>
    </row>
    <row r="662" spans="13:17">
      <c r="M662" s="44"/>
      <c r="N662" s="24"/>
      <c r="O662" s="24"/>
      <c r="P662" s="24"/>
      <c r="Q662" s="24"/>
    </row>
    <row r="663" spans="13:17">
      <c r="M663" s="44"/>
      <c r="N663" s="24"/>
      <c r="O663" s="24"/>
      <c r="P663" s="24"/>
      <c r="Q663" s="24"/>
    </row>
    <row r="664" spans="13:17">
      <c r="M664" s="44"/>
      <c r="N664" s="24"/>
      <c r="O664" s="24"/>
      <c r="P664" s="24"/>
      <c r="Q664" s="24"/>
    </row>
    <row r="665" spans="13:17">
      <c r="M665" s="44"/>
      <c r="N665" s="24"/>
      <c r="O665" s="24"/>
      <c r="P665" s="24"/>
      <c r="Q665" s="24"/>
    </row>
    <row r="666" spans="13:17">
      <c r="M666" s="44"/>
      <c r="N666" s="24"/>
      <c r="O666" s="24"/>
      <c r="P666" s="24"/>
      <c r="Q666" s="24"/>
    </row>
    <row r="667" spans="13:17">
      <c r="M667" s="44"/>
      <c r="N667" s="24"/>
      <c r="O667" s="24"/>
      <c r="P667" s="24"/>
      <c r="Q667" s="24"/>
    </row>
    <row r="668" spans="13:17">
      <c r="M668" s="44"/>
      <c r="N668" s="24"/>
      <c r="O668" s="24"/>
      <c r="P668" s="24"/>
      <c r="Q668" s="24"/>
    </row>
    <row r="669" spans="13:17">
      <c r="M669" s="44"/>
      <c r="N669" s="24"/>
      <c r="O669" s="24"/>
      <c r="P669" s="24"/>
      <c r="Q669" s="24"/>
    </row>
    <row r="670" spans="13:17">
      <c r="M670" s="44"/>
      <c r="N670" s="24"/>
      <c r="O670" s="24"/>
      <c r="P670" s="24"/>
      <c r="Q670" s="24"/>
    </row>
    <row r="671" spans="13:17">
      <c r="M671" s="44"/>
      <c r="N671" s="24"/>
      <c r="O671" s="24"/>
      <c r="P671" s="24"/>
      <c r="Q671" s="24"/>
    </row>
    <row r="672" spans="13:17">
      <c r="M672" s="44"/>
      <c r="N672" s="24"/>
      <c r="O672" s="24"/>
      <c r="P672" s="24"/>
      <c r="Q672" s="24"/>
    </row>
    <row r="673" spans="13:17">
      <c r="M673" s="44"/>
      <c r="N673" s="24"/>
      <c r="O673" s="24"/>
      <c r="P673" s="24"/>
      <c r="Q673" s="24"/>
    </row>
    <row r="674" spans="13:17">
      <c r="M674" s="44"/>
      <c r="N674" s="24"/>
      <c r="O674" s="24"/>
      <c r="P674" s="24"/>
      <c r="Q674" s="24"/>
    </row>
    <row r="675" spans="13:17">
      <c r="M675" s="44"/>
      <c r="N675" s="24"/>
      <c r="O675" s="24"/>
      <c r="P675" s="24"/>
      <c r="Q675" s="24"/>
    </row>
    <row r="676" spans="13:17">
      <c r="M676" s="44"/>
      <c r="N676" s="24"/>
      <c r="O676" s="24"/>
      <c r="P676" s="24"/>
      <c r="Q676" s="24"/>
    </row>
    <row r="677" spans="13:17">
      <c r="M677" s="44"/>
      <c r="N677" s="24"/>
      <c r="O677" s="24"/>
      <c r="P677" s="24"/>
      <c r="Q677" s="24"/>
    </row>
    <row r="678" spans="13:17">
      <c r="M678" s="44"/>
      <c r="N678" s="24"/>
      <c r="O678" s="24"/>
      <c r="P678" s="24"/>
      <c r="Q678" s="24"/>
    </row>
    <row r="679" spans="13:17">
      <c r="M679" s="44"/>
      <c r="N679" s="24"/>
      <c r="O679" s="24"/>
      <c r="P679" s="24"/>
      <c r="Q679" s="24"/>
    </row>
    <row r="680" spans="13:17">
      <c r="M680" s="44"/>
      <c r="N680" s="24"/>
      <c r="O680" s="24"/>
      <c r="P680" s="24"/>
      <c r="Q680" s="24"/>
    </row>
    <row r="681" spans="13:17">
      <c r="M681" s="44"/>
      <c r="N681" s="24"/>
      <c r="O681" s="24"/>
      <c r="P681" s="24"/>
      <c r="Q681" s="24"/>
    </row>
    <row r="682" spans="13:17">
      <c r="M682" s="44"/>
      <c r="N682" s="24"/>
      <c r="O682" s="24"/>
      <c r="P682" s="24"/>
      <c r="Q682" s="24"/>
    </row>
    <row r="683" spans="13:17">
      <c r="M683" s="44"/>
      <c r="N683" s="24"/>
      <c r="O683" s="24"/>
      <c r="P683" s="24"/>
      <c r="Q683" s="24"/>
    </row>
    <row r="684" spans="13:17">
      <c r="M684" s="44"/>
      <c r="N684" s="24"/>
      <c r="O684" s="24"/>
      <c r="P684" s="24"/>
      <c r="Q684" s="24"/>
    </row>
    <row r="685" spans="13:17">
      <c r="M685" s="44"/>
      <c r="N685" s="24"/>
      <c r="O685" s="24"/>
      <c r="P685" s="24"/>
      <c r="Q685" s="24"/>
    </row>
    <row r="686" spans="13:17">
      <c r="M686" s="44"/>
      <c r="N686" s="29"/>
      <c r="O686" s="29"/>
      <c r="P686" s="35"/>
      <c r="Q686" s="35"/>
    </row>
    <row r="687" spans="13:17">
      <c r="M687" s="44"/>
      <c r="N687" s="29"/>
      <c r="O687" s="29"/>
      <c r="P687" s="35"/>
      <c r="Q687" s="35"/>
    </row>
    <row r="688" spans="13:17">
      <c r="M688" s="44"/>
      <c r="N688" s="29"/>
      <c r="O688" s="29"/>
      <c r="P688" s="35"/>
      <c r="Q688" s="35"/>
    </row>
    <row r="689" spans="13:17">
      <c r="M689" s="44"/>
      <c r="N689" s="29"/>
      <c r="O689" s="29"/>
      <c r="P689" s="35"/>
      <c r="Q689" s="35"/>
    </row>
    <row r="690" spans="13:17">
      <c r="M690" s="44"/>
      <c r="N690" s="29"/>
      <c r="O690" s="29"/>
      <c r="P690" s="35"/>
      <c r="Q690" s="35"/>
    </row>
    <row r="691" spans="13:17">
      <c r="M691" s="44"/>
      <c r="N691" s="29"/>
      <c r="O691" s="29"/>
      <c r="P691" s="35"/>
      <c r="Q691" s="35"/>
    </row>
    <row r="692" spans="13:17">
      <c r="M692" s="44"/>
      <c r="N692" s="29"/>
      <c r="O692" s="29"/>
      <c r="P692" s="35"/>
      <c r="Q692" s="35"/>
    </row>
    <row r="693" spans="13:17">
      <c r="M693" s="44"/>
      <c r="N693" s="29"/>
      <c r="O693" s="29"/>
      <c r="P693" s="35"/>
      <c r="Q693" s="35"/>
    </row>
    <row r="694" spans="13:17">
      <c r="M694" s="44"/>
      <c r="N694" s="29"/>
      <c r="O694" s="29"/>
      <c r="P694" s="35"/>
      <c r="Q694" s="35"/>
    </row>
    <row r="695" spans="13:17">
      <c r="M695" s="44"/>
      <c r="N695" s="29"/>
      <c r="O695" s="29"/>
      <c r="P695" s="35"/>
      <c r="Q695" s="35"/>
    </row>
    <row r="696" spans="13:17">
      <c r="M696" s="44"/>
      <c r="N696" s="29"/>
      <c r="O696" s="29"/>
      <c r="P696" s="35"/>
      <c r="Q696" s="35"/>
    </row>
    <row r="697" spans="13:17">
      <c r="M697" s="44"/>
      <c r="N697" s="29"/>
      <c r="O697" s="29"/>
      <c r="P697" s="35"/>
      <c r="Q697" s="35"/>
    </row>
    <row r="698" spans="13:17">
      <c r="M698" s="44"/>
      <c r="N698" s="29"/>
      <c r="O698" s="29"/>
      <c r="P698" s="35"/>
      <c r="Q698" s="35"/>
    </row>
    <row r="699" spans="13:17">
      <c r="M699" s="44"/>
      <c r="N699" s="29"/>
      <c r="O699" s="29"/>
      <c r="P699" s="35"/>
      <c r="Q699" s="35"/>
    </row>
    <row r="700" spans="13:17">
      <c r="M700" s="44"/>
      <c r="N700" s="29"/>
      <c r="O700" s="29"/>
      <c r="P700" s="35"/>
      <c r="Q700" s="35"/>
    </row>
    <row r="701" spans="13:17">
      <c r="M701" s="44"/>
      <c r="N701" s="29"/>
      <c r="O701" s="29"/>
      <c r="P701" s="35"/>
      <c r="Q701" s="35"/>
    </row>
    <row r="702" spans="13:17">
      <c r="M702" s="44"/>
      <c r="N702" s="29"/>
      <c r="O702" s="29"/>
      <c r="P702" s="35"/>
      <c r="Q702" s="35"/>
    </row>
    <row r="703" spans="13:17">
      <c r="M703" s="44"/>
      <c r="N703" s="29"/>
      <c r="O703" s="29"/>
      <c r="P703" s="35"/>
      <c r="Q703" s="35"/>
    </row>
    <row r="704" spans="13:17">
      <c r="M704" s="44"/>
      <c r="N704" s="29"/>
      <c r="O704" s="29"/>
      <c r="P704" s="35"/>
      <c r="Q704" s="35"/>
    </row>
    <row r="705" spans="13:17">
      <c r="M705" s="44"/>
      <c r="N705" s="29"/>
      <c r="O705" s="29"/>
      <c r="P705" s="35"/>
      <c r="Q705" s="35"/>
    </row>
    <row r="706" spans="13:17">
      <c r="M706" s="44"/>
      <c r="N706" s="29"/>
      <c r="O706" s="29"/>
      <c r="P706" s="35"/>
      <c r="Q706" s="35"/>
    </row>
    <row r="707" spans="13:17">
      <c r="M707" s="44"/>
      <c r="N707" s="29"/>
      <c r="O707" s="29"/>
      <c r="P707" s="35"/>
      <c r="Q707" s="35"/>
    </row>
    <row r="708" spans="13:17">
      <c r="M708" s="44"/>
      <c r="N708" s="29"/>
      <c r="O708" s="29"/>
      <c r="P708" s="35"/>
      <c r="Q708" s="35"/>
    </row>
    <row r="709" spans="13:17">
      <c r="M709" s="44"/>
      <c r="N709" s="29"/>
      <c r="O709" s="29"/>
      <c r="P709" s="35"/>
      <c r="Q709" s="35"/>
    </row>
    <row r="710" spans="13:17">
      <c r="M710" s="44"/>
      <c r="N710" s="29"/>
      <c r="O710" s="29"/>
      <c r="P710" s="35"/>
      <c r="Q710" s="35"/>
    </row>
    <row r="711" spans="13:17">
      <c r="M711" s="44"/>
      <c r="N711" s="29"/>
      <c r="O711" s="29"/>
      <c r="P711" s="35"/>
      <c r="Q711" s="35"/>
    </row>
    <row r="712" spans="13:17">
      <c r="M712" s="44"/>
      <c r="N712" s="29"/>
      <c r="O712" s="29"/>
      <c r="P712" s="35"/>
      <c r="Q712" s="35"/>
    </row>
    <row r="713" spans="13:17">
      <c r="M713" s="44"/>
      <c r="N713" s="29"/>
      <c r="O713" s="29"/>
      <c r="P713" s="35"/>
      <c r="Q713" s="35"/>
    </row>
    <row r="714" spans="13:17">
      <c r="M714" s="44"/>
      <c r="N714" s="29"/>
      <c r="O714" s="29"/>
      <c r="P714" s="35"/>
      <c r="Q714" s="35"/>
    </row>
    <row r="715" spans="13:17">
      <c r="M715" s="44"/>
      <c r="N715" s="29"/>
      <c r="O715" s="29"/>
      <c r="P715" s="35"/>
      <c r="Q715" s="35"/>
    </row>
    <row r="716" spans="13:17">
      <c r="M716" s="44"/>
      <c r="N716" s="29"/>
      <c r="O716" s="29"/>
      <c r="P716" s="35"/>
      <c r="Q716" s="35"/>
    </row>
    <row r="717" spans="13:17">
      <c r="M717" s="44"/>
      <c r="N717" s="29"/>
      <c r="O717" s="29"/>
      <c r="P717" s="35"/>
      <c r="Q717" s="35"/>
    </row>
    <row r="718" spans="13:17">
      <c r="M718" s="44"/>
      <c r="N718" s="29"/>
      <c r="O718" s="29"/>
      <c r="P718" s="35"/>
      <c r="Q718" s="35"/>
    </row>
    <row r="719" spans="13:17">
      <c r="M719" s="44"/>
      <c r="N719" s="29"/>
      <c r="O719" s="29"/>
      <c r="P719" s="35"/>
      <c r="Q719" s="35"/>
    </row>
    <row r="720" spans="13:17">
      <c r="M720" s="44"/>
      <c r="N720" s="29"/>
      <c r="O720" s="29"/>
      <c r="P720" s="35"/>
      <c r="Q720" s="35"/>
    </row>
    <row r="721" spans="13:17">
      <c r="M721" s="44"/>
      <c r="N721" s="29"/>
      <c r="O721" s="29"/>
      <c r="P721" s="35"/>
      <c r="Q721" s="35"/>
    </row>
    <row r="722" spans="13:17">
      <c r="M722" s="44"/>
      <c r="N722" s="29"/>
      <c r="O722" s="29"/>
      <c r="P722" s="35"/>
      <c r="Q722" s="35"/>
    </row>
    <row r="723" spans="13:17">
      <c r="M723" s="44"/>
      <c r="N723" s="29"/>
      <c r="O723" s="29"/>
      <c r="P723" s="35"/>
      <c r="Q723" s="35"/>
    </row>
    <row r="724" spans="13:17">
      <c r="M724" s="44"/>
      <c r="N724" s="29"/>
      <c r="O724" s="29"/>
      <c r="P724" s="35"/>
      <c r="Q724" s="35"/>
    </row>
    <row r="725" spans="13:17">
      <c r="M725" s="44"/>
      <c r="N725" s="29"/>
      <c r="O725" s="29"/>
      <c r="P725" s="35"/>
      <c r="Q725" s="35"/>
    </row>
    <row r="726" spans="13:17">
      <c r="M726" s="44"/>
      <c r="N726" s="29"/>
      <c r="O726" s="29"/>
      <c r="P726" s="35"/>
      <c r="Q726" s="35"/>
    </row>
    <row r="727" spans="13:17">
      <c r="M727" s="44"/>
      <c r="N727" s="29"/>
      <c r="O727" s="29"/>
      <c r="P727" s="35"/>
      <c r="Q727" s="35"/>
    </row>
    <row r="728" spans="13:17">
      <c r="M728" s="44"/>
      <c r="N728" s="29"/>
      <c r="O728" s="29"/>
      <c r="P728" s="35"/>
      <c r="Q728" s="35"/>
    </row>
    <row r="729" spans="13:17">
      <c r="M729" s="44"/>
      <c r="N729" s="29"/>
      <c r="O729" s="29"/>
      <c r="P729" s="35"/>
      <c r="Q729" s="35"/>
    </row>
    <row r="730" spans="13:17">
      <c r="M730" s="44"/>
      <c r="N730" s="29"/>
      <c r="O730" s="29"/>
      <c r="P730" s="35"/>
      <c r="Q730" s="35"/>
    </row>
    <row r="731" spans="13:17">
      <c r="M731" s="44"/>
      <c r="N731" s="29"/>
      <c r="O731" s="29"/>
      <c r="P731" s="35"/>
      <c r="Q731" s="35"/>
    </row>
    <row r="732" spans="13:17">
      <c r="M732" s="44"/>
      <c r="N732" s="29"/>
      <c r="O732" s="29"/>
      <c r="P732" s="35"/>
      <c r="Q732" s="35"/>
    </row>
    <row r="733" spans="13:17">
      <c r="M733" s="44"/>
      <c r="N733" s="29"/>
      <c r="O733" s="29"/>
      <c r="P733" s="35"/>
      <c r="Q733" s="35"/>
    </row>
    <row r="734" spans="13:17">
      <c r="M734" s="44"/>
      <c r="N734" s="29"/>
      <c r="O734" s="29"/>
      <c r="P734" s="35"/>
      <c r="Q734" s="35"/>
    </row>
    <row r="735" spans="13:17">
      <c r="M735" s="44"/>
      <c r="N735" s="29"/>
      <c r="O735" s="29"/>
      <c r="P735" s="35"/>
      <c r="Q735" s="35"/>
    </row>
    <row r="736" spans="13:17">
      <c r="M736" s="44"/>
      <c r="N736" s="29"/>
      <c r="O736" s="29"/>
      <c r="P736" s="35"/>
      <c r="Q736" s="35"/>
    </row>
    <row r="737" spans="13:17">
      <c r="M737" s="44"/>
      <c r="N737" s="29"/>
      <c r="O737" s="29"/>
      <c r="P737" s="35"/>
      <c r="Q737" s="35"/>
    </row>
    <row r="738" spans="13:17">
      <c r="M738" s="44"/>
      <c r="N738" s="29"/>
      <c r="O738" s="29"/>
      <c r="P738" s="35"/>
      <c r="Q738" s="35"/>
    </row>
    <row r="739" spans="13:17">
      <c r="M739" s="44"/>
      <c r="N739" s="29"/>
      <c r="O739" s="29"/>
      <c r="P739" s="35"/>
      <c r="Q739" s="35"/>
    </row>
    <row r="740" spans="13:17">
      <c r="M740" s="44"/>
      <c r="N740" s="29"/>
      <c r="O740" s="29"/>
      <c r="P740" s="35"/>
      <c r="Q740" s="35"/>
    </row>
    <row r="741" spans="13:17">
      <c r="M741" s="44"/>
      <c r="N741" s="29"/>
      <c r="O741" s="29"/>
      <c r="P741" s="35"/>
      <c r="Q741" s="35"/>
    </row>
    <row r="742" spans="13:17">
      <c r="M742" s="44"/>
      <c r="N742" s="29"/>
      <c r="O742" s="29"/>
      <c r="P742" s="35"/>
      <c r="Q742" s="35"/>
    </row>
    <row r="743" spans="13:17">
      <c r="M743" s="44"/>
      <c r="N743" s="29"/>
      <c r="O743" s="29"/>
      <c r="P743" s="35"/>
      <c r="Q743" s="35"/>
    </row>
    <row r="744" spans="13:17">
      <c r="M744" s="44"/>
      <c r="N744" s="29"/>
      <c r="O744" s="29"/>
      <c r="P744" s="35"/>
      <c r="Q744" s="35"/>
    </row>
    <row r="745" spans="13:17">
      <c r="M745" s="44"/>
      <c r="N745" s="29"/>
      <c r="O745" s="29"/>
      <c r="P745" s="35"/>
      <c r="Q745" s="35"/>
    </row>
    <row r="746" spans="13:17">
      <c r="M746" s="44"/>
      <c r="N746" s="29"/>
      <c r="O746" s="29"/>
      <c r="P746" s="35"/>
      <c r="Q746" s="35"/>
    </row>
    <row r="747" spans="13:17">
      <c r="M747" s="44"/>
      <c r="N747" s="29"/>
      <c r="O747" s="29"/>
      <c r="P747" s="35"/>
      <c r="Q747" s="35"/>
    </row>
    <row r="748" spans="13:17">
      <c r="M748" s="44"/>
      <c r="N748" s="29"/>
      <c r="O748" s="29"/>
      <c r="P748" s="35"/>
      <c r="Q748" s="35"/>
    </row>
    <row r="749" spans="13:17">
      <c r="M749" s="44"/>
      <c r="N749" s="29"/>
      <c r="O749" s="29"/>
      <c r="P749" s="35"/>
      <c r="Q749" s="35"/>
    </row>
    <row r="750" spans="13:17">
      <c r="M750" s="44"/>
      <c r="N750" s="29"/>
      <c r="O750" s="29"/>
      <c r="P750" s="35"/>
      <c r="Q750" s="35"/>
    </row>
    <row r="751" spans="13:17">
      <c r="M751" s="44"/>
      <c r="N751" s="29"/>
      <c r="O751" s="29"/>
      <c r="P751" s="35"/>
      <c r="Q751" s="35"/>
    </row>
    <row r="752" spans="13:17">
      <c r="M752" s="44"/>
      <c r="N752" s="29"/>
      <c r="O752" s="29"/>
      <c r="P752" s="35"/>
      <c r="Q752" s="35"/>
    </row>
    <row r="753" spans="13:17">
      <c r="M753" s="44"/>
      <c r="N753" s="45"/>
      <c r="O753" s="45"/>
      <c r="P753" s="45"/>
      <c r="Q753" s="45"/>
    </row>
    <row r="754" spans="13:17">
      <c r="M754" s="44"/>
      <c r="N754" s="45"/>
      <c r="O754" s="45"/>
      <c r="P754" s="45"/>
      <c r="Q754" s="45"/>
    </row>
    <row r="755" spans="13:17">
      <c r="M755" s="44"/>
      <c r="N755" s="45"/>
      <c r="O755" s="45"/>
      <c r="P755" s="45"/>
      <c r="Q755" s="45"/>
    </row>
    <row r="756" spans="13:17">
      <c r="M756" s="44"/>
      <c r="N756" s="45"/>
      <c r="O756" s="45"/>
      <c r="P756" s="45"/>
      <c r="Q756" s="45"/>
    </row>
    <row r="757" spans="13:17">
      <c r="M757" s="44"/>
      <c r="N757" s="45"/>
      <c r="O757" s="45"/>
      <c r="P757" s="45"/>
      <c r="Q757" s="45"/>
    </row>
    <row r="758" spans="13:17">
      <c r="M758" s="44"/>
      <c r="N758" s="45"/>
      <c r="O758" s="45"/>
      <c r="P758" s="45"/>
      <c r="Q758" s="45"/>
    </row>
    <row r="759" spans="13:17">
      <c r="M759" s="44"/>
      <c r="N759" s="45"/>
      <c r="O759" s="45"/>
      <c r="P759" s="45"/>
      <c r="Q759" s="45"/>
    </row>
    <row r="760" spans="13:17">
      <c r="M760" s="44"/>
      <c r="N760" s="45"/>
      <c r="O760" s="45"/>
      <c r="P760" s="45"/>
      <c r="Q760" s="45"/>
    </row>
    <row r="761" spans="13:17">
      <c r="M761" s="44"/>
      <c r="N761" s="45"/>
      <c r="O761" s="45"/>
      <c r="P761" s="45"/>
      <c r="Q761" s="45"/>
    </row>
    <row r="762" spans="13:17">
      <c r="M762" s="44"/>
      <c r="N762" s="45"/>
      <c r="O762" s="45"/>
      <c r="P762" s="45"/>
      <c r="Q762" s="45"/>
    </row>
    <row r="763" spans="13:17">
      <c r="M763" s="44"/>
      <c r="N763" s="45"/>
      <c r="O763" s="45"/>
      <c r="P763" s="45"/>
      <c r="Q763" s="45"/>
    </row>
    <row r="764" spans="13:17">
      <c r="M764" s="44"/>
      <c r="N764" s="45"/>
      <c r="O764" s="45"/>
      <c r="P764" s="45"/>
      <c r="Q764" s="45"/>
    </row>
    <row r="765" spans="13:17">
      <c r="M765" s="44"/>
      <c r="N765" s="43"/>
      <c r="O765" s="43"/>
      <c r="P765" s="68"/>
      <c r="Q765" s="43"/>
    </row>
    <row r="766" spans="13:17">
      <c r="M766" s="44"/>
      <c r="N766" s="43"/>
      <c r="O766" s="43"/>
      <c r="P766" s="68"/>
      <c r="Q766" s="43"/>
    </row>
    <row r="767" spans="13:17">
      <c r="M767" s="44"/>
      <c r="N767" s="43"/>
      <c r="O767" s="43"/>
      <c r="P767" s="68"/>
      <c r="Q767" s="43"/>
    </row>
    <row r="768" spans="13:17">
      <c r="M768" s="44"/>
      <c r="N768" s="43"/>
      <c r="O768" s="43"/>
      <c r="P768" s="68"/>
      <c r="Q768" s="43"/>
    </row>
    <row r="769" spans="13:17">
      <c r="M769" s="44"/>
      <c r="N769" s="43"/>
      <c r="O769" s="43"/>
      <c r="P769" s="68"/>
      <c r="Q769" s="43"/>
    </row>
    <row r="770" spans="13:17">
      <c r="M770" s="44"/>
      <c r="N770" s="87"/>
      <c r="O770" s="87"/>
      <c r="P770" s="74"/>
      <c r="Q770" s="87"/>
    </row>
    <row r="771" spans="13:17">
      <c r="M771" s="44"/>
      <c r="N771" s="43"/>
      <c r="O771" s="43"/>
      <c r="P771" s="68"/>
      <c r="Q771" s="43"/>
    </row>
    <row r="772" spans="13:17">
      <c r="M772" s="44"/>
      <c r="N772" s="43"/>
      <c r="O772" s="43"/>
      <c r="P772" s="68"/>
      <c r="Q772" s="43"/>
    </row>
    <row r="773" spans="13:17">
      <c r="M773" s="44"/>
      <c r="N773" s="43"/>
      <c r="O773" s="43"/>
      <c r="P773" s="68"/>
      <c r="Q773" s="43"/>
    </row>
    <row r="774" spans="13:17">
      <c r="M774" s="44"/>
      <c r="N774" s="43"/>
      <c r="O774" s="43"/>
      <c r="P774" s="68"/>
      <c r="Q774" s="43"/>
    </row>
    <row r="775" spans="13:17">
      <c r="M775" s="44"/>
      <c r="N775" s="43"/>
      <c r="O775" s="43"/>
      <c r="P775" s="68"/>
      <c r="Q775" s="43"/>
    </row>
    <row r="776" spans="13:17">
      <c r="M776" s="44"/>
      <c r="N776" s="43"/>
      <c r="O776" s="43"/>
      <c r="P776" s="68"/>
      <c r="Q776" s="43"/>
    </row>
    <row r="777" spans="13:17">
      <c r="M777" s="44"/>
      <c r="N777" s="43"/>
      <c r="O777" s="43"/>
      <c r="P777" s="68"/>
      <c r="Q777" s="43"/>
    </row>
    <row r="778" spans="13:17">
      <c r="M778" s="44"/>
      <c r="N778" s="43"/>
      <c r="O778" s="43"/>
      <c r="P778" s="68"/>
      <c r="Q778" s="43"/>
    </row>
    <row r="779" spans="13:17">
      <c r="M779" s="44"/>
      <c r="N779" s="34"/>
      <c r="O779" s="27"/>
      <c r="P779" s="29"/>
      <c r="Q779" s="63"/>
    </row>
    <row r="780" spans="13:17">
      <c r="M780" s="44"/>
      <c r="N780" s="43"/>
      <c r="O780" s="43"/>
      <c r="P780" s="68"/>
      <c r="Q780" s="43"/>
    </row>
    <row r="781" spans="13:17">
      <c r="M781" s="44"/>
      <c r="N781" s="43"/>
      <c r="O781" s="43"/>
      <c r="P781" s="68"/>
      <c r="Q781" s="43"/>
    </row>
    <row r="782" spans="13:17">
      <c r="M782" s="44"/>
      <c r="N782" s="43"/>
      <c r="O782" s="43"/>
      <c r="P782" s="68"/>
      <c r="Q782" s="43"/>
    </row>
    <row r="783" spans="13:17">
      <c r="M783" s="44"/>
      <c r="N783" s="43"/>
      <c r="O783" s="43"/>
      <c r="P783" s="68"/>
      <c r="Q783" s="43"/>
    </row>
    <row r="784" spans="13:17">
      <c r="M784" s="44"/>
      <c r="N784" s="43"/>
      <c r="O784" s="43"/>
      <c r="P784" s="68"/>
      <c r="Q784" s="43"/>
    </row>
    <row r="785" spans="13:17">
      <c r="M785" s="44"/>
      <c r="N785" s="43"/>
      <c r="O785" s="43"/>
      <c r="P785" s="68"/>
      <c r="Q785" s="43"/>
    </row>
    <row r="786" spans="13:17">
      <c r="M786" s="44"/>
      <c r="N786" s="43"/>
      <c r="O786" s="43"/>
      <c r="P786" s="68"/>
      <c r="Q786" s="43"/>
    </row>
    <row r="787" spans="13:17">
      <c r="M787" s="44"/>
      <c r="N787" s="43"/>
      <c r="O787" s="43"/>
      <c r="P787" s="68"/>
      <c r="Q787" s="43"/>
    </row>
    <row r="788" spans="13:17">
      <c r="M788" s="44"/>
      <c r="N788" s="45"/>
      <c r="O788" s="45"/>
      <c r="P788" s="45"/>
      <c r="Q788" s="45"/>
    </row>
    <row r="789" spans="13:17">
      <c r="M789" s="44"/>
      <c r="N789" s="45"/>
      <c r="O789" s="45"/>
      <c r="P789" s="45"/>
      <c r="Q789" s="45"/>
    </row>
    <row r="790" spans="13:17">
      <c r="M790" s="44"/>
      <c r="N790" s="46"/>
      <c r="O790" s="46"/>
      <c r="P790" s="46"/>
      <c r="Q790" s="46"/>
    </row>
    <row r="791" spans="13:17">
      <c r="M791" s="44"/>
      <c r="N791" s="45"/>
      <c r="O791" s="45"/>
      <c r="P791" s="45"/>
      <c r="Q791" s="45"/>
    </row>
    <row r="792" spans="13:17">
      <c r="M792" s="44"/>
      <c r="N792" s="45"/>
      <c r="O792" s="45"/>
      <c r="P792" s="45"/>
      <c r="Q792" s="45"/>
    </row>
    <row r="793" spans="13:17">
      <c r="M793" s="44"/>
      <c r="N793" s="45"/>
      <c r="O793" s="45"/>
      <c r="P793" s="45"/>
      <c r="Q793" s="45"/>
    </row>
    <row r="794" spans="13:17">
      <c r="M794" s="44"/>
      <c r="N794" s="45"/>
      <c r="O794" s="45"/>
      <c r="P794" s="45"/>
      <c r="Q794" s="45"/>
    </row>
    <row r="795" spans="13:17">
      <c r="M795" s="44"/>
      <c r="N795" s="88"/>
      <c r="O795" s="88"/>
      <c r="P795" s="89"/>
      <c r="Q795" s="88"/>
    </row>
    <row r="796" spans="13:17">
      <c r="M796" s="44"/>
      <c r="N796" s="37"/>
      <c r="O796" s="37"/>
      <c r="P796" s="64"/>
      <c r="Q796" s="46"/>
    </row>
    <row r="797" spans="13:17">
      <c r="M797" s="44"/>
      <c r="N797" s="37"/>
      <c r="O797" s="37"/>
      <c r="P797" s="64"/>
      <c r="Q797" s="46"/>
    </row>
    <row r="798" spans="13:17">
      <c r="M798" s="44"/>
      <c r="N798" s="37"/>
      <c r="O798" s="37"/>
      <c r="P798" s="64"/>
      <c r="Q798" s="46"/>
    </row>
    <row r="799" spans="13:17">
      <c r="M799" s="44"/>
      <c r="N799" s="88"/>
      <c r="O799" s="88"/>
      <c r="P799" s="89"/>
      <c r="Q799" s="88"/>
    </row>
    <row r="800" spans="13:17">
      <c r="M800" s="44"/>
      <c r="N800" s="88"/>
      <c r="O800" s="88"/>
      <c r="P800" s="89"/>
      <c r="Q800" s="88"/>
    </row>
    <row r="801" spans="13:17">
      <c r="M801" s="44"/>
      <c r="N801" s="88"/>
      <c r="O801" s="88"/>
      <c r="P801" s="89"/>
      <c r="Q801" s="88"/>
    </row>
    <row r="802" spans="13:17">
      <c r="M802" s="44"/>
      <c r="N802" s="88"/>
      <c r="O802" s="88"/>
      <c r="P802" s="89"/>
      <c r="Q802" s="88"/>
    </row>
    <row r="803" spans="13:17">
      <c r="M803" s="44"/>
      <c r="N803" s="88"/>
      <c r="O803" s="88"/>
      <c r="P803" s="89"/>
      <c r="Q803" s="88"/>
    </row>
    <row r="804" spans="13:17">
      <c r="M804" s="44"/>
      <c r="N804" s="88"/>
      <c r="O804" s="88"/>
      <c r="P804" s="89"/>
      <c r="Q804" s="88"/>
    </row>
    <row r="805" spans="13:17">
      <c r="M805" s="44"/>
      <c r="N805" s="88"/>
      <c r="O805" s="88"/>
      <c r="P805" s="89"/>
      <c r="Q805" s="88"/>
    </row>
    <row r="806" spans="13:17">
      <c r="M806" s="44"/>
      <c r="N806" s="88"/>
      <c r="O806" s="88"/>
      <c r="P806" s="89"/>
      <c r="Q806" s="88"/>
    </row>
    <row r="807" spans="13:17">
      <c r="M807" s="44"/>
      <c r="N807" s="88"/>
      <c r="O807" s="88"/>
      <c r="P807" s="89"/>
      <c r="Q807" s="88"/>
    </row>
    <row r="808" spans="13:17">
      <c r="M808" s="44"/>
      <c r="N808" s="88"/>
      <c r="O808" s="88"/>
      <c r="P808" s="89"/>
      <c r="Q808" s="88"/>
    </row>
    <row r="809" spans="13:17">
      <c r="M809" s="44"/>
      <c r="N809" s="88"/>
      <c r="O809" s="88"/>
      <c r="P809" s="89"/>
      <c r="Q809" s="88"/>
    </row>
    <row r="810" spans="13:17">
      <c r="M810" s="44"/>
      <c r="N810" s="88"/>
      <c r="O810" s="88"/>
      <c r="P810" s="89"/>
      <c r="Q810" s="88"/>
    </row>
    <row r="811" spans="13:17">
      <c r="M811" s="44"/>
      <c r="N811" s="88"/>
      <c r="O811" s="88"/>
      <c r="P811" s="89"/>
      <c r="Q811" s="88"/>
    </row>
    <row r="812" spans="13:17">
      <c r="M812" s="44"/>
      <c r="N812" s="88"/>
      <c r="O812" s="88"/>
      <c r="P812" s="89"/>
      <c r="Q812" s="88"/>
    </row>
    <row r="813" spans="13:17">
      <c r="M813" s="44"/>
      <c r="N813" s="37"/>
      <c r="O813" s="37"/>
      <c r="P813" s="64"/>
      <c r="Q813" s="46"/>
    </row>
    <row r="814" spans="13:17">
      <c r="M814" s="44"/>
      <c r="N814" s="37"/>
      <c r="O814" s="37"/>
      <c r="P814" s="64"/>
      <c r="Q814" s="46"/>
    </row>
    <row r="815" spans="13:17">
      <c r="M815" s="44"/>
      <c r="N815" s="88"/>
      <c r="O815" s="88"/>
      <c r="P815" s="89"/>
      <c r="Q815" s="88"/>
    </row>
    <row r="816" spans="13:17">
      <c r="M816" s="44"/>
      <c r="N816" s="88"/>
      <c r="O816" s="88"/>
      <c r="P816" s="89"/>
      <c r="Q816" s="88"/>
    </row>
    <row r="817" spans="13:17">
      <c r="M817" s="44"/>
      <c r="N817" s="88"/>
      <c r="O817" s="88"/>
      <c r="P817" s="89"/>
      <c r="Q817" s="88"/>
    </row>
    <row r="818" spans="13:17">
      <c r="M818" s="44"/>
      <c r="N818" s="88"/>
      <c r="O818" s="88"/>
      <c r="P818" s="89"/>
      <c r="Q818" s="88"/>
    </row>
    <row r="819" spans="13:17">
      <c r="M819" s="44"/>
      <c r="N819" s="88"/>
      <c r="O819" s="88"/>
      <c r="P819" s="89"/>
      <c r="Q819" s="88"/>
    </row>
    <row r="820" spans="13:17">
      <c r="M820" s="44"/>
      <c r="N820" s="88"/>
      <c r="O820" s="88"/>
      <c r="P820" s="89"/>
      <c r="Q820" s="88"/>
    </row>
    <row r="821" spans="13:17">
      <c r="M821" s="44"/>
      <c r="N821" s="90"/>
      <c r="O821" s="90"/>
      <c r="P821" s="91"/>
      <c r="Q821" s="90"/>
    </row>
    <row r="822" spans="13:17">
      <c r="M822" s="44"/>
      <c r="N822" s="90"/>
      <c r="O822" s="90"/>
      <c r="P822" s="91"/>
      <c r="Q822" s="90"/>
    </row>
    <row r="823" spans="13:17">
      <c r="M823" s="44"/>
      <c r="N823" s="88"/>
      <c r="O823" s="88"/>
      <c r="P823" s="89"/>
      <c r="Q823" s="88"/>
    </row>
    <row r="824" spans="13:17">
      <c r="M824" s="44"/>
      <c r="N824" s="88"/>
      <c r="O824" s="88"/>
      <c r="P824" s="89"/>
      <c r="Q824" s="88"/>
    </row>
    <row r="825" spans="13:17">
      <c r="M825" s="44"/>
      <c r="N825" s="88"/>
      <c r="O825" s="88"/>
      <c r="P825" s="89"/>
      <c r="Q825" s="88"/>
    </row>
    <row r="826" spans="13:17">
      <c r="M826" s="44"/>
      <c r="N826" s="37"/>
      <c r="O826" s="37"/>
      <c r="P826" s="64"/>
      <c r="Q826" s="46"/>
    </row>
    <row r="827" spans="13:17">
      <c r="M827" s="44"/>
      <c r="N827" s="37"/>
      <c r="O827" s="37"/>
      <c r="P827" s="64"/>
      <c r="Q827" s="46"/>
    </row>
    <row r="828" spans="13:17">
      <c r="M828" s="44"/>
      <c r="N828" s="37"/>
      <c r="O828" s="37"/>
      <c r="P828" s="64"/>
      <c r="Q828" s="46"/>
    </row>
    <row r="829" spans="13:17">
      <c r="M829" s="44"/>
      <c r="N829" s="37"/>
      <c r="O829" s="37"/>
      <c r="P829" s="64"/>
      <c r="Q829" s="46"/>
    </row>
    <row r="830" spans="13:17">
      <c r="M830" s="44"/>
      <c r="N830" s="48"/>
      <c r="O830" s="48"/>
      <c r="P830" s="48"/>
      <c r="Q830" s="48"/>
    </row>
    <row r="831" spans="13:17">
      <c r="M831" s="44"/>
      <c r="N831" s="48"/>
      <c r="O831" s="48"/>
      <c r="P831" s="48"/>
      <c r="Q831" s="48"/>
    </row>
    <row r="832" spans="13:17">
      <c r="M832" s="44"/>
      <c r="N832" s="48"/>
      <c r="O832" s="48"/>
      <c r="P832" s="48"/>
      <c r="Q832" s="48"/>
    </row>
    <row r="833" spans="13:17">
      <c r="M833" s="44"/>
      <c r="N833" s="37"/>
      <c r="O833" s="37"/>
      <c r="P833" s="64"/>
      <c r="Q833" s="46"/>
    </row>
    <row r="834" spans="13:17">
      <c r="M834" s="44"/>
      <c r="N834" s="48"/>
      <c r="O834" s="48"/>
      <c r="P834" s="48"/>
      <c r="Q834" s="48"/>
    </row>
    <row r="835" spans="13:17">
      <c r="M835" s="44"/>
      <c r="N835" s="92"/>
      <c r="O835" s="92"/>
      <c r="P835" s="93"/>
      <c r="Q835" s="92"/>
    </row>
    <row r="836" spans="13:17">
      <c r="M836" s="44"/>
      <c r="N836" s="92"/>
      <c r="O836" s="92"/>
      <c r="P836" s="93"/>
      <c r="Q836" s="92"/>
    </row>
    <row r="837" spans="13:17">
      <c r="M837" s="44"/>
      <c r="N837" s="88"/>
      <c r="O837" s="88"/>
      <c r="P837" s="89"/>
      <c r="Q837" s="88"/>
    </row>
    <row r="838" spans="13:17">
      <c r="M838" s="44"/>
      <c r="N838" s="92"/>
      <c r="O838" s="92"/>
      <c r="P838" s="93"/>
      <c r="Q838" s="92"/>
    </row>
    <row r="839" spans="13:17">
      <c r="M839" s="44"/>
      <c r="N839" s="92"/>
      <c r="O839" s="92"/>
      <c r="P839" s="93"/>
      <c r="Q839" s="92"/>
    </row>
    <row r="840" spans="13:17">
      <c r="M840" s="44"/>
      <c r="N840" s="92"/>
      <c r="O840" s="92"/>
      <c r="P840" s="93"/>
      <c r="Q840" s="92"/>
    </row>
    <row r="841" spans="13:17">
      <c r="M841" s="44"/>
      <c r="N841" s="88"/>
      <c r="O841" s="88"/>
      <c r="P841" s="89"/>
      <c r="Q841" s="88"/>
    </row>
    <row r="842" spans="13:17">
      <c r="M842" s="44"/>
      <c r="N842" s="88"/>
      <c r="O842" s="88"/>
      <c r="P842" s="89"/>
      <c r="Q842" s="88"/>
    </row>
    <row r="843" spans="13:17">
      <c r="M843" s="44"/>
      <c r="N843" s="88"/>
      <c r="O843" s="88"/>
      <c r="P843" s="89"/>
      <c r="Q843" s="88"/>
    </row>
    <row r="844" spans="13:17">
      <c r="M844" s="44"/>
      <c r="N844" s="88"/>
      <c r="O844" s="88"/>
      <c r="P844" s="89"/>
      <c r="Q844" s="88"/>
    </row>
    <row r="845" spans="13:17">
      <c r="M845" s="44"/>
      <c r="N845" s="88"/>
      <c r="O845" s="88"/>
      <c r="P845" s="89"/>
      <c r="Q845" s="88"/>
    </row>
    <row r="846" spans="13:17">
      <c r="M846" s="44"/>
      <c r="N846" s="92"/>
      <c r="O846" s="92"/>
      <c r="P846" s="93"/>
      <c r="Q846" s="92"/>
    </row>
    <row r="847" spans="13:17">
      <c r="M847" s="44"/>
      <c r="N847" s="92"/>
      <c r="O847" s="92"/>
      <c r="P847" s="93"/>
      <c r="Q847" s="92"/>
    </row>
    <row r="848" spans="13:17">
      <c r="M848" s="44"/>
      <c r="N848" s="88"/>
      <c r="O848" s="88"/>
      <c r="P848" s="89"/>
      <c r="Q848" s="88"/>
    </row>
    <row r="849" spans="13:17">
      <c r="M849" s="44"/>
      <c r="N849" s="88"/>
      <c r="O849" s="88"/>
      <c r="P849" s="89"/>
      <c r="Q849" s="88"/>
    </row>
    <row r="850" spans="13:17">
      <c r="M850" s="44"/>
      <c r="N850" s="88"/>
      <c r="O850" s="88"/>
      <c r="P850" s="89"/>
      <c r="Q850" s="88"/>
    </row>
    <row r="851" spans="13:17">
      <c r="M851" s="44"/>
      <c r="N851" s="88"/>
      <c r="O851" s="88"/>
      <c r="P851" s="89"/>
      <c r="Q851" s="88"/>
    </row>
    <row r="852" spans="13:17">
      <c r="M852" s="44"/>
      <c r="N852" s="88"/>
      <c r="O852" s="88"/>
      <c r="P852" s="89"/>
      <c r="Q852" s="88"/>
    </row>
    <row r="853" spans="13:17">
      <c r="M853" s="44"/>
      <c r="N853" s="88"/>
      <c r="O853" s="88"/>
      <c r="P853" s="89"/>
      <c r="Q853" s="88"/>
    </row>
    <row r="854" spans="13:17">
      <c r="M854" s="44"/>
      <c r="N854" s="88"/>
      <c r="O854" s="88"/>
      <c r="P854" s="89"/>
      <c r="Q854" s="88"/>
    </row>
    <row r="855" spans="13:17">
      <c r="M855" s="44"/>
      <c r="N855" s="88"/>
      <c r="O855" s="88"/>
      <c r="P855" s="89"/>
      <c r="Q855" s="88"/>
    </row>
    <row r="856" spans="13:17">
      <c r="M856" s="44"/>
      <c r="N856" s="88"/>
      <c r="O856" s="88"/>
      <c r="P856" s="89"/>
      <c r="Q856" s="88"/>
    </row>
    <row r="857" spans="13:17">
      <c r="M857" s="44"/>
      <c r="N857" s="88"/>
      <c r="O857" s="88"/>
      <c r="P857" s="89"/>
      <c r="Q857" s="88"/>
    </row>
    <row r="858" spans="13:17">
      <c r="M858" s="44"/>
      <c r="N858" s="88"/>
      <c r="O858" s="88"/>
      <c r="P858" s="89"/>
      <c r="Q858" s="88"/>
    </row>
    <row r="859" spans="13:17">
      <c r="M859" s="44"/>
      <c r="N859" s="48"/>
      <c r="O859" s="48"/>
      <c r="P859" s="48"/>
      <c r="Q859" s="48"/>
    </row>
    <row r="860" spans="13:17">
      <c r="M860" s="44"/>
      <c r="N860" s="88"/>
      <c r="O860" s="88"/>
      <c r="P860" s="89"/>
      <c r="Q860" s="88"/>
    </row>
    <row r="861" spans="13:17">
      <c r="M861" s="44"/>
      <c r="N861" s="37"/>
      <c r="O861" s="37"/>
      <c r="P861" s="64"/>
      <c r="Q861" s="46"/>
    </row>
    <row r="862" spans="13:17">
      <c r="M862" s="44"/>
      <c r="N862" s="37"/>
      <c r="O862" s="37"/>
      <c r="P862" s="64"/>
      <c r="Q862" s="46"/>
    </row>
    <row r="863" spans="13:17">
      <c r="M863" s="44"/>
      <c r="N863" s="48"/>
      <c r="O863" s="48"/>
      <c r="P863" s="48"/>
      <c r="Q863" s="48"/>
    </row>
    <row r="864" spans="13:17">
      <c r="M864" s="44"/>
      <c r="N864" s="48"/>
      <c r="O864" s="48"/>
      <c r="P864" s="48"/>
      <c r="Q864" s="48"/>
    </row>
    <row r="865" spans="13:17">
      <c r="M865" s="44"/>
      <c r="N865" s="48"/>
      <c r="O865" s="48"/>
      <c r="P865" s="48"/>
      <c r="Q865" s="48"/>
    </row>
    <row r="866" spans="13:17">
      <c r="M866" s="44"/>
      <c r="N866" s="48"/>
      <c r="O866" s="48"/>
      <c r="P866" s="48"/>
      <c r="Q866" s="48"/>
    </row>
    <row r="867" spans="13:17">
      <c r="M867" s="44"/>
      <c r="N867" s="48"/>
      <c r="O867" s="48"/>
      <c r="P867" s="48"/>
      <c r="Q867" s="48"/>
    </row>
    <row r="868" spans="13:17">
      <c r="M868" s="44"/>
      <c r="N868" s="88"/>
      <c r="O868" s="89"/>
      <c r="P868" s="42"/>
      <c r="Q868" s="88"/>
    </row>
    <row r="869" spans="13:17">
      <c r="M869" s="44"/>
      <c r="N869" s="94"/>
      <c r="O869" s="95"/>
      <c r="P869" s="51"/>
      <c r="Q869" s="94"/>
    </row>
    <row r="870" spans="13:17">
      <c r="M870" s="44"/>
      <c r="N870" s="88"/>
      <c r="O870" s="89"/>
      <c r="P870" s="42"/>
      <c r="Q870" s="88"/>
    </row>
    <row r="871" spans="13:17">
      <c r="M871" s="44"/>
      <c r="N871" s="88"/>
      <c r="O871" s="89"/>
      <c r="P871" s="42"/>
      <c r="Q871" s="88"/>
    </row>
    <row r="872" spans="13:17">
      <c r="M872" s="44"/>
      <c r="N872" s="88"/>
      <c r="O872" s="89"/>
      <c r="P872" s="42"/>
      <c r="Q872" s="88"/>
    </row>
    <row r="873" spans="13:17">
      <c r="M873" s="44"/>
      <c r="N873" s="88"/>
      <c r="O873" s="89"/>
      <c r="P873" s="42"/>
      <c r="Q873" s="88"/>
    </row>
    <row r="874" spans="13:17">
      <c r="M874" s="44"/>
      <c r="N874" s="88"/>
      <c r="O874" s="89"/>
      <c r="P874" s="42"/>
      <c r="Q874" s="88"/>
    </row>
    <row r="875" spans="13:17">
      <c r="M875" s="44"/>
      <c r="N875" s="88"/>
      <c r="O875" s="89"/>
      <c r="P875" s="42"/>
      <c r="Q875" s="88"/>
    </row>
    <row r="876" spans="13:17">
      <c r="M876" s="44"/>
      <c r="N876" s="88"/>
      <c r="O876" s="89"/>
      <c r="P876" s="42"/>
      <c r="Q876" s="88"/>
    </row>
    <row r="877" spans="13:17">
      <c r="M877" s="44"/>
      <c r="N877" s="88"/>
      <c r="O877" s="89"/>
      <c r="P877" s="42"/>
      <c r="Q877" s="88"/>
    </row>
    <row r="878" spans="13:17">
      <c r="M878" s="44"/>
      <c r="N878" s="88"/>
      <c r="O878" s="89"/>
      <c r="P878" s="42"/>
      <c r="Q878" s="88"/>
    </row>
    <row r="879" spans="13:17">
      <c r="M879" s="44"/>
      <c r="N879" s="88"/>
      <c r="O879" s="89"/>
      <c r="P879" s="42"/>
      <c r="Q879" s="88"/>
    </row>
    <row r="880" spans="13:17">
      <c r="M880" s="44"/>
      <c r="N880" s="78"/>
      <c r="O880" s="64"/>
      <c r="P880" s="78"/>
      <c r="Q880" s="78"/>
    </row>
    <row r="881" spans="13:17">
      <c r="M881" s="44"/>
      <c r="N881" s="42"/>
      <c r="O881" s="89"/>
      <c r="P881" s="42"/>
      <c r="Q881" s="42"/>
    </row>
    <row r="882" spans="13:17">
      <c r="M882" s="44"/>
      <c r="N882" s="88"/>
      <c r="O882" s="89"/>
      <c r="P882" s="42"/>
      <c r="Q882" s="88"/>
    </row>
    <row r="883" spans="13:17">
      <c r="M883" s="44"/>
      <c r="N883" s="88"/>
      <c r="O883" s="89"/>
      <c r="P883" s="42"/>
      <c r="Q883" s="88"/>
    </row>
    <row r="884" spans="13:17">
      <c r="M884" s="44"/>
      <c r="N884" s="88"/>
      <c r="O884" s="89"/>
      <c r="P884" s="42"/>
      <c r="Q884" s="88"/>
    </row>
    <row r="885" spans="13:17">
      <c r="M885" s="44"/>
      <c r="N885" s="88"/>
      <c r="O885" s="89"/>
      <c r="P885" s="42"/>
      <c r="Q885" s="88"/>
    </row>
    <row r="886" spans="13:17">
      <c r="M886" s="44"/>
      <c r="N886" s="88"/>
      <c r="O886" s="89"/>
      <c r="P886" s="42"/>
      <c r="Q886" s="88"/>
    </row>
    <row r="887" spans="13:17">
      <c r="M887" s="44"/>
      <c r="N887" s="88"/>
      <c r="O887" s="89"/>
      <c r="P887" s="42"/>
      <c r="Q887" s="88"/>
    </row>
    <row r="888" spans="13:17">
      <c r="M888" s="44"/>
      <c r="N888" s="88"/>
      <c r="O888" s="89"/>
      <c r="P888" s="42"/>
      <c r="Q888" s="88"/>
    </row>
    <row r="889" spans="13:17">
      <c r="M889" s="44"/>
      <c r="N889" s="88"/>
      <c r="O889" s="89"/>
      <c r="P889" s="42"/>
      <c r="Q889" s="88"/>
    </row>
    <row r="890" spans="13:17">
      <c r="M890" s="44"/>
      <c r="N890" s="94"/>
      <c r="O890" s="95"/>
      <c r="P890" s="51"/>
      <c r="Q890" s="94"/>
    </row>
    <row r="891" spans="13:17">
      <c r="M891" s="44"/>
      <c r="N891" s="88"/>
      <c r="O891" s="89"/>
      <c r="P891" s="42"/>
      <c r="Q891" s="88"/>
    </row>
    <row r="892" spans="13:17">
      <c r="M892" s="44"/>
      <c r="N892" s="88"/>
      <c r="O892" s="89"/>
      <c r="P892" s="42"/>
      <c r="Q892" s="88"/>
    </row>
    <row r="893" spans="13:17">
      <c r="M893" s="44"/>
      <c r="N893" s="88"/>
      <c r="O893" s="89"/>
      <c r="P893" s="42"/>
      <c r="Q893" s="88"/>
    </row>
    <row r="894" spans="13:17">
      <c r="M894" s="44"/>
      <c r="N894" s="88"/>
      <c r="O894" s="89"/>
      <c r="P894" s="42"/>
      <c r="Q894" s="88"/>
    </row>
    <row r="895" spans="13:17">
      <c r="M895" s="44"/>
      <c r="N895" s="94"/>
      <c r="O895" s="95"/>
      <c r="P895" s="51"/>
      <c r="Q895" s="94"/>
    </row>
    <row r="896" spans="13:17">
      <c r="M896" s="44"/>
      <c r="N896" s="88"/>
      <c r="O896" s="89"/>
      <c r="P896" s="42"/>
      <c r="Q896" s="88"/>
    </row>
    <row r="897" spans="13:17">
      <c r="M897" s="44"/>
      <c r="N897" s="88"/>
      <c r="O897" s="89"/>
      <c r="P897" s="42"/>
      <c r="Q897" s="88"/>
    </row>
    <row r="898" spans="13:17">
      <c r="M898" s="44"/>
      <c r="N898" s="88"/>
      <c r="O898" s="89"/>
      <c r="P898" s="42"/>
      <c r="Q898" s="88"/>
    </row>
    <row r="899" spans="13:17">
      <c r="M899" s="44"/>
      <c r="N899" s="88"/>
      <c r="O899" s="89"/>
      <c r="P899" s="42"/>
      <c r="Q899" s="88"/>
    </row>
    <row r="900" spans="13:17">
      <c r="M900" s="44"/>
      <c r="N900" s="88"/>
      <c r="O900" s="89"/>
      <c r="P900" s="42"/>
      <c r="Q900" s="88"/>
    </row>
    <row r="901" spans="13:17">
      <c r="M901" s="44"/>
      <c r="N901" s="88"/>
      <c r="O901" s="89"/>
      <c r="P901" s="42"/>
      <c r="Q901" s="88"/>
    </row>
    <row r="902" spans="13:17">
      <c r="M902" s="44"/>
      <c r="N902" s="88"/>
      <c r="O902" s="89"/>
      <c r="P902" s="42"/>
      <c r="Q902" s="88"/>
    </row>
    <row r="903" spans="13:17">
      <c r="M903" s="44"/>
      <c r="N903" s="88"/>
      <c r="O903" s="89"/>
      <c r="P903" s="42"/>
      <c r="Q903" s="88"/>
    </row>
    <row r="904" spans="13:17">
      <c r="M904" s="44"/>
      <c r="N904" s="88"/>
      <c r="O904" s="89"/>
      <c r="P904" s="42"/>
      <c r="Q904" s="88"/>
    </row>
    <row r="905" spans="13:17">
      <c r="M905" s="44"/>
      <c r="N905" s="48"/>
      <c r="O905" s="48"/>
      <c r="P905" s="48"/>
      <c r="Q905" s="48"/>
    </row>
    <row r="906" spans="13:17">
      <c r="M906" s="44"/>
      <c r="N906" s="48"/>
      <c r="O906" s="48"/>
      <c r="P906" s="48"/>
      <c r="Q906" s="48"/>
    </row>
    <row r="907" spans="13:17">
      <c r="M907" s="44"/>
      <c r="N907" s="48"/>
      <c r="O907" s="48"/>
      <c r="P907" s="48"/>
      <c r="Q907" s="48"/>
    </row>
    <row r="908" spans="13:17">
      <c r="M908" s="44"/>
      <c r="N908" s="48"/>
      <c r="O908" s="48"/>
      <c r="P908" s="48"/>
      <c r="Q908" s="48"/>
    </row>
    <row r="909" spans="13:17">
      <c r="M909" s="44"/>
      <c r="N909" s="48"/>
      <c r="O909" s="48"/>
      <c r="P909" s="48"/>
      <c r="Q909" s="48"/>
    </row>
    <row r="910" spans="13:17">
      <c r="M910" s="44"/>
      <c r="N910" s="48"/>
      <c r="O910" s="48"/>
      <c r="P910" s="48"/>
      <c r="Q910" s="48"/>
    </row>
    <row r="911" spans="13:17">
      <c r="M911" s="44"/>
      <c r="N911" s="48"/>
      <c r="O911" s="48"/>
      <c r="P911" s="48"/>
      <c r="Q911" s="48"/>
    </row>
    <row r="912" spans="13:17">
      <c r="M912" s="44"/>
      <c r="N912" s="90"/>
      <c r="O912" s="91"/>
      <c r="P912" s="58"/>
      <c r="Q912" s="90"/>
    </row>
    <row r="913" spans="13:17">
      <c r="M913" s="44"/>
      <c r="N913" s="90"/>
      <c r="O913" s="91"/>
      <c r="P913" s="58"/>
      <c r="Q913" s="90"/>
    </row>
    <row r="914" spans="13:17">
      <c r="M914" s="44"/>
      <c r="N914" s="90"/>
      <c r="O914" s="91"/>
      <c r="P914" s="58"/>
      <c r="Q914" s="90"/>
    </row>
    <row r="915" spans="13:17">
      <c r="M915" s="44"/>
      <c r="N915" s="90"/>
      <c r="O915" s="91"/>
      <c r="P915" s="58"/>
      <c r="Q915" s="90"/>
    </row>
    <row r="916" spans="13:17">
      <c r="M916" s="44"/>
      <c r="N916" s="90"/>
      <c r="O916" s="91"/>
      <c r="P916" s="58"/>
      <c r="Q916" s="90"/>
    </row>
    <row r="917" spans="13:17">
      <c r="M917" s="44"/>
      <c r="N917" s="90"/>
      <c r="O917" s="91"/>
      <c r="P917" s="58"/>
      <c r="Q917" s="90"/>
    </row>
    <row r="918" spans="13:17">
      <c r="M918" s="44"/>
      <c r="N918" s="90"/>
      <c r="O918" s="91"/>
      <c r="P918" s="58"/>
      <c r="Q918" s="90"/>
    </row>
    <row r="919" spans="13:17">
      <c r="M919" s="44"/>
      <c r="N919" s="90"/>
      <c r="O919" s="91"/>
      <c r="P919" s="58"/>
      <c r="Q919" s="90"/>
    </row>
    <row r="920" spans="13:17">
      <c r="M920" s="44"/>
      <c r="N920" s="90"/>
      <c r="O920" s="91"/>
      <c r="P920" s="58"/>
      <c r="Q920" s="90"/>
    </row>
    <row r="921" spans="13:17">
      <c r="M921" s="44"/>
      <c r="N921" s="90"/>
      <c r="O921" s="91"/>
      <c r="P921" s="58"/>
      <c r="Q921" s="90"/>
    </row>
    <row r="922" spans="13:17">
      <c r="M922" s="44"/>
      <c r="N922" s="90"/>
      <c r="O922" s="91"/>
      <c r="P922" s="58"/>
      <c r="Q922" s="90"/>
    </row>
    <row r="923" spans="13:17">
      <c r="M923" s="44"/>
      <c r="N923" s="88"/>
      <c r="O923" s="89"/>
      <c r="P923" s="42"/>
      <c r="Q923" s="88"/>
    </row>
    <row r="924" spans="13:17">
      <c r="M924" s="44"/>
      <c r="N924" s="88"/>
      <c r="O924" s="89"/>
      <c r="P924" s="42"/>
      <c r="Q924" s="88"/>
    </row>
    <row r="925" spans="13:17">
      <c r="M925" s="44"/>
      <c r="N925" s="88"/>
      <c r="O925" s="89"/>
      <c r="P925" s="42"/>
      <c r="Q925" s="88"/>
    </row>
    <row r="926" spans="13:17">
      <c r="M926" s="44"/>
      <c r="N926" s="88"/>
      <c r="O926" s="89"/>
      <c r="P926" s="42"/>
      <c r="Q926" s="88"/>
    </row>
    <row r="927" spans="13:17">
      <c r="M927" s="44"/>
      <c r="N927" s="88"/>
      <c r="O927" s="89"/>
      <c r="P927" s="42"/>
      <c r="Q927" s="88"/>
    </row>
    <row r="928" spans="13:17">
      <c r="M928" s="44"/>
      <c r="N928" s="48"/>
      <c r="O928" s="48"/>
      <c r="P928" s="48"/>
      <c r="Q928" s="48"/>
    </row>
    <row r="929" spans="13:17">
      <c r="M929" s="44"/>
      <c r="N929" s="48"/>
      <c r="O929" s="48"/>
      <c r="P929" s="48"/>
      <c r="Q929" s="48"/>
    </row>
    <row r="930" spans="13:17">
      <c r="M930" s="44"/>
      <c r="N930" s="88"/>
      <c r="O930" s="89"/>
      <c r="P930" s="42"/>
      <c r="Q930" s="88"/>
    </row>
    <row r="931" spans="13:17">
      <c r="M931" s="44"/>
      <c r="N931" s="90"/>
      <c r="O931" s="91"/>
      <c r="P931" s="58"/>
      <c r="Q931" s="90"/>
    </row>
    <row r="932" spans="13:17">
      <c r="M932" s="44"/>
      <c r="N932" s="90"/>
      <c r="O932" s="91"/>
      <c r="P932" s="58"/>
      <c r="Q932" s="90"/>
    </row>
    <row r="933" spans="13:17">
      <c r="M933" s="44"/>
      <c r="N933" s="90"/>
      <c r="O933" s="91"/>
      <c r="P933" s="58"/>
      <c r="Q933" s="90"/>
    </row>
    <row r="934" spans="13:17">
      <c r="M934" s="44"/>
      <c r="N934" s="90"/>
      <c r="O934" s="91"/>
      <c r="P934" s="58"/>
      <c r="Q934" s="90"/>
    </row>
    <row r="935" spans="13:17">
      <c r="M935" s="44"/>
      <c r="N935" s="90"/>
      <c r="O935" s="91"/>
      <c r="P935" s="58"/>
      <c r="Q935" s="90"/>
    </row>
    <row r="936" spans="13:17">
      <c r="M936" s="44"/>
      <c r="N936" s="90"/>
      <c r="O936" s="91"/>
      <c r="P936" s="58"/>
      <c r="Q936" s="90"/>
    </row>
    <row r="937" spans="13:17">
      <c r="M937" s="44"/>
      <c r="N937" s="48"/>
      <c r="O937" s="48"/>
      <c r="P937" s="48"/>
      <c r="Q937" s="48"/>
    </row>
    <row r="938" spans="13:17">
      <c r="M938" s="44"/>
      <c r="N938" s="48"/>
      <c r="O938" s="48"/>
      <c r="P938" s="48"/>
      <c r="Q938" s="48"/>
    </row>
    <row r="939" spans="13:17">
      <c r="M939" s="44"/>
      <c r="N939" s="78"/>
      <c r="O939" s="78"/>
      <c r="P939" s="37"/>
      <c r="Q939" s="78"/>
    </row>
    <row r="940" spans="13:17">
      <c r="M940" s="44"/>
      <c r="N940" s="78"/>
      <c r="O940" s="78"/>
      <c r="P940" s="37"/>
      <c r="Q940" s="78"/>
    </row>
    <row r="941" spans="13:17">
      <c r="M941" s="44"/>
      <c r="N941" s="78"/>
      <c r="O941" s="78"/>
      <c r="P941" s="37"/>
      <c r="Q941" s="78"/>
    </row>
    <row r="942" spans="13:17">
      <c r="M942" s="44"/>
      <c r="N942" s="78"/>
      <c r="O942" s="78"/>
      <c r="P942" s="37"/>
      <c r="Q942" s="78"/>
    </row>
    <row r="943" spans="13:17">
      <c r="M943" s="44"/>
      <c r="N943" s="78"/>
      <c r="O943" s="78"/>
      <c r="P943" s="37"/>
      <c r="Q943" s="78"/>
    </row>
    <row r="944" spans="13:17">
      <c r="M944" s="44"/>
      <c r="N944" s="78"/>
      <c r="O944" s="78"/>
      <c r="P944" s="37"/>
      <c r="Q944" s="78"/>
    </row>
    <row r="945" spans="13:17">
      <c r="M945" s="44"/>
      <c r="N945" s="78"/>
      <c r="O945" s="78"/>
      <c r="P945" s="37"/>
      <c r="Q945" s="78"/>
    </row>
    <row r="946" spans="13:17">
      <c r="M946" s="44"/>
      <c r="N946" s="78"/>
      <c r="O946" s="78"/>
      <c r="P946" s="37"/>
      <c r="Q946" s="78"/>
    </row>
    <row r="947" spans="13:17">
      <c r="M947" s="44"/>
      <c r="N947" s="78"/>
      <c r="O947" s="78"/>
      <c r="P947" s="37"/>
      <c r="Q947" s="78"/>
    </row>
    <row r="948" spans="13:17">
      <c r="M948" s="44"/>
      <c r="N948" s="78"/>
      <c r="O948" s="78"/>
      <c r="P948" s="37"/>
      <c r="Q948" s="78"/>
    </row>
    <row r="949" spans="13:17">
      <c r="M949" s="44"/>
      <c r="N949" s="96"/>
      <c r="O949" s="96"/>
      <c r="P949" s="49"/>
      <c r="Q949" s="96"/>
    </row>
    <row r="950" spans="13:17">
      <c r="M950" s="44"/>
      <c r="N950" s="96"/>
      <c r="O950" s="96"/>
      <c r="P950" s="49"/>
      <c r="Q950" s="96"/>
    </row>
    <row r="951" spans="13:17">
      <c r="M951" s="44"/>
      <c r="N951" s="96"/>
      <c r="O951" s="96"/>
      <c r="P951" s="49"/>
      <c r="Q951" s="96"/>
    </row>
    <row r="952" spans="13:17">
      <c r="M952" s="44"/>
      <c r="N952" s="96"/>
      <c r="O952" s="96"/>
      <c r="P952" s="49"/>
      <c r="Q952" s="96"/>
    </row>
    <row r="953" spans="13:17">
      <c r="M953" s="44"/>
      <c r="N953" s="78"/>
      <c r="O953" s="78"/>
      <c r="P953" s="37"/>
      <c r="Q953" s="78"/>
    </row>
    <row r="954" spans="13:17">
      <c r="M954" s="44"/>
      <c r="N954" s="78"/>
      <c r="O954" s="78"/>
      <c r="P954" s="37"/>
      <c r="Q954" s="78"/>
    </row>
    <row r="955" spans="13:17">
      <c r="M955" s="44"/>
      <c r="N955" s="78"/>
      <c r="O955" s="78"/>
      <c r="P955" s="37"/>
      <c r="Q955" s="78"/>
    </row>
    <row r="956" spans="13:17">
      <c r="M956" s="44"/>
      <c r="N956" s="78"/>
      <c r="O956" s="78"/>
      <c r="P956" s="37"/>
      <c r="Q956" s="78"/>
    </row>
    <row r="957" spans="13:17">
      <c r="M957" s="44"/>
      <c r="N957" s="78"/>
      <c r="O957" s="78"/>
      <c r="P957" s="37"/>
      <c r="Q957" s="78"/>
    </row>
    <row r="958" spans="13:17">
      <c r="M958" s="44"/>
      <c r="N958" s="88"/>
      <c r="O958" s="88"/>
      <c r="P958" s="37"/>
      <c r="Q958" s="42"/>
    </row>
    <row r="959" spans="13:17">
      <c r="M959" s="44"/>
      <c r="N959" s="78"/>
      <c r="O959" s="78"/>
      <c r="P959" s="37"/>
      <c r="Q959" s="78"/>
    </row>
    <row r="960" spans="13:17">
      <c r="M960" s="44"/>
      <c r="N960" s="78"/>
      <c r="O960" s="78"/>
      <c r="P960" s="37"/>
      <c r="Q960" s="78"/>
    </row>
    <row r="961" spans="13:17">
      <c r="M961" s="44"/>
      <c r="N961" s="78"/>
      <c r="O961" s="78"/>
      <c r="P961" s="37"/>
      <c r="Q961" s="78"/>
    </row>
    <row r="962" spans="13:17">
      <c r="M962" s="44"/>
      <c r="N962" s="96"/>
      <c r="O962" s="96"/>
      <c r="P962" s="49"/>
      <c r="Q962" s="96"/>
    </row>
    <row r="963" spans="13:17">
      <c r="M963" s="44"/>
      <c r="N963" s="96"/>
      <c r="O963" s="96"/>
      <c r="P963" s="49"/>
      <c r="Q963" s="96"/>
    </row>
    <row r="964" spans="13:17">
      <c r="M964" s="44"/>
      <c r="N964" s="96"/>
      <c r="O964" s="96"/>
      <c r="P964" s="49"/>
      <c r="Q964" s="96"/>
    </row>
    <row r="965" spans="13:17">
      <c r="M965" s="44"/>
      <c r="N965" s="78"/>
      <c r="O965" s="78"/>
      <c r="P965" s="37"/>
      <c r="Q965" s="78"/>
    </row>
    <row r="966" spans="13:17">
      <c r="M966" s="44"/>
      <c r="N966" s="96"/>
      <c r="O966" s="96"/>
      <c r="P966" s="49"/>
      <c r="Q966" s="96"/>
    </row>
    <row r="967" spans="13:17">
      <c r="M967" s="44"/>
      <c r="N967" s="96"/>
      <c r="O967" s="96"/>
      <c r="P967" s="49"/>
      <c r="Q967" s="96"/>
    </row>
    <row r="968" spans="13:17">
      <c r="M968" s="44"/>
      <c r="N968" s="96"/>
      <c r="O968" s="96"/>
      <c r="P968" s="49"/>
      <c r="Q968" s="96"/>
    </row>
    <row r="969" spans="13:17">
      <c r="M969" s="44"/>
      <c r="N969" s="78"/>
      <c r="O969" s="78"/>
      <c r="P969" s="37"/>
      <c r="Q969" s="78"/>
    </row>
    <row r="970" spans="13:17">
      <c r="M970" s="44"/>
      <c r="N970" s="96"/>
      <c r="O970" s="96"/>
      <c r="P970" s="49"/>
      <c r="Q970" s="96"/>
    </row>
    <row r="971" spans="13:17">
      <c r="M971" s="44"/>
      <c r="N971" s="78"/>
      <c r="O971" s="78"/>
      <c r="P971" s="37"/>
      <c r="Q971" s="78"/>
    </row>
    <row r="972" spans="13:17">
      <c r="M972" s="44"/>
      <c r="N972" s="78"/>
      <c r="O972" s="78"/>
      <c r="P972" s="37"/>
      <c r="Q972" s="78"/>
    </row>
    <row r="973" spans="13:17">
      <c r="M973" s="44"/>
      <c r="N973" s="78"/>
      <c r="O973" s="78"/>
      <c r="P973" s="37"/>
      <c r="Q973" s="78"/>
    </row>
    <row r="974" spans="13:17">
      <c r="M974" s="44"/>
      <c r="N974" s="78"/>
      <c r="O974" s="78"/>
      <c r="P974" s="37"/>
      <c r="Q974" s="78"/>
    </row>
    <row r="975" spans="13:17">
      <c r="M975" s="44"/>
      <c r="N975" s="78"/>
      <c r="O975" s="78"/>
      <c r="P975" s="37"/>
      <c r="Q975" s="78"/>
    </row>
    <row r="976" spans="13:17">
      <c r="M976" s="44"/>
      <c r="N976" s="88"/>
      <c r="O976" s="88"/>
      <c r="P976" s="37"/>
      <c r="Q976" s="42"/>
    </row>
    <row r="977" spans="13:17">
      <c r="M977" s="44"/>
      <c r="N977" s="78"/>
      <c r="O977" s="78"/>
      <c r="P977" s="37"/>
      <c r="Q977" s="78"/>
    </row>
    <row r="978" spans="13:17">
      <c r="M978" s="44"/>
      <c r="N978" s="78"/>
      <c r="O978" s="78"/>
      <c r="P978" s="37"/>
      <c r="Q978" s="78"/>
    </row>
    <row r="979" spans="13:17">
      <c r="M979" s="44"/>
      <c r="N979" s="78"/>
      <c r="O979" s="78"/>
      <c r="P979" s="37"/>
      <c r="Q979" s="78"/>
    </row>
    <row r="980" spans="13:17">
      <c r="M980" s="44"/>
      <c r="N980" s="96"/>
      <c r="O980" s="96"/>
      <c r="P980" s="49"/>
      <c r="Q980" s="96"/>
    </row>
    <row r="981" spans="13:17">
      <c r="M981" s="44"/>
      <c r="N981" s="78"/>
      <c r="O981" s="78"/>
      <c r="P981" s="37"/>
      <c r="Q981" s="78"/>
    </row>
    <row r="982" spans="13:17">
      <c r="M982" s="44"/>
      <c r="N982" s="88"/>
      <c r="O982" s="88"/>
      <c r="P982" s="37"/>
      <c r="Q982" s="42"/>
    </row>
    <row r="983" spans="13:17">
      <c r="M983" s="44"/>
      <c r="N983" s="88"/>
      <c r="O983" s="88"/>
      <c r="P983" s="37"/>
      <c r="Q983" s="42"/>
    </row>
    <row r="984" spans="13:17">
      <c r="M984" s="44"/>
      <c r="N984" s="78"/>
      <c r="O984" s="78"/>
      <c r="P984" s="37"/>
      <c r="Q984" s="78"/>
    </row>
    <row r="985" spans="13:17">
      <c r="M985" s="44"/>
      <c r="N985" s="78"/>
      <c r="O985" s="78"/>
      <c r="P985" s="37"/>
      <c r="Q985" s="78"/>
    </row>
    <row r="986" spans="13:17">
      <c r="M986" s="44"/>
      <c r="N986" s="78"/>
      <c r="O986" s="78"/>
      <c r="P986" s="37"/>
      <c r="Q986" s="78"/>
    </row>
    <row r="987" spans="13:17">
      <c r="M987" s="44"/>
      <c r="N987" s="78"/>
      <c r="O987" s="78"/>
      <c r="P987" s="37"/>
      <c r="Q987" s="78"/>
    </row>
    <row r="988" spans="13:17">
      <c r="M988" s="44"/>
      <c r="N988" s="97"/>
      <c r="O988" s="97"/>
      <c r="P988" s="53"/>
      <c r="Q988" s="97"/>
    </row>
    <row r="989" spans="13:17">
      <c r="M989" s="44"/>
      <c r="N989" s="97"/>
      <c r="O989" s="97"/>
      <c r="P989" s="53"/>
      <c r="Q989" s="97"/>
    </row>
    <row r="990" spans="13:17">
      <c r="M990" s="44"/>
      <c r="N990" s="88"/>
      <c r="O990" s="88"/>
      <c r="P990" s="37"/>
      <c r="Q990" s="42"/>
    </row>
    <row r="991" spans="13:17">
      <c r="M991" s="44"/>
      <c r="N991" s="78"/>
      <c r="O991" s="78"/>
      <c r="P991" s="37"/>
      <c r="Q991" s="78"/>
    </row>
    <row r="992" spans="13:17">
      <c r="M992" s="44"/>
      <c r="N992" s="78"/>
      <c r="O992" s="78"/>
      <c r="P992" s="37"/>
      <c r="Q992" s="78"/>
    </row>
    <row r="993" spans="13:17">
      <c r="M993" s="44"/>
      <c r="N993" s="98"/>
      <c r="O993" s="98"/>
      <c r="P993" s="53"/>
      <c r="Q993" s="52"/>
    </row>
    <row r="994" spans="13:17">
      <c r="M994" s="44"/>
      <c r="N994" s="98"/>
      <c r="O994" s="98"/>
      <c r="P994" s="53"/>
      <c r="Q994" s="52"/>
    </row>
    <row r="995" spans="13:17">
      <c r="M995" s="44"/>
      <c r="N995" s="98"/>
      <c r="O995" s="98"/>
      <c r="P995" s="53"/>
      <c r="Q995" s="52"/>
    </row>
    <row r="996" spans="13:17">
      <c r="M996" s="44"/>
      <c r="N996" s="98"/>
      <c r="O996" s="98"/>
      <c r="P996" s="53"/>
      <c r="Q996" s="52"/>
    </row>
    <row r="997" spans="13:17">
      <c r="M997" s="44"/>
      <c r="N997" s="78"/>
      <c r="O997" s="78"/>
      <c r="P997" s="37"/>
      <c r="Q997" s="78"/>
    </row>
    <row r="998" spans="13:17">
      <c r="M998" s="44"/>
      <c r="N998" s="88"/>
      <c r="O998" s="88"/>
      <c r="P998" s="88"/>
      <c r="Q998" s="89"/>
    </row>
    <row r="999" spans="13:17">
      <c r="M999" s="44"/>
      <c r="N999" s="88"/>
      <c r="O999" s="88"/>
      <c r="P999" s="88"/>
      <c r="Q999" s="89"/>
    </row>
    <row r="1000" spans="13:17">
      <c r="M1000" s="44"/>
      <c r="N1000" s="88"/>
      <c r="O1000" s="88"/>
      <c r="P1000" s="88"/>
      <c r="Q1000" s="89"/>
    </row>
    <row r="1001" spans="13:17">
      <c r="M1001" s="44"/>
      <c r="N1001" s="88"/>
      <c r="O1001" s="88"/>
      <c r="P1001" s="88"/>
      <c r="Q1001" s="89"/>
    </row>
    <row r="1002" spans="13:17">
      <c r="M1002" s="44"/>
      <c r="N1002" s="88"/>
      <c r="O1002" s="88"/>
      <c r="P1002" s="88"/>
      <c r="Q1002" s="89"/>
    </row>
    <row r="1003" spans="13:17">
      <c r="M1003" s="44"/>
      <c r="N1003" s="88"/>
      <c r="O1003" s="88"/>
      <c r="P1003" s="88"/>
      <c r="Q1003" s="89"/>
    </row>
    <row r="1004" spans="13:17">
      <c r="M1004" s="44"/>
      <c r="N1004" s="88"/>
      <c r="O1004" s="88"/>
      <c r="P1004" s="88"/>
      <c r="Q1004" s="89"/>
    </row>
    <row r="1005" spans="13:17">
      <c r="M1005" s="44"/>
      <c r="N1005" s="88"/>
      <c r="O1005" s="88"/>
      <c r="P1005" s="88"/>
      <c r="Q1005" s="89"/>
    </row>
    <row r="1006" spans="13:17">
      <c r="M1006" s="44"/>
      <c r="N1006" s="46"/>
      <c r="O1006" s="37"/>
      <c r="P1006" s="78"/>
      <c r="Q1006" s="64"/>
    </row>
    <row r="1007" spans="13:17">
      <c r="M1007" s="44"/>
      <c r="N1007" s="88"/>
      <c r="O1007" s="88"/>
      <c r="P1007" s="88"/>
      <c r="Q1007" s="89"/>
    </row>
    <row r="1008" spans="13:17">
      <c r="M1008" s="44"/>
      <c r="N1008" s="88"/>
      <c r="O1008" s="88"/>
      <c r="P1008" s="88"/>
      <c r="Q1008" s="89"/>
    </row>
    <row r="1009" spans="13:17">
      <c r="M1009" s="44"/>
      <c r="N1009" s="88"/>
      <c r="O1009" s="88"/>
      <c r="P1009" s="88"/>
      <c r="Q1009" s="89"/>
    </row>
    <row r="1010" spans="13:17">
      <c r="M1010" s="44"/>
      <c r="N1010" s="88"/>
      <c r="O1010" s="88"/>
      <c r="P1010" s="88"/>
      <c r="Q1010" s="89"/>
    </row>
    <row r="1011" spans="13:17">
      <c r="M1011" s="44"/>
      <c r="N1011" s="88"/>
      <c r="O1011" s="88"/>
      <c r="P1011" s="88"/>
      <c r="Q1011" s="89"/>
    </row>
    <row r="1012" spans="13:17">
      <c r="M1012" s="44"/>
      <c r="N1012" s="88"/>
      <c r="O1012" s="88"/>
      <c r="P1012" s="88"/>
      <c r="Q1012" s="89"/>
    </row>
    <row r="1013" spans="13:17">
      <c r="M1013" s="44"/>
      <c r="N1013" s="88"/>
      <c r="O1013" s="88"/>
      <c r="P1013" s="88"/>
      <c r="Q1013" s="89"/>
    </row>
    <row r="1014" spans="13:17">
      <c r="M1014" s="44"/>
      <c r="N1014" s="88"/>
      <c r="O1014" s="88"/>
      <c r="P1014" s="88"/>
      <c r="Q1014" s="89"/>
    </row>
    <row r="1015" spans="13:17">
      <c r="M1015" s="44"/>
      <c r="N1015" s="88"/>
      <c r="O1015" s="88"/>
      <c r="P1015" s="42"/>
      <c r="Q1015" s="89"/>
    </row>
    <row r="1016" spans="13:17">
      <c r="M1016" s="44"/>
      <c r="N1016" s="88"/>
      <c r="O1016" s="88"/>
      <c r="P1016" s="88"/>
      <c r="Q1016" s="89"/>
    </row>
    <row r="1017" spans="13:17">
      <c r="M1017" s="44"/>
      <c r="N1017" s="99"/>
      <c r="O1017" s="99"/>
      <c r="P1017" s="99"/>
      <c r="Q1017" s="100"/>
    </row>
    <row r="1018" spans="13:17">
      <c r="M1018" s="44"/>
      <c r="N1018" s="88"/>
      <c r="O1018" s="88"/>
      <c r="P1018" s="88"/>
      <c r="Q1018" s="89"/>
    </row>
    <row r="1019" spans="13:17">
      <c r="M1019" s="44"/>
      <c r="N1019" s="88"/>
      <c r="O1019" s="88"/>
      <c r="P1019" s="88"/>
      <c r="Q1019" s="89"/>
    </row>
    <row r="1020" spans="13:17">
      <c r="M1020" s="44"/>
      <c r="N1020" s="88"/>
      <c r="O1020" s="88"/>
      <c r="P1020" s="88"/>
      <c r="Q1020" s="89"/>
    </row>
    <row r="1021" spans="13:17">
      <c r="M1021" s="44"/>
      <c r="N1021" s="88"/>
      <c r="O1021" s="88"/>
      <c r="P1021" s="88"/>
      <c r="Q1021" s="89"/>
    </row>
    <row r="1022" spans="13:17">
      <c r="M1022" s="44"/>
      <c r="N1022" s="88"/>
      <c r="O1022" s="88"/>
      <c r="P1022" s="88"/>
      <c r="Q1022" s="89"/>
    </row>
    <row r="1023" spans="13:17">
      <c r="M1023" s="44"/>
      <c r="N1023" s="88"/>
      <c r="O1023" s="88"/>
      <c r="P1023" s="88"/>
      <c r="Q1023" s="89"/>
    </row>
    <row r="1024" spans="13:17">
      <c r="M1024" s="44"/>
      <c r="N1024" s="88"/>
      <c r="O1024" s="88"/>
      <c r="P1024" s="88"/>
      <c r="Q1024" s="89"/>
    </row>
    <row r="1025" spans="13:17">
      <c r="M1025" s="44"/>
      <c r="N1025" s="88"/>
      <c r="O1025" s="88"/>
      <c r="P1025" s="88"/>
      <c r="Q1025" s="89"/>
    </row>
    <row r="1026" spans="13:17">
      <c r="M1026" s="44"/>
      <c r="N1026" s="88"/>
      <c r="O1026" s="88"/>
      <c r="P1026" s="88"/>
      <c r="Q1026" s="89"/>
    </row>
    <row r="1027" spans="13:17">
      <c r="M1027" s="44"/>
      <c r="N1027" s="94"/>
      <c r="O1027" s="94"/>
      <c r="P1027" s="94"/>
      <c r="Q1027" s="95"/>
    </row>
    <row r="1028" spans="13:17">
      <c r="M1028" s="44"/>
      <c r="N1028" s="88"/>
      <c r="O1028" s="88"/>
      <c r="P1028" s="88"/>
      <c r="Q1028" s="89"/>
    </row>
    <row r="1029" spans="13:17">
      <c r="M1029" s="44"/>
      <c r="N1029" s="88"/>
      <c r="O1029" s="88"/>
      <c r="P1029" s="88"/>
      <c r="Q1029" s="89"/>
    </row>
    <row r="1030" spans="13:17">
      <c r="M1030" s="44"/>
      <c r="N1030" s="88"/>
      <c r="O1030" s="88"/>
      <c r="P1030" s="88"/>
      <c r="Q1030" s="89"/>
    </row>
    <row r="1031" spans="13:17">
      <c r="M1031" s="44"/>
      <c r="N1031" s="88"/>
      <c r="O1031" s="88"/>
      <c r="P1031" s="88"/>
      <c r="Q1031" s="89"/>
    </row>
    <row r="1032" spans="13:17">
      <c r="M1032" s="44"/>
      <c r="N1032" s="88"/>
      <c r="O1032" s="88"/>
      <c r="P1032" s="88"/>
      <c r="Q1032" s="89"/>
    </row>
    <row r="1033" spans="13:17">
      <c r="M1033" s="44"/>
      <c r="N1033" s="88"/>
      <c r="O1033" s="88"/>
      <c r="P1033" s="88"/>
      <c r="Q1033" s="89"/>
    </row>
    <row r="1034" spans="13:17">
      <c r="M1034" s="44"/>
      <c r="N1034" s="88"/>
      <c r="O1034" s="88"/>
      <c r="P1034" s="88"/>
      <c r="Q1034" s="89"/>
    </row>
    <row r="1035" spans="13:17">
      <c r="M1035" s="44"/>
      <c r="N1035" s="88"/>
      <c r="O1035" s="88"/>
      <c r="P1035" s="88"/>
      <c r="Q1035" s="89"/>
    </row>
    <row r="1036" spans="13:17">
      <c r="M1036" s="44"/>
      <c r="N1036" s="88"/>
      <c r="O1036" s="88"/>
      <c r="P1036" s="88"/>
      <c r="Q1036" s="89"/>
    </row>
    <row r="1037" spans="13:17">
      <c r="M1037" s="44"/>
      <c r="N1037" s="88"/>
      <c r="O1037" s="88"/>
      <c r="P1037" s="88"/>
      <c r="Q1037" s="89"/>
    </row>
    <row r="1038" spans="13:17">
      <c r="M1038" s="44"/>
      <c r="N1038" s="88"/>
      <c r="O1038" s="88"/>
      <c r="P1038" s="88"/>
      <c r="Q1038" s="89"/>
    </row>
    <row r="1039" spans="13:17">
      <c r="M1039" s="44"/>
      <c r="N1039" s="88"/>
      <c r="O1039" s="88"/>
      <c r="P1039" s="88"/>
      <c r="Q1039" s="89"/>
    </row>
    <row r="1040" spans="13:17">
      <c r="M1040" s="44"/>
      <c r="N1040" s="88"/>
      <c r="O1040" s="88"/>
      <c r="P1040" s="88"/>
      <c r="Q1040" s="89"/>
    </row>
    <row r="1041" spans="13:17">
      <c r="M1041" s="44"/>
      <c r="N1041" s="88"/>
      <c r="O1041" s="88"/>
      <c r="P1041" s="88"/>
      <c r="Q1041" s="89"/>
    </row>
    <row r="1042" spans="13:17">
      <c r="M1042" s="44"/>
      <c r="N1042" s="88"/>
      <c r="O1042" s="88"/>
      <c r="P1042" s="88"/>
      <c r="Q1042" s="89"/>
    </row>
    <row r="1043" spans="13:17">
      <c r="M1043" s="44"/>
      <c r="N1043" s="98"/>
      <c r="O1043" s="98"/>
      <c r="P1043" s="98"/>
      <c r="Q1043" s="101"/>
    </row>
    <row r="1044" spans="13:17">
      <c r="M1044" s="44"/>
      <c r="N1044" s="88"/>
      <c r="O1044" s="88"/>
      <c r="P1044" s="88"/>
      <c r="Q1044" s="89"/>
    </row>
    <row r="1045" spans="13:17">
      <c r="M1045" s="44"/>
      <c r="N1045" s="86"/>
      <c r="O1045" s="86"/>
      <c r="P1045" s="86"/>
      <c r="Q1045" s="64"/>
    </row>
    <row r="1046" spans="13:17">
      <c r="M1046" s="44"/>
      <c r="N1046" s="86"/>
      <c r="O1046" s="86"/>
      <c r="P1046" s="86"/>
      <c r="Q1046" s="64"/>
    </row>
    <row r="1047" spans="13:17">
      <c r="M1047" s="44"/>
      <c r="N1047" s="86"/>
      <c r="O1047" s="86"/>
      <c r="P1047" s="86"/>
      <c r="Q1047" s="64"/>
    </row>
    <row r="1048" spans="13:17">
      <c r="M1048" s="44"/>
      <c r="N1048" s="86"/>
      <c r="O1048" s="86"/>
      <c r="P1048" s="86"/>
      <c r="Q1048" s="64"/>
    </row>
    <row r="1049" spans="13:17">
      <c r="M1049" s="44"/>
      <c r="N1049" s="61"/>
      <c r="O1049" s="54"/>
      <c r="P1049" s="102"/>
      <c r="Q1049" s="103"/>
    </row>
    <row r="1050" spans="13:17">
      <c r="M1050" s="44"/>
      <c r="N1050" s="61"/>
      <c r="O1050" s="54"/>
      <c r="P1050" s="102"/>
      <c r="Q1050" s="103"/>
    </row>
    <row r="1051" spans="13:17">
      <c r="M1051" s="44"/>
      <c r="N1051" s="61"/>
      <c r="O1051" s="54"/>
      <c r="P1051" s="102"/>
      <c r="Q1051" s="103"/>
    </row>
    <row r="1052" spans="13:17">
      <c r="M1052" s="44"/>
      <c r="N1052" s="61"/>
      <c r="O1052" s="54"/>
      <c r="P1052" s="102"/>
      <c r="Q1052" s="103"/>
    </row>
    <row r="1053" spans="13:17">
      <c r="M1053" s="44"/>
      <c r="N1053" s="61"/>
      <c r="O1053" s="54"/>
      <c r="P1053" s="102"/>
      <c r="Q1053" s="103"/>
    </row>
    <row r="1054" spans="13:17">
      <c r="M1054" s="44"/>
      <c r="N1054" s="104"/>
      <c r="O1054" s="104"/>
      <c r="P1054" s="104"/>
      <c r="Q1054" s="105"/>
    </row>
    <row r="1055" spans="13:17">
      <c r="M1055" s="44"/>
      <c r="N1055" s="61"/>
      <c r="O1055" s="54"/>
      <c r="P1055" s="102"/>
      <c r="Q1055" s="103"/>
    </row>
    <row r="1056" spans="13:17">
      <c r="M1056" s="44"/>
      <c r="N1056" s="61"/>
      <c r="O1056" s="54"/>
      <c r="P1056" s="102"/>
      <c r="Q1056" s="103"/>
    </row>
    <row r="1057" spans="13:17">
      <c r="M1057" s="44"/>
      <c r="N1057" s="48"/>
      <c r="O1057" s="48"/>
      <c r="P1057" s="48"/>
      <c r="Q1057" s="48"/>
    </row>
    <row r="1058" spans="13:17">
      <c r="M1058" s="44"/>
      <c r="N1058" s="43"/>
      <c r="O1058" s="43"/>
      <c r="P1058" s="43"/>
      <c r="Q1058" s="32"/>
    </row>
    <row r="1059" spans="13:17">
      <c r="M1059" s="44"/>
      <c r="N1059" s="43"/>
      <c r="O1059" s="43"/>
      <c r="P1059" s="43"/>
      <c r="Q1059" s="32"/>
    </row>
    <row r="1060" spans="13:17">
      <c r="M1060" s="44"/>
      <c r="N1060" s="43"/>
      <c r="O1060" s="43"/>
      <c r="P1060" s="43"/>
      <c r="Q1060" s="32"/>
    </row>
    <row r="1061" spans="13:17">
      <c r="M1061" s="44"/>
      <c r="N1061" s="43"/>
      <c r="O1061" s="43"/>
      <c r="P1061" s="43"/>
      <c r="Q1061" s="32"/>
    </row>
    <row r="1062" spans="13:17">
      <c r="M1062" s="44"/>
      <c r="N1062" s="43"/>
      <c r="O1062" s="43"/>
      <c r="P1062" s="43"/>
      <c r="Q1062" s="32"/>
    </row>
    <row r="1063" spans="13:17">
      <c r="M1063" s="44"/>
      <c r="N1063" s="63"/>
      <c r="O1063" s="34"/>
      <c r="P1063" s="35"/>
      <c r="Q1063" s="29"/>
    </row>
    <row r="1064" spans="13:17">
      <c r="M1064" s="44"/>
      <c r="N1064" s="43"/>
      <c r="O1064" s="43"/>
      <c r="P1064" s="43"/>
      <c r="Q1064" s="32"/>
    </row>
    <row r="1065" spans="13:17">
      <c r="M1065" s="44"/>
      <c r="N1065" s="43"/>
      <c r="O1065" s="43"/>
      <c r="P1065" s="43"/>
      <c r="Q1065" s="32"/>
    </row>
    <row r="1066" spans="13:17">
      <c r="M1066" s="44"/>
      <c r="N1066" s="43"/>
      <c r="O1066" s="43"/>
      <c r="P1066" s="43"/>
      <c r="Q1066" s="32"/>
    </row>
    <row r="1067" spans="13:17">
      <c r="M1067" s="44"/>
      <c r="N1067" s="43"/>
      <c r="O1067" s="43"/>
      <c r="P1067" s="43"/>
      <c r="Q1067" s="32"/>
    </row>
    <row r="1068" spans="13:17">
      <c r="M1068" s="44"/>
      <c r="N1068" s="45"/>
      <c r="O1068" s="45"/>
      <c r="P1068" s="45"/>
      <c r="Q1068" s="45"/>
    </row>
    <row r="1069" spans="13:17">
      <c r="M1069" s="44"/>
      <c r="N1069" s="45"/>
      <c r="O1069" s="45"/>
      <c r="P1069" s="45"/>
      <c r="Q1069" s="45"/>
    </row>
    <row r="1070" spans="13:17">
      <c r="M1070" s="44"/>
      <c r="N1070" s="45"/>
      <c r="O1070" s="45"/>
      <c r="P1070" s="45"/>
      <c r="Q1070" s="45"/>
    </row>
    <row r="1071" spans="13:17">
      <c r="M1071" s="44"/>
      <c r="N1071" s="45"/>
      <c r="O1071" s="45"/>
      <c r="P1071" s="45"/>
      <c r="Q1071" s="45"/>
    </row>
    <row r="1072" spans="13:17">
      <c r="M1072" s="44"/>
      <c r="N1072" s="45"/>
      <c r="O1072" s="45"/>
      <c r="P1072" s="45"/>
      <c r="Q1072" s="45"/>
    </row>
    <row r="1073" spans="13:17">
      <c r="M1073" s="44"/>
      <c r="N1073" s="45"/>
      <c r="O1073" s="45"/>
      <c r="P1073" s="45"/>
      <c r="Q1073" s="45"/>
    </row>
    <row r="1074" spans="13:17">
      <c r="M1074" s="44"/>
      <c r="N1074" s="55"/>
      <c r="O1074" s="55"/>
      <c r="P1074" s="55"/>
      <c r="Q1074" s="89"/>
    </row>
    <row r="1075" spans="13:17">
      <c r="M1075" s="44"/>
      <c r="N1075" s="55"/>
      <c r="O1075" s="55"/>
      <c r="P1075" s="55"/>
      <c r="Q1075" s="89"/>
    </row>
    <row r="1076" spans="13:17">
      <c r="M1076" s="44"/>
      <c r="N1076" s="55"/>
      <c r="O1076" s="55"/>
      <c r="P1076" s="55"/>
      <c r="Q1076" s="89"/>
    </row>
    <row r="1077" spans="13:17">
      <c r="M1077" s="44"/>
      <c r="N1077" s="55"/>
      <c r="O1077" s="55"/>
      <c r="P1077" s="55"/>
      <c r="Q1077" s="89"/>
    </row>
    <row r="1078" spans="13:17">
      <c r="M1078" s="44"/>
      <c r="N1078" s="55"/>
      <c r="O1078" s="55"/>
      <c r="P1078" s="55"/>
      <c r="Q1078" s="89"/>
    </row>
    <row r="1079" spans="13:17">
      <c r="M1079" s="44"/>
      <c r="N1079" s="55"/>
      <c r="O1079" s="55"/>
      <c r="P1079" s="55"/>
      <c r="Q1079" s="89"/>
    </row>
    <row r="1080" spans="13:17">
      <c r="M1080" s="44"/>
      <c r="N1080" s="55"/>
      <c r="O1080" s="55"/>
      <c r="P1080" s="55"/>
      <c r="Q1080" s="89"/>
    </row>
    <row r="1081" spans="13:17">
      <c r="M1081" s="44"/>
      <c r="N1081" s="55"/>
      <c r="O1081" s="55"/>
      <c r="P1081" s="55"/>
      <c r="Q1081" s="89"/>
    </row>
    <row r="1082" spans="13:17">
      <c r="M1082" s="44"/>
      <c r="N1082" s="46"/>
      <c r="O1082" s="37"/>
      <c r="P1082" s="78"/>
      <c r="Q1082" s="64"/>
    </row>
    <row r="1083" spans="13:17">
      <c r="M1083" s="44"/>
      <c r="N1083" s="55"/>
      <c r="O1083" s="55"/>
      <c r="P1083" s="55"/>
      <c r="Q1083" s="89"/>
    </row>
    <row r="1084" spans="13:17">
      <c r="M1084" s="44"/>
      <c r="N1084" s="55"/>
      <c r="O1084" s="55"/>
      <c r="P1084" s="55"/>
      <c r="Q1084" s="89"/>
    </row>
    <row r="1085" spans="13:17">
      <c r="M1085" s="44"/>
      <c r="N1085" s="55"/>
      <c r="O1085" s="55"/>
      <c r="P1085" s="55"/>
      <c r="Q1085" s="89"/>
    </row>
    <row r="1086" spans="13:17">
      <c r="M1086" s="44"/>
      <c r="N1086" s="55"/>
      <c r="O1086" s="55"/>
      <c r="P1086" s="55"/>
      <c r="Q1086" s="89"/>
    </row>
    <row r="1087" spans="13:17">
      <c r="M1087" s="44"/>
      <c r="N1087" s="56"/>
      <c r="O1087" s="56"/>
      <c r="P1087" s="56"/>
      <c r="Q1087" s="56"/>
    </row>
    <row r="1088" spans="13:17">
      <c r="M1088" s="44"/>
      <c r="N1088" s="56"/>
      <c r="O1088" s="56"/>
      <c r="P1088" s="56"/>
      <c r="Q1088" s="56"/>
    </row>
    <row r="1089" spans="13:17">
      <c r="M1089" s="44"/>
      <c r="N1089" s="55"/>
      <c r="O1089" s="55"/>
      <c r="P1089" s="55"/>
      <c r="Q1089" s="89"/>
    </row>
    <row r="1090" spans="13:17">
      <c r="M1090" s="44"/>
      <c r="N1090" s="55"/>
      <c r="O1090" s="55"/>
      <c r="P1090" s="55"/>
      <c r="Q1090" s="89"/>
    </row>
    <row r="1091" spans="13:17">
      <c r="M1091" s="44"/>
      <c r="N1091" s="46"/>
      <c r="O1091" s="37"/>
      <c r="P1091" s="78"/>
      <c r="Q1091" s="64"/>
    </row>
    <row r="1092" spans="13:17">
      <c r="M1092" s="44"/>
      <c r="N1092" s="56"/>
      <c r="O1092" s="56"/>
      <c r="P1092" s="56"/>
      <c r="Q1092" s="56"/>
    </row>
    <row r="1093" spans="13:17">
      <c r="M1093" s="44"/>
      <c r="N1093" s="29"/>
      <c r="O1093" s="63"/>
      <c r="P1093" s="35"/>
      <c r="Q1093" s="35"/>
    </row>
    <row r="1094" spans="13:17">
      <c r="M1094" s="44"/>
      <c r="N1094" s="29"/>
      <c r="O1094" s="63"/>
      <c r="P1094" s="35"/>
      <c r="Q1094" s="35"/>
    </row>
    <row r="1095" spans="13:17">
      <c r="M1095" s="44"/>
      <c r="N1095" s="29"/>
      <c r="O1095" s="63"/>
      <c r="P1095" s="35"/>
      <c r="Q1095" s="35"/>
    </row>
    <row r="1096" spans="13:17">
      <c r="M1096" s="44"/>
      <c r="N1096" s="29"/>
      <c r="O1096" s="63"/>
      <c r="P1096" s="35"/>
      <c r="Q1096" s="35"/>
    </row>
    <row r="1097" spans="13:17">
      <c r="M1097" s="44"/>
      <c r="N1097" s="29"/>
      <c r="O1097" s="63"/>
      <c r="P1097" s="35"/>
      <c r="Q1097" s="35"/>
    </row>
    <row r="1098" spans="13:17">
      <c r="M1098" s="44"/>
      <c r="N1098" s="29"/>
      <c r="O1098" s="63"/>
      <c r="P1098" s="35"/>
      <c r="Q1098" s="35"/>
    </row>
    <row r="1099" spans="13:17">
      <c r="M1099" s="44"/>
      <c r="N1099" s="29"/>
      <c r="O1099" s="63"/>
      <c r="P1099" s="35"/>
      <c r="Q1099" s="35"/>
    </row>
    <row r="1100" spans="13:17">
      <c r="M1100" s="44"/>
      <c r="N1100" s="29"/>
      <c r="O1100" s="63"/>
      <c r="P1100" s="35"/>
      <c r="Q1100" s="35"/>
    </row>
    <row r="1101" spans="13:17">
      <c r="M1101" s="44"/>
      <c r="N1101" s="68"/>
      <c r="O1101" s="32"/>
      <c r="P1101" s="59"/>
      <c r="Q1101" s="32"/>
    </row>
    <row r="1102" spans="13:17">
      <c r="M1102" s="44"/>
      <c r="N1102" s="68"/>
      <c r="O1102" s="32"/>
      <c r="P1102" s="59"/>
      <c r="Q1102" s="32"/>
    </row>
    <row r="1103" spans="13:17">
      <c r="M1103" s="44"/>
      <c r="N1103" s="29"/>
      <c r="O1103" s="63"/>
      <c r="P1103" s="35"/>
      <c r="Q1103" s="35"/>
    </row>
    <row r="1104" spans="13:17">
      <c r="M1104" s="44"/>
      <c r="N1104" s="29"/>
      <c r="O1104" s="63"/>
      <c r="P1104" s="35"/>
      <c r="Q1104" s="35"/>
    </row>
    <row r="1105" spans="13:17">
      <c r="M1105" s="44"/>
      <c r="N1105" s="29"/>
      <c r="O1105" s="63"/>
      <c r="P1105" s="35"/>
      <c r="Q1105" s="35"/>
    </row>
    <row r="1106" spans="13:17">
      <c r="M1106" s="44"/>
      <c r="N1106" s="68"/>
      <c r="O1106" s="32"/>
      <c r="P1106" s="59"/>
      <c r="Q1106" s="32"/>
    </row>
    <row r="1107" spans="13:17">
      <c r="M1107" s="44"/>
      <c r="N1107" s="29"/>
      <c r="O1107" s="63"/>
      <c r="P1107" s="35"/>
      <c r="Q1107" s="35"/>
    </row>
    <row r="1108" spans="13:17">
      <c r="M1108" s="44"/>
      <c r="N1108" s="29"/>
      <c r="O1108" s="63"/>
      <c r="P1108" s="35"/>
      <c r="Q1108" s="35"/>
    </row>
    <row r="1109" spans="13:17">
      <c r="M1109" s="44"/>
      <c r="N1109" s="46"/>
      <c r="O1109" s="37"/>
      <c r="P1109" s="78"/>
      <c r="Q1109" s="64"/>
    </row>
    <row r="1110" spans="13:17">
      <c r="M1110" s="44"/>
      <c r="N1110" s="46"/>
      <c r="O1110" s="37"/>
      <c r="P1110" s="78"/>
      <c r="Q1110" s="64"/>
    </row>
    <row r="1111" spans="13:17">
      <c r="M1111" s="44"/>
      <c r="N1111" s="48"/>
      <c r="O1111" s="48"/>
      <c r="P1111" s="48"/>
      <c r="Q1111" s="48"/>
    </row>
    <row r="1112" spans="13:17">
      <c r="M1112" s="44"/>
      <c r="N1112" s="88"/>
      <c r="O1112" s="88"/>
      <c r="P1112" s="88"/>
      <c r="Q1112" s="89"/>
    </row>
    <row r="1113" spans="13:17">
      <c r="M1113" s="44"/>
      <c r="N1113" s="46"/>
      <c r="O1113" s="37"/>
      <c r="P1113" s="78"/>
      <c r="Q1113" s="64"/>
    </row>
    <row r="1114" spans="13:17">
      <c r="M1114" s="44"/>
      <c r="N1114" s="46"/>
      <c r="O1114" s="37"/>
      <c r="P1114" s="78"/>
      <c r="Q1114" s="64"/>
    </row>
    <row r="1115" spans="13:17">
      <c r="M1115" s="44"/>
      <c r="N1115" s="88"/>
      <c r="O1115" s="88"/>
      <c r="P1115" s="88"/>
      <c r="Q1115" s="89"/>
    </row>
    <row r="1116" spans="13:17">
      <c r="M1116" s="44"/>
      <c r="N1116" s="48"/>
      <c r="O1116" s="48"/>
      <c r="P1116" s="48"/>
      <c r="Q1116" s="48"/>
    </row>
    <row r="1117" spans="13:17">
      <c r="M1117" s="44"/>
      <c r="N1117" s="48"/>
      <c r="O1117" s="48"/>
      <c r="P1117" s="48"/>
      <c r="Q1117" s="48"/>
    </row>
    <row r="1118" spans="13:17">
      <c r="M1118" s="44"/>
      <c r="N1118" s="46"/>
      <c r="O1118" s="37"/>
      <c r="P1118" s="78"/>
      <c r="Q1118" s="64"/>
    </row>
    <row r="1119" spans="13:17">
      <c r="M1119" s="44"/>
      <c r="N1119" s="46"/>
      <c r="O1119" s="37"/>
      <c r="P1119" s="78"/>
      <c r="Q1119" s="64"/>
    </row>
    <row r="1120" spans="13:17">
      <c r="M1120" s="44"/>
      <c r="N1120" s="47"/>
      <c r="O1120" s="50"/>
      <c r="P1120" s="106"/>
      <c r="Q1120" s="57"/>
    </row>
    <row r="1121" spans="13:17">
      <c r="M1121" s="44"/>
      <c r="N1121" s="47"/>
      <c r="O1121" s="50"/>
      <c r="P1121" s="106"/>
      <c r="Q1121" s="57"/>
    </row>
    <row r="1122" spans="13:17">
      <c r="M1122" s="44"/>
      <c r="N1122" s="47"/>
      <c r="O1122" s="50"/>
      <c r="P1122" s="106"/>
      <c r="Q1122" s="57"/>
    </row>
    <row r="1123" spans="13:17">
      <c r="M1123" s="44"/>
      <c r="N1123" s="47"/>
      <c r="O1123" s="50"/>
      <c r="P1123" s="106"/>
      <c r="Q1123" s="57"/>
    </row>
    <row r="1124" spans="13:17">
      <c r="M1124" s="44"/>
      <c r="N1124" s="90"/>
      <c r="O1124" s="90"/>
      <c r="P1124" s="90"/>
      <c r="Q1124" s="91"/>
    </row>
    <row r="1125" spans="13:17">
      <c r="M1125" s="44"/>
      <c r="N1125" s="47"/>
      <c r="O1125" s="50"/>
      <c r="P1125" s="106"/>
      <c r="Q1125" s="57"/>
    </row>
    <row r="1126" spans="13:17">
      <c r="M1126" s="44"/>
      <c r="N1126" s="58"/>
      <c r="O1126" s="58"/>
      <c r="P1126" s="58"/>
      <c r="Q1126" s="58"/>
    </row>
    <row r="1127" spans="13:17">
      <c r="M1127" s="44"/>
      <c r="N1127" s="48"/>
      <c r="O1127" s="48"/>
      <c r="P1127" s="48"/>
      <c r="Q1127" s="48"/>
    </row>
    <row r="1128" spans="13:17">
      <c r="M1128" s="44"/>
      <c r="N1128" s="48"/>
      <c r="O1128" s="48"/>
      <c r="P1128" s="48"/>
      <c r="Q1128" s="48"/>
    </row>
    <row r="1129" spans="13:17">
      <c r="M1129" s="44"/>
      <c r="N1129" s="47"/>
      <c r="O1129" s="50"/>
      <c r="P1129" s="106"/>
      <c r="Q1129" s="57"/>
    </row>
    <row r="1130" spans="13:17">
      <c r="M1130" s="44"/>
      <c r="N1130" s="86"/>
      <c r="O1130" s="86"/>
      <c r="P1130" s="86"/>
      <c r="Q1130" s="64"/>
    </row>
    <row r="1131" spans="13:17">
      <c r="M1131" s="44"/>
      <c r="N1131" s="86"/>
      <c r="O1131" s="86"/>
      <c r="P1131" s="86"/>
      <c r="Q1131" s="64"/>
    </row>
    <row r="1132" spans="13:17">
      <c r="M1132" s="44"/>
      <c r="N1132" s="86"/>
      <c r="O1132" s="86"/>
      <c r="P1132" s="86"/>
      <c r="Q1132" s="64"/>
    </row>
    <row r="1133" spans="13:17">
      <c r="M1133" s="44"/>
      <c r="N1133" s="86"/>
      <c r="O1133" s="86"/>
      <c r="P1133" s="86"/>
      <c r="Q1133" s="64"/>
    </row>
    <row r="1134" spans="13:17">
      <c r="M1134" s="44"/>
      <c r="N1134" s="86"/>
      <c r="O1134" s="86"/>
      <c r="P1134" s="86"/>
      <c r="Q1134" s="64"/>
    </row>
    <row r="1135" spans="13:17">
      <c r="M1135" s="44"/>
      <c r="N1135" s="43"/>
      <c r="O1135" s="68"/>
      <c r="P1135" s="27"/>
      <c r="Q1135" s="60"/>
    </row>
    <row r="1136" spans="13:17">
      <c r="M1136" s="44"/>
      <c r="N1136" s="43"/>
      <c r="O1136" s="68"/>
      <c r="P1136" s="27"/>
      <c r="Q1136" s="60"/>
    </row>
    <row r="1137" spans="13:17">
      <c r="M1137" s="44"/>
      <c r="N1137" s="43"/>
      <c r="O1137" s="68"/>
      <c r="P1137" s="27"/>
      <c r="Q1137" s="60"/>
    </row>
    <row r="1138" spans="13:17">
      <c r="M1138" s="44"/>
      <c r="N1138" s="43"/>
      <c r="O1138" s="68"/>
      <c r="P1138" s="27"/>
      <c r="Q1138" s="60"/>
    </row>
    <row r="1139" spans="13:17">
      <c r="M1139" s="44"/>
      <c r="N1139" s="43"/>
      <c r="O1139" s="68"/>
      <c r="P1139" s="27"/>
      <c r="Q1139" s="60"/>
    </row>
    <row r="1140" spans="13:17">
      <c r="M1140" s="44"/>
      <c r="N1140" s="43"/>
      <c r="O1140" s="68"/>
      <c r="P1140" s="27"/>
      <c r="Q1140" s="60"/>
    </row>
    <row r="1141" spans="13:17">
      <c r="M1141" s="44"/>
      <c r="N1141" s="43"/>
      <c r="O1141" s="68"/>
      <c r="P1141" s="27"/>
      <c r="Q1141" s="60"/>
    </row>
    <row r="1142" spans="13:17">
      <c r="M1142" s="44"/>
      <c r="N1142" s="43"/>
      <c r="O1142" s="68"/>
      <c r="P1142" s="27"/>
      <c r="Q1142" s="60"/>
    </row>
    <row r="1143" spans="13:17">
      <c r="M1143" s="44"/>
      <c r="N1143" s="43"/>
      <c r="O1143" s="68"/>
      <c r="P1143" s="27"/>
      <c r="Q1143" s="60"/>
    </row>
    <row r="1144" spans="13:17">
      <c r="M1144" s="44"/>
      <c r="N1144" s="43"/>
      <c r="O1144" s="68"/>
      <c r="P1144" s="27"/>
      <c r="Q1144" s="60"/>
    </row>
    <row r="1145" spans="13:17">
      <c r="M1145" s="44"/>
      <c r="N1145" s="43"/>
      <c r="O1145" s="68"/>
      <c r="P1145" s="27"/>
      <c r="Q1145" s="60"/>
    </row>
    <row r="1146" spans="13:17">
      <c r="M1146" s="44"/>
      <c r="N1146" s="43"/>
      <c r="O1146" s="68"/>
      <c r="P1146" s="27"/>
      <c r="Q1146" s="60"/>
    </row>
    <row r="1147" spans="13:17">
      <c r="M1147" s="44"/>
      <c r="N1147" s="43"/>
      <c r="O1147" s="68"/>
      <c r="P1147" s="27"/>
      <c r="Q1147" s="60"/>
    </row>
    <row r="1148" spans="13:17">
      <c r="M1148" s="44"/>
      <c r="N1148" s="43"/>
      <c r="O1148" s="68"/>
      <c r="P1148" s="27"/>
      <c r="Q1148" s="60"/>
    </row>
    <row r="1149" spans="13:17">
      <c r="M1149" s="44"/>
      <c r="N1149" s="43"/>
      <c r="O1149" s="68"/>
      <c r="P1149" s="27"/>
      <c r="Q1149" s="60"/>
    </row>
    <row r="1150" spans="13:17">
      <c r="M1150" s="44"/>
      <c r="N1150" s="43"/>
      <c r="O1150" s="68"/>
      <c r="P1150" s="27"/>
      <c r="Q1150" s="60"/>
    </row>
    <row r="1151" spans="13:17">
      <c r="M1151" s="44"/>
      <c r="N1151" s="43"/>
      <c r="O1151" s="68"/>
      <c r="P1151" s="27"/>
      <c r="Q1151" s="60"/>
    </row>
    <row r="1152" spans="13:17">
      <c r="M1152" s="44"/>
      <c r="N1152" s="43"/>
      <c r="O1152" s="68"/>
      <c r="P1152" s="27"/>
      <c r="Q1152" s="60"/>
    </row>
    <row r="1153" spans="13:17">
      <c r="M1153" s="44"/>
      <c r="N1153" s="43"/>
      <c r="O1153" s="68"/>
      <c r="P1153" s="27"/>
      <c r="Q1153" s="60"/>
    </row>
    <row r="1154" spans="13:17">
      <c r="M1154" s="44"/>
      <c r="N1154" s="43"/>
      <c r="O1154" s="68"/>
      <c r="P1154" s="27"/>
      <c r="Q1154" s="60"/>
    </row>
    <row r="1155" spans="13:17">
      <c r="M1155" s="44"/>
      <c r="N1155" s="43"/>
      <c r="O1155" s="68"/>
      <c r="P1155" s="27"/>
      <c r="Q1155" s="60"/>
    </row>
    <row r="1156" spans="13:17">
      <c r="M1156" s="44"/>
      <c r="N1156" s="43"/>
      <c r="O1156" s="68"/>
      <c r="P1156" s="27"/>
      <c r="Q1156" s="60"/>
    </row>
    <row r="1157" spans="13:17">
      <c r="M1157" s="44"/>
      <c r="N1157" s="43"/>
      <c r="O1157" s="68"/>
      <c r="P1157" s="27"/>
      <c r="Q1157" s="60"/>
    </row>
    <row r="1158" spans="13:17">
      <c r="M1158" s="44"/>
      <c r="N1158" s="43"/>
      <c r="O1158" s="68"/>
      <c r="P1158" s="27"/>
      <c r="Q1158" s="60"/>
    </row>
    <row r="1159" spans="13:17">
      <c r="M1159" s="44"/>
      <c r="N1159" s="43"/>
      <c r="O1159" s="68"/>
      <c r="P1159" s="27"/>
      <c r="Q1159" s="60"/>
    </row>
    <row r="1160" spans="13:17">
      <c r="M1160" s="44"/>
      <c r="N1160" s="43"/>
      <c r="O1160" s="68"/>
      <c r="P1160" s="27"/>
      <c r="Q1160" s="60"/>
    </row>
    <row r="1161" spans="13:17">
      <c r="M1161" s="44"/>
      <c r="N1161" s="43"/>
      <c r="O1161" s="68"/>
      <c r="P1161" s="27"/>
      <c r="Q1161" s="60"/>
    </row>
    <row r="1162" spans="13:17">
      <c r="M1162" s="44"/>
      <c r="N1162" s="43"/>
      <c r="O1162" s="68"/>
      <c r="P1162" s="27"/>
      <c r="Q1162" s="60"/>
    </row>
    <row r="1163" spans="13:17">
      <c r="M1163" s="44"/>
      <c r="N1163" s="43"/>
      <c r="O1163" s="68"/>
      <c r="P1163" s="27"/>
      <c r="Q1163" s="60"/>
    </row>
    <row r="1164" spans="13:17">
      <c r="M1164" s="44"/>
      <c r="N1164" s="43"/>
      <c r="O1164" s="68"/>
      <c r="P1164" s="27"/>
      <c r="Q1164" s="60"/>
    </row>
    <row r="1165" spans="13:17">
      <c r="M1165" s="44"/>
      <c r="N1165" s="43"/>
      <c r="O1165" s="68"/>
      <c r="P1165" s="27"/>
      <c r="Q1165" s="60"/>
    </row>
    <row r="1166" spans="13:17">
      <c r="M1166" s="44"/>
      <c r="N1166" s="43"/>
      <c r="O1166" s="68"/>
      <c r="P1166" s="27"/>
      <c r="Q1166" s="60"/>
    </row>
    <row r="1167" spans="13:17">
      <c r="M1167" s="44"/>
      <c r="N1167" s="43"/>
      <c r="O1167" s="68"/>
      <c r="P1167" s="27"/>
      <c r="Q1167" s="60"/>
    </row>
    <row r="1168" spans="13:17">
      <c r="M1168" s="44"/>
      <c r="N1168" s="43"/>
      <c r="O1168" s="68"/>
      <c r="P1168" s="27"/>
      <c r="Q1168" s="60"/>
    </row>
    <row r="1169" spans="13:17">
      <c r="M1169" s="44"/>
      <c r="N1169" s="43"/>
      <c r="O1169" s="68"/>
      <c r="P1169" s="27"/>
      <c r="Q1169" s="60"/>
    </row>
    <row r="1170" spans="13:17">
      <c r="M1170" s="44"/>
      <c r="N1170" s="43"/>
      <c r="O1170" s="68"/>
      <c r="P1170" s="27"/>
      <c r="Q1170" s="60"/>
    </row>
    <row r="1171" spans="13:17">
      <c r="M1171" s="44"/>
      <c r="N1171" s="43"/>
      <c r="O1171" s="68"/>
      <c r="P1171" s="27"/>
      <c r="Q1171" s="60"/>
    </row>
    <row r="1172" spans="13:17">
      <c r="M1172" s="44"/>
      <c r="N1172" s="43"/>
      <c r="O1172" s="68"/>
      <c r="P1172" s="27"/>
      <c r="Q1172" s="60"/>
    </row>
    <row r="1173" spans="13:17">
      <c r="M1173" s="44"/>
      <c r="N1173" s="43"/>
      <c r="O1173" s="68"/>
      <c r="P1173" s="27"/>
      <c r="Q1173" s="60"/>
    </row>
    <row r="1174" spans="13:17">
      <c r="M1174" s="44"/>
      <c r="N1174" s="43"/>
      <c r="O1174" s="68"/>
      <c r="P1174" s="27"/>
      <c r="Q1174" s="60"/>
    </row>
    <row r="1175" spans="13:17">
      <c r="M1175" s="44"/>
      <c r="N1175" s="43"/>
      <c r="O1175" s="68"/>
      <c r="P1175" s="27"/>
      <c r="Q1175" s="60"/>
    </row>
    <row r="1176" spans="13:17">
      <c r="M1176" s="44"/>
      <c r="N1176" s="43"/>
      <c r="O1176" s="68"/>
      <c r="P1176" s="27"/>
      <c r="Q1176" s="60"/>
    </row>
    <row r="1177" spans="13:17">
      <c r="M1177" s="44"/>
      <c r="N1177" s="43"/>
      <c r="O1177" s="68"/>
      <c r="P1177" s="27"/>
      <c r="Q1177" s="60"/>
    </row>
    <row r="1178" spans="13:17">
      <c r="M1178" s="44"/>
      <c r="N1178" s="43"/>
      <c r="O1178" s="68"/>
      <c r="P1178" s="27"/>
      <c r="Q1178" s="60"/>
    </row>
    <row r="1179" spans="13:17">
      <c r="M1179" s="44"/>
      <c r="N1179" s="43"/>
      <c r="O1179" s="68"/>
      <c r="P1179" s="27"/>
      <c r="Q1179" s="60"/>
    </row>
    <row r="1180" spans="13:17">
      <c r="M1180" s="44"/>
      <c r="N1180" s="43"/>
      <c r="O1180" s="68"/>
      <c r="P1180" s="27"/>
      <c r="Q1180" s="60"/>
    </row>
    <row r="1181" spans="13:17">
      <c r="M1181" s="44"/>
      <c r="N1181" s="43"/>
      <c r="O1181" s="68"/>
      <c r="P1181" s="27"/>
      <c r="Q1181" s="60"/>
    </row>
    <row r="1182" spans="13:17">
      <c r="M1182" s="44"/>
      <c r="N1182" s="43"/>
      <c r="O1182" s="68"/>
      <c r="P1182" s="27"/>
      <c r="Q1182" s="60"/>
    </row>
    <row r="1183" spans="13:17">
      <c r="M1183" s="44"/>
      <c r="N1183" s="43"/>
      <c r="O1183" s="68"/>
      <c r="P1183" s="27"/>
      <c r="Q1183" s="60"/>
    </row>
    <row r="1184" spans="13:17">
      <c r="M1184" s="44"/>
      <c r="N1184" s="43"/>
      <c r="O1184" s="68"/>
      <c r="P1184" s="27"/>
      <c r="Q1184" s="60"/>
    </row>
    <row r="1185" spans="13:17">
      <c r="M1185" s="44"/>
      <c r="N1185" s="43"/>
      <c r="O1185" s="68"/>
      <c r="P1185" s="27"/>
      <c r="Q1185" s="60"/>
    </row>
    <row r="1186" spans="13:17">
      <c r="M1186" s="44"/>
      <c r="N1186" s="43"/>
      <c r="O1186" s="68"/>
      <c r="P1186" s="27"/>
      <c r="Q1186" s="60"/>
    </row>
    <row r="1187" spans="13:17">
      <c r="M1187" s="44"/>
      <c r="N1187" s="43"/>
      <c r="O1187" s="68"/>
      <c r="P1187" s="27"/>
      <c r="Q1187" s="60"/>
    </row>
    <row r="1188" spans="13:17">
      <c r="M1188" s="44"/>
      <c r="N1188" s="43"/>
      <c r="O1188" s="68"/>
      <c r="P1188" s="27"/>
      <c r="Q1188" s="60"/>
    </row>
    <row r="1189" spans="13:17">
      <c r="M1189" s="44"/>
      <c r="N1189" s="43"/>
      <c r="O1189" s="68"/>
      <c r="P1189" s="27"/>
      <c r="Q1189" s="60"/>
    </row>
    <row r="1190" spans="13:17">
      <c r="M1190" s="44"/>
      <c r="N1190" s="43"/>
      <c r="O1190" s="68"/>
      <c r="P1190" s="27"/>
      <c r="Q1190" s="60"/>
    </row>
    <row r="1191" spans="13:17">
      <c r="M1191" s="44"/>
      <c r="N1191" s="43"/>
      <c r="O1191" s="68"/>
      <c r="P1191" s="27"/>
      <c r="Q1191" s="60"/>
    </row>
    <row r="1192" spans="13:17">
      <c r="M1192" s="44"/>
      <c r="N1192" s="43"/>
      <c r="O1192" s="68"/>
      <c r="P1192" s="27"/>
      <c r="Q1192" s="60"/>
    </row>
    <row r="1193" spans="13:17">
      <c r="M1193" s="44"/>
      <c r="N1193" s="43"/>
      <c r="O1193" s="68"/>
      <c r="P1193" s="27"/>
      <c r="Q1193" s="60"/>
    </row>
    <row r="1194" spans="13:17">
      <c r="M1194" s="44"/>
      <c r="N1194" s="43"/>
      <c r="O1194" s="68"/>
      <c r="P1194" s="27"/>
      <c r="Q1194" s="60"/>
    </row>
    <row r="1195" spans="13:17">
      <c r="M1195" s="44"/>
      <c r="N1195" s="104"/>
      <c r="O1195" s="104"/>
      <c r="P1195" s="105"/>
      <c r="Q1195" s="104"/>
    </row>
    <row r="1196" spans="13:17">
      <c r="M1196" s="44"/>
      <c r="N1196" s="104"/>
      <c r="O1196" s="104"/>
      <c r="P1196" s="105"/>
      <c r="Q1196" s="104"/>
    </row>
    <row r="1197" spans="13:17">
      <c r="M1197" s="44"/>
      <c r="N1197" s="104"/>
      <c r="O1197" s="104"/>
      <c r="P1197" s="105"/>
      <c r="Q1197" s="104"/>
    </row>
    <row r="1198" spans="13:17">
      <c r="M1198" s="44"/>
      <c r="N1198" s="104"/>
      <c r="O1198" s="104"/>
      <c r="P1198" s="105"/>
      <c r="Q1198" s="104"/>
    </row>
    <row r="1199" spans="13:17">
      <c r="M1199" s="44"/>
      <c r="N1199" s="104"/>
      <c r="O1199" s="104"/>
      <c r="P1199" s="105"/>
      <c r="Q1199" s="104"/>
    </row>
    <row r="1200" spans="13:17">
      <c r="M1200" s="44"/>
      <c r="N1200" s="104"/>
      <c r="O1200" s="104"/>
      <c r="P1200" s="105"/>
      <c r="Q1200" s="104"/>
    </row>
    <row r="1201" spans="13:17">
      <c r="M1201" s="44"/>
      <c r="N1201" s="104"/>
      <c r="O1201" s="104"/>
      <c r="P1201" s="105"/>
      <c r="Q1201" s="104"/>
    </row>
    <row r="1202" spans="13:17">
      <c r="M1202" s="44"/>
      <c r="N1202" s="104"/>
      <c r="O1202" s="104"/>
      <c r="P1202" s="105"/>
      <c r="Q1202" s="104"/>
    </row>
    <row r="1203" spans="13:17">
      <c r="M1203" s="44"/>
      <c r="N1203" s="104"/>
      <c r="O1203" s="104"/>
      <c r="P1203" s="105"/>
      <c r="Q1203" s="104"/>
    </row>
    <row r="1204" spans="13:17">
      <c r="M1204" s="44"/>
      <c r="N1204" s="104"/>
      <c r="O1204" s="104"/>
      <c r="P1204" s="105"/>
      <c r="Q1204" s="104"/>
    </row>
    <row r="1205" spans="13:17">
      <c r="M1205" s="44"/>
      <c r="N1205" s="104"/>
      <c r="O1205" s="104"/>
      <c r="P1205" s="105"/>
      <c r="Q1205" s="104"/>
    </row>
    <row r="1206" spans="13:17">
      <c r="M1206" s="44"/>
      <c r="N1206" s="104"/>
      <c r="O1206" s="104"/>
      <c r="P1206" s="105"/>
      <c r="Q1206" s="104"/>
    </row>
    <row r="1207" spans="13:17">
      <c r="M1207" s="44"/>
      <c r="N1207" s="104"/>
      <c r="O1207" s="104"/>
      <c r="P1207" s="105"/>
      <c r="Q1207" s="104"/>
    </row>
    <row r="1208" spans="13:17">
      <c r="M1208" s="44"/>
      <c r="N1208" s="104"/>
      <c r="O1208" s="104"/>
      <c r="P1208" s="105"/>
      <c r="Q1208" s="104"/>
    </row>
    <row r="1209" spans="13:17">
      <c r="M1209" s="44"/>
      <c r="N1209" s="104"/>
      <c r="O1209" s="104"/>
      <c r="P1209" s="105"/>
      <c r="Q1209" s="104"/>
    </row>
    <row r="1210" spans="13:17">
      <c r="M1210" s="44"/>
      <c r="N1210" s="104"/>
      <c r="O1210" s="104"/>
      <c r="P1210" s="105"/>
      <c r="Q1210" s="104"/>
    </row>
    <row r="1211" spans="13:17">
      <c r="M1211" s="44"/>
      <c r="N1211" s="104"/>
      <c r="O1211" s="104"/>
      <c r="P1211" s="105"/>
      <c r="Q1211" s="104"/>
    </row>
    <row r="1212" spans="13:17">
      <c r="M1212" s="44"/>
      <c r="N1212" s="104"/>
      <c r="O1212" s="104"/>
      <c r="P1212" s="105"/>
      <c r="Q1212" s="104"/>
    </row>
    <row r="1213" spans="13:17">
      <c r="M1213" s="44"/>
      <c r="N1213" s="104"/>
      <c r="O1213" s="104"/>
      <c r="P1213" s="105"/>
      <c r="Q1213" s="104"/>
    </row>
    <row r="1214" spans="13:17">
      <c r="M1214" s="44"/>
      <c r="N1214" s="104"/>
      <c r="O1214" s="104"/>
      <c r="P1214" s="105"/>
      <c r="Q1214" s="104"/>
    </row>
    <row r="1215" spans="13:17">
      <c r="M1215" s="44"/>
      <c r="N1215" s="104"/>
      <c r="O1215" s="104"/>
      <c r="P1215" s="105"/>
      <c r="Q1215" s="104"/>
    </row>
    <row r="1216" spans="13:17">
      <c r="M1216" s="44"/>
      <c r="N1216" s="104"/>
      <c r="O1216" s="104"/>
      <c r="P1216" s="105"/>
      <c r="Q1216" s="104"/>
    </row>
    <row r="1217" spans="13:17">
      <c r="M1217" s="44"/>
      <c r="N1217" s="104"/>
      <c r="O1217" s="104"/>
      <c r="P1217" s="105"/>
      <c r="Q1217" s="104"/>
    </row>
    <row r="1218" spans="13:17">
      <c r="M1218" s="44"/>
      <c r="N1218" s="104"/>
      <c r="O1218" s="104"/>
      <c r="P1218" s="105"/>
      <c r="Q1218" s="104"/>
    </row>
    <row r="1219" spans="13:17">
      <c r="M1219" s="44"/>
      <c r="N1219" s="104"/>
      <c r="O1219" s="104"/>
      <c r="P1219" s="105"/>
      <c r="Q1219" s="104"/>
    </row>
    <row r="1220" spans="13:17">
      <c r="M1220" s="44"/>
      <c r="N1220" s="104"/>
      <c r="O1220" s="104"/>
      <c r="P1220" s="105"/>
      <c r="Q1220" s="104"/>
    </row>
    <row r="1221" spans="13:17">
      <c r="M1221" s="44"/>
      <c r="N1221" s="104"/>
      <c r="O1221" s="104"/>
      <c r="P1221" s="105"/>
      <c r="Q1221" s="104"/>
    </row>
    <row r="1222" spans="13:17">
      <c r="M1222" s="44"/>
      <c r="N1222" s="104"/>
      <c r="O1222" s="104"/>
      <c r="P1222" s="105"/>
      <c r="Q1222" s="104"/>
    </row>
    <row r="1223" spans="13:17">
      <c r="M1223" s="44"/>
      <c r="N1223" s="104"/>
      <c r="O1223" s="104"/>
      <c r="P1223" s="105"/>
      <c r="Q1223" s="104"/>
    </row>
    <row r="1224" spans="13:17">
      <c r="M1224" s="44"/>
      <c r="N1224" s="104"/>
      <c r="O1224" s="104"/>
      <c r="P1224" s="105"/>
      <c r="Q1224" s="104"/>
    </row>
    <row r="1225" spans="13:17">
      <c r="M1225" s="44"/>
      <c r="N1225" s="104"/>
      <c r="O1225" s="104"/>
      <c r="P1225" s="105"/>
      <c r="Q1225" s="104"/>
    </row>
    <row r="1226" spans="13:17">
      <c r="M1226" s="44"/>
      <c r="N1226" s="104"/>
      <c r="O1226" s="104"/>
      <c r="P1226" s="105"/>
      <c r="Q1226" s="104"/>
    </row>
    <row r="1227" spans="13:17">
      <c r="M1227" s="44"/>
      <c r="N1227" s="104"/>
      <c r="O1227" s="104"/>
      <c r="P1227" s="105"/>
      <c r="Q1227" s="104"/>
    </row>
    <row r="1228" spans="13:17">
      <c r="M1228" s="44"/>
      <c r="N1228" s="104"/>
      <c r="O1228" s="104"/>
      <c r="P1228" s="105"/>
      <c r="Q1228" s="104"/>
    </row>
    <row r="1229" spans="13:17">
      <c r="M1229" s="44"/>
      <c r="N1229" s="104"/>
      <c r="O1229" s="104"/>
      <c r="P1229" s="105"/>
      <c r="Q1229" s="104"/>
    </row>
    <row r="1230" spans="13:17">
      <c r="M1230" s="44"/>
      <c r="N1230" s="104"/>
      <c r="O1230" s="104"/>
      <c r="P1230" s="105"/>
      <c r="Q1230" s="104"/>
    </row>
    <row r="1231" spans="13:17">
      <c r="M1231" s="44"/>
      <c r="N1231" s="104"/>
      <c r="O1231" s="104"/>
      <c r="P1231" s="105"/>
      <c r="Q1231" s="104"/>
    </row>
    <row r="1232" spans="13:17">
      <c r="M1232" s="44"/>
      <c r="N1232" s="104"/>
      <c r="O1232" s="104"/>
      <c r="P1232" s="105"/>
      <c r="Q1232" s="104"/>
    </row>
    <row r="1233" spans="13:17">
      <c r="M1233" s="44"/>
      <c r="N1233" s="104"/>
      <c r="O1233" s="104"/>
      <c r="P1233" s="105"/>
      <c r="Q1233" s="104"/>
    </row>
    <row r="1234" spans="13:17">
      <c r="M1234" s="44"/>
      <c r="N1234" s="104"/>
      <c r="O1234" s="104"/>
      <c r="P1234" s="105"/>
      <c r="Q1234" s="104"/>
    </row>
    <row r="1235" spans="13:17">
      <c r="M1235" s="44"/>
      <c r="N1235" s="104"/>
      <c r="O1235" s="104"/>
      <c r="P1235" s="105"/>
      <c r="Q1235" s="104"/>
    </row>
  </sheetData>
  <mergeCells count="2">
    <mergeCell ref="U427:V427"/>
    <mergeCell ref="U429:V4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MAHENDAR</dc:creator>
  <cp:lastModifiedBy>MAHENDAR</cp:lastModifiedBy>
  <dcterms:created xsi:type="dcterms:W3CDTF">2017-04-07T07:43:52Z</dcterms:created>
  <dcterms:modified xsi:type="dcterms:W3CDTF">2017-04-12T09:16:36Z</dcterms:modified>
</cp:coreProperties>
</file>