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<sst xmlns="http://schemas.openxmlformats.org/spreadsheetml/2006/main" count="86" uniqueCount="46">
  <si>
    <t xml:space="preserve">Medium Benchmark Results (DAMUS vs HALLS vs Random)</t>
  </si>
  <si>
    <t xml:space="preserve">IMPORTANT: Lower 4 rows are normalised wrt DAMUS, while DAMUS and HALLS and normalized wrt Random</t>
  </si>
  <si>
    <t xml:space="preserve">Dedup</t>
  </si>
  <si>
    <t xml:space="preserve">Total Ticks</t>
  </si>
  <si>
    <t xml:space="preserve">Total Instructions</t>
  </si>
  <si>
    <t xml:space="preserve">CPI</t>
  </si>
  <si>
    <t xml:space="preserve">CPI (Normalized)</t>
  </si>
  <si>
    <t xml:space="preserve">Total Misses</t>
  </si>
  <si>
    <t xml:space="preserve">Total Accesses</t>
  </si>
  <si>
    <t xml:space="preserve">MPKI</t>
  </si>
  <si>
    <t xml:space="preserve">MPKI (Normalized)</t>
  </si>
  <si>
    <t xml:space="preserve">Total Dynamic Energy </t>
  </si>
  <si>
    <t xml:space="preserve">Total Static Energy(W)</t>
  </si>
  <si>
    <t xml:space="preserve">Total Dynamic Energy (Normalized wrt Random)</t>
  </si>
  <si>
    <t xml:space="preserve">EDP</t>
  </si>
  <si>
    <t xml:space="preserve">EDP (Normalized wrt Random)</t>
  </si>
  <si>
    <t xml:space="preserve">Total WriteBacks</t>
  </si>
  <si>
    <t xml:space="preserve">Total WriteBacks (Normalized wrt Random)</t>
  </si>
  <si>
    <t xml:space="preserve">IntraV</t>
  </si>
  <si>
    <t xml:space="preserve">IntraV (Normalized wrt Random)</t>
  </si>
  <si>
    <t xml:space="preserve">Lifetime</t>
  </si>
  <si>
    <t xml:space="preserve">Lifetime (Normalised wrt Random)</t>
  </si>
  <si>
    <t xml:space="preserve">Random</t>
  </si>
  <si>
    <t xml:space="preserve">Algo2-10^8 instr</t>
  </si>
  <si>
    <t xml:space="preserve">Halls</t>
  </si>
  <si>
    <t xml:space="preserve">Algo2-10^8 instr 2*10^7 train</t>
  </si>
  <si>
    <t xml:space="preserve">Algo2-10^8 instr 0.5*10^7 train</t>
  </si>
  <si>
    <t xml:space="preserve">Algo2-10^7 instr 10^6 train</t>
  </si>
  <si>
    <t xml:space="preserve">Algo2-10^9 instr 10^8 train</t>
  </si>
  <si>
    <t xml:space="preserve">Swaptions</t>
  </si>
  <si>
    <t xml:space="preserve">Freqmine</t>
  </si>
  <si>
    <t xml:space="preserve">Streamcluster</t>
  </si>
  <si>
    <t xml:space="preserve">x264</t>
  </si>
  <si>
    <t xml:space="preserve">Fluidanimate</t>
  </si>
  <si>
    <t xml:space="preserve">Read Energy</t>
  </si>
  <si>
    <t xml:space="preserve">Write Energy</t>
  </si>
  <si>
    <t xml:space="preserve">Avg CPI (Normalized)</t>
  </si>
  <si>
    <t xml:space="preserve">Avg MPKI (Normalized)</t>
  </si>
  <si>
    <t xml:space="preserve">Avg EDP (Normalized wrt Random)</t>
  </si>
  <si>
    <t xml:space="preserve">Avg Total WriteBacks (Normalized wrt Random)</t>
  </si>
  <si>
    <t xml:space="preserve">Avg IntraV (Normalized wrt Random)</t>
  </si>
  <si>
    <t xml:space="preserve">Avg Lifetime (Normalised wrt Random)</t>
  </si>
  <si>
    <t xml:space="preserve">1ms</t>
  </si>
  <si>
    <t xml:space="preserve">10ms</t>
  </si>
  <si>
    <t xml:space="preserve">100ms</t>
  </si>
  <si>
    <t xml:space="preserve">1s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</si>
</sst>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D7"/>
        <bgColor rgb="FFFFFFFF"/>
      </patternFill>
    </fill>
    <fill>
      <patternFill patternType="solid">
        <fgColor rgb="FFFFA6A6"/>
        <bgColor rgb="FFFFCC99"/>
      </patternFill>
    </fill>
    <fill>
      <patternFill patternType="solid">
        <fgColor rgb="FFCCCCCC"/>
        <bgColor rgb="FFCCCC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D7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A6A6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67"/>
  <sheetViews>
    <sheetView showFormulas="false" showGridLines="true" showRowColHeaders="true" showZeros="true" rightToLeft="false" tabSelected="true" showOutlineSymbols="true" defaultGridColor="true" view="normal" topLeftCell="E19" colorId="64" zoomScale="95" zoomScaleNormal="95" zoomScalePageLayoutView="100" workbookViewId="0">
      <selection pane="topLeft" activeCell="R78" activeCellId="0" sqref="R78"/>
    </sheetView>
  </sheetViews>
  <sheetFormatPr defaultColWidth="10.55078125" defaultRowHeight="12.8" zeroHeight="false" outlineLevelRow="0" outlineLevelCol="0"/>
  <cols>
    <col collapsed="false" customWidth="true" hidden="false" outlineLevel="0" max="1" min="1" style="0" width="27.39"/>
    <col collapsed="false" customWidth="true" hidden="false" outlineLevel="0" max="2" min="2" style="0" width="22.41"/>
    <col collapsed="false" customWidth="true" hidden="false" outlineLevel="0" max="3" min="3" style="0" width="19.57"/>
    <col collapsed="false" customWidth="true" hidden="false" outlineLevel="0" max="4" min="4" style="0" width="26.53"/>
    <col collapsed="false" customWidth="true" hidden="false" outlineLevel="0" max="5" min="5" style="1" width="15.27"/>
    <col collapsed="false" customWidth="true" hidden="false" outlineLevel="0" max="6" min="6" style="0" width="17.82"/>
    <col collapsed="false" customWidth="true" hidden="false" outlineLevel="0" max="7" min="7" style="0" width="12.96"/>
    <col collapsed="false" customWidth="true" hidden="false" outlineLevel="0" max="8" min="8" style="0" width="12.69"/>
    <col collapsed="false" customWidth="true" hidden="false" outlineLevel="0" max="9" min="9" style="1" width="12.69"/>
    <col collapsed="false" customWidth="true" hidden="false" outlineLevel="0" max="10" min="10" style="0" width="18.63"/>
    <col collapsed="false" customWidth="true" hidden="false" outlineLevel="0" max="11" min="11" style="0" width="16.2"/>
    <col collapsed="false" customWidth="true" hidden="false" outlineLevel="0" max="12" min="12" style="1" width="16.2"/>
    <col collapsed="false" customWidth="true" hidden="false" outlineLevel="0" max="13" min="13" style="0" width="19.98"/>
    <col collapsed="false" customWidth="true" hidden="false" outlineLevel="0" max="14" min="14" style="1" width="13.77"/>
    <col collapsed="false" customWidth="true" hidden="false" outlineLevel="0" max="15" min="15" style="0" width="15.39"/>
    <col collapsed="false" customWidth="true" hidden="false" outlineLevel="0" max="16" min="16" style="1" width="15.39"/>
    <col collapsed="false" customWidth="false" hidden="false" outlineLevel="0" max="18" min="18" style="1" width="10.53"/>
    <col collapsed="false" customWidth="true" hidden="false" outlineLevel="0" max="19" min="19" style="0" width="20.11"/>
    <col collapsed="false" customWidth="false" hidden="false" outlineLevel="0" max="20" min="20" style="1" width="10.53"/>
  </cols>
  <sheetData>
    <row r="1" customFormat="false" ht="12.8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3"/>
      <c r="N1" s="0"/>
      <c r="P1" s="0"/>
      <c r="R1" s="0"/>
      <c r="T1" s="0"/>
    </row>
    <row r="2" customFormat="false" ht="21.7" hidden="false" customHeight="true" outlineLevel="0" collapsed="false">
      <c r="A2" s="4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</row>
    <row r="3" customFormat="false" ht="9.55" hidden="false" customHeight="true" outlineLevel="0" collapsed="false">
      <c r="A3" s="2"/>
      <c r="B3" s="2"/>
      <c r="C3" s="2"/>
      <c r="E3" s="0"/>
      <c r="I3" s="0"/>
      <c r="L3" s="0"/>
      <c r="N3" s="0"/>
      <c r="P3" s="0"/>
      <c r="R3" s="0"/>
      <c r="T3" s="0"/>
    </row>
    <row r="4" customFormat="false" ht="12.8" hidden="false" customHeight="false" outlineLevel="0" collapsed="false">
      <c r="E4" s="0"/>
      <c r="I4" s="0"/>
      <c r="L4" s="0"/>
      <c r="N4" s="0"/>
      <c r="P4" s="0"/>
      <c r="R4" s="0"/>
      <c r="T4" s="0"/>
    </row>
    <row r="5" customFormat="false" ht="12.8" hidden="false" customHeight="false" outlineLevel="0" collapsed="false">
      <c r="A5" s="5" t="s">
        <v>2</v>
      </c>
      <c r="B5" s="5"/>
      <c r="C5" s="5"/>
      <c r="D5" s="5" t="n">
        <f aca="false">B5*C5</f>
        <v>0</v>
      </c>
      <c r="E5" s="3"/>
      <c r="I5" s="0"/>
      <c r="L5" s="0"/>
      <c r="N5" s="0"/>
      <c r="P5" s="0"/>
      <c r="R5" s="0"/>
      <c r="T5" s="0"/>
    </row>
    <row r="6" customFormat="false" ht="12.8" hidden="false" customHeight="false" outlineLevel="0" collapsed="false">
      <c r="B6" s="0" t="s">
        <v>3</v>
      </c>
      <c r="C6" s="0" t="s">
        <v>4</v>
      </c>
      <c r="D6" s="6" t="s">
        <v>5</v>
      </c>
      <c r="E6" s="7" t="s">
        <v>6</v>
      </c>
      <c r="F6" s="0" t="s">
        <v>7</v>
      </c>
      <c r="G6" s="6" t="s">
        <v>8</v>
      </c>
      <c r="H6" s="0" t="s">
        <v>9</v>
      </c>
      <c r="I6" s="1" t="s">
        <v>10</v>
      </c>
      <c r="J6" s="6" t="s">
        <v>11</v>
      </c>
      <c r="K6" s="6" t="s">
        <v>12</v>
      </c>
      <c r="L6" s="7" t="s">
        <v>13</v>
      </c>
      <c r="M6" s="6" t="s">
        <v>14</v>
      </c>
      <c r="N6" s="7" t="s">
        <v>15</v>
      </c>
      <c r="O6" s="0" t="s">
        <v>16</v>
      </c>
      <c r="P6" s="1" t="s">
        <v>17</v>
      </c>
      <c r="Q6" s="0" t="s">
        <v>18</v>
      </c>
      <c r="R6" s="1" t="s">
        <v>19</v>
      </c>
      <c r="S6" s="0" t="s">
        <v>20</v>
      </c>
      <c r="T6" s="1" t="s">
        <v>21</v>
      </c>
    </row>
    <row r="7" customFormat="false" ht="12.8" hidden="false" customHeight="false" outlineLevel="0" collapsed="false">
      <c r="A7" s="6" t="s">
        <v>22</v>
      </c>
      <c r="B7" s="8" t="n">
        <v>3418750731000</v>
      </c>
      <c r="C7" s="6" t="n">
        <v>6050228957</v>
      </c>
      <c r="D7" s="6" t="n">
        <f aca="false">B7/C7</f>
        <v>565.061381196917</v>
      </c>
      <c r="E7" s="7" t="n">
        <f aca="false">D7/D7</f>
        <v>1</v>
      </c>
      <c r="F7" s="0" t="n">
        <v>12065864</v>
      </c>
      <c r="G7" s="0" t="n">
        <v>50651305</v>
      </c>
      <c r="H7" s="0" t="n">
        <f aca="false">F7/C7*1000</f>
        <v>1.9942822140706</v>
      </c>
      <c r="I7" s="1" t="n">
        <f aca="false">H7/H7</f>
        <v>1</v>
      </c>
      <c r="J7" s="0" t="n">
        <v>272065000</v>
      </c>
      <c r="K7" s="0" t="n">
        <v>1.17776</v>
      </c>
      <c r="L7" s="1" t="n">
        <f aca="false">J7/J7</f>
        <v>1</v>
      </c>
      <c r="M7" s="0" t="n">
        <f aca="false">D7*((J7*554)/1000000000000+K7)</f>
        <v>750.675009588619</v>
      </c>
      <c r="N7" s="1" t="n">
        <f aca="false">M7/M7</f>
        <v>1</v>
      </c>
      <c r="O7" s="0" t="n">
        <v>11694099</v>
      </c>
      <c r="P7" s="1" t="n">
        <f aca="false">O7/O7</f>
        <v>1</v>
      </c>
      <c r="Q7" s="0" t="n">
        <v>0.502285</v>
      </c>
      <c r="R7" s="1" t="n">
        <f aca="false">Q7/Q7</f>
        <v>1</v>
      </c>
      <c r="S7" s="0" t="n">
        <v>7.31422E-005</v>
      </c>
      <c r="T7" s="1" t="n">
        <f aca="false">S7/S7</f>
        <v>1</v>
      </c>
    </row>
    <row r="8" customFormat="false" ht="12.8" hidden="false" customHeight="false" outlineLevel="0" collapsed="false">
      <c r="A8" s="6" t="s">
        <v>23</v>
      </c>
      <c r="B8" s="8" t="n">
        <v>3117788347000</v>
      </c>
      <c r="C8" s="6" t="n">
        <v>6049129995</v>
      </c>
      <c r="D8" s="6" t="n">
        <f aca="false">B8/C8</f>
        <v>515.411034244107</v>
      </c>
      <c r="E8" s="7" t="n">
        <f aca="false">D8/D7</f>
        <v>0.912132825556685</v>
      </c>
      <c r="F8" s="0" t="n">
        <v>7247484</v>
      </c>
      <c r="G8" s="0" t="n">
        <v>48873569</v>
      </c>
      <c r="H8" s="0" t="n">
        <f aca="false">F8/C8*1000</f>
        <v>1.19810352992753</v>
      </c>
      <c r="I8" s="1" t="n">
        <f aca="false">H8/H7</f>
        <v>0.600769300089198</v>
      </c>
      <c r="J8" s="0" t="n">
        <v>282170000</v>
      </c>
      <c r="K8" s="0" t="n">
        <v>1.07408</v>
      </c>
      <c r="L8" s="1" t="n">
        <f aca="false">J8/J7</f>
        <v>1.03714185948211</v>
      </c>
      <c r="M8" s="0" t="n">
        <f aca="false">D8*((J8*554)/1000000000000+K8)</f>
        <v>634.162860130004</v>
      </c>
      <c r="N8" s="1" t="n">
        <f aca="false">M8/M7</f>
        <v>0.844790158230437</v>
      </c>
      <c r="O8" s="0" t="n">
        <v>6988895</v>
      </c>
      <c r="P8" s="1" t="n">
        <f aca="false">O8/O7</f>
        <v>0.597642879541211</v>
      </c>
      <c r="Q8" s="0" t="n">
        <v>0.332778</v>
      </c>
      <c r="R8" s="1" t="n">
        <f aca="false">Q8/Q7</f>
        <v>0.662528245916163</v>
      </c>
      <c r="S8" s="0" t="n">
        <v>0.00013459</v>
      </c>
      <c r="T8" s="1" t="n">
        <f aca="false">S8/S7</f>
        <v>1.84011418852591</v>
      </c>
    </row>
    <row r="9" customFormat="false" ht="12.8" hidden="false" customHeight="false" outlineLevel="0" collapsed="false">
      <c r="A9" s="6" t="s">
        <v>24</v>
      </c>
      <c r="B9" s="6" t="n">
        <v>3383468556000</v>
      </c>
      <c r="C9" s="6" t="n">
        <v>6062003619</v>
      </c>
      <c r="D9" s="6" t="n">
        <f aca="false">B9/C9</f>
        <v>558.143605423671</v>
      </c>
      <c r="E9" s="7" t="n">
        <f aca="false">D9/D7</f>
        <v>0.987757479092638</v>
      </c>
      <c r="F9" s="0" t="n">
        <v>11617222</v>
      </c>
      <c r="G9" s="0" t="n">
        <v>50535447</v>
      </c>
      <c r="H9" s="0" t="n">
        <f aca="false">F9/C9*1000</f>
        <v>1.9163997137165</v>
      </c>
      <c r="I9" s="1" t="n">
        <f aca="false">H9/H7</f>
        <v>0.96094710176694</v>
      </c>
      <c r="J9" s="0" t="n">
        <v>272211000</v>
      </c>
      <c r="K9" s="0" t="n">
        <v>1.16561</v>
      </c>
      <c r="L9" s="1" t="n">
        <f aca="false">J9/J7</f>
        <v>1.00053663646555</v>
      </c>
      <c r="M9" s="0" t="n">
        <f aca="false">D9*((J9*554)/1000000000000+K9)</f>
        <v>734.74855517058</v>
      </c>
      <c r="N9" s="1" t="n">
        <f aca="false">M9/M7</f>
        <v>0.978783822273813</v>
      </c>
      <c r="O9" s="0" t="n">
        <v>11239305</v>
      </c>
      <c r="P9" s="1" t="n">
        <f aca="false">O9/O7</f>
        <v>0.961109102975783</v>
      </c>
      <c r="Q9" s="0" t="n">
        <v>0.499613</v>
      </c>
      <c r="R9" s="1" t="n">
        <f aca="false">Q9/Q7</f>
        <v>0.994680310978827</v>
      </c>
      <c r="S9" s="0" t="n">
        <v>7.59013E-005</v>
      </c>
      <c r="T9" s="1" t="n">
        <f aca="false">S9/S7</f>
        <v>1.03772240922477</v>
      </c>
    </row>
    <row r="10" customFormat="false" ht="12.8" hidden="false" customHeight="false" outlineLevel="0" collapsed="false">
      <c r="A10" s="0" t="s">
        <v>25</v>
      </c>
      <c r="B10" s="6" t="n">
        <v>3090505117000</v>
      </c>
      <c r="C10" s="6" t="n">
        <v>6048625435</v>
      </c>
      <c r="D10" s="6" t="n">
        <f aca="false">B10/C10</f>
        <v>510.943378824052</v>
      </c>
      <c r="E10" s="1" t="n">
        <f aca="false">D10/D8</f>
        <v>0.991331859189613</v>
      </c>
      <c r="F10" s="0" t="n">
        <v>7192504</v>
      </c>
      <c r="G10" s="0" t="n">
        <v>49298733</v>
      </c>
      <c r="H10" s="0" t="n">
        <f aca="false">F10/C10*1000</f>
        <v>1.18911380400264</v>
      </c>
      <c r="I10" s="1" t="n">
        <f aca="false">H10/H8</f>
        <v>0.992496703581677</v>
      </c>
      <c r="J10" s="9" t="n">
        <v>283053000</v>
      </c>
      <c r="K10" s="0" t="n">
        <v>1.06468</v>
      </c>
      <c r="L10" s="1" t="n">
        <f aca="false">J10/J$8</f>
        <v>1.00312931920473</v>
      </c>
      <c r="M10" s="0" t="n">
        <f aca="false">D10*((J10*554)/1000000000000+K10)</f>
        <v>624.112923704673</v>
      </c>
      <c r="N10" s="1" t="n">
        <f aca="false">M10/M8</f>
        <v>0.984152436137192</v>
      </c>
      <c r="O10" s="0" t="n">
        <v>6901128</v>
      </c>
      <c r="P10" s="1" t="n">
        <f aca="false">O10/O8</f>
        <v>0.987441934669215</v>
      </c>
      <c r="Q10" s="0" t="n">
        <v>0.343026</v>
      </c>
      <c r="R10" s="1" t="n">
        <f aca="false">Q10/Q8</f>
        <v>1.03079530497809</v>
      </c>
      <c r="S10" s="0" t="n">
        <v>0.000108295</v>
      </c>
      <c r="T10" s="1" t="n">
        <f aca="false">S10/S8</f>
        <v>0.80462887287317</v>
      </c>
    </row>
    <row r="11" customFormat="false" ht="12.8" hidden="false" customHeight="false" outlineLevel="0" collapsed="false">
      <c r="A11" s="0" t="s">
        <v>26</v>
      </c>
      <c r="B11" s="6" t="n">
        <v>3126281657500</v>
      </c>
      <c r="C11" s="6" t="n">
        <v>6037708834</v>
      </c>
      <c r="D11" s="6" t="n">
        <f aca="false">B11/C11</f>
        <v>517.792716318986</v>
      </c>
      <c r="E11" s="1" t="n">
        <f aca="false">D11/D8</f>
        <v>1.0046209373037</v>
      </c>
      <c r="F11" s="0" t="n">
        <v>7399188</v>
      </c>
      <c r="G11" s="0" t="n">
        <v>48641181</v>
      </c>
      <c r="H11" s="0" t="n">
        <f aca="false">F11/C11*1000</f>
        <v>1.22549599582099</v>
      </c>
      <c r="I11" s="1" t="n">
        <f aca="false">H11/H8</f>
        <v>1.02286318770392</v>
      </c>
      <c r="J11" s="9" t="n">
        <v>279496000</v>
      </c>
      <c r="K11" s="0" t="n">
        <v>1.077</v>
      </c>
      <c r="L11" s="1" t="n">
        <f aca="false">J11/J$8</f>
        <v>0.990523443314314</v>
      </c>
      <c r="M11" s="0" t="n">
        <f aca="false">D11*((J11*554)/1000000000000+K11)</f>
        <v>637.83818561987</v>
      </c>
      <c r="N11" s="1" t="n">
        <f aca="false">M11/M8</f>
        <v>1.0057955546137</v>
      </c>
      <c r="O11" s="0" t="n">
        <v>7120272</v>
      </c>
      <c r="P11" s="1" t="n">
        <f aca="false">O11/O8</f>
        <v>1.01879796448509</v>
      </c>
      <c r="Q11" s="0" t="n">
        <v>0.350361</v>
      </c>
      <c r="R11" s="1" t="n">
        <f aca="false">Q11/Q8</f>
        <v>1.05283702648613</v>
      </c>
      <c r="S11" s="9" t="n">
        <v>7.16538E-005</v>
      </c>
      <c r="T11" s="1" t="n">
        <f aca="false">S11/S8</f>
        <v>0.532385764172673</v>
      </c>
    </row>
    <row r="12" customFormat="false" ht="12.8" hidden="false" customHeight="false" outlineLevel="0" collapsed="false">
      <c r="A12" s="0" t="s">
        <v>27</v>
      </c>
      <c r="B12" s="0" t="n">
        <v>2925334858500</v>
      </c>
      <c r="C12" s="0" t="n">
        <v>6034613262</v>
      </c>
      <c r="D12" s="6" t="n">
        <f aca="false">B12/C12</f>
        <v>484.759293013995</v>
      </c>
      <c r="E12" s="7" t="n">
        <f aca="false">D12/D8</f>
        <v>0.940529520725017</v>
      </c>
      <c r="F12" s="0" t="n">
        <v>4512921</v>
      </c>
      <c r="G12" s="0" t="n">
        <v>48450631</v>
      </c>
      <c r="H12" s="0" t="n">
        <f aca="false">F12/C12*1000</f>
        <v>0.747839307022025</v>
      </c>
      <c r="I12" s="7" t="n">
        <f aca="false">H12/H8</f>
        <v>0.624185880720391</v>
      </c>
      <c r="J12" s="9" t="n">
        <v>287915000</v>
      </c>
      <c r="K12" s="0" t="n">
        <v>1.00778</v>
      </c>
      <c r="L12" s="1" t="n">
        <f aca="false">J12/J$8</f>
        <v>1.0203600666265</v>
      </c>
      <c r="M12" s="0" t="n">
        <f aca="false">D12*((J12*554)/1000000000000+K12)</f>
        <v>565.852207717505</v>
      </c>
      <c r="N12" s="7" t="n">
        <f aca="false">M12/M8</f>
        <v>0.89228216171711</v>
      </c>
      <c r="O12" s="0" t="n">
        <v>4286176</v>
      </c>
      <c r="P12" s="7" t="n">
        <f aca="false">O12/O8</f>
        <v>0.61328378806664</v>
      </c>
      <c r="Q12" s="0" t="n">
        <v>0.299098</v>
      </c>
      <c r="R12" s="7" t="n">
        <f aca="false">Q12/Q8</f>
        <v>0.898791386449826</v>
      </c>
      <c r="S12" s="9" t="n">
        <v>9.40734E-005</v>
      </c>
      <c r="T12" s="7" t="n">
        <f aca="false">S12/S8</f>
        <v>0.69896277583773</v>
      </c>
    </row>
    <row r="13" customFormat="false" ht="12.8" hidden="false" customHeight="false" outlineLevel="0" collapsed="false">
      <c r="A13" s="0" t="s">
        <v>28</v>
      </c>
      <c r="B13" s="0" t="n">
        <v>3283276212500</v>
      </c>
      <c r="C13" s="0" t="n">
        <v>6035042800</v>
      </c>
      <c r="D13" s="6" t="n">
        <f aca="false">B13/C13</f>
        <v>544.035282152432</v>
      </c>
      <c r="E13" s="7" t="n">
        <f aca="false">D13/D8</f>
        <v>1.05553673865424</v>
      </c>
      <c r="F13" s="0" t="n">
        <v>9675307</v>
      </c>
      <c r="G13" s="0" t="n">
        <v>49120568</v>
      </c>
      <c r="H13" s="0" t="n">
        <f aca="false">F13/C13*1000</f>
        <v>1.60318780175014</v>
      </c>
      <c r="I13" s="7" t="n">
        <f aca="false">H13/H8</f>
        <v>1.33810456417494</v>
      </c>
      <c r="J13" s="9" t="n">
        <v>269893000</v>
      </c>
      <c r="K13" s="0" t="n">
        <v>1.13109</v>
      </c>
      <c r="L13" s="1" t="n">
        <f aca="false">J13/J$8</f>
        <v>0.956490767976752</v>
      </c>
      <c r="M13" s="0" t="n">
        <f aca="false">D13*((J13*554)/1000000000000+K13)</f>
        <v>696.697415470699</v>
      </c>
      <c r="N13" s="7" t="n">
        <f aca="false">M13/M8</f>
        <v>1.09860961477289</v>
      </c>
      <c r="O13" s="0" t="n">
        <v>9410514</v>
      </c>
      <c r="P13" s="7" t="n">
        <f aca="false">O13/O8</f>
        <v>1.34649526141114</v>
      </c>
      <c r="Q13" s="0" t="n">
        <v>0.471579</v>
      </c>
      <c r="R13" s="7" t="n">
        <f aca="false">Q13/Q8</f>
        <v>1.41709788507654</v>
      </c>
      <c r="S13" s="0" t="n">
        <v>0.000131113</v>
      </c>
      <c r="T13" s="7" t="n">
        <f aca="false">S13/S8</f>
        <v>0.974165985585853</v>
      </c>
    </row>
    <row r="14" customFormat="false" ht="12.8" hidden="false" customHeight="false" outlineLevel="0" collapsed="false">
      <c r="A14" s="5" t="s">
        <v>29</v>
      </c>
      <c r="B14" s="5"/>
      <c r="C14" s="5"/>
      <c r="D14" s="5" t="e">
        <f aca="false">B14/C14</f>
        <v>#DIV/0!</v>
      </c>
      <c r="E14" s="3"/>
      <c r="I14" s="0"/>
      <c r="L14" s="0"/>
      <c r="N14" s="0"/>
      <c r="P14" s="0"/>
      <c r="R14" s="0"/>
      <c r="T14" s="0"/>
    </row>
    <row r="15" customFormat="false" ht="12.8" hidden="false" customHeight="false" outlineLevel="0" collapsed="false">
      <c r="D15" s="6"/>
      <c r="E15" s="7"/>
      <c r="I15" s="0"/>
      <c r="L15" s="0"/>
      <c r="N15" s="0"/>
      <c r="P15" s="0"/>
      <c r="R15" s="0"/>
      <c r="T15" s="0"/>
    </row>
    <row r="16" customFormat="false" ht="12.8" hidden="false" customHeight="false" outlineLevel="0" collapsed="false">
      <c r="A16" s="6" t="s">
        <v>22</v>
      </c>
      <c r="B16" s="6" t="n">
        <v>1906104258500</v>
      </c>
      <c r="C16" s="6" t="n">
        <v>4387775528</v>
      </c>
      <c r="D16" s="6" t="n">
        <f aca="false">B16/C16</f>
        <v>434.412436629096</v>
      </c>
      <c r="E16" s="7" t="n">
        <f aca="false">D16/D16</f>
        <v>1</v>
      </c>
      <c r="F16" s="0" t="n">
        <v>2051797</v>
      </c>
      <c r="G16" s="0" t="n">
        <v>15713848</v>
      </c>
      <c r="H16" s="0" t="n">
        <f aca="false">F16/C16*1000</f>
        <v>0.467616674304949</v>
      </c>
      <c r="I16" s="1" t="n">
        <f aca="false">H16/H16</f>
        <v>1</v>
      </c>
      <c r="J16" s="0" t="n">
        <v>58669800</v>
      </c>
      <c r="K16" s="0" t="n">
        <v>0.656653</v>
      </c>
      <c r="L16" s="1" t="n">
        <f aca="false">J16/J16</f>
        <v>1</v>
      </c>
      <c r="M16" s="0" t="n">
        <f aca="false">D16*((J16*554)/1000000000000+K16)</f>
        <v>299.377967238902</v>
      </c>
      <c r="N16" s="1" t="n">
        <f aca="false">M16/M16</f>
        <v>1</v>
      </c>
      <c r="O16" s="0" t="n">
        <v>1277391</v>
      </c>
      <c r="P16" s="1" t="n">
        <f aca="false">O16/O16</f>
        <v>1</v>
      </c>
      <c r="Q16" s="0" t="n">
        <v>0.797098</v>
      </c>
      <c r="R16" s="1" t="n">
        <f aca="false">Q16/Q16</f>
        <v>1</v>
      </c>
      <c r="S16" s="0" t="n">
        <v>0.000139353</v>
      </c>
      <c r="T16" s="1" t="n">
        <f aca="false">S16/S16</f>
        <v>1</v>
      </c>
    </row>
    <row r="17" customFormat="false" ht="12.8" hidden="false" customHeight="false" outlineLevel="0" collapsed="false">
      <c r="A17" s="6" t="s">
        <v>23</v>
      </c>
      <c r="B17" s="6" t="n">
        <v>1803385705000</v>
      </c>
      <c r="C17" s="6" t="n">
        <v>4393741030</v>
      </c>
      <c r="D17" s="6" t="n">
        <f aca="false">B17/C17</f>
        <v>410.444241635243</v>
      </c>
      <c r="E17" s="7" t="n">
        <f aca="false">D17/D16</f>
        <v>0.944826176755346</v>
      </c>
      <c r="F17" s="0" t="n">
        <v>283308</v>
      </c>
      <c r="G17" s="0" t="n">
        <v>15100766</v>
      </c>
      <c r="H17" s="0" t="n">
        <f aca="false">F17/C17*1000</f>
        <v>0.0644799040420459</v>
      </c>
      <c r="I17" s="1" t="n">
        <f aca="false">H17/H16</f>
        <v>0.137890514999036</v>
      </c>
      <c r="J17" s="0" t="n">
        <v>69445400</v>
      </c>
      <c r="K17" s="0" t="n">
        <v>0.621266</v>
      </c>
      <c r="L17" s="1" t="n">
        <f aca="false">J17/J16</f>
        <v>1.18366519060914</v>
      </c>
      <c r="M17" s="0" t="n">
        <f aca="false">D17*((J17*554)/1000000000000+K17)</f>
        <v>270.785971577844</v>
      </c>
      <c r="N17" s="1" t="n">
        <f aca="false">M17/M16</f>
        <v>0.904495324339477</v>
      </c>
      <c r="O17" s="0" t="n">
        <v>62259</v>
      </c>
      <c r="P17" s="1" t="n">
        <f aca="false">O17/O16</f>
        <v>0.0487391879228834</v>
      </c>
      <c r="Q17" s="0" t="n">
        <v>0.602079</v>
      </c>
      <c r="R17" s="1" t="n">
        <f aca="false">Q17/Q16</f>
        <v>0.755338741284008</v>
      </c>
      <c r="S17" s="0" t="n">
        <v>0.000143926</v>
      </c>
      <c r="T17" s="1" t="n">
        <f aca="false">S17/S16</f>
        <v>1.03281594224739</v>
      </c>
    </row>
    <row r="18" customFormat="false" ht="12.8" hidden="false" customHeight="false" outlineLevel="0" collapsed="false">
      <c r="A18" s="6" t="s">
        <v>24</v>
      </c>
      <c r="B18" s="6" t="n">
        <v>1890879771500</v>
      </c>
      <c r="C18" s="6" t="n">
        <v>4386404679</v>
      </c>
      <c r="D18" s="6" t="n">
        <f aca="false">B18/C18</f>
        <v>431.077365148871</v>
      </c>
      <c r="E18" s="7" t="n">
        <f aca="false">D18/D16</f>
        <v>0.992322799259376</v>
      </c>
      <c r="F18" s="0" t="n">
        <v>1923639</v>
      </c>
      <c r="G18" s="0" t="n">
        <v>15699186</v>
      </c>
      <c r="H18" s="0" t="n">
        <f aca="false">F18/C18*1000</f>
        <v>0.438545720418697</v>
      </c>
      <c r="I18" s="1" t="n">
        <f aca="false">H18/H16</f>
        <v>0.937831656817067</v>
      </c>
      <c r="J18" s="0" t="n">
        <v>60373500</v>
      </c>
      <c r="K18" s="0" t="n">
        <v>0.651408</v>
      </c>
      <c r="L18" s="1" t="n">
        <f aca="false">J18/J16</f>
        <v>1.02903878997372</v>
      </c>
      <c r="M18" s="0" t="n">
        <f aca="false">D18*((J18*554)/1000000000000+K18)</f>
        <v>295.225453991763</v>
      </c>
      <c r="N18" s="1" t="n">
        <f aca="false">M18/M16</f>
        <v>0.986129529552772</v>
      </c>
      <c r="O18" s="0" t="n">
        <v>1190703</v>
      </c>
      <c r="P18" s="1" t="n">
        <f aca="false">O18/O16</f>
        <v>0.932136675458023</v>
      </c>
      <c r="Q18" s="0" t="n">
        <v>0.740564</v>
      </c>
      <c r="R18" s="1" t="n">
        <f aca="false">Q18/Q16</f>
        <v>0.929075220361863</v>
      </c>
      <c r="S18" s="0" t="n">
        <v>0.000119732</v>
      </c>
      <c r="T18" s="1" t="n">
        <f aca="false">S18/S16</f>
        <v>0.859199299620388</v>
      </c>
    </row>
    <row r="19" customFormat="false" ht="12.8" hidden="false" customHeight="false" outlineLevel="0" collapsed="false">
      <c r="A19" s="0" t="s">
        <v>25</v>
      </c>
      <c r="B19" s="6" t="n">
        <v>1802610087000</v>
      </c>
      <c r="C19" s="6" t="n">
        <v>4392089842</v>
      </c>
      <c r="D19" s="6" t="n">
        <f aca="false">B19/C19</f>
        <v>410.421952156415</v>
      </c>
      <c r="E19" s="1" t="n">
        <f aca="false">D19/D17</f>
        <v>0.999945694258642</v>
      </c>
      <c r="F19" s="0" t="n">
        <v>223295</v>
      </c>
      <c r="G19" s="0" t="n">
        <v>15055183</v>
      </c>
      <c r="H19" s="0" t="n">
        <f aca="false">F19/C19*1000</f>
        <v>0.0508402623882392</v>
      </c>
      <c r="I19" s="1" t="n">
        <f aca="false">H19/H17</f>
        <v>0.788466781139863</v>
      </c>
      <c r="J19" s="9" t="n">
        <v>69593400</v>
      </c>
      <c r="K19" s="0" t="n">
        <v>0.620999</v>
      </c>
      <c r="L19" s="1" t="n">
        <f aca="false">J19/J$17</f>
        <v>1.00213117067509</v>
      </c>
      <c r="M19" s="0" t="n">
        <f aca="false">D19*((J19*554)/1000000000000+K19)</f>
        <v>270.695335000384</v>
      </c>
      <c r="N19" s="1" t="n">
        <f aca="false">M19/M17</f>
        <v>0.999665283334538</v>
      </c>
      <c r="O19" s="0" t="n">
        <v>66894</v>
      </c>
      <c r="P19" s="1" t="n">
        <f aca="false">O19/O17</f>
        <v>1.0744470678938</v>
      </c>
      <c r="Q19" s="0" t="n">
        <v>0.600374</v>
      </c>
      <c r="R19" s="1" t="n">
        <f aca="false">Q19/Q17</f>
        <v>0.997168145708454</v>
      </c>
      <c r="S19" s="0" t="n">
        <v>0.000147037</v>
      </c>
      <c r="T19" s="1" t="n">
        <f aca="false">S19/S17</f>
        <v>1.02161527451607</v>
      </c>
    </row>
    <row r="20" customFormat="false" ht="12.8" hidden="false" customHeight="false" outlineLevel="0" collapsed="false">
      <c r="A20" s="0" t="s">
        <v>26</v>
      </c>
      <c r="B20" s="6" t="n">
        <v>1804424781500</v>
      </c>
      <c r="C20" s="6" t="n">
        <v>4394359983</v>
      </c>
      <c r="D20" s="6" t="n">
        <f aca="false">B20/C20</f>
        <v>410.622886718564</v>
      </c>
      <c r="E20" s="1" t="n">
        <f aca="false">D20/D17</f>
        <v>1.00043524811704</v>
      </c>
      <c r="F20" s="0" t="n">
        <v>337326</v>
      </c>
      <c r="G20" s="0" t="n">
        <v>15326678</v>
      </c>
      <c r="H20" s="0" t="n">
        <f aca="false">F20/C20*1000</f>
        <v>0.0767633970145773</v>
      </c>
      <c r="I20" s="1" t="n">
        <f aca="false">H20/H17</f>
        <v>1.19050110503455</v>
      </c>
      <c r="J20" s="9" t="n">
        <v>70943500</v>
      </c>
      <c r="K20" s="0" t="n">
        <v>0.621624</v>
      </c>
      <c r="L20" s="1" t="n">
        <f aca="false">J20/J$17</f>
        <v>1.02157234316456</v>
      </c>
      <c r="M20" s="0" t="n">
        <f aca="false">D20*((J20*554)/1000000000000+K20)</f>
        <v>271.391629052751</v>
      </c>
      <c r="N20" s="1" t="n">
        <f aca="false">M20/M17</f>
        <v>1.00223666488843</v>
      </c>
      <c r="O20" s="0" t="n">
        <v>63368</v>
      </c>
      <c r="P20" s="1" t="n">
        <f aca="false">O20/O17</f>
        <v>1.01781268571612</v>
      </c>
      <c r="Q20" s="0" t="n">
        <v>0.607027</v>
      </c>
      <c r="R20" s="1" t="n">
        <f aca="false">Q20/Q17</f>
        <v>1.00821819063611</v>
      </c>
      <c r="S20" s="0" t="n">
        <v>0.000134228</v>
      </c>
      <c r="T20" s="1" t="n">
        <f aca="false">S20/S17</f>
        <v>0.932618150994261</v>
      </c>
    </row>
    <row r="21" customFormat="false" ht="12.8" hidden="false" customHeight="false" outlineLevel="0" collapsed="false">
      <c r="A21" s="0" t="s">
        <v>27</v>
      </c>
      <c r="B21" s="0" t="n">
        <v>1810195072500</v>
      </c>
      <c r="C21" s="0" t="n">
        <v>4391875491</v>
      </c>
      <c r="D21" s="6" t="n">
        <f aca="false">B21/C21</f>
        <v>412.16903261705</v>
      </c>
      <c r="E21" s="7" t="n">
        <f aca="false">D21/D17</f>
        <v>1.00420225406242</v>
      </c>
      <c r="F21" s="0" t="n">
        <v>259105</v>
      </c>
      <c r="G21" s="0" t="n">
        <v>15536715</v>
      </c>
      <c r="H21" s="0" t="n">
        <f aca="false">F21/C21*1000</f>
        <v>0.0589964356983635</v>
      </c>
      <c r="I21" s="7" t="n">
        <f aca="false">H21/H17</f>
        <v>0.914958490941507</v>
      </c>
      <c r="J21" s="9" t="n">
        <v>71099000</v>
      </c>
      <c r="K21" s="0" t="n">
        <v>0.623612</v>
      </c>
      <c r="L21" s="1" t="n">
        <f aca="false">J21/J$17</f>
        <v>1.02381151235359</v>
      </c>
      <c r="M21" s="0" t="n">
        <f aca="false">D21*((J21*554)/1000000000000+K21)</f>
        <v>273.268417320106</v>
      </c>
      <c r="N21" s="7" t="n">
        <f aca="false">M21/M17</f>
        <v>1.00916755667879</v>
      </c>
      <c r="O21" s="0" t="n">
        <v>37368</v>
      </c>
      <c r="P21" s="7" t="n">
        <f aca="false">O21/O17</f>
        <v>0.60020238037874</v>
      </c>
      <c r="Q21" s="0" t="n">
        <v>0.595794</v>
      </c>
      <c r="R21" s="7" t="n">
        <f aca="false">Q21/Q17</f>
        <v>0.989561170544065</v>
      </c>
      <c r="S21" s="0" t="n">
        <v>0.000153563</v>
      </c>
      <c r="T21" s="7" t="n">
        <f aca="false">S21/S17</f>
        <v>1.06695802009366</v>
      </c>
    </row>
    <row r="22" customFormat="false" ht="12.8" hidden="false" customHeight="false" outlineLevel="0" collapsed="false">
      <c r="A22" s="0" t="s">
        <v>28</v>
      </c>
      <c r="B22" s="0" t="n">
        <v>1832086749000</v>
      </c>
      <c r="C22" s="0" t="n">
        <v>4386656870</v>
      </c>
      <c r="D22" s="6" t="n">
        <f aca="false">B22/C22</f>
        <v>417.649887669468</v>
      </c>
      <c r="E22" s="7" t="n">
        <f aca="false">D22/D17</f>
        <v>1.01755572451332</v>
      </c>
      <c r="F22" s="0" t="n">
        <v>714242</v>
      </c>
      <c r="G22" s="0" t="n">
        <v>14816874</v>
      </c>
      <c r="H22" s="0" t="n">
        <f aca="false">F22/C22*1000</f>
        <v>0.16282148824647</v>
      </c>
      <c r="I22" s="7" t="n">
        <f aca="false">H22/H17</f>
        <v>2.5251509081077</v>
      </c>
      <c r="J22" s="9" t="n">
        <v>61903500</v>
      </c>
      <c r="K22" s="0" t="n">
        <v>0.631154</v>
      </c>
      <c r="L22" s="1" t="n">
        <f aca="false">J22/J$17</f>
        <v>0.891398134361671</v>
      </c>
      <c r="M22" s="0" t="n">
        <f aca="false">D22*((J22*554)/1000000000000+K22)</f>
        <v>277.924507563162</v>
      </c>
      <c r="N22" s="7" t="n">
        <f aca="false">M22/M17</f>
        <v>1.02636228141259</v>
      </c>
      <c r="O22" s="0" t="n">
        <v>454940</v>
      </c>
      <c r="P22" s="7" t="n">
        <f aca="false">O22/O17</f>
        <v>7.30721662731493</v>
      </c>
      <c r="Q22" s="0" t="n">
        <v>0.625632</v>
      </c>
      <c r="R22" s="7" t="n">
        <f aca="false">Q22/Q17</f>
        <v>1.03911945110193</v>
      </c>
      <c r="S22" s="0" t="n">
        <v>0.000207383</v>
      </c>
      <c r="T22" s="7" t="n">
        <f aca="false">S22/S17</f>
        <v>1.4409001848172</v>
      </c>
    </row>
    <row r="23" customFormat="false" ht="12.8" hidden="false" customHeight="false" outlineLevel="0" collapsed="false">
      <c r="A23" s="5" t="s">
        <v>30</v>
      </c>
      <c r="B23" s="5"/>
      <c r="C23" s="5"/>
      <c r="D23" s="5" t="e">
        <f aca="false">B23/C23</f>
        <v>#DIV/0!</v>
      </c>
      <c r="E23" s="3"/>
      <c r="I23" s="0"/>
      <c r="L23" s="0"/>
      <c r="N23" s="0"/>
      <c r="P23" s="0"/>
      <c r="R23" s="0"/>
      <c r="T23" s="0"/>
    </row>
    <row r="24" customFormat="false" ht="12.8" hidden="false" customHeight="false" outlineLevel="0" collapsed="false">
      <c r="D24" s="6"/>
      <c r="E24" s="7"/>
      <c r="I24" s="0"/>
      <c r="L24" s="0"/>
      <c r="N24" s="0"/>
      <c r="P24" s="0"/>
      <c r="R24" s="0"/>
      <c r="T24" s="0"/>
    </row>
    <row r="25" customFormat="false" ht="12.8" hidden="false" customHeight="false" outlineLevel="0" collapsed="false">
      <c r="A25" s="6" t="s">
        <v>22</v>
      </c>
      <c r="B25" s="6" t="n">
        <v>7178001324500</v>
      </c>
      <c r="C25" s="6" t="n">
        <v>10435714607</v>
      </c>
      <c r="D25" s="6" t="n">
        <f aca="false">B25/C25</f>
        <v>687.830358994792</v>
      </c>
      <c r="E25" s="7" t="n">
        <f aca="false">D25/D25</f>
        <v>1</v>
      </c>
      <c r="F25" s="0" t="n">
        <v>15970673</v>
      </c>
      <c r="G25" s="0" t="n">
        <v>30190585</v>
      </c>
      <c r="H25" s="0" t="n">
        <f aca="false">F25/C25*1000</f>
        <v>1.53038614042658</v>
      </c>
      <c r="I25" s="1" t="n">
        <f aca="false">H25/H25</f>
        <v>1</v>
      </c>
      <c r="J25" s="0" t="n">
        <v>135395000</v>
      </c>
      <c r="K25" s="0" t="n">
        <v>2.47282</v>
      </c>
      <c r="L25" s="1" t="n">
        <f aca="false">J25/J25</f>
        <v>1</v>
      </c>
      <c r="M25" s="0" t="n">
        <f aca="false">D25*((J25*554)/1000000000000+K25)</f>
        <v>1752.47401879618</v>
      </c>
      <c r="N25" s="1" t="n">
        <f aca="false">M25/M25</f>
        <v>1</v>
      </c>
      <c r="O25" s="0" t="n">
        <v>15344832</v>
      </c>
      <c r="P25" s="1" t="n">
        <f aca="false">O25/O25</f>
        <v>1</v>
      </c>
      <c r="Q25" s="0" t="n">
        <v>0.525156</v>
      </c>
      <c r="R25" s="1" t="n">
        <f aca="false">Q25/Q25</f>
        <v>1</v>
      </c>
      <c r="S25" s="0" t="n">
        <v>5.62208E-005</v>
      </c>
      <c r="T25" s="1" t="n">
        <f aca="false">S25/S25</f>
        <v>1</v>
      </c>
    </row>
    <row r="26" customFormat="false" ht="12.8" hidden="false" customHeight="false" outlineLevel="0" collapsed="false">
      <c r="A26" s="6" t="s">
        <v>23</v>
      </c>
      <c r="B26" s="6" t="n">
        <v>6712938916500</v>
      </c>
      <c r="C26" s="6" t="n">
        <v>10431894243</v>
      </c>
      <c r="D26" s="6" t="n">
        <f aca="false">B26/C26</f>
        <v>643.50143513049</v>
      </c>
      <c r="E26" s="7" t="n">
        <f aca="false">D26/D25</f>
        <v>0.935552533724907</v>
      </c>
      <c r="F26" s="0" t="n">
        <v>10481517</v>
      </c>
      <c r="G26" s="0" t="n">
        <v>28350669</v>
      </c>
      <c r="H26" s="0" t="n">
        <f aca="false">F26/C26*1000</f>
        <v>1.00475683091144</v>
      </c>
      <c r="I26" s="1" t="n">
        <f aca="false">H26/H25</f>
        <v>0.656538114381625</v>
      </c>
      <c r="J26" s="0" t="n">
        <v>121709000</v>
      </c>
      <c r="K26" s="0" t="n">
        <v>2.31261</v>
      </c>
      <c r="L26" s="1" t="n">
        <f aca="false">J26/J25</f>
        <v>0.89891798072307</v>
      </c>
      <c r="M26" s="0" t="n">
        <f aca="false">D26*((J26*554)/1000000000000+K26)</f>
        <v>1531.55708745436</v>
      </c>
      <c r="N26" s="1" t="n">
        <f aca="false">M26/M25</f>
        <v>0.87393996774139</v>
      </c>
      <c r="O26" s="0" t="n">
        <v>10097771</v>
      </c>
      <c r="P26" s="1" t="n">
        <f aca="false">O26/O25</f>
        <v>0.658056797233101</v>
      </c>
      <c r="Q26" s="0" t="n">
        <v>0.43553</v>
      </c>
      <c r="R26" s="1" t="n">
        <f aca="false">Q26/Q25</f>
        <v>0.829334521551691</v>
      </c>
      <c r="S26" s="0" t="n">
        <v>0.000134102</v>
      </c>
      <c r="T26" s="1" t="n">
        <f aca="false">S26/S25</f>
        <v>2.38527377767659</v>
      </c>
    </row>
    <row r="27" customFormat="false" ht="12.8" hidden="false" customHeight="false" outlineLevel="0" collapsed="false">
      <c r="A27" s="6" t="s">
        <v>24</v>
      </c>
      <c r="B27" s="6" t="n">
        <v>7165710714500</v>
      </c>
      <c r="C27" s="6" t="n">
        <v>10466206083</v>
      </c>
      <c r="D27" s="6" t="n">
        <f aca="false">B27/C27</f>
        <v>684.652170774574</v>
      </c>
      <c r="E27" s="7" t="n">
        <f aca="false">D27/D25</f>
        <v>0.995379401070836</v>
      </c>
      <c r="F27" s="0" t="n">
        <v>15908068</v>
      </c>
      <c r="G27" s="0" t="n">
        <v>30321911</v>
      </c>
      <c r="H27" s="0" t="n">
        <f aca="false">F27/C27*1000</f>
        <v>1.51994599321325</v>
      </c>
      <c r="I27" s="1" t="n">
        <f aca="false">H27/H25</f>
        <v>0.993178096078144</v>
      </c>
      <c r="J27" s="0" t="n">
        <v>136123000</v>
      </c>
      <c r="K27" s="0" t="n">
        <v>2.46859</v>
      </c>
      <c r="L27" s="1" t="n">
        <f aca="false">J27/J25</f>
        <v>1.00537686029765</v>
      </c>
      <c r="M27" s="0" t="n">
        <f aca="false">D27*((J27*554)/1000000000000+K27)</f>
        <v>1741.75658897547</v>
      </c>
      <c r="N27" s="1" t="n">
        <f aca="false">M27/M25</f>
        <v>0.993884400164701</v>
      </c>
      <c r="O27" s="0" t="n">
        <v>15292657</v>
      </c>
      <c r="P27" s="1" t="n">
        <f aca="false">O27/O25</f>
        <v>0.9965998324387</v>
      </c>
      <c r="Q27" s="0" t="n">
        <v>0.523161</v>
      </c>
      <c r="R27" s="1" t="n">
        <f aca="false">Q27/Q25</f>
        <v>0.99620112880744</v>
      </c>
      <c r="S27" s="0" t="n">
        <v>5.42505E-005</v>
      </c>
      <c r="T27" s="1" t="n">
        <f aca="false">S27/S25</f>
        <v>0.96495425180716</v>
      </c>
    </row>
    <row r="28" customFormat="false" ht="12.8" hidden="false" customHeight="false" outlineLevel="0" collapsed="false">
      <c r="A28" s="0" t="s">
        <v>25</v>
      </c>
      <c r="B28" s="6" t="n">
        <v>6710635860500</v>
      </c>
      <c r="C28" s="6" t="n">
        <v>10417846154</v>
      </c>
      <c r="D28" s="6" t="n">
        <f aca="false">B28/C28</f>
        <v>644.148105213035</v>
      </c>
      <c r="E28" s="1" t="n">
        <f aca="false">D28/D26</f>
        <v>1.00100492407202</v>
      </c>
      <c r="F28" s="0" t="n">
        <v>10600386</v>
      </c>
      <c r="G28" s="0" t="n">
        <v>28180734</v>
      </c>
      <c r="H28" s="0" t="n">
        <f aca="false">F28/C28*1000</f>
        <v>1.01752184120418</v>
      </c>
      <c r="I28" s="1" t="n">
        <f aca="false">H28/H26</f>
        <v>1.01270457676925</v>
      </c>
      <c r="J28" s="9" t="n">
        <v>121591000</v>
      </c>
      <c r="K28" s="0" t="n">
        <v>2.31181</v>
      </c>
      <c r="L28" s="1" t="n">
        <f aca="false">J28/J$26</f>
        <v>0.99903047432811</v>
      </c>
      <c r="M28" s="0" t="n">
        <f aca="false">D28*((J28*554)/1000000000000+K28)</f>
        <v>1532.53875830512</v>
      </c>
      <c r="N28" s="1" t="n">
        <f aca="false">M28/M26</f>
        <v>1.00064096262477</v>
      </c>
      <c r="O28" s="0" t="n">
        <v>10213635</v>
      </c>
      <c r="P28" s="1" t="n">
        <f aca="false">O28/O26</f>
        <v>1.01147421544814</v>
      </c>
      <c r="Q28" s="0" t="n">
        <v>0.440249</v>
      </c>
      <c r="R28" s="1" t="n">
        <f aca="false">Q28/Q26</f>
        <v>1.01083507450692</v>
      </c>
      <c r="S28" s="0" t="n">
        <v>0.000125818</v>
      </c>
      <c r="T28" s="1" t="n">
        <f aca="false">S28/S26</f>
        <v>0.938226126381411</v>
      </c>
    </row>
    <row r="29" customFormat="false" ht="12.8" hidden="false" customHeight="false" outlineLevel="0" collapsed="false">
      <c r="A29" s="0" t="s">
        <v>26</v>
      </c>
      <c r="B29" s="6" t="n">
        <v>6722710203500</v>
      </c>
      <c r="C29" s="6" t="n">
        <v>10455663176</v>
      </c>
      <c r="D29" s="6" t="n">
        <f aca="false">B29/C29</f>
        <v>642.973103698611</v>
      </c>
      <c r="E29" s="1" t="n">
        <f aca="false">D29/D26</f>
        <v>0.999178973964881</v>
      </c>
      <c r="F29" s="0" t="n">
        <v>10526723</v>
      </c>
      <c r="G29" s="0" t="n">
        <v>28226782</v>
      </c>
      <c r="H29" s="0" t="n">
        <f aca="false">F29/C29*1000</f>
        <v>1.00679630003414</v>
      </c>
      <c r="I29" s="1" t="n">
        <f aca="false">H29/H26</f>
        <v>1.00202981364242</v>
      </c>
      <c r="J29" s="9" t="n">
        <v>121171000</v>
      </c>
      <c r="K29" s="0" t="n">
        <v>2.31597</v>
      </c>
      <c r="L29" s="1" t="n">
        <f aca="false">J29/J$26</f>
        <v>0.995579620241724</v>
      </c>
      <c r="M29" s="0" t="n">
        <f aca="false">D29*((J29*554)/1000000000000+K29)</f>
        <v>1532.26838942021</v>
      </c>
      <c r="N29" s="1" t="n">
        <f aca="false">M29/M26</f>
        <v>1.00046443059268</v>
      </c>
      <c r="O29" s="0" t="n">
        <v>10145700</v>
      </c>
      <c r="P29" s="1" t="n">
        <f aca="false">O29/O26</f>
        <v>1.00474649306268</v>
      </c>
      <c r="Q29" s="0" t="n">
        <v>0.437969</v>
      </c>
      <c r="R29" s="1" t="n">
        <f aca="false">Q29/Q26</f>
        <v>1.0056000734737</v>
      </c>
      <c r="S29" s="9" t="n">
        <v>9.32749E-005</v>
      </c>
      <c r="T29" s="1" t="n">
        <f aca="false">S29/S26</f>
        <v>0.695551893334924</v>
      </c>
    </row>
    <row r="30" customFormat="false" ht="12.8" hidden="false" customHeight="false" outlineLevel="0" collapsed="false">
      <c r="A30" s="0" t="s">
        <v>27</v>
      </c>
      <c r="B30" s="0" t="n">
        <v>6526636965500</v>
      </c>
      <c r="C30" s="0" t="n">
        <v>10348756130</v>
      </c>
      <c r="D30" s="6" t="n">
        <f aca="false">B30/C30</f>
        <v>630.668737722009</v>
      </c>
      <c r="E30" s="7" t="n">
        <f aca="false">D30/D26</f>
        <v>0.980058012759709</v>
      </c>
      <c r="F30" s="0" t="n">
        <v>8464430</v>
      </c>
      <c r="G30" s="0" t="n">
        <v>28440504</v>
      </c>
      <c r="H30" s="0" t="n">
        <f aca="false">F30/C30*1000</f>
        <v>0.817917621564438</v>
      </c>
      <c r="I30" s="7" t="n">
        <f aca="false">H30/H26</f>
        <v>0.814045345501642</v>
      </c>
      <c r="J30" s="9" t="n">
        <v>129658000</v>
      </c>
      <c r="K30" s="0" t="n">
        <v>2.24843</v>
      </c>
      <c r="L30" s="1" t="n">
        <f aca="false">J30/J$26</f>
        <v>1.06531152174449</v>
      </c>
      <c r="M30" s="0" t="n">
        <f aca="false">D30*((J30*554)/1000000000000+K30)</f>
        <v>1463.31578090264</v>
      </c>
      <c r="N30" s="7" t="n">
        <f aca="false">M30/M26</f>
        <v>0.955443184514168</v>
      </c>
      <c r="O30" s="0" t="n">
        <v>8027305</v>
      </c>
      <c r="P30" s="7" t="n">
        <f aca="false">O30/O26</f>
        <v>0.794958115013699</v>
      </c>
      <c r="Q30" s="0" t="n">
        <v>0.361192</v>
      </c>
      <c r="R30" s="7" t="n">
        <f aca="false">Q30/Q26</f>
        <v>0.829316005786053</v>
      </c>
      <c r="S30" s="9" t="n">
        <v>2.73314E-005</v>
      </c>
      <c r="T30" s="7" t="n">
        <f aca="false">S30/S26</f>
        <v>0.203810532281398</v>
      </c>
    </row>
    <row r="31" customFormat="false" ht="12.8" hidden="false" customHeight="false" outlineLevel="0" collapsed="false">
      <c r="A31" s="0" t="s">
        <v>28</v>
      </c>
      <c r="B31" s="0" t="n">
        <v>6957871320000</v>
      </c>
      <c r="C31" s="0" t="n">
        <v>10437330659</v>
      </c>
      <c r="D31" s="6" t="n">
        <f aca="false">B31/C31</f>
        <v>666.633217565097</v>
      </c>
      <c r="E31" s="7" t="n">
        <f aca="false">D31/D26</f>
        <v>1.03594674568195</v>
      </c>
      <c r="F31" s="0" t="n">
        <v>13366160</v>
      </c>
      <c r="G31" s="0" t="n">
        <v>29199026</v>
      </c>
      <c r="H31" s="0" t="n">
        <f aca="false">F31/C31*1000</f>
        <v>1.28061095664096</v>
      </c>
      <c r="I31" s="7" t="n">
        <f aca="false">H31/H26</f>
        <v>1.274548146619</v>
      </c>
      <c r="J31" s="9" t="n">
        <v>128805000</v>
      </c>
      <c r="K31" s="0" t="n">
        <v>2.39699</v>
      </c>
      <c r="L31" s="1" t="n">
        <f aca="false">J31/J$26</f>
        <v>1.05830300142142</v>
      </c>
      <c r="M31" s="0" t="n">
        <f aca="false">D31*((J31*554)/1000000000000+K31)</f>
        <v>1645.48274931137</v>
      </c>
      <c r="N31" s="7" t="n">
        <f aca="false">M31/M26</f>
        <v>1.07438551444816</v>
      </c>
      <c r="O31" s="0" t="n">
        <v>12880572</v>
      </c>
      <c r="P31" s="7" t="n">
        <f aca="false">O31/O26</f>
        <v>1.27558567133281</v>
      </c>
      <c r="Q31" s="0" t="n">
        <v>0.49033</v>
      </c>
      <c r="R31" s="7" t="n">
        <f aca="false">Q31/Q26</f>
        <v>1.12582370904415</v>
      </c>
      <c r="S31" s="9" t="n">
        <v>6.85589E-005</v>
      </c>
      <c r="T31" s="7" t="n">
        <f aca="false">S31/S26</f>
        <v>0.511244425884774</v>
      </c>
    </row>
    <row r="32" customFormat="false" ht="12.8" hidden="false" customHeight="false" outlineLevel="0" collapsed="false">
      <c r="A32" s="5" t="s">
        <v>31</v>
      </c>
      <c r="B32" s="5"/>
      <c r="C32" s="5"/>
      <c r="D32" s="5"/>
      <c r="E32" s="3"/>
      <c r="I32" s="0"/>
      <c r="L32" s="0"/>
      <c r="N32" s="0"/>
      <c r="P32" s="0"/>
      <c r="R32" s="0"/>
      <c r="T32" s="0"/>
    </row>
    <row r="33" customFormat="false" ht="12.8" hidden="false" customHeight="false" outlineLevel="0" collapsed="false">
      <c r="D33" s="6"/>
      <c r="E33" s="7"/>
      <c r="I33" s="0"/>
      <c r="L33" s="0"/>
      <c r="N33" s="0"/>
      <c r="P33" s="0"/>
      <c r="R33" s="0"/>
      <c r="T33" s="0"/>
    </row>
    <row r="34" customFormat="false" ht="12.8" hidden="false" customHeight="false" outlineLevel="0" collapsed="false">
      <c r="A34" s="6" t="s">
        <v>22</v>
      </c>
      <c r="B34" s="6" t="n">
        <v>5701324842000</v>
      </c>
      <c r="C34" s="6" t="n">
        <v>5424363656</v>
      </c>
      <c r="D34" s="6" t="n">
        <f aca="false">B34/C34</f>
        <v>1051.05874229019</v>
      </c>
      <c r="E34" s="7" t="n">
        <f aca="false">D34/D34</f>
        <v>1</v>
      </c>
      <c r="F34" s="0" t="n">
        <v>58663574</v>
      </c>
      <c r="G34" s="0" t="n">
        <v>80795115</v>
      </c>
      <c r="H34" s="0" t="n">
        <f aca="false">F34/C34*1000</f>
        <v>10.8148305903331</v>
      </c>
      <c r="I34" s="1" t="n">
        <f aca="false">H34/H34</f>
        <v>1</v>
      </c>
      <c r="J34" s="0" t="n">
        <v>308342000</v>
      </c>
      <c r="K34" s="0" t="n">
        <v>1.96411</v>
      </c>
      <c r="L34" s="1" t="n">
        <f aca="false">J34/J34</f>
        <v>1</v>
      </c>
      <c r="M34" s="0" t="n">
        <f aca="false">D34*((J34*554)/1000000000000+K34)</f>
        <v>2243.93838363183</v>
      </c>
      <c r="N34" s="1" t="n">
        <f aca="false">M34/M34</f>
        <v>1</v>
      </c>
      <c r="O34" s="0" t="n">
        <v>54211552</v>
      </c>
      <c r="P34" s="1" t="n">
        <f aca="false">O34/O34</f>
        <v>1</v>
      </c>
      <c r="Q34" s="0" t="n">
        <v>0.485483</v>
      </c>
      <c r="R34" s="1" t="n">
        <f aca="false">Q34/Q34</f>
        <v>1</v>
      </c>
      <c r="S34" s="0" t="n">
        <v>7.33692E-007</v>
      </c>
      <c r="T34" s="1" t="n">
        <f aca="false">S34/S34</f>
        <v>1</v>
      </c>
    </row>
    <row r="35" customFormat="false" ht="12.8" hidden="false" customHeight="false" outlineLevel="0" collapsed="false">
      <c r="A35" s="6" t="s">
        <v>23</v>
      </c>
      <c r="B35" s="6" t="n">
        <v>3741657272500</v>
      </c>
      <c r="C35" s="6" t="n">
        <v>5376035344</v>
      </c>
      <c r="D35" s="6" t="n">
        <f aca="false">B35/C35</f>
        <v>695.988220515687</v>
      </c>
      <c r="E35" s="7" t="n">
        <f aca="false">D35/D34</f>
        <v>0.662178232778097</v>
      </c>
      <c r="F35" s="0" t="n">
        <v>23517906</v>
      </c>
      <c r="G35" s="0" t="n">
        <v>79069599</v>
      </c>
      <c r="H35" s="0" t="n">
        <f aca="false">F35/C35*1000</f>
        <v>4.37458173080047</v>
      </c>
      <c r="I35" s="1" t="n">
        <f aca="false">H35/H34</f>
        <v>0.404498405616332</v>
      </c>
      <c r="J35" s="0" t="n">
        <v>180199000</v>
      </c>
      <c r="K35" s="0" t="n">
        <v>1.289</v>
      </c>
      <c r="L35" s="1" t="n">
        <f aca="false">J35/J34</f>
        <v>0.584412762452082</v>
      </c>
      <c r="M35" s="0" t="n">
        <f aca="false">D35*((J35*554)/1000000000000+K35)</f>
        <v>966.609491511904</v>
      </c>
      <c r="N35" s="1" t="n">
        <f aca="false">M35/M34</f>
        <v>0.430764720886605</v>
      </c>
      <c r="O35" s="0" t="n">
        <v>19702533</v>
      </c>
      <c r="P35" s="1" t="n">
        <f aca="false">O35/O34</f>
        <v>0.363437907108802</v>
      </c>
      <c r="Q35" s="0" t="n">
        <v>0.506375</v>
      </c>
      <c r="R35" s="1" t="n">
        <f aca="false">Q35/Q34</f>
        <v>1.04303343268456</v>
      </c>
      <c r="S35" s="0" t="n">
        <v>1.51361E-006</v>
      </c>
      <c r="T35" s="1" t="n">
        <f aca="false">S35/S34</f>
        <v>2.06300463954902</v>
      </c>
    </row>
    <row r="36" customFormat="false" ht="12.8" hidden="false" customHeight="false" outlineLevel="0" collapsed="false">
      <c r="A36" s="6" t="s">
        <v>24</v>
      </c>
      <c r="B36" s="6" t="n">
        <v>5708952053500</v>
      </c>
      <c r="C36" s="6" t="n">
        <v>5429983889</v>
      </c>
      <c r="D36" s="6" t="n">
        <f aca="false">B36/C36</f>
        <v>1051.37550501119</v>
      </c>
      <c r="E36" s="7" t="n">
        <f aca="false">D36/D34</f>
        <v>1.00030137489776</v>
      </c>
      <c r="F36" s="0" t="n">
        <v>58401327</v>
      </c>
      <c r="G36" s="0" t="n">
        <v>80611617</v>
      </c>
      <c r="H36" s="0" t="n">
        <f aca="false">F36/C36*1000</f>
        <v>10.7553407512514</v>
      </c>
      <c r="I36" s="1" t="n">
        <f aca="false">H36/H34</f>
        <v>0.994499235232138</v>
      </c>
      <c r="J36" s="0" t="n">
        <v>292828000</v>
      </c>
      <c r="K36" s="0" t="n">
        <v>1.96673</v>
      </c>
      <c r="L36" s="1" t="n">
        <f aca="false">J36/J34</f>
        <v>0.949685738563024</v>
      </c>
      <c r="M36" s="0" t="n">
        <f aca="false">D36*((J36*554)/1000000000000+K36)</f>
        <v>2238.33293822596</v>
      </c>
      <c r="N36" s="1" t="n">
        <f aca="false">M36/M34</f>
        <v>0.997501961084691</v>
      </c>
      <c r="O36" s="0" t="n">
        <v>51193335</v>
      </c>
      <c r="P36" s="1" t="n">
        <f aca="false">O36/O34</f>
        <v>0.944325205815912</v>
      </c>
      <c r="Q36" s="0" t="n">
        <v>0.46806</v>
      </c>
      <c r="R36" s="1" t="n">
        <f aca="false">Q36/Q34</f>
        <v>0.96411202863952</v>
      </c>
      <c r="S36" s="0" t="n">
        <v>1.27908E-006</v>
      </c>
      <c r="T36" s="1" t="n">
        <f aca="false">S36/S34</f>
        <v>1.74334734466234</v>
      </c>
    </row>
    <row r="37" customFormat="false" ht="12.8" hidden="false" customHeight="false" outlineLevel="0" collapsed="false">
      <c r="A37" s="0" t="s">
        <v>25</v>
      </c>
      <c r="B37" s="6" t="n">
        <v>3723671733000</v>
      </c>
      <c r="C37" s="6" t="n">
        <v>5397486389</v>
      </c>
      <c r="D37" s="6" t="n">
        <f aca="false">B37/C37</f>
        <v>689.889971855935</v>
      </c>
      <c r="E37" s="1" t="n">
        <f aca="false">D37/D35</f>
        <v>0.991238000184495</v>
      </c>
      <c r="F37" s="0" t="n">
        <v>23020653</v>
      </c>
      <c r="G37" s="0" t="n">
        <v>79060562</v>
      </c>
      <c r="H37" s="0" t="n">
        <f aca="false">F37/C37*1000</f>
        <v>4.2650692083107</v>
      </c>
      <c r="I37" s="1" t="n">
        <f aca="false">H37/H35</f>
        <v>0.974966172944325</v>
      </c>
      <c r="J37" s="9" t="n">
        <v>178693000</v>
      </c>
      <c r="K37" s="0" t="n">
        <v>1.28281</v>
      </c>
      <c r="L37" s="1" t="n">
        <f aca="false">J37/J$35</f>
        <v>0.991642572933257</v>
      </c>
      <c r="M37" s="0" t="n">
        <f aca="false">D37*((J37*554)/1000000000000+K37)</f>
        <v>953.294048638944</v>
      </c>
      <c r="N37" s="1" t="n">
        <f aca="false">M37/M35</f>
        <v>0.986224589154269</v>
      </c>
      <c r="O37" s="0" t="n">
        <v>19215391</v>
      </c>
      <c r="P37" s="1" t="n">
        <f aca="false">O37/O35</f>
        <v>0.975275158782883</v>
      </c>
      <c r="Q37" s="0" t="n">
        <v>0.505103</v>
      </c>
      <c r="R37" s="1" t="n">
        <f aca="false">Q37/Q35</f>
        <v>0.997488027647494</v>
      </c>
      <c r="S37" s="9" t="n">
        <v>2.32966E-006</v>
      </c>
      <c r="T37" s="1" t="n">
        <f aca="false">S37/S35</f>
        <v>1.53914152258508</v>
      </c>
    </row>
    <row r="38" customFormat="false" ht="12.8" hidden="false" customHeight="false" outlineLevel="0" collapsed="false">
      <c r="A38" s="0" t="s">
        <v>26</v>
      </c>
      <c r="B38" s="6" t="n">
        <v>3837733098000</v>
      </c>
      <c r="C38" s="6" t="n">
        <v>5391179023</v>
      </c>
      <c r="D38" s="6" t="n">
        <f aca="false">B38/C38</f>
        <v>711.854138329919</v>
      </c>
      <c r="E38" s="1" t="n">
        <f aca="false">D38/D35</f>
        <v>1.0227962447446</v>
      </c>
      <c r="F38" s="0" t="n">
        <v>25174192</v>
      </c>
      <c r="G38" s="0" t="n">
        <v>79297711</v>
      </c>
      <c r="H38" s="0" t="n">
        <f aca="false">F38/C38*1000</f>
        <v>4.66951512695111</v>
      </c>
      <c r="I38" s="1" t="n">
        <f aca="false">H38/H35</f>
        <v>1.06741979331969</v>
      </c>
      <c r="J38" s="9" t="n">
        <v>186263000</v>
      </c>
      <c r="K38" s="0" t="n">
        <v>1.3221</v>
      </c>
      <c r="L38" s="1" t="n">
        <f aca="false">J38/J$35</f>
        <v>1.03365168508149</v>
      </c>
      <c r="M38" s="0" t="n">
        <f aca="false">D38*((J38*554)/1000000000000+K38)</f>
        <v>1014.59837268772</v>
      </c>
      <c r="N38" s="1" t="n">
        <f aca="false">M38/M35</f>
        <v>1.04964660661541</v>
      </c>
      <c r="O38" s="0" t="n">
        <v>21296405</v>
      </c>
      <c r="P38" s="1" t="n">
        <f aca="false">O38/O35</f>
        <v>1.08089680651721</v>
      </c>
      <c r="Q38" s="0" t="n">
        <v>0.504354</v>
      </c>
      <c r="R38" s="1" t="n">
        <f aca="false">Q38/Q35</f>
        <v>0.996008886694643</v>
      </c>
      <c r="S38" s="9" t="n">
        <v>1.40424E-006</v>
      </c>
      <c r="T38" s="1" t="n">
        <f aca="false">S38/S35</f>
        <v>0.92774228500076</v>
      </c>
    </row>
    <row r="39" customFormat="false" ht="12.8" hidden="false" customHeight="false" outlineLevel="0" collapsed="false">
      <c r="A39" s="0" t="s">
        <v>27</v>
      </c>
      <c r="B39" s="0" t="n">
        <v>3091651265000</v>
      </c>
      <c r="C39" s="0" t="n">
        <v>5361521275</v>
      </c>
      <c r="D39" s="6" t="n">
        <f aca="false">B39/C39</f>
        <v>576.636948064708</v>
      </c>
      <c r="E39" s="7" t="n">
        <f aca="false">D39/D35</f>
        <v>0.828515384409025</v>
      </c>
      <c r="F39" s="0" t="n">
        <v>11847671</v>
      </c>
      <c r="G39" s="0" t="n">
        <v>79118331</v>
      </c>
      <c r="H39" s="0" t="n">
        <f aca="false">F39/C39*1000</f>
        <v>2.20975920682139</v>
      </c>
      <c r="I39" s="7" t="n">
        <f aca="false">H39/H35</f>
        <v>0.505136111931104</v>
      </c>
      <c r="J39" s="9" t="n">
        <v>129658000</v>
      </c>
      <c r="K39" s="0" t="n">
        <v>2.24843</v>
      </c>
      <c r="L39" s="1" t="n">
        <f aca="false">J39/J$35</f>
        <v>0.71952674543144</v>
      </c>
      <c r="M39" s="0" t="n">
        <f aca="false">D39*((J39*554)/1000000000000+K39)</f>
        <v>1337.94795188747</v>
      </c>
      <c r="N39" s="7" t="n">
        <f aca="false">M39/M35</f>
        <v>1.38416595702443</v>
      </c>
      <c r="O39" s="0" t="n">
        <v>8027305</v>
      </c>
      <c r="P39" s="7" t="n">
        <f aca="false">O39/O35</f>
        <v>0.407425024995517</v>
      </c>
      <c r="Q39" s="0" t="n">
        <v>0.361192</v>
      </c>
      <c r="R39" s="7" t="n">
        <f aca="false">Q39/Q35</f>
        <v>0.713289558133794</v>
      </c>
      <c r="S39" s="9" t="n">
        <v>1.82292E-006</v>
      </c>
      <c r="T39" s="7" t="n">
        <f aca="false">S39/S35</f>
        <v>1.20435250824189</v>
      </c>
    </row>
    <row r="40" customFormat="false" ht="12.8" hidden="false" customHeight="false" outlineLevel="0" collapsed="false">
      <c r="A40" s="0" t="s">
        <v>28</v>
      </c>
      <c r="B40" s="0" t="n">
        <v>5002128591500</v>
      </c>
      <c r="C40" s="0" t="n">
        <v>5402704571</v>
      </c>
      <c r="D40" s="6" t="n">
        <f aca="false">B40/C40</f>
        <v>925.856397617933</v>
      </c>
      <c r="E40" s="7" t="n">
        <f aca="false">D40/D35</f>
        <v>1.33027595917058</v>
      </c>
      <c r="F40" s="0" t="n">
        <v>46168896</v>
      </c>
      <c r="G40" s="0" t="n">
        <v>80126237</v>
      </c>
      <c r="H40" s="0" t="n">
        <f aca="false">F40/C40*1000</f>
        <v>8.5455155641528</v>
      </c>
      <c r="I40" s="7" t="n">
        <f aca="false">H40/H35</f>
        <v>1.95344745852745</v>
      </c>
      <c r="J40" s="9" t="n">
        <v>262280000</v>
      </c>
      <c r="K40" s="0" t="n">
        <v>1.72323</v>
      </c>
      <c r="L40" s="1" t="n">
        <f aca="false">J40/J$35</f>
        <v>1.45550197281894</v>
      </c>
      <c r="M40" s="0" t="n">
        <f aca="false">D40*((J40*554)/1000000000000+K40)</f>
        <v>1729.993343313</v>
      </c>
      <c r="N40" s="7" t="n">
        <f aca="false">M40/M35</f>
        <v>1.78975414425846</v>
      </c>
      <c r="O40" s="0" t="n">
        <v>41920355</v>
      </c>
      <c r="P40" s="7" t="n">
        <f aca="false">O40/O35</f>
        <v>2.12766322990044</v>
      </c>
      <c r="Q40" s="0" t="n">
        <v>0.480697</v>
      </c>
      <c r="R40" s="7" t="n">
        <f aca="false">Q40/Q35</f>
        <v>0.94929054554431</v>
      </c>
      <c r="S40" s="9" t="n">
        <v>9.18318E-007</v>
      </c>
      <c r="T40" s="7" t="n">
        <f aca="false">S40/S35</f>
        <v>0.606707143848151</v>
      </c>
    </row>
    <row r="41" customFormat="false" ht="12.8" hidden="false" customHeight="false" outlineLevel="0" collapsed="false">
      <c r="A41" s="5" t="s">
        <v>32</v>
      </c>
      <c r="B41" s="5"/>
      <c r="C41" s="5"/>
      <c r="D41" s="5"/>
      <c r="E41" s="3"/>
      <c r="I41" s="0"/>
      <c r="L41" s="0"/>
      <c r="N41" s="0"/>
      <c r="P41" s="0"/>
      <c r="R41" s="0"/>
      <c r="T41" s="0"/>
    </row>
    <row r="42" customFormat="false" ht="12.8" hidden="false" customHeight="false" outlineLevel="0" collapsed="false">
      <c r="D42" s="6"/>
      <c r="E42" s="7"/>
      <c r="I42" s="0"/>
      <c r="L42" s="0"/>
      <c r="N42" s="0"/>
      <c r="P42" s="0"/>
      <c r="R42" s="0"/>
      <c r="T42" s="0"/>
    </row>
    <row r="43" customFormat="false" ht="12.8" hidden="false" customHeight="false" outlineLevel="0" collapsed="false">
      <c r="A43" s="6" t="s">
        <v>22</v>
      </c>
      <c r="B43" s="6" t="n">
        <v>1980517129500</v>
      </c>
      <c r="C43" s="6" t="n">
        <v>2958757712</v>
      </c>
      <c r="D43" s="6" t="n">
        <f aca="false">B43/C43</f>
        <v>669.374555904833</v>
      </c>
      <c r="E43" s="7" t="n">
        <f aca="false">D43/D43</f>
        <v>1</v>
      </c>
      <c r="F43" s="0" t="n">
        <v>8130077</v>
      </c>
      <c r="G43" s="0" t="n">
        <v>33592685</v>
      </c>
      <c r="H43" s="0" t="n">
        <f aca="false">F43/C43*1000</f>
        <v>2.74780086487866</v>
      </c>
      <c r="I43" s="1" t="n">
        <f aca="false">H43/H43</f>
        <v>1</v>
      </c>
      <c r="J43" s="0" t="n">
        <v>82641700</v>
      </c>
      <c r="K43" s="0" t="n">
        <v>0.682288</v>
      </c>
      <c r="L43" s="1" t="n">
        <f aca="false">J43/J43</f>
        <v>1</v>
      </c>
      <c r="M43" s="0" t="n">
        <f aca="false">D43*((J43*554)/1000000000000+K43)</f>
        <v>487.35253818434</v>
      </c>
      <c r="N43" s="1" t="n">
        <f aca="false">M43/M43</f>
        <v>1</v>
      </c>
      <c r="O43" s="0" t="n">
        <v>7714138</v>
      </c>
      <c r="P43" s="1" t="n">
        <f aca="false">O43/O43</f>
        <v>1</v>
      </c>
      <c r="Q43" s="0" t="n">
        <v>0.567321</v>
      </c>
      <c r="R43" s="1" t="n">
        <f aca="false">Q43/Q43</f>
        <v>1</v>
      </c>
      <c r="S43" s="0" t="n">
        <v>0.000111284</v>
      </c>
      <c r="T43" s="1" t="n">
        <f aca="false">S43/S43</f>
        <v>1</v>
      </c>
    </row>
    <row r="44" customFormat="false" ht="12.8" hidden="false" customHeight="false" outlineLevel="0" collapsed="false">
      <c r="A44" s="6" t="s">
        <v>23</v>
      </c>
      <c r="B44" s="6" t="n">
        <v>1665325910000</v>
      </c>
      <c r="C44" s="6" t="n">
        <v>2958636636</v>
      </c>
      <c r="D44" s="6" t="n">
        <f aca="false">B44/C44</f>
        <v>562.869360075077</v>
      </c>
      <c r="E44" s="7" t="n">
        <f aca="false">D44/D43</f>
        <v>0.840888490770632</v>
      </c>
      <c r="F44" s="0" t="n">
        <v>4550516</v>
      </c>
      <c r="G44" s="0" t="n">
        <v>30615938</v>
      </c>
      <c r="H44" s="0" t="n">
        <f aca="false">F44/C44*1000</f>
        <v>1.53804490373383</v>
      </c>
      <c r="I44" s="1" t="n">
        <f aca="false">H44/H43</f>
        <v>0.559736669200644</v>
      </c>
      <c r="J44" s="0" t="n">
        <v>70190400</v>
      </c>
      <c r="K44" s="0" t="n">
        <v>0.573705</v>
      </c>
      <c r="L44" s="1" t="n">
        <f aca="false">J44/J43</f>
        <v>0.849333931901207</v>
      </c>
      <c r="M44" s="0" t="n">
        <f aca="false">D44*((J44*554)/1000000000000+K44)</f>
        <v>344.808412366275</v>
      </c>
      <c r="N44" s="1" t="n">
        <f aca="false">M44/M43</f>
        <v>0.707513320133469</v>
      </c>
      <c r="O44" s="0" t="n">
        <v>4475151</v>
      </c>
      <c r="P44" s="1" t="n">
        <f aca="false">O44/O43</f>
        <v>0.58012327495308</v>
      </c>
      <c r="Q44" s="0" t="n">
        <v>0.512425</v>
      </c>
      <c r="R44" s="1" t="n">
        <f aca="false">Q44/Q43</f>
        <v>0.90323643933505</v>
      </c>
      <c r="S44" s="0" t="n">
        <v>0.000215983</v>
      </c>
      <c r="T44" s="1" t="n">
        <f aca="false">S44/S43</f>
        <v>1.9408270730743</v>
      </c>
    </row>
    <row r="45" customFormat="false" ht="12.8" hidden="false" customHeight="false" outlineLevel="0" collapsed="false">
      <c r="A45" s="6" t="s">
        <v>24</v>
      </c>
      <c r="B45" s="6" t="n">
        <v>1943854754000</v>
      </c>
      <c r="C45" s="6" t="n">
        <v>2958341533</v>
      </c>
      <c r="D45" s="6" t="n">
        <f aca="false">B45/C45</f>
        <v>657.075842094801</v>
      </c>
      <c r="E45" s="7" t="n">
        <f aca="false">D45/D43</f>
        <v>0.981626559149075</v>
      </c>
      <c r="F45" s="0" t="n">
        <v>7876848</v>
      </c>
      <c r="G45" s="0" t="n">
        <v>33185455</v>
      </c>
      <c r="H45" s="0" t="n">
        <f aca="false">F45/C45*1000</f>
        <v>2.66258912709522</v>
      </c>
      <c r="I45" s="1" t="n">
        <f aca="false">H45/H43</f>
        <v>0.968989114577922</v>
      </c>
      <c r="J45" s="0" t="n">
        <v>81297400</v>
      </c>
      <c r="K45" s="0" t="n">
        <v>0.669658</v>
      </c>
      <c r="L45" s="1" t="n">
        <f aca="false">J45/J43</f>
        <v>0.983733393674138</v>
      </c>
      <c r="M45" s="0" t="n">
        <f aca="false">D45*((J45*554)/1000000000000+K45)</f>
        <v>469.609975156596</v>
      </c>
      <c r="N45" s="1" t="n">
        <f aca="false">M45/M43</f>
        <v>0.963593986616249</v>
      </c>
      <c r="O45" s="0" t="n">
        <v>7503311</v>
      </c>
      <c r="P45" s="1" t="n">
        <f aca="false">O45/O43</f>
        <v>0.972670050756157</v>
      </c>
      <c r="Q45" s="0" t="n">
        <v>0.56819</v>
      </c>
      <c r="R45" s="1" t="n">
        <f aca="false">Q45/Q43</f>
        <v>1.0015317606787</v>
      </c>
      <c r="S45" s="0" t="n">
        <v>0.000119531</v>
      </c>
      <c r="T45" s="1" t="n">
        <f aca="false">S45/S43</f>
        <v>1.07410768843679</v>
      </c>
    </row>
    <row r="46" customFormat="false" ht="12.8" hidden="false" customHeight="false" outlineLevel="0" collapsed="false">
      <c r="A46" s="0" t="s">
        <v>25</v>
      </c>
      <c r="B46" s="6" t="n">
        <v>1667335549000</v>
      </c>
      <c r="C46" s="6" t="n">
        <v>2958244643</v>
      </c>
      <c r="D46" s="6" t="n">
        <f aca="false">B46/C46</f>
        <v>563.62328009124</v>
      </c>
      <c r="E46" s="1" t="n">
        <f aca="false">D46/D44</f>
        <v>1.00133942273224</v>
      </c>
      <c r="F46" s="0" t="n">
        <v>4497426</v>
      </c>
      <c r="G46" s="0" t="n">
        <v>31533321</v>
      </c>
      <c r="H46" s="0" t="n">
        <f aca="false">F46/C46*1000</f>
        <v>1.52030225446097</v>
      </c>
      <c r="I46" s="1" t="n">
        <f aca="false">H46/H44</f>
        <v>0.988464153920485</v>
      </c>
      <c r="J46" s="9" t="n">
        <v>72290900</v>
      </c>
      <c r="K46" s="0" t="n">
        <v>0.574397</v>
      </c>
      <c r="L46" s="1" t="n">
        <f aca="false">J46/J$44</f>
        <v>1.0299257448312</v>
      </c>
      <c r="M46" s="0" t="n">
        <f aca="false">D46*((J46*554)/1000000000000+K46)</f>
        <v>346.316159349594</v>
      </c>
      <c r="N46" s="1" t="n">
        <f aca="false">M46/M44</f>
        <v>1.00437270939236</v>
      </c>
      <c r="O46" s="0" t="n">
        <v>4418050</v>
      </c>
      <c r="P46" s="1" t="n">
        <f aca="false">O46/O44</f>
        <v>0.987240430546366</v>
      </c>
      <c r="Q46" s="0" t="n">
        <v>0.510217</v>
      </c>
      <c r="R46" s="1" t="n">
        <f aca="false">Q46/Q44</f>
        <v>0.995691076742938</v>
      </c>
      <c r="S46" s="0" t="n">
        <v>0.000273149</v>
      </c>
      <c r="T46" s="1" t="n">
        <f aca="false">S46/S44</f>
        <v>1.26467823856507</v>
      </c>
    </row>
    <row r="47" customFormat="false" ht="12.8" hidden="false" customHeight="false" outlineLevel="0" collapsed="false">
      <c r="A47" s="0" t="s">
        <v>26</v>
      </c>
      <c r="B47" s="0" t="n">
        <v>1674293960500</v>
      </c>
      <c r="C47" s="6" t="n">
        <v>2958550178</v>
      </c>
      <c r="D47" s="6" t="n">
        <f aca="false">B47/C47</f>
        <v>565.917040363275</v>
      </c>
      <c r="E47" s="1" t="n">
        <f aca="false">D47/D44</f>
        <v>1.00541454288397</v>
      </c>
      <c r="F47" s="0" t="n">
        <v>4585427</v>
      </c>
      <c r="G47" s="0" t="n">
        <v>30627856</v>
      </c>
      <c r="H47" s="0" t="n">
        <f aca="false">F47/C47*1000</f>
        <v>1.54988988664028</v>
      </c>
      <c r="I47" s="1" t="n">
        <f aca="false">H47/H44</f>
        <v>1.0077013245047</v>
      </c>
      <c r="J47" s="9" t="n">
        <v>70324200</v>
      </c>
      <c r="K47" s="0" t="n">
        <v>0.576794</v>
      </c>
      <c r="L47" s="1" t="n">
        <f aca="false">J47/J$44</f>
        <v>1.00190624358887</v>
      </c>
      <c r="M47" s="0" t="n">
        <f aca="false">D47*((J47*554)/1000000000000+K47)</f>
        <v>348.465458753268</v>
      </c>
      <c r="N47" s="1" t="n">
        <f aca="false">M47/M44</f>
        <v>1.01060602426111</v>
      </c>
      <c r="O47" s="0" t="n">
        <v>4505116</v>
      </c>
      <c r="P47" s="1" t="n">
        <f aca="false">O47/O44</f>
        <v>1.00669586344684</v>
      </c>
      <c r="Q47" s="0" t="n">
        <v>0.511896</v>
      </c>
      <c r="R47" s="1" t="n">
        <f aca="false">Q47/Q44</f>
        <v>0.998967653802996</v>
      </c>
      <c r="S47" s="0" t="n">
        <v>0.000256937</v>
      </c>
      <c r="T47" s="1" t="n">
        <f aca="false">S47/S44</f>
        <v>1.18961677539436</v>
      </c>
    </row>
    <row r="48" customFormat="false" ht="12.8" hidden="false" customHeight="false" outlineLevel="0" collapsed="false">
      <c r="A48" s="0" t="s">
        <v>27</v>
      </c>
      <c r="B48" s="0" t="n">
        <v>1610432557000</v>
      </c>
      <c r="C48" s="0" t="n">
        <v>2957873241</v>
      </c>
      <c r="D48" s="6" t="n">
        <f aca="false">B48/C48</f>
        <v>544.456244668397</v>
      </c>
      <c r="E48" s="7" t="n">
        <f aca="false">D48/D44</f>
        <v>0.96728705324407</v>
      </c>
      <c r="F48" s="0" t="n">
        <v>3875761</v>
      </c>
      <c r="G48" s="0" t="n">
        <v>30318377</v>
      </c>
      <c r="H48" s="0" t="n">
        <f aca="false">F48/C48*1000</f>
        <v>1.31032018082346</v>
      </c>
      <c r="I48" s="7" t="n">
        <f aca="false">H48/H44</f>
        <v>0.851938833282739</v>
      </c>
      <c r="J48" s="9" t="n">
        <v>73973400</v>
      </c>
      <c r="K48" s="0" t="n">
        <v>0.554794</v>
      </c>
      <c r="L48" s="1" t="n">
        <f aca="false">J48/J$44</f>
        <v>1.05389625931751</v>
      </c>
      <c r="M48" s="0" t="n">
        <f aca="false">D48*((J48*554)/1000000000000+K48)</f>
        <v>324.37356268598</v>
      </c>
      <c r="N48" s="7" t="n">
        <f aca="false">M48/M44</f>
        <v>0.940735640583537</v>
      </c>
      <c r="O48" s="0" t="n">
        <v>3808783</v>
      </c>
      <c r="P48" s="7" t="n">
        <f aca="false">O48/O44</f>
        <v>0.851095974191709</v>
      </c>
      <c r="Q48" s="0" t="n">
        <v>0.437764</v>
      </c>
      <c r="R48" s="7" t="n">
        <f aca="false">Q48/Q44</f>
        <v>0.854298677855296</v>
      </c>
      <c r="S48" s="0" t="n">
        <v>0.000247402</v>
      </c>
      <c r="T48" s="7" t="n">
        <f aca="false">S48/S44</f>
        <v>1.14546978234398</v>
      </c>
    </row>
    <row r="49" customFormat="false" ht="12.8" hidden="false" customHeight="false" outlineLevel="0" collapsed="false">
      <c r="A49" s="0" t="s">
        <v>28</v>
      </c>
      <c r="B49" s="0" t="n">
        <v>1804596211000</v>
      </c>
      <c r="C49" s="0" t="n">
        <v>2959028588</v>
      </c>
      <c r="D49" s="6" t="n">
        <f aca="false">B49/C49</f>
        <v>609.86102612132</v>
      </c>
      <c r="E49" s="7" t="n">
        <f aca="false">D49/D44</f>
        <v>1.08348591943249</v>
      </c>
      <c r="F49" s="0" t="n">
        <v>6248433</v>
      </c>
      <c r="G49" s="0" t="n">
        <v>31904710</v>
      </c>
      <c r="H49" s="0" t="n">
        <f aca="false">F49/C49*1000</f>
        <v>2.11165009535217</v>
      </c>
      <c r="I49" s="7" t="n">
        <f aca="false">H49/H44</f>
        <v>1.37294437257705</v>
      </c>
      <c r="J49" s="9" t="n">
        <v>75827500</v>
      </c>
      <c r="K49" s="0" t="n">
        <v>0.621683</v>
      </c>
      <c r="L49" s="1" t="n">
        <f aca="false">J49/J$44</f>
        <v>1.08031155257699</v>
      </c>
      <c r="M49" s="0" t="n">
        <f aca="false">D49*((J49*554)/1000000000000+K49)</f>
        <v>404.759539577031</v>
      </c>
      <c r="N49" s="7" t="n">
        <f aca="false">M49/M44</f>
        <v>1.1738679366879</v>
      </c>
      <c r="O49" s="0" t="n">
        <v>6022041</v>
      </c>
      <c r="P49" s="7" t="n">
        <f aca="false">O49/O44</f>
        <v>1.34566207933542</v>
      </c>
      <c r="Q49" s="0" t="n">
        <v>0.555242</v>
      </c>
      <c r="R49" s="7" t="n">
        <f aca="false">Q49/Q44</f>
        <v>1.08355759379421</v>
      </c>
      <c r="S49" s="0" t="n">
        <v>0.000114824</v>
      </c>
      <c r="T49" s="7" t="n">
        <f aca="false">S49/S44</f>
        <v>0.53163443419158</v>
      </c>
    </row>
    <row r="50" customFormat="false" ht="12.8" hidden="false" customHeight="false" outlineLevel="0" collapsed="false">
      <c r="A50" s="5" t="s">
        <v>33</v>
      </c>
      <c r="B50" s="5"/>
      <c r="C50" s="5"/>
      <c r="D50" s="5"/>
      <c r="E50" s="3"/>
      <c r="I50" s="0"/>
      <c r="L50" s="0"/>
      <c r="N50" s="0"/>
      <c r="P50" s="0"/>
      <c r="R50" s="0"/>
      <c r="T50" s="0"/>
    </row>
    <row r="51" customFormat="false" ht="12.8" hidden="false" customHeight="false" outlineLevel="0" collapsed="false">
      <c r="D51" s="6"/>
      <c r="E51" s="7"/>
      <c r="I51" s="0"/>
      <c r="L51" s="0"/>
      <c r="N51" s="0"/>
      <c r="P51" s="0"/>
      <c r="R51" s="0"/>
      <c r="T51" s="0"/>
    </row>
    <row r="52" customFormat="false" ht="12.8" hidden="false" customHeight="false" outlineLevel="0" collapsed="false">
      <c r="A52" s="6" t="s">
        <v>22</v>
      </c>
      <c r="B52" s="6" t="n">
        <v>2063615574500</v>
      </c>
      <c r="C52" s="6" t="n">
        <v>4554841285</v>
      </c>
      <c r="D52" s="6" t="n">
        <f aca="false">B52/C52</f>
        <v>453.059820392842</v>
      </c>
      <c r="E52" s="7" t="n">
        <f aca="false">D52/D52</f>
        <v>1</v>
      </c>
      <c r="F52" s="0" t="n">
        <v>5255348</v>
      </c>
      <c r="G52" s="0" t="n">
        <v>6979535</v>
      </c>
      <c r="H52" s="0" t="n">
        <f aca="false">F52/C52*1000</f>
        <v>1.15379388021859</v>
      </c>
      <c r="I52" s="1" t="n">
        <f aca="false">H52/H52</f>
        <v>1</v>
      </c>
      <c r="J52" s="0" t="n">
        <v>37480100</v>
      </c>
      <c r="K52" s="0" t="n">
        <v>0.710916</v>
      </c>
      <c r="L52" s="1" t="n">
        <f aca="false">J52/J52</f>
        <v>1</v>
      </c>
      <c r="M52" s="0" t="n">
        <f aca="false">D52*((J52*554)/1000000000000+K52)</f>
        <v>331.494798239763</v>
      </c>
      <c r="N52" s="1" t="n">
        <f aca="false">M52/M52</f>
        <v>1</v>
      </c>
      <c r="O52" s="0" t="n">
        <v>4623206</v>
      </c>
      <c r="P52" s="1" t="n">
        <f aca="false">O52/O52</f>
        <v>1</v>
      </c>
      <c r="Q52" s="0" t="n">
        <v>0.495827</v>
      </c>
      <c r="R52" s="1" t="n">
        <f aca="false">Q52/Q52</f>
        <v>1</v>
      </c>
      <c r="S52" s="0" t="n">
        <v>0.00021725</v>
      </c>
      <c r="T52" s="1" t="n">
        <f aca="false">S52/S52</f>
        <v>1</v>
      </c>
    </row>
    <row r="53" customFormat="false" ht="12.8" hidden="false" customHeight="false" outlineLevel="0" collapsed="false">
      <c r="A53" s="6" t="s">
        <v>23</v>
      </c>
      <c r="B53" s="6" t="n">
        <v>2051256626000</v>
      </c>
      <c r="C53" s="6" t="n">
        <v>4554021858</v>
      </c>
      <c r="D53" s="6" t="n">
        <f aca="false">B53/C53</f>
        <v>450.427488044788</v>
      </c>
      <c r="E53" s="7" t="n">
        <f aca="false">D53/D52</f>
        <v>0.994189879063273</v>
      </c>
      <c r="F53" s="0" t="n">
        <v>5003701</v>
      </c>
      <c r="G53" s="0" t="n">
        <v>6747749</v>
      </c>
      <c r="H53" s="0" t="n">
        <f aca="false">F53/C53*1000</f>
        <v>1.09874329900504</v>
      </c>
      <c r="I53" s="1" t="n">
        <f aca="false">H53/H52</f>
        <v>0.952287334716041</v>
      </c>
      <c r="J53" s="0" t="n">
        <v>37778400</v>
      </c>
      <c r="K53" s="0" t="n">
        <v>0.706658</v>
      </c>
      <c r="L53" s="1" t="n">
        <f aca="false">J53/J52</f>
        <v>1.00795889018439</v>
      </c>
      <c r="M53" s="0" t="n">
        <f aca="false">D53*((J53*554)/1000000000000+K53)</f>
        <v>327.725289963904</v>
      </c>
      <c r="N53" s="1" t="n">
        <f aca="false">M53/M52</f>
        <v>0.988628755878298</v>
      </c>
      <c r="O53" s="0" t="n">
        <v>4378546</v>
      </c>
      <c r="P53" s="1" t="n">
        <f aca="false">O53/O52</f>
        <v>0.947080013306783</v>
      </c>
      <c r="Q53" s="0" t="n">
        <v>0.475129</v>
      </c>
      <c r="R53" s="1" t="n">
        <f aca="false">Q53/Q52</f>
        <v>0.958255601248016</v>
      </c>
      <c r="S53" s="0" t="n">
        <v>0.000240442</v>
      </c>
      <c r="T53" s="1" t="n">
        <f aca="false">S53/S52</f>
        <v>1.10675258918297</v>
      </c>
    </row>
    <row r="54" customFormat="false" ht="12.8" hidden="false" customHeight="false" outlineLevel="0" collapsed="false">
      <c r="A54" s="6" t="s">
        <v>24</v>
      </c>
      <c r="B54" s="6" t="n">
        <v>2063275832000</v>
      </c>
      <c r="C54" s="6" t="n">
        <v>4553839872</v>
      </c>
      <c r="D54" s="6" t="n">
        <f aca="false">B54/C54</f>
        <v>453.08484487704</v>
      </c>
      <c r="E54" s="7" t="n">
        <f aca="false">D54/D52</f>
        <v>1.00005523439306</v>
      </c>
      <c r="F54" s="0" t="n">
        <v>5213637</v>
      </c>
      <c r="G54" s="0" t="n">
        <v>6918760</v>
      </c>
      <c r="H54" s="0" t="n">
        <f aca="false">F54/C54*1000</f>
        <v>1.14488808270507</v>
      </c>
      <c r="I54" s="1" t="n">
        <f aca="false">H54/H52</f>
        <v>0.992281292468086</v>
      </c>
      <c r="J54" s="0" t="n">
        <v>37998800</v>
      </c>
      <c r="K54" s="0" t="n">
        <v>0.710799</v>
      </c>
      <c r="L54" s="1" t="n">
        <f aca="false">J54/J52</f>
        <v>1.01383934407859</v>
      </c>
      <c r="M54" s="0" t="n">
        <f aca="false">D54*((J54*554)/1000000000000+K54)</f>
        <v>331.590295597302</v>
      </c>
      <c r="N54" s="1" t="n">
        <f aca="false">M54/M52</f>
        <v>1.00028808101378</v>
      </c>
      <c r="O54" s="0" t="n">
        <v>4570622</v>
      </c>
      <c r="P54" s="1" t="n">
        <f aca="false">O54/O52</f>
        <v>0.988626074633058</v>
      </c>
      <c r="Q54" s="6" t="n">
        <v>0.489767</v>
      </c>
      <c r="R54" s="1" t="n">
        <f aca="false">Q54/Q52</f>
        <v>0.987777995147501</v>
      </c>
      <c r="S54" s="0" t="n">
        <v>0.000280584</v>
      </c>
      <c r="T54" s="1" t="n">
        <f aca="false">S54/S52</f>
        <v>1.29152589182969</v>
      </c>
    </row>
    <row r="55" customFormat="false" ht="12.8" hidden="false" customHeight="false" outlineLevel="0" collapsed="false">
      <c r="A55" s="0" t="s">
        <v>25</v>
      </c>
      <c r="B55" s="0" t="n">
        <v>2050838592500</v>
      </c>
      <c r="C55" s="0" t="n">
        <v>4554531001</v>
      </c>
      <c r="D55" s="6" t="n">
        <f aca="false">B55/C55</f>
        <v>450.285351455444</v>
      </c>
      <c r="E55" s="1" t="n">
        <f aca="false">D55/D53</f>
        <v>0.999684440685534</v>
      </c>
      <c r="F55" s="0" t="n">
        <v>5000424</v>
      </c>
      <c r="G55" s="0" t="n">
        <v>6744997</v>
      </c>
      <c r="H55" s="0" t="n">
        <f aca="false">F55/C55*1000</f>
        <v>1.09790096914525</v>
      </c>
      <c r="I55" s="1" t="n">
        <f aca="false">H55/H53</f>
        <v>0.999233369741095</v>
      </c>
      <c r="J55" s="9" t="n">
        <v>37890300</v>
      </c>
      <c r="K55" s="0" t="n">
        <v>0.706514</v>
      </c>
      <c r="L55" s="1" t="n">
        <f aca="false">J55/J$53</f>
        <v>1.00296201003748</v>
      </c>
      <c r="M55" s="0" t="n">
        <f aca="false">D55*((J55*554)/1000000000000+K55)</f>
        <v>327.584946465139</v>
      </c>
      <c r="N55" s="1" t="n">
        <f aca="false">M55/M53</f>
        <v>0.999571764819308</v>
      </c>
      <c r="O55" s="0" t="n">
        <v>4362792</v>
      </c>
      <c r="P55" s="0" t="n">
        <f aca="false">O55/O53</f>
        <v>0.996402001943111</v>
      </c>
      <c r="Q55" s="0" t="n">
        <v>0.474975</v>
      </c>
      <c r="R55" s="1" t="n">
        <f aca="false">Q55/Q53</f>
        <v>0.999675877498532</v>
      </c>
      <c r="S55" s="0" t="n">
        <v>0.000238322</v>
      </c>
      <c r="T55" s="1" t="n">
        <f aca="false">S55/S53</f>
        <v>0.991182904816962</v>
      </c>
    </row>
    <row r="56" customFormat="false" ht="12.8" hidden="false" customHeight="false" outlineLevel="0" collapsed="false">
      <c r="A56" s="0" t="s">
        <v>26</v>
      </c>
      <c r="B56" s="0" t="n">
        <v>2049686093000</v>
      </c>
      <c r="C56" s="0" t="n">
        <v>4553321001</v>
      </c>
      <c r="D56" s="6" t="n">
        <f aca="false">B56/C56</f>
        <v>450.151898482415</v>
      </c>
      <c r="E56" s="1" t="n">
        <f aca="false">D56/D53</f>
        <v>0.999388159982044</v>
      </c>
      <c r="F56" s="0" t="n">
        <v>4979401</v>
      </c>
      <c r="G56" s="0" t="n">
        <v>6724459</v>
      </c>
      <c r="H56" s="0" t="n">
        <f aca="false">F56/C56*1000</f>
        <v>1.09357565585787</v>
      </c>
      <c r="I56" s="1" t="n">
        <f aca="false">H56/H53</f>
        <v>0.995296769362009</v>
      </c>
      <c r="J56" s="9" t="n">
        <v>37664700</v>
      </c>
      <c r="K56" s="0" t="n">
        <v>0.706117</v>
      </c>
      <c r="L56" s="1" t="n">
        <f aca="false">J56/J$53</f>
        <v>0.996990343688457</v>
      </c>
      <c r="M56" s="0" t="n">
        <f aca="false">D56*((J56*554)/1000000000000+K56)</f>
        <v>327.252887361474</v>
      </c>
      <c r="N56" s="1" t="n">
        <f aca="false">M56/M53</f>
        <v>0.998558540897219</v>
      </c>
      <c r="O56" s="0" t="n">
        <v>4351796</v>
      </c>
      <c r="P56" s="0" t="n">
        <f aca="false">O56/O53</f>
        <v>0.993890665988207</v>
      </c>
      <c r="Q56" s="0" t="n">
        <v>0.474293</v>
      </c>
      <c r="R56" s="1" t="n">
        <f aca="false">Q56/Q53</f>
        <v>0.998240477849174</v>
      </c>
      <c r="S56" s="0" t="n">
        <v>0.00024079</v>
      </c>
      <c r="T56" s="1" t="n">
        <f aca="false">S56/S53</f>
        <v>1.00144733449231</v>
      </c>
    </row>
    <row r="57" customFormat="false" ht="12.8" hidden="false" customHeight="false" outlineLevel="0" collapsed="false">
      <c r="A57" s="0" t="s">
        <v>27</v>
      </c>
      <c r="B57" s="0" t="n">
        <v>2023079642500</v>
      </c>
      <c r="C57" s="0" t="n">
        <v>4554086339</v>
      </c>
      <c r="D57" s="6" t="n">
        <f aca="false">B57/C57</f>
        <v>444.233923536951</v>
      </c>
      <c r="E57" s="7" t="n">
        <f aca="false">D57/D53</f>
        <v>0.986249585844057</v>
      </c>
      <c r="F57" s="0" t="n">
        <v>4417120</v>
      </c>
      <c r="G57" s="0" t="n">
        <v>6587911</v>
      </c>
      <c r="H57" s="0" t="n">
        <f aca="false">F57/C57*1000</f>
        <v>0.969924518596177</v>
      </c>
      <c r="I57" s="7" t="n">
        <f aca="false">H57/H53</f>
        <v>0.882758074132953</v>
      </c>
      <c r="J57" s="9" t="n">
        <v>43357500</v>
      </c>
      <c r="K57" s="0" t="n">
        <v>0.696951</v>
      </c>
      <c r="L57" s="1" t="n">
        <f aca="false">J57/J$53</f>
        <v>1.14767962645321</v>
      </c>
      <c r="M57" s="0" t="n">
        <f aca="false">D57*((J57*554)/1000000000000+K57)</f>
        <v>320.279800519225</v>
      </c>
      <c r="N57" s="7" t="n">
        <f aca="false">M57/M53</f>
        <v>0.977281309460434</v>
      </c>
      <c r="O57" s="0" t="n">
        <v>3734718</v>
      </c>
      <c r="P57" s="7" t="n">
        <f aca="false">O57/O53</f>
        <v>0.852958493527303</v>
      </c>
      <c r="Q57" s="0" t="n">
        <v>0.37199</v>
      </c>
      <c r="R57" s="7" t="n">
        <f aca="false">Q57/Q53</f>
        <v>0.782924216370712</v>
      </c>
      <c r="S57" s="0" t="n">
        <v>0.000414594</v>
      </c>
      <c r="T57" s="7" t="n">
        <f aca="false">S57/S53</f>
        <v>1.72429941524359</v>
      </c>
    </row>
    <row r="58" customFormat="false" ht="12.8" hidden="false" customHeight="false" outlineLevel="0" collapsed="false">
      <c r="A58" s="0" t="s">
        <v>28</v>
      </c>
      <c r="B58" s="0" t="n">
        <v>2061082459500</v>
      </c>
      <c r="C58" s="0" t="n">
        <v>4554686135</v>
      </c>
      <c r="D58" s="6" t="n">
        <f aca="false">B58/C58</f>
        <v>452.519097564557</v>
      </c>
      <c r="E58" s="7" t="n">
        <f aca="false">D58/D53</f>
        <v>1.00464360984905</v>
      </c>
      <c r="F58" s="0" t="n">
        <v>5208243</v>
      </c>
      <c r="G58" s="0" t="n">
        <v>6947138</v>
      </c>
      <c r="H58" s="0" t="n">
        <f aca="false">F58/C58*1000</f>
        <v>1.14349108711966</v>
      </c>
      <c r="I58" s="7" t="n">
        <f aca="false">H58/H53</f>
        <v>1.04072633540076</v>
      </c>
      <c r="J58" s="9" t="n">
        <v>37430900</v>
      </c>
      <c r="K58" s="0" t="n">
        <v>0.710043</v>
      </c>
      <c r="L58" s="1" t="n">
        <f aca="false">J58/J$53</f>
        <v>0.99080162209093</v>
      </c>
      <c r="M58" s="0" t="n">
        <f aca="false">D58*((J58*554)/1000000000000+K58)</f>
        <v>330.691778779353</v>
      </c>
      <c r="N58" s="7" t="n">
        <f aca="false">M58/M53</f>
        <v>1.00905175433905</v>
      </c>
      <c r="O58" s="0" t="n">
        <v>4574638</v>
      </c>
      <c r="P58" s="7" t="n">
        <f aca="false">O58/O53</f>
        <v>1.04478472990806</v>
      </c>
      <c r="Q58" s="0" t="n">
        <v>0.492614</v>
      </c>
      <c r="R58" s="7" t="n">
        <f aca="false">Q58/Q53</f>
        <v>1.03680053206603</v>
      </c>
      <c r="S58" s="0" t="n">
        <v>0.000218103</v>
      </c>
      <c r="T58" s="7" t="n">
        <f aca="false">S58/S53</f>
        <v>0.907091939012319</v>
      </c>
    </row>
    <row r="59" customFormat="false" ht="12.8" hidden="false" customHeight="false" outlineLevel="0" collapsed="false">
      <c r="E59" s="0"/>
      <c r="I59" s="0"/>
      <c r="L59" s="0"/>
      <c r="N59" s="0"/>
      <c r="P59" s="0"/>
      <c r="R59" s="0"/>
      <c r="T59" s="0"/>
    </row>
    <row r="60" customFormat="false" ht="12.8" hidden="false" customHeight="false" outlineLevel="0" collapsed="false">
      <c r="B60" s="6" t="s">
        <v>34</v>
      </c>
      <c r="C60" s="6" t="s">
        <v>35</v>
      </c>
      <c r="E60" s="1" t="s">
        <v>36</v>
      </c>
      <c r="I60" s="1" t="s">
        <v>37</v>
      </c>
      <c r="L60" s="7" t="s">
        <v>13</v>
      </c>
      <c r="N60" s="7" t="s">
        <v>38</v>
      </c>
      <c r="P60" s="1" t="s">
        <v>39</v>
      </c>
      <c r="R60" s="1" t="s">
        <v>40</v>
      </c>
      <c r="T60" s="1" t="s">
        <v>41</v>
      </c>
    </row>
    <row r="61" customFormat="false" ht="12.8" hidden="false" customHeight="false" outlineLevel="0" collapsed="false">
      <c r="A61" s="6" t="s">
        <v>42</v>
      </c>
      <c r="B61" s="6" t="n">
        <v>1.0439</v>
      </c>
      <c r="C61" s="6" t="n">
        <v>4.68902</v>
      </c>
      <c r="E61" s="1" t="n">
        <f aca="false">AVERAGE(E7,E16,E25,E34,E43,E52)</f>
        <v>1</v>
      </c>
      <c r="I61" s="1" t="n">
        <f aca="false">AVERAGE(I7,I16,I25,I34,I43,I52)</f>
        <v>1</v>
      </c>
      <c r="L61" s="1" t="n">
        <f aca="false">AVERAGE(L7,L16,L25,L34,L43,L52)</f>
        <v>1</v>
      </c>
      <c r="N61" s="1" t="n">
        <f aca="false">AVERAGE(N7,N16,N25,N34,N43,N52)</f>
        <v>1</v>
      </c>
      <c r="P61" s="1" t="n">
        <f aca="false">AVERAGE(P7,P16,P25,P34,P43,P52)</f>
        <v>1</v>
      </c>
      <c r="R61" s="1" t="n">
        <f aca="false">AVERAGE(R7,R16,R25,R34,R43,R52)</f>
        <v>1</v>
      </c>
      <c r="T61" s="1" t="n">
        <f aca="false">AVERAGE(T7,T16,T25,T34,T43,T52)</f>
        <v>1</v>
      </c>
    </row>
    <row r="62" customFormat="false" ht="12.8" hidden="false" customHeight="false" outlineLevel="0" collapsed="false">
      <c r="A62" s="6" t="s">
        <v>43</v>
      </c>
      <c r="B62" s="6" t="n">
        <v>1.05429</v>
      </c>
      <c r="C62" s="6" t="n">
        <v>5.77964</v>
      </c>
      <c r="E62" s="1" t="n">
        <f aca="false">AVERAGE(E8,E17,E26,E35,E44,E53)</f>
        <v>0.881628023108157</v>
      </c>
      <c r="I62" s="1" t="n">
        <f aca="false">AVERAGE(I8,I17,I26,I35,I44,I53)</f>
        <v>0.551953389833813</v>
      </c>
      <c r="L62" s="1" t="n">
        <f aca="false">AVERAGE(L8,L17,L26,L35,L44,L53)</f>
        <v>0.926905102558667</v>
      </c>
      <c r="N62" s="1" t="n">
        <f aca="false">AVERAGE(N8,N17,N26,N35,N44,N53)</f>
        <v>0.791688707868279</v>
      </c>
      <c r="P62" s="1" t="n">
        <f aca="false">AVERAGE(P8,P17,P26,P35,P44,P53)</f>
        <v>0.53251334334431</v>
      </c>
      <c r="R62" s="1" t="n">
        <f aca="false">AVERAGE(R8,R17,R26,R35,R44,R53)</f>
        <v>0.858621163669915</v>
      </c>
      <c r="T62" s="1" t="n">
        <f aca="false">AVERAGE(T8,T17,T26,T35,T44,T53)</f>
        <v>1.72813136837603</v>
      </c>
    </row>
    <row r="63" customFormat="false" ht="12.8" hidden="false" customHeight="false" outlineLevel="0" collapsed="false">
      <c r="A63" s="6" t="s">
        <v>44</v>
      </c>
      <c r="B63" s="6" t="n">
        <v>1.05992</v>
      </c>
      <c r="C63" s="6" t="n">
        <v>6.39038</v>
      </c>
      <c r="E63" s="1" t="n">
        <f aca="false">AVERAGE(E9,E18,E27,E36,E45,E54)</f>
        <v>0.992907141310458</v>
      </c>
      <c r="I63" s="1" t="n">
        <f aca="false">AVERAGE(I9,I18,I27,I36,I45,I54)</f>
        <v>0.974621082823383</v>
      </c>
      <c r="L63" s="1" t="n">
        <f aca="false">AVERAGE(L9,L18,L27,L36,L45,L54)</f>
        <v>0.997035127175445</v>
      </c>
      <c r="N63" s="1" t="n">
        <f aca="false">AVERAGE(N9,N18,N27,N36,N45,N54)</f>
        <v>0.986696963451001</v>
      </c>
      <c r="P63" s="1" t="n">
        <f aca="false">AVERAGE(P9,P18,P27,P36,P45,P54)</f>
        <v>0.965911157012939</v>
      </c>
      <c r="R63" s="1" t="n">
        <f aca="false">AVERAGE(R9,R18,R27,R36,R45,R54)</f>
        <v>0.978896407435642</v>
      </c>
      <c r="T63" s="1" t="n">
        <f aca="false">AVERAGE(T9,T18,T27,T36,T45,T54)</f>
        <v>1.16180948093019</v>
      </c>
    </row>
    <row r="64" customFormat="false" ht="12.8" hidden="false" customHeight="false" outlineLevel="0" collapsed="false">
      <c r="A64" s="6" t="s">
        <v>45</v>
      </c>
      <c r="B64" s="6" t="n">
        <v>1.06585</v>
      </c>
      <c r="C64" s="6" t="n">
        <v>6.69459</v>
      </c>
      <c r="D64" s="0" t="s">
        <v>25</v>
      </c>
      <c r="E64" s="1" t="n">
        <f aca="false">AVERAGE(E10,E19,E28,E37,E46,E55)</f>
        <v>0.997424056853757</v>
      </c>
      <c r="I64" s="1" t="n">
        <f aca="false">AVERAGE(I10,I19,I28,I37,I46,I55)</f>
        <v>0.959388626349449</v>
      </c>
      <c r="L64" s="1" t="n">
        <f aca="false">AVERAGE(L10,L19,L28,L37,L46,L55)</f>
        <v>1.00480354866831</v>
      </c>
      <c r="N64" s="1" t="n">
        <f aca="false">AVERAGE(N10,N19,N28,N37,N46,N55)</f>
        <v>0.995771290910406</v>
      </c>
      <c r="P64" s="1" t="n">
        <f aca="false">AVERAGE(P10,P19,P28,P37,P46,P55)</f>
        <v>1.00538013488059</v>
      </c>
      <c r="R64" s="1" t="n">
        <f aca="false">AVERAGE(R10,R19,R28,R37,R46,R55)</f>
        <v>1.00527558451374</v>
      </c>
      <c r="T64" s="1" t="n">
        <f aca="false">AVERAGE(T10,T19,T28,T37,T46,T55)</f>
        <v>1.09324548995629</v>
      </c>
    </row>
    <row r="65" customFormat="false" ht="12.8" hidden="false" customHeight="false" outlineLevel="0" collapsed="false">
      <c r="D65" s="0" t="s">
        <v>26</v>
      </c>
      <c r="E65" s="1" t="n">
        <f aca="false">AVERAGE(E11,E20,E29,E38,E47,E56)</f>
        <v>1.00530568449937</v>
      </c>
      <c r="I65" s="1" t="n">
        <f aca="false">AVERAGE(I11,I20,I29,I38,I47,I56)</f>
        <v>1.04763533226121</v>
      </c>
      <c r="L65" s="1" t="n">
        <f aca="false">AVERAGE(L11,L20,L29,L38,L47,L56)</f>
        <v>1.00670394651324</v>
      </c>
      <c r="N65" s="1" t="n">
        <f aca="false">AVERAGE(N11,N20,N29,N38,N47,N56)</f>
        <v>1.01121797031143</v>
      </c>
      <c r="P65" s="1" t="n">
        <f aca="false">AVERAGE(P11,P20,P29,P38,P47,P56)</f>
        <v>1.02047341320269</v>
      </c>
      <c r="R65" s="1" t="n">
        <f aca="false">AVERAGE(R11,R20,R29,R38,R47,R56)</f>
        <v>1.00997871815713</v>
      </c>
      <c r="T65" s="1" t="n">
        <f aca="false">AVERAGE(T11,T20,T29,T38,T47,T56)</f>
        <v>0.879893700564881</v>
      </c>
    </row>
    <row r="66" customFormat="false" ht="12.8" hidden="false" customHeight="false" outlineLevel="0" collapsed="false">
      <c r="D66" s="0" t="s">
        <v>27</v>
      </c>
      <c r="E66" s="1" t="n">
        <f aca="false">AVERAGE(E12,E21,E30,E39,E48,E57)</f>
        <v>0.951140301840716</v>
      </c>
      <c r="I66" s="1" t="n">
        <f aca="false">AVERAGE(I12,I21,I30,I39,I48,I57)</f>
        <v>0.765503789418389</v>
      </c>
      <c r="L66" s="1" t="n">
        <f aca="false">AVERAGE(L12,L21,L30,L39,L48,L57)</f>
        <v>1.00509762198779</v>
      </c>
      <c r="N66" s="1" t="n">
        <f aca="false">AVERAGE(N12,N21,N30,N39,N48,N57)</f>
        <v>1.02651263499641</v>
      </c>
      <c r="P66" s="1" t="n">
        <f aca="false">AVERAGE(P12,P21,P30,P39,P48,P57)</f>
        <v>0.686653962695601</v>
      </c>
      <c r="R66" s="1" t="n">
        <f aca="false">AVERAGE(R12,R21,R30,R39,R48,R57)</f>
        <v>0.844696835856624</v>
      </c>
      <c r="T66" s="1" t="n">
        <f aca="false">AVERAGE(T12,T21,T30,T39,T48,T57)</f>
        <v>1.00730883900704</v>
      </c>
    </row>
    <row r="67" customFormat="false" ht="12.8" hidden="false" customHeight="false" outlineLevel="0" collapsed="false">
      <c r="D67" s="0" t="s">
        <v>28</v>
      </c>
      <c r="E67" s="1" t="n">
        <f aca="false">AVERAGE(E13,E22,E31,E40,E49,E58)</f>
        <v>1.08790744955027</v>
      </c>
      <c r="I67" s="1" t="n">
        <f aca="false">AVERAGE(I13,I22,I31,I40,I49,I58)</f>
        <v>1.58415363090115</v>
      </c>
      <c r="L67" s="1" t="n">
        <f aca="false">AVERAGE(L13,L22,L31,L40,L49,L58)</f>
        <v>1.07213450854112</v>
      </c>
      <c r="N67" s="1" t="n">
        <f aca="false">AVERAGE(N13,N22,N31,N40,N49,N58)</f>
        <v>1.19533854098651</v>
      </c>
      <c r="P67" s="1" t="n">
        <f aca="false">AVERAGE(P13,P22,P31,P40,P49,P58)</f>
        <v>2.4079012665338</v>
      </c>
      <c r="R67" s="1" t="n">
        <f aca="false">AVERAGE(R13,R22,R31,R40,R49,R58)</f>
        <v>1.1086149527712</v>
      </c>
      <c r="T67" s="1" t="n">
        <f aca="false">AVERAGE(T13,T22,T31,T40,T49,T58)</f>
        <v>0.828624018889979</v>
      </c>
    </row>
  </sheetData>
  <mergeCells count="8">
    <mergeCell ref="A1:J1"/>
    <mergeCell ref="A2:T2"/>
    <mergeCell ref="A5:D5"/>
    <mergeCell ref="A14:D14"/>
    <mergeCell ref="A23:D23"/>
    <mergeCell ref="A32:D32"/>
    <mergeCell ref="A41:D41"/>
    <mergeCell ref="A50:D5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648</TotalTime>
  <Application>LibreOffice/6.4.4.2$Linux_X86_64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2020-01-28T10:57:23Z</dcterms:created>
  <dc:creator/>
  <dc:description/>
  <dc:language>en-IN</dc:language>
  <cp:lastModifiedBy/>
  <dcterms:modified xsi:type="dcterms:W3CDTF">2020-07-29T19:44:00Z</dcterms:modified>
  <cp:revision>54</cp:revision>
  <dc:subject/>
  <dc:title/>
</cp:coreProperties>
</file>