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C-PR-006-FR-028" sheetId="1" state="visible" r:id="rId3"/>
  </sheets>
  <definedNames>
    <definedName function="false" hidden="false" localSheetId="0" name="_xlnm.Print_Area" vbProcedure="false">'GC-PR-006-FR-028'!$A$1:$K$39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<sst xmlns="http://schemas.openxmlformats.org/spreadsheetml/2006/main" count="109" uniqueCount="74">
  <si>
    <t xml:space="preserve">EVALUACIÓN Y REEVALUACIÓN DE PROVEEDORES</t>
  </si>
  <si>
    <t xml:space="preserve">CÓDIGO: AGCGC-F38</t>
  </si>
  <si>
    <t xml:space="preserve">Macroproceso: Gestión de Recursos</t>
  </si>
  <si>
    <t xml:space="preserve">VERSIÓN: 1</t>
  </si>
  <si>
    <t xml:space="preserve">Proceso: Gestión Contractual</t>
  </si>
  <si>
    <t xml:space="preserve">Fecha de Aprobación: 04/06/2019</t>
  </si>
  <si>
    <t xml:space="preserve">PÁGINA 1 DE 1</t>
  </si>
  <si>
    <t xml:space="preserve">DEPENDENCIA QUE EVALUA:</t>
  </si>
  <si>
    <t xml:space="preserve">FECHA DE EVALUACIÓN:</t>
  </si>
  <si>
    <t xml:space="preserve">FECHA</t>
  </si>
  <si>
    <t xml:space="preserve">EMPRESA o PROVEEDOR:</t>
  </si>
  <si>
    <t xml:space="preserve">OBJETO DEL CONTRATO:</t>
  </si>
  <si>
    <t xml:space="preserve">ITEM EVALUADO (*)</t>
  </si>
  <si>
    <t xml:space="preserve">NOMBRE DEL SUPERVISOR ENCARGADO DE LA EVALUACIÓN:
</t>
  </si>
  <si>
    <t xml:space="preserve">CARGO:</t>
  </si>
  <si>
    <t xml:space="preserve">FIRMA:</t>
  </si>
  <si>
    <t xml:space="preserve">CRITERIO</t>
  </si>
  <si>
    <t xml:space="preserve">SUBCRITERIO</t>
  </si>
  <si>
    <t xml:space="preserve">ÍTEM</t>
  </si>
  <si>
    <t xml:space="preserve">SELECCIONE RESPUESTA</t>
  </si>
  <si>
    <t xml:space="preserve">RESPUESTA</t>
  </si>
  <si>
    <t xml:space="preserve">VALOR ASIGNADO</t>
  </si>
  <si>
    <t xml:space="preserve">VALOR</t>
  </si>
  <si>
    <t xml:space="preserve">PUNTAJE TOTAL</t>
  </si>
  <si>
    <t xml:space="preserve">CALIFICACIÓN</t>
  </si>
  <si>
    <t xml:space="preserve">CUMPLIMIENTO 
(24 puntos)</t>
  </si>
  <si>
    <t xml:space="preserve">TIEMPOS DE ENTREGA</t>
  </si>
  <si>
    <t xml:space="preserve">¿Se cumplieron los tiempos de entrega de bienes o la prestación del servicios ofertados por el proveedor?</t>
  </si>
  <si>
    <t xml:space="preserve">Si</t>
  </si>
  <si>
    <t xml:space="preserve">SI</t>
  </si>
  <si>
    <t xml:space="preserve">SI = 12</t>
  </si>
  <si>
    <t xml:space="preserve">NO</t>
  </si>
  <si>
    <t xml:space="preserve">NO = 0</t>
  </si>
  <si>
    <t xml:space="preserve">CANTIDADES</t>
  </si>
  <si>
    <t xml:space="preserve">¿Se entregan las cantidades solicitadas?</t>
  </si>
  <si>
    <t xml:space="preserve">CALIDAD
(30 puntos)</t>
  </si>
  <si>
    <t xml:space="preserve">CONFORMIDAD</t>
  </si>
  <si>
    <t xml:space="preserve">¿El bien o servicio cumplió con las especificaciones y requisitos pactados en el momento de entrega?</t>
  </si>
  <si>
    <t xml:space="preserve">SI = 20</t>
  </si>
  <si>
    <t xml:space="preserve">FUNCIONALIDAD ADICIONAL</t>
  </si>
  <si>
    <t xml:space="preserve">¿El producto comprado o el servicio prestado proporcionó más herramientas o funciones de las solicitadas originalmente?</t>
  </si>
  <si>
    <t xml:space="preserve">SI = 10</t>
  </si>
  <si>
    <t xml:space="preserve">POS CONTRACTUAL
(22 puntos)</t>
  </si>
  <si>
    <t xml:space="preserve">RECLAMACIONES</t>
  </si>
  <si>
    <t xml:space="preserve">¿Se han presentado reclamaciones al proveedor en calidad o gestión?</t>
  </si>
  <si>
    <t xml:space="preserve">SI = 0</t>
  </si>
  <si>
    <t xml:space="preserve">NO = 12</t>
  </si>
  <si>
    <t xml:space="preserve"> (●) ¿El proveedor soluciona oportunamente las no conformidades de calidad y gestión de los bienes o servicios recibidos?</t>
  </si>
  <si>
    <t xml:space="preserve">SERVICIO POS VENTA</t>
  </si>
  <si>
    <t xml:space="preserve">¿El proveedor cumple con los compromisos pactados dentro del contrato u orden de servicio o compra? (aplicación de garantías, mantenimiento, cambios, reparaciones, capacitaciones, entre otras) 
</t>
  </si>
  <si>
    <t xml:space="preserve">GESTIÓN
(24 puntos)</t>
  </si>
  <si>
    <t xml:space="preserve">PROCEDIMIENTOS</t>
  </si>
  <si>
    <t xml:space="preserve">¿El contrato es suscrito en el tiempo pactado, entrega las pólizas a tiempo y las facturas son radicadas en el tiempo indicado con las condiciones y soportes requeridos para su trámite contractual? </t>
  </si>
  <si>
    <t xml:space="preserve">MALO </t>
  </si>
  <si>
    <t xml:space="preserve">EXCELENTE</t>
  </si>
  <si>
    <t xml:space="preserve">EXCELENTE = 9</t>
  </si>
  <si>
    <t xml:space="preserve">BUENO </t>
  </si>
  <si>
    <t xml:space="preserve">BUENO = 6</t>
  </si>
  <si>
    <t xml:space="preserve">REGULAR </t>
  </si>
  <si>
    <t xml:space="preserve">REGULAR = 3</t>
  </si>
  <si>
    <t xml:space="preserve">MALO = 0</t>
  </si>
  <si>
    <t xml:space="preserve">GARANTÍA</t>
  </si>
  <si>
    <t xml:space="preserve">¿Se requirió hacer uso de la garantía del producto o servicio?</t>
  </si>
  <si>
    <t xml:space="preserve">NO = 15</t>
  </si>
  <si>
    <t xml:space="preserve">(●) ¿El proveedor cumplió a satisfacción con la garantía pactada?</t>
  </si>
  <si>
    <t xml:space="preserve">SI =15</t>
  </si>
  <si>
    <t xml:space="preserve">CONVENCIÓN</t>
  </si>
  <si>
    <t xml:space="preserve">SÍMBOLO - SIGNIFICADO</t>
  </si>
  <si>
    <r>
      <rPr>
        <b val="true"/>
        <u val="single"/>
        <sz val="8"/>
        <rFont val="Calibri"/>
        <family val="2"/>
        <charset val="1"/>
      </rPr>
      <t xml:space="preserve">PROVEEDOR TIPO A: EXCELENTE.</t>
    </r>
    <r>
      <rPr>
        <b val="true"/>
        <sz val="8"/>
        <rFont val="Calibri"/>
        <family val="2"/>
        <charset val="1"/>
      </rPr>
      <t xml:space="preserve"> Puntaje mayor o igual a 80 hasta 100 puntos. </t>
    </r>
    <r>
      <rPr>
        <sz val="8"/>
        <rFont val="Calibri"/>
        <family val="2"/>
        <charset val="1"/>
      </rPr>
      <t xml:space="preserve">Se puede contratar nuevamente 
</t>
    </r>
    <r>
      <rPr>
        <b val="true"/>
        <u val="single"/>
        <sz val="8"/>
        <rFont val="Calibri"/>
        <family val="2"/>
        <charset val="1"/>
      </rPr>
      <t xml:space="preserve">PROVEEDOR TIPO B: BUENO</t>
    </r>
    <r>
      <rPr>
        <b val="true"/>
        <sz val="8"/>
        <rFont val="Calibri"/>
        <family val="2"/>
        <charset val="1"/>
      </rPr>
      <t xml:space="preserve">. Puntaje entre 46 hasta 79 puntos. </t>
    </r>
    <r>
      <rPr>
        <sz val="8"/>
        <rFont val="Calibri"/>
        <family val="2"/>
        <charset val="1"/>
      </rPr>
      <t xml:space="preserve">Se invita nuevamente a procesos pero debe mejorar las observaciones presentadas por la Universidad. La Universidad (Supervisor) presentará las observaciones mediante oficio adjunto al presente formato.
</t>
    </r>
    <r>
      <rPr>
        <b val="true"/>
        <u val="single"/>
        <sz val="8"/>
        <rFont val="Calibri"/>
        <family val="2"/>
        <charset val="1"/>
      </rPr>
      <t xml:space="preserve">PROVEEDOR TIPO C: MALO.</t>
    </r>
    <r>
      <rPr>
        <b val="true"/>
        <sz val="8"/>
        <rFont val="Calibri"/>
        <family val="2"/>
        <charset val="1"/>
      </rPr>
      <t xml:space="preserve"> Puntaje inferior o igual a 45 puntos. </t>
    </r>
    <r>
      <rPr>
        <sz val="8"/>
        <rFont val="Calibri"/>
        <family val="2"/>
        <charset val="1"/>
      </rPr>
      <t xml:space="preserve">La Universidad no debe contratar con este proveedor.
(*) Este campo se diligencia  exclusivamente en caso de Supervisión Compartida</t>
    </r>
  </si>
  <si>
    <t xml:space="preserve">TOTAL</t>
  </si>
  <si>
    <r>
      <rPr>
        <sz val="9"/>
        <rFont val="Calibri"/>
        <family val="2"/>
        <charset val="1"/>
      </rPr>
      <t xml:space="preserve">(●) </t>
    </r>
    <r>
      <rPr>
        <sz val="8"/>
        <rFont val="Calibri"/>
        <family val="2"/>
        <charset val="1"/>
      </rPr>
      <t xml:space="preserve">Se responde si la anterior pregunta tiene una ponderación de cero o SI</t>
    </r>
  </si>
  <si>
    <t xml:space="preserve">TIPO A: EXCELENTE</t>
  </si>
  <si>
    <t xml:space="preserve">TIPO B: BUENO</t>
  </si>
  <si>
    <t xml:space="preserve">TIPO C: MALO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</si>
</sst>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m/yyyy"/>
    <numFmt numFmtId="166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9"/>
      <name val="Calibri"/>
      <family val="2"/>
      <charset val="1"/>
    </font>
    <font>
      <sz val="7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b val="true"/>
      <u val="single"/>
      <sz val="8"/>
      <name val="Calibri"/>
      <family val="2"/>
      <charset val="1"/>
    </font>
    <font>
      <b val="true"/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rgb="FFEBF1DE"/>
      </patternFill>
    </fill>
    <fill>
      <patternFill patternType="solid">
        <fgColor theme="6" tint="0.7999"/>
        <bgColor rgb="FFEEECE1"/>
      </patternFill>
    </fill>
    <fill>
      <patternFill patternType="solid">
        <fgColor theme="4" tint="0.7999"/>
        <bgColor rgb="FFE6E0EC"/>
      </patternFill>
    </fill>
    <fill>
      <patternFill patternType="solid">
        <fgColor theme="7" tint="0.7999"/>
        <bgColor rgb="FFDCE6F2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>
        <color rgb="FF111111"/>
      </left>
      <right style="medium">
        <color rgb="FF111111"/>
      </right>
      <top style="medium">
        <color rgb="FF111111"/>
      </top>
      <bottom style="medium">
        <color rgb="FF111111"/>
      </bottom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>
        <color rgb="FF111111"/>
      </left>
      <right/>
      <top style="medium">
        <color rgb="FF111111"/>
      </top>
      <bottom style="medium">
        <color rgb="FF111111"/>
      </bottom>
      <diagonal/>
    </border>
    <border diagonalUp="false" diagonalDown="false">
      <left/>
      <right/>
      <top style="medium">
        <color rgb="FF111111"/>
      </top>
      <bottom style="medium">
        <color rgb="FF111111"/>
      </bottom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>
        <color rgb="FF111111"/>
      </right>
      <top style="medium">
        <color rgb="FF111111"/>
      </top>
      <bottom style="medium">
        <color rgb="FF111111"/>
      </bottom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6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5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8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1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1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1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false" hidden="true"/>
    </xf>
    <xf numFmtId="164" fontId="4" fillId="0" borderId="0" xfId="20" applyFont="true" applyBorder="false" applyAlignment="true" applyProtection="true">
      <alignment horizontal="center" vertical="center" textRotation="0" wrapText="false" indent="0" shrinkToFit="false"/>
      <protection locked="false" hidden="true"/>
    </xf>
    <xf numFmtId="164" fontId="7" fillId="0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6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7" fillId="0" borderId="17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7" fillId="0" borderId="18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8" fillId="2" borderId="19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1" fillId="2" borderId="20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2" fillId="2" borderId="21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1" fillId="2" borderId="22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6" fontId="8" fillId="2" borderId="22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5" fillId="2" borderId="22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7" fillId="2" borderId="23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4" fillId="0" borderId="18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1" fillId="2" borderId="1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5" fillId="2" borderId="1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1" fillId="2" borderId="14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2" fillId="2" borderId="24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1" fillId="2" borderId="25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6" fontId="8" fillId="2" borderId="25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5" fillId="2" borderId="25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8" fillId="3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26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2" fillId="3" borderId="27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1" fillId="3" borderId="28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6" fontId="8" fillId="3" borderId="28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5" fillId="3" borderId="28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7" fillId="3" borderId="1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1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5" fillId="3" borderId="1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1" fillId="3" borderId="14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2" fillId="3" borderId="24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1" fillId="3" borderId="25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6" fontId="8" fillId="3" borderId="25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5" fillId="3" borderId="25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8" fillId="4" borderId="5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1" fillId="4" borderId="26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2" fillId="4" borderId="27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1" fillId="4" borderId="28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6" fontId="8" fillId="4" borderId="28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5" fillId="4" borderId="28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7" fillId="4" borderId="1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1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5" fillId="4" borderId="1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2" fillId="4" borderId="29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6" fontId="8" fillId="4" borderId="1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1" fillId="4" borderId="14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2" fillId="4" borderId="24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1" fillId="4" borderId="25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6" fontId="8" fillId="4" borderId="25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5" fillId="4" borderId="25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8" fillId="5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5" borderId="2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27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1" fillId="5" borderId="2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5" borderId="2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2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5" borderId="3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29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1" fillId="5" borderId="1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6" fontId="8" fillId="5" borderId="1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7" fillId="5" borderId="3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24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1" fillId="5" borderId="25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6" fontId="8" fillId="5" borderId="25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2" fillId="5" borderId="2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6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0" borderId="5" xfId="2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7" fillId="0" borderId="6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14" fillId="0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5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EEECE1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247680</xdr:colOff>
      <xdr:row>1</xdr:row>
      <xdr:rowOff>75240</xdr:rowOff>
    </xdr:from>
    <xdr:to>
      <xdr:col>1</xdr:col>
      <xdr:colOff>918720</xdr:colOff>
      <xdr:row>3</xdr:row>
      <xdr:rowOff>213480</xdr:rowOff>
    </xdr:to>
    <xdr:pic>
      <xdr:nvPicPr>
        <xdr:cNvPr id="0" name="5 Imagen" descr="D:\Users\aplaneacion3\Documents\Desktop\Boris\Escudo UDFJC.png"/>
        <xdr:cNvPicPr/>
      </xdr:nvPicPr>
      <xdr:blipFill>
        <a:blip r:embed="rId1"/>
        <a:stretch/>
      </xdr:blipFill>
      <xdr:spPr>
        <a:xfrm>
          <a:off x="399960" y="218160"/>
          <a:ext cx="671040" cy="6904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35000"/>
              </a:schemeClr>
            </a:gs>
            <a:gs pos="50000">
              <a:schemeClr val="phClr">
                <a:tint val="42000"/>
              </a:schemeClr>
            </a:gs>
            <a:gs pos="97000">
              <a:schemeClr val="phClr">
                <a:tint val="53000"/>
              </a:schemeClr>
            </a:gs>
            <a:gs pos="100000">
              <a:schemeClr val="phClr">
                <a:tint val="56000"/>
              </a:schemeClr>
            </a:gs>
          </a:gsLst>
          <a:path path="circle">
            <a:fillToRect l="50000" t="50000" r="50000" b="50000"/>
          </a:path>
          <a:tileRect l="0" t="0" r="0" b="0"/>
        </a:gradFill>
        <a:gradFill>
          <a:gsLst>
            <a:gs pos="0">
              <a:schemeClr val="phClr">
                <a:tint val="92000"/>
              </a:schemeClr>
            </a:gs>
            <a:gs pos="15000">
              <a:schemeClr val="phClr">
                <a:tint val="92000"/>
                <a:shade val="99000"/>
              </a:schemeClr>
            </a:gs>
            <a:gs pos="62000">
              <a:schemeClr val="phClr">
                <a:tint val="96000"/>
                <a:shade val="80000"/>
              </a:schemeClr>
            </a:gs>
            <a:gs pos="97000">
              <a:schemeClr val="phClr">
                <a:tint val="98000"/>
                <a:shade val="63000"/>
              </a:schemeClr>
            </a:gs>
            <a:gs pos="100000">
              <a:schemeClr val="phClr">
                <a:shade val="62000"/>
              </a:schemeClr>
            </a:gs>
          </a:gsLst>
          <a:path path="circle">
            <a:fillToRect l="50000" t="50000" r="50000" b="50000"/>
          </a:path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254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IL316"/>
  <sheetViews>
    <sheetView showFormulas="false" showGridLines="false" showRowColHeaders="true" showZeros="true" rightToLeft="false" tabSelected="true" showOutlineSymbols="true" defaultGridColor="true" view="normal" topLeftCell="B1" colorId="64" zoomScale="110" zoomScaleNormal="110" zoomScalePageLayoutView="100" workbookViewId="0">
      <selection pane="topLeft" activeCell="O15" activeCellId="0" sqref="O15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1" width="2.16"/>
    <col collapsed="false" customWidth="true" hidden="false" outlineLevel="0" max="2" min="2" style="1" width="17.57"/>
    <col collapsed="false" customWidth="true" hidden="false" outlineLevel="0" max="3" min="3" style="1" width="19"/>
    <col collapsed="false" customWidth="true" hidden="false" outlineLevel="0" max="4" min="4" style="1" width="47.29"/>
    <col collapsed="false" customWidth="true" hidden="false" outlineLevel="0" max="5" min="5" style="1" width="19"/>
    <col collapsed="false" customWidth="true" hidden="true" outlineLevel="0" max="6" min="6" style="1" width="15.42"/>
    <col collapsed="false" customWidth="true" hidden="false" outlineLevel="0" max="7" min="7" style="2" width="15.42"/>
    <col collapsed="false" customWidth="true" hidden="true" outlineLevel="0" max="8" min="8" style="1" width="13.15"/>
    <col collapsed="false" customWidth="true" hidden="false" outlineLevel="0" max="9" min="9" style="1" width="21.57"/>
    <col collapsed="false" customWidth="true" hidden="true" outlineLevel="0" max="10" min="10" style="1" width="26.16"/>
    <col collapsed="false" customWidth="true" hidden="false" outlineLevel="0" max="11" min="11" style="1" width="2.16"/>
    <col collapsed="false" customWidth="true" hidden="true" outlineLevel="0" max="12" min="12" style="1" width="19.14"/>
    <col collapsed="false" customWidth="false" hidden="false" outlineLevel="0" max="16384" min="13" style="1" width="11.43"/>
  </cols>
  <sheetData>
    <row r="1" customFormat="false" ht="11.25" hidden="false" customHeight="true" outlineLevel="0" collapsed="false">
      <c r="B1" s="3"/>
      <c r="C1" s="3"/>
      <c r="D1" s="3"/>
      <c r="E1" s="3"/>
      <c r="F1" s="3"/>
      <c r="G1" s="4"/>
      <c r="H1" s="3"/>
      <c r="I1" s="5"/>
      <c r="J1" s="3"/>
    </row>
    <row r="2" s="6" customFormat="true" ht="21.75" hidden="false" customHeight="true" outlineLevel="0" collapsed="false">
      <c r="B2" s="7"/>
      <c r="C2" s="8" t="s">
        <v>0</v>
      </c>
      <c r="D2" s="8"/>
      <c r="E2" s="8"/>
      <c r="F2" s="8"/>
      <c r="G2" s="8"/>
      <c r="H2" s="8"/>
      <c r="I2" s="8"/>
      <c r="J2" s="9" t="s">
        <v>1</v>
      </c>
    </row>
    <row r="3" s="6" customFormat="true" ht="21.75" hidden="false" customHeight="true" outlineLevel="0" collapsed="false">
      <c r="B3" s="7"/>
      <c r="C3" s="10" t="s">
        <v>2</v>
      </c>
      <c r="D3" s="10"/>
      <c r="E3" s="10"/>
      <c r="F3" s="10"/>
      <c r="G3" s="10"/>
      <c r="H3" s="10"/>
      <c r="I3" s="10"/>
      <c r="J3" s="11" t="s">
        <v>3</v>
      </c>
    </row>
    <row r="4" s="6" customFormat="true" ht="21.75" hidden="false" customHeight="true" outlineLevel="0" collapsed="false">
      <c r="B4" s="7"/>
      <c r="C4" s="12" t="s">
        <v>4</v>
      </c>
      <c r="D4" s="12"/>
      <c r="E4" s="13" t="s">
        <v>5</v>
      </c>
      <c r="F4" s="13"/>
      <c r="G4" s="13"/>
      <c r="H4" s="14"/>
      <c r="I4" s="15"/>
      <c r="J4" s="16" t="s">
        <v>6</v>
      </c>
    </row>
    <row r="5" customFormat="false" ht="15" hidden="false" customHeight="false" outlineLevel="0" collapsed="false">
      <c r="B5" s="17"/>
      <c r="C5" s="17"/>
      <c r="D5" s="17"/>
      <c r="E5" s="17"/>
      <c r="F5" s="17"/>
      <c r="G5" s="17"/>
      <c r="H5" s="17"/>
      <c r="I5" s="17"/>
      <c r="J5" s="17"/>
    </row>
    <row r="6" customFormat="false" ht="28.5" hidden="false" customHeight="true" outlineLevel="0" collapsed="false">
      <c r="B6" s="18" t="s">
        <v>7</v>
      </c>
      <c r="C6" s="18"/>
      <c r="D6" s="19"/>
      <c r="E6" s="19"/>
      <c r="F6" s="20" t="s">
        <v>8</v>
      </c>
      <c r="G6" s="21" t="s">
        <v>9</v>
      </c>
      <c r="H6" s="22"/>
      <c r="I6" s="22"/>
      <c r="J6" s="23"/>
    </row>
    <row r="7" customFormat="false" ht="3" hidden="false" customHeight="true" outlineLevel="0" collapsed="false">
      <c r="B7" s="24"/>
      <c r="C7" s="24"/>
      <c r="D7" s="24"/>
      <c r="E7" s="24"/>
      <c r="F7" s="24"/>
      <c r="G7" s="24"/>
      <c r="H7" s="24"/>
      <c r="I7" s="24"/>
      <c r="J7" s="25"/>
    </row>
    <row r="8" customFormat="false" ht="25.5" hidden="false" customHeight="true" outlineLevel="0" collapsed="false">
      <c r="B8" s="18" t="s">
        <v>10</v>
      </c>
      <c r="C8" s="18"/>
      <c r="D8" s="19"/>
      <c r="E8" s="19"/>
      <c r="F8" s="19"/>
      <c r="G8" s="19"/>
      <c r="H8" s="19"/>
      <c r="I8" s="19"/>
      <c r="J8" s="26"/>
    </row>
    <row r="9" customFormat="false" ht="25.5" hidden="false" customHeight="true" outlineLevel="0" collapsed="false">
      <c r="B9" s="27" t="s">
        <v>11</v>
      </c>
      <c r="C9" s="27"/>
      <c r="D9" s="19"/>
      <c r="E9" s="19"/>
      <c r="F9" s="19"/>
      <c r="G9" s="19"/>
      <c r="H9" s="19"/>
      <c r="I9" s="19"/>
      <c r="J9" s="28"/>
    </row>
    <row r="10" customFormat="false" ht="25.5" hidden="false" customHeight="true" outlineLevel="0" collapsed="false">
      <c r="B10" s="27" t="s">
        <v>12</v>
      </c>
      <c r="C10" s="27"/>
      <c r="D10" s="29"/>
      <c r="E10" s="29"/>
      <c r="F10" s="29"/>
      <c r="G10" s="29"/>
      <c r="H10" s="29"/>
      <c r="I10" s="29"/>
      <c r="J10" s="30"/>
    </row>
    <row r="11" customFormat="false" ht="35.25" hidden="false" customHeight="true" outlineLevel="0" collapsed="false">
      <c r="B11" s="27" t="s">
        <v>13</v>
      </c>
      <c r="C11" s="27"/>
      <c r="D11" s="31"/>
      <c r="E11" s="32" t="s">
        <v>14</v>
      </c>
      <c r="F11" s="33"/>
      <c r="G11" s="34" t="s">
        <v>15</v>
      </c>
      <c r="H11" s="33"/>
      <c r="I11" s="35"/>
      <c r="J11" s="36"/>
    </row>
    <row r="12" customFormat="false" ht="3" hidden="false" customHeight="true" outlineLevel="0" collapsed="false">
      <c r="B12" s="3"/>
      <c r="C12" s="3"/>
      <c r="D12" s="3"/>
      <c r="E12" s="3"/>
      <c r="F12" s="3"/>
      <c r="G12" s="3"/>
      <c r="H12" s="37"/>
      <c r="I12" s="38"/>
      <c r="J12" s="38"/>
    </row>
    <row r="13" customFormat="false" ht="28.35" hidden="false" customHeight="false" outlineLevel="0" collapsed="false">
      <c r="B13" s="39" t="s">
        <v>16</v>
      </c>
      <c r="C13" s="39" t="s">
        <v>17</v>
      </c>
      <c r="D13" s="40" t="s">
        <v>18</v>
      </c>
      <c r="E13" s="41" t="s">
        <v>19</v>
      </c>
      <c r="F13" s="41" t="s">
        <v>20</v>
      </c>
      <c r="G13" s="41" t="s">
        <v>21</v>
      </c>
      <c r="H13" s="42" t="s">
        <v>22</v>
      </c>
      <c r="I13" s="43" t="s">
        <v>23</v>
      </c>
      <c r="J13" s="44" t="s">
        <v>24</v>
      </c>
    </row>
    <row r="14" customFormat="false" ht="12.75" hidden="false" customHeight="true" outlineLevel="0" collapsed="false">
      <c r="B14" s="45" t="s">
        <v>25</v>
      </c>
      <c r="C14" s="46" t="s">
        <v>26</v>
      </c>
      <c r="D14" s="47" t="s">
        <v>27</v>
      </c>
      <c r="E14" s="48" t="s">
        <v>28</v>
      </c>
      <c r="F14" s="48" t="s">
        <v>29</v>
      </c>
      <c r="G14" s="49" t="n">
        <f aca="false">IF(E14=F14,12,IF(E14=F15,0))</f>
        <v>12</v>
      </c>
      <c r="H14" s="50" t="s">
        <v>30</v>
      </c>
      <c r="I14" s="51" t="n">
        <f aca="false">G14+G16</f>
        <v>24</v>
      </c>
      <c r="J14" s="52" t="n">
        <v>0</v>
      </c>
    </row>
    <row r="15" customFormat="false" ht="12.75" hidden="false" customHeight="false" outlineLevel="0" collapsed="false">
      <c r="B15" s="45"/>
      <c r="C15" s="46"/>
      <c r="D15" s="47"/>
      <c r="E15" s="48"/>
      <c r="F15" s="53" t="s">
        <v>31</v>
      </c>
      <c r="G15" s="49"/>
      <c r="H15" s="54" t="s">
        <v>32</v>
      </c>
      <c r="I15" s="51"/>
      <c r="J15" s="52"/>
    </row>
    <row r="16" customFormat="false" ht="12.75" hidden="false" customHeight="true" outlineLevel="0" collapsed="false">
      <c r="B16" s="45"/>
      <c r="C16" s="55" t="s">
        <v>33</v>
      </c>
      <c r="D16" s="56" t="s">
        <v>34</v>
      </c>
      <c r="E16" s="57" t="s">
        <v>29</v>
      </c>
      <c r="F16" s="53" t="s">
        <v>29</v>
      </c>
      <c r="G16" s="58" t="n">
        <f aca="false">IF(E16=F16,12,IF(E16=F17,0))</f>
        <v>12</v>
      </c>
      <c r="H16" s="54" t="s">
        <v>30</v>
      </c>
      <c r="I16" s="51"/>
      <c r="J16" s="52" t="n">
        <v>0</v>
      </c>
    </row>
    <row r="17" customFormat="false" ht="12.75" hidden="false" customHeight="false" outlineLevel="0" collapsed="false">
      <c r="B17" s="45"/>
      <c r="C17" s="55"/>
      <c r="D17" s="56"/>
      <c r="E17" s="57"/>
      <c r="F17" s="57" t="s">
        <v>31</v>
      </c>
      <c r="G17" s="58"/>
      <c r="H17" s="59" t="s">
        <v>32</v>
      </c>
      <c r="I17" s="51"/>
      <c r="J17" s="52"/>
    </row>
    <row r="18" customFormat="false" ht="12.75" hidden="false" customHeight="true" outlineLevel="0" collapsed="false">
      <c r="B18" s="60" t="s">
        <v>35</v>
      </c>
      <c r="C18" s="61" t="s">
        <v>36</v>
      </c>
      <c r="D18" s="62" t="s">
        <v>37</v>
      </c>
      <c r="E18" s="63" t="s">
        <v>29</v>
      </c>
      <c r="F18" s="63" t="s">
        <v>29</v>
      </c>
      <c r="G18" s="64" t="n">
        <f aca="false">IF(E18=F18,20,IF(E18=F19,0))</f>
        <v>20</v>
      </c>
      <c r="H18" s="65" t="s">
        <v>38</v>
      </c>
      <c r="I18" s="66" t="n">
        <f aca="false">G18+G20</f>
        <v>20</v>
      </c>
      <c r="J18" s="67" t="n">
        <v>0</v>
      </c>
    </row>
    <row r="19" customFormat="false" ht="12.75" hidden="false" customHeight="false" outlineLevel="0" collapsed="false">
      <c r="B19" s="60"/>
      <c r="C19" s="61"/>
      <c r="D19" s="62"/>
      <c r="E19" s="63"/>
      <c r="F19" s="68" t="s">
        <v>31</v>
      </c>
      <c r="G19" s="64"/>
      <c r="H19" s="69" t="s">
        <v>32</v>
      </c>
      <c r="I19" s="66"/>
      <c r="J19" s="67"/>
    </row>
    <row r="20" customFormat="false" ht="12.75" hidden="false" customHeight="true" outlineLevel="0" collapsed="false">
      <c r="B20" s="60"/>
      <c r="C20" s="70" t="s">
        <v>39</v>
      </c>
      <c r="D20" s="71" t="s">
        <v>40</v>
      </c>
      <c r="E20" s="72" t="s">
        <v>31</v>
      </c>
      <c r="F20" s="68" t="s">
        <v>29</v>
      </c>
      <c r="G20" s="73" t="n">
        <f aca="false">IF(E20=F20,10,IF(E20=F21,0))</f>
        <v>0</v>
      </c>
      <c r="H20" s="69" t="s">
        <v>41</v>
      </c>
      <c r="I20" s="66"/>
      <c r="J20" s="67" t="n">
        <v>0</v>
      </c>
    </row>
    <row r="21" customFormat="false" ht="12.75" hidden="false" customHeight="false" outlineLevel="0" collapsed="false">
      <c r="B21" s="60"/>
      <c r="C21" s="70"/>
      <c r="D21" s="71"/>
      <c r="E21" s="72"/>
      <c r="F21" s="72" t="s">
        <v>31</v>
      </c>
      <c r="G21" s="73"/>
      <c r="H21" s="74" t="s">
        <v>32</v>
      </c>
      <c r="I21" s="66"/>
      <c r="J21" s="67"/>
    </row>
    <row r="22" customFormat="false" ht="12.75" hidden="false" customHeight="true" outlineLevel="0" collapsed="false">
      <c r="B22" s="75" t="s">
        <v>42</v>
      </c>
      <c r="C22" s="76" t="s">
        <v>43</v>
      </c>
      <c r="D22" s="77" t="s">
        <v>44</v>
      </c>
      <c r="E22" s="78" t="s">
        <v>29</v>
      </c>
      <c r="F22" s="78" t="s">
        <v>29</v>
      </c>
      <c r="G22" s="79" t="n">
        <f aca="false">IF(E22=F22,0,IF(E22=F23,12))</f>
        <v>0</v>
      </c>
      <c r="H22" s="80" t="s">
        <v>45</v>
      </c>
      <c r="I22" s="81" t="n">
        <f aca="false">G22+G24+G26</f>
        <v>12</v>
      </c>
      <c r="J22" s="67" t="n">
        <v>0</v>
      </c>
    </row>
    <row r="23" customFormat="false" ht="12.75" hidden="false" customHeight="false" outlineLevel="0" collapsed="false">
      <c r="B23" s="75"/>
      <c r="C23" s="76"/>
      <c r="D23" s="77"/>
      <c r="E23" s="78"/>
      <c r="F23" s="82" t="s">
        <v>31</v>
      </c>
      <c r="G23" s="79"/>
      <c r="H23" s="83" t="s">
        <v>46</v>
      </c>
      <c r="I23" s="81"/>
      <c r="J23" s="67"/>
    </row>
    <row r="24" customFormat="false" ht="12.75" hidden="false" customHeight="true" outlineLevel="0" collapsed="false">
      <c r="B24" s="75"/>
      <c r="C24" s="76"/>
      <c r="D24" s="84" t="s">
        <v>47</v>
      </c>
      <c r="E24" s="82" t="s">
        <v>28</v>
      </c>
      <c r="F24" s="82" t="s">
        <v>29</v>
      </c>
      <c r="G24" s="85" t="n">
        <f aca="false">IF(E24=F24,12,IF(E24=F25,0))</f>
        <v>12</v>
      </c>
      <c r="H24" s="83" t="s">
        <v>30</v>
      </c>
      <c r="I24" s="81"/>
      <c r="J24" s="52" t="n">
        <v>0</v>
      </c>
    </row>
    <row r="25" customFormat="false" ht="22.35" hidden="false" customHeight="true" outlineLevel="0" collapsed="false">
      <c r="B25" s="75"/>
      <c r="C25" s="76"/>
      <c r="D25" s="84"/>
      <c r="E25" s="82"/>
      <c r="F25" s="82" t="s">
        <v>31</v>
      </c>
      <c r="G25" s="85"/>
      <c r="H25" s="83" t="s">
        <v>32</v>
      </c>
      <c r="I25" s="81"/>
      <c r="J25" s="52"/>
    </row>
    <row r="26" customFormat="false" ht="15" hidden="false" customHeight="true" outlineLevel="0" collapsed="false">
      <c r="B26" s="75"/>
      <c r="C26" s="86" t="s">
        <v>48</v>
      </c>
      <c r="D26" s="87" t="s">
        <v>49</v>
      </c>
      <c r="E26" s="88" t="s">
        <v>31</v>
      </c>
      <c r="F26" s="82" t="s">
        <v>29</v>
      </c>
      <c r="G26" s="89" t="n">
        <f aca="false">IF(E26=F26,10,IF(E26=F27,0))</f>
        <v>0</v>
      </c>
      <c r="H26" s="83" t="s">
        <v>41</v>
      </c>
      <c r="I26" s="81"/>
      <c r="J26" s="52" t="n">
        <v>0</v>
      </c>
    </row>
    <row r="27" customFormat="false" ht="37.3" hidden="false" customHeight="true" outlineLevel="0" collapsed="false">
      <c r="B27" s="75"/>
      <c r="C27" s="86"/>
      <c r="D27" s="87"/>
      <c r="E27" s="88"/>
      <c r="F27" s="88" t="s">
        <v>31</v>
      </c>
      <c r="G27" s="89"/>
      <c r="H27" s="90" t="s">
        <v>32</v>
      </c>
      <c r="I27" s="81"/>
      <c r="J27" s="52"/>
    </row>
    <row r="28" customFormat="false" ht="12.75" hidden="false" customHeight="true" outlineLevel="0" collapsed="false">
      <c r="B28" s="91" t="s">
        <v>50</v>
      </c>
      <c r="C28" s="92" t="s">
        <v>51</v>
      </c>
      <c r="D28" s="93" t="s">
        <v>52</v>
      </c>
      <c r="E28" s="94" t="s">
        <v>53</v>
      </c>
      <c r="F28" s="94" t="s">
        <v>54</v>
      </c>
      <c r="G28" s="95" t="n">
        <f aca="false">IF(E28=F28,9,IF(E28=F29,6,IF(E28=F30,3,IF(E28=F31,0))))</f>
        <v>0</v>
      </c>
      <c r="H28" s="96" t="s">
        <v>55</v>
      </c>
      <c r="I28" s="97" t="n">
        <f aca="false">G28</f>
        <v>0</v>
      </c>
      <c r="J28" s="67" t="n">
        <v>0</v>
      </c>
    </row>
    <row r="29" customFormat="false" ht="12.75" hidden="false" customHeight="false" outlineLevel="0" collapsed="false">
      <c r="B29" s="91"/>
      <c r="C29" s="92"/>
      <c r="D29" s="93"/>
      <c r="E29" s="94"/>
      <c r="F29" s="98" t="s">
        <v>56</v>
      </c>
      <c r="G29" s="95"/>
      <c r="H29" s="99" t="s">
        <v>57</v>
      </c>
      <c r="I29" s="97"/>
      <c r="J29" s="67"/>
    </row>
    <row r="30" customFormat="false" ht="12.75" hidden="false" customHeight="false" outlineLevel="0" collapsed="false">
      <c r="B30" s="91"/>
      <c r="C30" s="92"/>
      <c r="D30" s="93"/>
      <c r="E30" s="94"/>
      <c r="F30" s="98" t="s">
        <v>58</v>
      </c>
      <c r="G30" s="95"/>
      <c r="H30" s="99" t="s">
        <v>59</v>
      </c>
      <c r="I30" s="97"/>
      <c r="J30" s="67"/>
    </row>
    <row r="31" customFormat="false" ht="12.75" hidden="false" customHeight="false" outlineLevel="0" collapsed="false">
      <c r="B31" s="91"/>
      <c r="C31" s="92"/>
      <c r="D31" s="93"/>
      <c r="E31" s="94"/>
      <c r="F31" s="98" t="s">
        <v>53</v>
      </c>
      <c r="G31" s="95"/>
      <c r="H31" s="99" t="s">
        <v>60</v>
      </c>
      <c r="I31" s="97"/>
      <c r="J31" s="67"/>
    </row>
    <row r="32" customFormat="false" ht="12.75" hidden="false" customHeight="true" outlineLevel="0" collapsed="false">
      <c r="B32" s="91"/>
      <c r="C32" s="100" t="s">
        <v>61</v>
      </c>
      <c r="D32" s="101" t="s">
        <v>62</v>
      </c>
      <c r="E32" s="102" t="s">
        <v>29</v>
      </c>
      <c r="F32" s="102" t="s">
        <v>29</v>
      </c>
      <c r="G32" s="103" t="n">
        <f aca="false">IF(E32=F32,0,IF(E32=F33,15))</f>
        <v>0</v>
      </c>
      <c r="H32" s="99" t="s">
        <v>45</v>
      </c>
      <c r="I32" s="104" t="n">
        <f aca="false">G32+G34</f>
        <v>0</v>
      </c>
      <c r="J32" s="67" t="n">
        <v>0</v>
      </c>
    </row>
    <row r="33" customFormat="false" ht="12.75" hidden="false" customHeight="false" outlineLevel="0" collapsed="false">
      <c r="B33" s="91"/>
      <c r="C33" s="100"/>
      <c r="D33" s="101"/>
      <c r="E33" s="102"/>
      <c r="F33" s="102" t="s">
        <v>31</v>
      </c>
      <c r="G33" s="103"/>
      <c r="H33" s="99" t="s">
        <v>63</v>
      </c>
      <c r="I33" s="104"/>
      <c r="J33" s="67"/>
    </row>
    <row r="34" customFormat="false" ht="12.75" hidden="false" customHeight="true" outlineLevel="0" collapsed="false">
      <c r="B34" s="91"/>
      <c r="C34" s="100"/>
      <c r="D34" s="105" t="s">
        <v>64</v>
      </c>
      <c r="E34" s="106" t="s">
        <v>31</v>
      </c>
      <c r="F34" s="102" t="s">
        <v>29</v>
      </c>
      <c r="G34" s="107" t="n">
        <f aca="false">IF(E34=F34,15,IF(E34=F35,0))</f>
        <v>0</v>
      </c>
      <c r="H34" s="99" t="s">
        <v>65</v>
      </c>
      <c r="I34" s="104"/>
      <c r="J34" s="67" t="n">
        <v>0</v>
      </c>
    </row>
    <row r="35" customFormat="false" ht="12.75" hidden="false" customHeight="false" outlineLevel="0" collapsed="false">
      <c r="B35" s="91"/>
      <c r="C35" s="100"/>
      <c r="D35" s="105"/>
      <c r="E35" s="106"/>
      <c r="F35" s="106" t="s">
        <v>31</v>
      </c>
      <c r="G35" s="107"/>
      <c r="H35" s="108" t="s">
        <v>32</v>
      </c>
      <c r="I35" s="104"/>
      <c r="J35" s="67"/>
    </row>
    <row r="36" customFormat="false" ht="3" hidden="false" customHeight="true" outlineLevel="0" collapsed="false">
      <c r="B36" s="4"/>
      <c r="C36" s="109"/>
      <c r="D36" s="3"/>
      <c r="E36" s="3"/>
      <c r="F36" s="3"/>
      <c r="G36" s="4"/>
      <c r="H36" s="37"/>
      <c r="I36" s="5"/>
      <c r="J36" s="5"/>
    </row>
    <row r="37" customFormat="false" ht="23.25" hidden="false" customHeight="true" outlineLevel="0" collapsed="false">
      <c r="B37" s="110" t="s">
        <v>66</v>
      </c>
      <c r="C37" s="111" t="s">
        <v>67</v>
      </c>
      <c r="D37" s="112" t="s">
        <v>68</v>
      </c>
      <c r="E37" s="112"/>
      <c r="F37" s="112"/>
      <c r="G37" s="112"/>
      <c r="H37" s="113" t="s">
        <v>69</v>
      </c>
      <c r="I37" s="39" t="n">
        <f aca="false">I14+I18+I22+I28+I32</f>
        <v>56</v>
      </c>
      <c r="J37" s="114" t="n">
        <f aca="false">SUM(J14,J16,J18,J20,J22,J24,J26,J28,J32)</f>
        <v>0</v>
      </c>
    </row>
    <row r="38" customFormat="false" ht="56.25" hidden="false" customHeight="true" outlineLevel="0" collapsed="false">
      <c r="B38" s="110"/>
      <c r="C38" s="115" t="s">
        <v>70</v>
      </c>
      <c r="D38" s="112"/>
      <c r="E38" s="112"/>
      <c r="F38" s="112"/>
      <c r="G38" s="112"/>
      <c r="H38" s="116" t="str">
        <f aca="false">IF(I37&gt;=80,L38,IF(I37&lt;=45,L40,L39))</f>
        <v>TIPO B: BUENO</v>
      </c>
      <c r="I38" s="116"/>
      <c r="J38" s="114" t="str">
        <f aca="false">IF(J37&gt;80,"A",IF(J37&gt;60,"B","C"))</f>
        <v>C</v>
      </c>
      <c r="L38" s="1" t="s">
        <v>71</v>
      </c>
    </row>
    <row r="39" customFormat="false" ht="11.25" hidden="false" customHeight="true" outlineLevel="0" collapsed="false">
      <c r="L39" s="1" t="s">
        <v>72</v>
      </c>
    </row>
    <row r="40" customFormat="false" ht="12.75" hidden="false" customHeight="false" outlineLevel="0" collapsed="false">
      <c r="L40" s="1" t="s">
        <v>73</v>
      </c>
    </row>
    <row r="84" customFormat="false" ht="12.75" hidden="false" customHeight="false" outlineLevel="0" collapsed="false"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customFormat="false" ht="12.75" hidden="false" customHeight="false" outlineLevel="0" collapsed="false"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customFormat="false" ht="12.75" hidden="false" customHeight="false" outlineLevel="0" collapsed="false">
      <c r="R86" s="117"/>
    </row>
    <row r="87" customFormat="false" ht="12.75" hidden="false" customHeight="false" outlineLevel="0" collapsed="false">
      <c r="R87" s="117"/>
    </row>
    <row r="315" customFormat="false" ht="12.75" hidden="false" customHeight="false" outlineLevel="0" collapsed="false">
      <c r="IL315" s="1" t="n">
        <v>0</v>
      </c>
    </row>
    <row r="316" customFormat="false" ht="12.75" hidden="false" customHeight="false" outlineLevel="0" collapsed="false">
      <c r="IL316" s="1" t="n">
        <v>12</v>
      </c>
    </row>
  </sheetData>
  <mergeCells count="76">
    <mergeCell ref="B2:B4"/>
    <mergeCell ref="C2:I2"/>
    <mergeCell ref="C3:I3"/>
    <mergeCell ref="C4:D4"/>
    <mergeCell ref="E4:G4"/>
    <mergeCell ref="B5:J5"/>
    <mergeCell ref="B6:C6"/>
    <mergeCell ref="D6:E6"/>
    <mergeCell ref="H6:I6"/>
    <mergeCell ref="B8:C8"/>
    <mergeCell ref="D8:I8"/>
    <mergeCell ref="B9:C9"/>
    <mergeCell ref="D9:I9"/>
    <mergeCell ref="B10:C10"/>
    <mergeCell ref="D10:I10"/>
    <mergeCell ref="B11:C11"/>
    <mergeCell ref="B14:B17"/>
    <mergeCell ref="C14:C15"/>
    <mergeCell ref="D14:D15"/>
    <mergeCell ref="E14:E15"/>
    <mergeCell ref="G14:G15"/>
    <mergeCell ref="I14:I17"/>
    <mergeCell ref="J14:J15"/>
    <mergeCell ref="C16:C17"/>
    <mergeCell ref="D16:D17"/>
    <mergeCell ref="E16:E17"/>
    <mergeCell ref="G16:G17"/>
    <mergeCell ref="J16:J17"/>
    <mergeCell ref="B18:B21"/>
    <mergeCell ref="C18:C19"/>
    <mergeCell ref="D18:D19"/>
    <mergeCell ref="E18:E19"/>
    <mergeCell ref="G18:G19"/>
    <mergeCell ref="I18:I21"/>
    <mergeCell ref="J18:J19"/>
    <mergeCell ref="C20:C21"/>
    <mergeCell ref="D20:D21"/>
    <mergeCell ref="E20:E21"/>
    <mergeCell ref="G20:G21"/>
    <mergeCell ref="J20:J21"/>
    <mergeCell ref="B22:B27"/>
    <mergeCell ref="C22:C25"/>
    <mergeCell ref="D22:D23"/>
    <mergeCell ref="E22:E23"/>
    <mergeCell ref="G22:G23"/>
    <mergeCell ref="I22:I27"/>
    <mergeCell ref="J22:J23"/>
    <mergeCell ref="D24:D25"/>
    <mergeCell ref="E24:E25"/>
    <mergeCell ref="G24:G25"/>
    <mergeCell ref="J24:J25"/>
    <mergeCell ref="C26:C27"/>
    <mergeCell ref="D26:D27"/>
    <mergeCell ref="E26:E27"/>
    <mergeCell ref="G26:G27"/>
    <mergeCell ref="J26:J27"/>
    <mergeCell ref="B28:B35"/>
    <mergeCell ref="C28:C31"/>
    <mergeCell ref="D28:D31"/>
    <mergeCell ref="E28:E31"/>
    <mergeCell ref="G28:G31"/>
    <mergeCell ref="I28:I31"/>
    <mergeCell ref="J28:J31"/>
    <mergeCell ref="C32:C35"/>
    <mergeCell ref="D32:D33"/>
    <mergeCell ref="E32:E33"/>
    <mergeCell ref="G32:G33"/>
    <mergeCell ref="I32:I35"/>
    <mergeCell ref="J32:J33"/>
    <mergeCell ref="D34:D35"/>
    <mergeCell ref="E34:E35"/>
    <mergeCell ref="G34:G35"/>
    <mergeCell ref="J34:J35"/>
    <mergeCell ref="B37:B38"/>
    <mergeCell ref="D37:G38"/>
    <mergeCell ref="H38:I38"/>
  </mergeCells>
  <dataValidations count="20">
    <dataValidation allowBlank="true" errorStyle="stop" operator="between" showDropDown="false" showErrorMessage="true" showInputMessage="true" sqref="J20:J21" type="list">
      <formula1>$N$84:$N$85</formula1>
      <formula2>0</formula2>
    </dataValidation>
    <dataValidation allowBlank="true" errorStyle="stop" operator="between" showDropDown="false" showErrorMessage="true" showInputMessage="true" sqref="J24:J25" type="list">
      <formula1>$P$84:$P$85</formula1>
      <formula2>0</formula2>
    </dataValidation>
    <dataValidation allowBlank="true" errorStyle="stop" operator="between" showDropDown="false" showErrorMessage="true" showInputMessage="true" sqref="J14:J15" type="list">
      <formula1>$K$84:$K$85</formula1>
      <formula2>0</formula2>
    </dataValidation>
    <dataValidation allowBlank="true" errorStyle="stop" operator="between" showDropDown="false" showErrorMessage="true" showInputMessage="true" sqref="J16:J17" type="list">
      <formula1>$L$84:$L$85</formula1>
      <formula2>0</formula2>
    </dataValidation>
    <dataValidation allowBlank="true" errorStyle="stop" operator="between" showDropDown="false" showErrorMessage="true" showInputMessage="true" sqref="J18:J19" type="list">
      <formula1>$M$84:$M$85</formula1>
      <formula2>0</formula2>
    </dataValidation>
    <dataValidation allowBlank="true" errorStyle="stop" operator="between" showDropDown="false" showErrorMessage="true" showInputMessage="true" sqref="J22:J23" type="list">
      <formula1>$O$84:$O$85</formula1>
      <formula2>0</formula2>
    </dataValidation>
    <dataValidation allowBlank="true" errorStyle="stop" operator="between" showDropDown="false" showErrorMessage="true" showInputMessage="true" sqref="J26:J27" type="list">
      <formula1>$Q$84:$Q$85</formula1>
      <formula2>0</formula2>
    </dataValidation>
    <dataValidation allowBlank="true" errorStyle="stop" operator="between" showDropDown="false" showErrorMessage="true" showInputMessage="true" sqref="J28:J31" type="list">
      <formula1>$R$84:$R$87</formula1>
      <formula2>0</formula2>
    </dataValidation>
    <dataValidation allowBlank="true" errorStyle="stop" operator="between" showDropDown="false" showErrorMessage="true" showInputMessage="true" sqref="J32:J33" type="list">
      <formula1>$S$84:$S$85</formula1>
      <formula2>0</formula2>
    </dataValidation>
    <dataValidation allowBlank="true" errorStyle="stop" operator="between" showDropDown="false" showErrorMessage="true" showInputMessage="true" sqref="J34:J35" type="list">
      <formula1>$T$84:$T$85</formula1>
      <formula2>0</formula2>
    </dataValidation>
    <dataValidation allowBlank="true" errorStyle="stop" operator="between" showDropDown="false" showErrorMessage="true" showInputMessage="true" sqref="E14" type="list">
      <formula1>$F$14:$F$15</formula1>
      <formula2>0</formula2>
    </dataValidation>
    <dataValidation allowBlank="true" errorStyle="stop" operator="between" showDropDown="false" showErrorMessage="true" showInputMessage="true" sqref="E16:E17" type="list">
      <formula1>$F$16:$F$17</formula1>
      <formula2>0</formula2>
    </dataValidation>
    <dataValidation allowBlank="true" errorStyle="stop" operator="between" showDropDown="false" showErrorMessage="true" showInputMessage="true" sqref="E18:E19" type="list">
      <formula1>$F$18:$F$19</formula1>
      <formula2>0</formula2>
    </dataValidation>
    <dataValidation allowBlank="true" errorStyle="stop" operator="between" showDropDown="false" showErrorMessage="true" showInputMessage="true" sqref="E20:E21" type="list">
      <formula1>$F$20:$F$21</formula1>
      <formula2>0</formula2>
    </dataValidation>
    <dataValidation allowBlank="true" errorStyle="stop" operator="between" showDropDown="false" showErrorMessage="true" showInputMessage="true" sqref="E22:E23" type="list">
      <formula1>$F$22:$F$23</formula1>
      <formula2>0</formula2>
    </dataValidation>
    <dataValidation allowBlank="true" errorStyle="stop" operator="between" showDropDown="false" showErrorMessage="true" showInputMessage="true" sqref="E24:E25" type="list">
      <formula1>$F$24:$F$25</formula1>
      <formula2>0</formula2>
    </dataValidation>
    <dataValidation allowBlank="true" errorStyle="stop" operator="between" showDropDown="false" showErrorMessage="true" showInputMessage="true" sqref="E26:E27" type="list">
      <formula1>$F$26:$F$27</formula1>
      <formula2>0</formula2>
    </dataValidation>
    <dataValidation allowBlank="true" errorStyle="stop" operator="between" showDropDown="false" showErrorMessage="true" showInputMessage="true" sqref="E28:E31" type="list">
      <formula1>$F$28:$F$31</formula1>
      <formula2>0</formula2>
    </dataValidation>
    <dataValidation allowBlank="true" errorStyle="stop" operator="between" showDropDown="false" showErrorMessage="true" showInputMessage="true" sqref="E32:E33" type="list">
      <formula1>$F$32:$F$33</formula1>
      <formula2>0</formula2>
    </dataValidation>
    <dataValidation allowBlank="true" errorStyle="stop" operator="between" showDropDown="false" showErrorMessage="true" showInputMessage="true" sqref="E34:E35" type="list">
      <formula1>$F$34:$F$35</formula1>
      <formula2>0</formula2>
    </dataValidation>
  </dataValidations>
  <printOptions headings="false" gridLines="false" gridLinesSet="true" horizontalCentered="true" verticalCentered="true"/>
  <pageMargins left="0.315277777777778" right="0.39375" top="0.39375" bottom="0.354166666666667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LibreOffice/24.2.6.2$Linux_X86_64 LibreOffice_project/420$Build-2</Application>
  <AppVersion>15.0000</AppVersion>
  <Company>universidad distrital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2013-06-24T16:39:26Z</dcterms:created>
  <dc:creator>red udnet</dc:creator>
  <dc:description/>
  <dc:language>en-US</dc:language>
  <cp:lastModifiedBy/>
  <dcterms:modified xsi:type="dcterms:W3CDTF">2024-12-09T17:02:51Z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