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it Saini\Desktop\SUN PHARMA\"/>
    </mc:Choice>
  </mc:AlternateContent>
  <xr:revisionPtr revIDLastSave="0" documentId="8_{93E675CD-620B-48A7-A12E-8114B9D3918C}" xr6:coauthVersionLast="47" xr6:coauthVersionMax="47" xr10:uidLastSave="{00000000-0000-0000-0000-000000000000}"/>
  <bookViews>
    <workbookView xWindow="-98" yWindow="-98" windowWidth="21795" windowHeight="12975" activeTab="2" xr2:uid="{41E5085C-6C8D-4FD4-A309-0FD3FF4F3BF2}"/>
  </bookViews>
  <sheets>
    <sheet name="SUNPHARMA.NS (1)" sheetId="1" r:id="rId1"/>
    <sheet name="NIFTY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J16" i="3" l="1"/>
  <c r="J10" i="3"/>
  <c r="M24" i="3"/>
  <c r="M23" i="3"/>
  <c r="M22" i="3"/>
  <c r="G115" i="3" l="1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</calcChain>
</file>

<file path=xl/sharedStrings.xml><?xml version="1.0" encoding="utf-8"?>
<sst xmlns="http://schemas.openxmlformats.org/spreadsheetml/2006/main" count="52" uniqueCount="46">
  <si>
    <t>Date</t>
  </si>
  <si>
    <t>Adj Close</t>
  </si>
  <si>
    <t>BETA REGRESSION</t>
  </si>
  <si>
    <t>Two years Weekly</t>
  </si>
  <si>
    <t>Weekly Returns</t>
  </si>
  <si>
    <t>Sun Pharmaceuticals Industries Ltd Weekly Returns</t>
  </si>
  <si>
    <t>Closing Price</t>
  </si>
  <si>
    <t>Nifty Weekly Returns</t>
  </si>
  <si>
    <t>Beta Drifting</t>
  </si>
  <si>
    <t>Levered Raw Beta</t>
  </si>
  <si>
    <t>Raw Beta Weight</t>
  </si>
  <si>
    <t xml:space="preserve">Market Beta </t>
  </si>
  <si>
    <t>Market Beta Weight</t>
  </si>
  <si>
    <t>Adjusted 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</si>
  <si>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</si>
  <si>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</si>
  <si>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</si>
  <si>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</si>
  <si>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</si>
  <si>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</si>
  <si>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</si>
  <si>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</si>
  <si>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</si>
  <si>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</si>
  <si>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</si>
  <si>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</si>
  <si>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</si>
  <si>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</si>
  <si>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</si>
  <si>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</si>
  <si>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</si>
  <si>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</si>
  <si>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</si>
  <si>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</si>
  <si>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</si>
  <si>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</si>
  <si>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</si>
  <si>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</si>
  <si>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</si>
  <si>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1</t>
  </si>
  <si>
    <t>Beta 2</t>
  </si>
  <si>
    <t>Beta 3</t>
  </si>
  <si>
    <t>Slope</t>
  </si>
  <si>
    <t>Cov./var.</t>
  </si>
  <si>
    <t>Regresssion</t>
  </si>
  <si>
    <t>Beta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</si>
</sst>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2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i/>
      <sz val="11"/>
      <color theme="1" tint="0.34998626667073579"/>
      <name val="Calibri"/>
      <family val="2"/>
    </font>
    <font>
      <b/>
      <sz val="18"/>
      <color theme="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9" fillId="0" borderId="0" xfId="0" applyFont="1"/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8" fontId="0" fillId="0" borderId="0" xfId="0" applyNumberFormat="1"/>
    <xf numFmtId="10" fontId="0" fillId="0" borderId="0" xfId="1" applyNumberFormat="1" applyFont="1"/>
    <xf numFmtId="0" fontId="0" fillId="35" borderId="0" xfId="0" applyFill="1"/>
    <xf numFmtId="0" fontId="16" fillId="34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2" fontId="0" fillId="0" borderId="0" xfId="0" applyNumberFormat="1"/>
    <xf numFmtId="9" fontId="0" fillId="0" borderId="0" xfId="0" applyNumberFormat="1"/>
    <xf numFmtId="0" fontId="16" fillId="0" borderId="13" xfId="0" applyFont="1" applyBorder="1" applyAlignment="1">
      <alignment horizontal="left"/>
    </xf>
    <xf numFmtId="0" fontId="16" fillId="0" borderId="13" xfId="0" applyFont="1" applyBorder="1" applyAlignment="1">
      <alignment horizontal="right"/>
    </xf>
    <xf numFmtId="0" fontId="0" fillId="36" borderId="0" xfId="0" applyFill="1" applyAlignment="1">
      <alignment horizontal="right"/>
    </xf>
    <xf numFmtId="2" fontId="0" fillId="36" borderId="0" xfId="0" applyNumberFormat="1" applyFill="1"/>
    <xf numFmtId="2" fontId="0" fillId="36" borderId="0" xfId="0" applyNumberFormat="1" applyFill="1" applyAlignment="1">
      <alignment horizontal="right"/>
    </xf>
    <xf numFmtId="2" fontId="0" fillId="36" borderId="0" xfId="1" applyNumberFormat="1" applyFont="1" applyFill="1"/>
    <xf numFmtId="2" fontId="0" fillId="36" borderId="0" xfId="1" applyNumberFormat="1" applyFont="1" applyFill="1" applyAlignment="1">
      <alignment horizontal="right"/>
    </xf>
    <xf numFmtId="0" fontId="20" fillId="33" borderId="0" xfId="0" applyFont="1" applyFill="1" applyAlignment="1">
      <alignment horizontal="center"/>
    </xf>
    <xf numFmtId="0" fontId="0" fillId="36" borderId="11" xfId="0" applyFill="1" applyBorder="1"/>
    <xf numFmtId="2" fontId="0" fillId="36" borderId="11" xfId="0" applyNumberFormat="1" applyFill="1" applyBorder="1"/>
    <xf numFmtId="0" fontId="16" fillId="0" borderId="0" xfId="0" applyFont="1" applyBorder="1"/>
    <xf numFmtId="0" fontId="0" fillId="0" borderId="13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552450</xdr:colOff>
      <xdr:row>4</xdr:row>
      <xdr:rowOff>1191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9CA7EA-66A5-CD85-7824-AFEE59F8A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2450" cy="725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7A71-0E68-490D-85B9-CB88245F6373}">
  <dimension ref="A1:B107"/>
  <sheetViews>
    <sheetView topLeftCell="A74" workbookViewId="0">
      <selection sqref="A1:B106"/>
    </sheetView>
  </sheetViews>
  <sheetFormatPr defaultRowHeight="14.25" x14ac:dyDescent="0.45"/>
  <cols>
    <col min="1" max="1" width="10.1992187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44760</v>
      </c>
      <c r="B2">
        <v>854.497253</v>
      </c>
    </row>
    <row r="3" spans="1:2" x14ac:dyDescent="0.45">
      <c r="A3" s="1">
        <v>44767</v>
      </c>
      <c r="B3">
        <v>921.62591599999996</v>
      </c>
    </row>
    <row r="4" spans="1:2" x14ac:dyDescent="0.45">
      <c r="A4" s="1">
        <v>44774</v>
      </c>
      <c r="B4">
        <v>894.99920699999996</v>
      </c>
    </row>
    <row r="5" spans="1:2" x14ac:dyDescent="0.45">
      <c r="A5" s="1">
        <v>44781</v>
      </c>
      <c r="B5">
        <v>892.55633499999999</v>
      </c>
    </row>
    <row r="6" spans="1:2" x14ac:dyDescent="0.45">
      <c r="A6" s="1">
        <v>44788</v>
      </c>
      <c r="B6">
        <v>880.73321499999997</v>
      </c>
    </row>
    <row r="7" spans="1:2" x14ac:dyDescent="0.45">
      <c r="A7" s="1">
        <v>44795</v>
      </c>
      <c r="B7">
        <v>862.84167500000001</v>
      </c>
    </row>
    <row r="8" spans="1:2" x14ac:dyDescent="0.45">
      <c r="A8" s="1">
        <v>44802</v>
      </c>
      <c r="B8">
        <v>852.45007299999997</v>
      </c>
    </row>
    <row r="9" spans="1:2" x14ac:dyDescent="0.45">
      <c r="A9" s="1">
        <v>44809</v>
      </c>
      <c r="B9">
        <v>872.49792500000001</v>
      </c>
    </row>
    <row r="10" spans="1:2" x14ac:dyDescent="0.45">
      <c r="A10" s="1">
        <v>44816</v>
      </c>
      <c r="B10">
        <v>850.97955300000001</v>
      </c>
    </row>
    <row r="11" spans="1:2" x14ac:dyDescent="0.45">
      <c r="A11" s="1">
        <v>44823</v>
      </c>
      <c r="B11">
        <v>902.98632799999996</v>
      </c>
    </row>
    <row r="12" spans="1:2" x14ac:dyDescent="0.45">
      <c r="A12" s="1">
        <v>44830</v>
      </c>
      <c r="B12">
        <v>929.99456799999996</v>
      </c>
    </row>
    <row r="13" spans="1:2" x14ac:dyDescent="0.45">
      <c r="A13" s="1">
        <v>44837</v>
      </c>
      <c r="B13">
        <v>936.36682099999996</v>
      </c>
    </row>
    <row r="14" spans="1:2" x14ac:dyDescent="0.45">
      <c r="A14" s="1">
        <v>44844</v>
      </c>
      <c r="B14">
        <v>957.10082999999997</v>
      </c>
    </row>
    <row r="15" spans="1:2" x14ac:dyDescent="0.45">
      <c r="A15" s="1">
        <v>44851</v>
      </c>
      <c r="B15">
        <v>958.47332800000004</v>
      </c>
    </row>
    <row r="16" spans="1:2" x14ac:dyDescent="0.45">
      <c r="A16" s="1">
        <v>44858</v>
      </c>
      <c r="B16">
        <v>970.53143299999999</v>
      </c>
    </row>
    <row r="17" spans="1:2" x14ac:dyDescent="0.45">
      <c r="A17" s="1">
        <v>44865</v>
      </c>
      <c r="B17">
        <v>1019.450134</v>
      </c>
    </row>
    <row r="18" spans="1:2" x14ac:dyDescent="0.45">
      <c r="A18" s="1">
        <v>44872</v>
      </c>
      <c r="B18">
        <v>993.61822500000005</v>
      </c>
    </row>
    <row r="19" spans="1:2" x14ac:dyDescent="0.45">
      <c r="A19" s="1">
        <v>44879</v>
      </c>
      <c r="B19">
        <v>989.74597200000005</v>
      </c>
    </row>
    <row r="20" spans="1:2" x14ac:dyDescent="0.45">
      <c r="A20" s="1">
        <v>44886</v>
      </c>
      <c r="B20">
        <v>1013.519043</v>
      </c>
    </row>
    <row r="21" spans="1:2" x14ac:dyDescent="0.45">
      <c r="A21" s="1">
        <v>44893</v>
      </c>
      <c r="B21">
        <v>1019.548096</v>
      </c>
    </row>
    <row r="22" spans="1:2" x14ac:dyDescent="0.45">
      <c r="A22" s="1">
        <v>44900</v>
      </c>
      <c r="B22">
        <v>973.32531700000004</v>
      </c>
    </row>
    <row r="23" spans="1:2" x14ac:dyDescent="0.45">
      <c r="A23" s="1">
        <v>44907</v>
      </c>
      <c r="B23">
        <v>974.10961899999995</v>
      </c>
    </row>
    <row r="24" spans="1:2" x14ac:dyDescent="0.45">
      <c r="A24" s="1">
        <v>44914</v>
      </c>
      <c r="B24">
        <v>981.85424799999998</v>
      </c>
    </row>
    <row r="25" spans="1:2" x14ac:dyDescent="0.45">
      <c r="A25" s="1">
        <v>44921</v>
      </c>
      <c r="B25">
        <v>981.70721400000002</v>
      </c>
    </row>
    <row r="26" spans="1:2" x14ac:dyDescent="0.45">
      <c r="A26" s="1">
        <v>44928</v>
      </c>
      <c r="B26">
        <v>988.86370799999997</v>
      </c>
    </row>
    <row r="27" spans="1:2" x14ac:dyDescent="0.45">
      <c r="A27" s="1">
        <v>44935</v>
      </c>
      <c r="B27">
        <v>1011.313293</v>
      </c>
    </row>
    <row r="28" spans="1:2" x14ac:dyDescent="0.45">
      <c r="A28" s="1">
        <v>44942</v>
      </c>
      <c r="B28">
        <v>1010.087891</v>
      </c>
    </row>
    <row r="29" spans="1:2" x14ac:dyDescent="0.45">
      <c r="A29" s="1">
        <v>44949</v>
      </c>
      <c r="B29">
        <v>1022.881348</v>
      </c>
    </row>
    <row r="30" spans="1:2" x14ac:dyDescent="0.45">
      <c r="A30" s="1">
        <v>44956</v>
      </c>
      <c r="B30">
        <v>1007.931274</v>
      </c>
    </row>
    <row r="31" spans="1:2" x14ac:dyDescent="0.45">
      <c r="A31" s="1">
        <v>44963</v>
      </c>
      <c r="B31">
        <v>986.80493200000001</v>
      </c>
    </row>
    <row r="32" spans="1:2" x14ac:dyDescent="0.45">
      <c r="A32" s="1">
        <v>44970</v>
      </c>
      <c r="B32">
        <v>972.38610800000004</v>
      </c>
    </row>
    <row r="33" spans="1:2" x14ac:dyDescent="0.45">
      <c r="A33" s="1">
        <v>44977</v>
      </c>
      <c r="B33">
        <v>958.55835000000002</v>
      </c>
    </row>
    <row r="34" spans="1:2" x14ac:dyDescent="0.45">
      <c r="A34" s="1">
        <v>44984</v>
      </c>
      <c r="B34">
        <v>955.00268600000004</v>
      </c>
    </row>
    <row r="35" spans="1:2" x14ac:dyDescent="0.45">
      <c r="A35" s="1">
        <v>44991</v>
      </c>
      <c r="B35">
        <v>943.79229699999996</v>
      </c>
    </row>
    <row r="36" spans="1:2" x14ac:dyDescent="0.45">
      <c r="A36" s="1">
        <v>44998</v>
      </c>
      <c r="B36">
        <v>945.91589399999998</v>
      </c>
    </row>
    <row r="37" spans="1:2" x14ac:dyDescent="0.45">
      <c r="A37" s="1">
        <v>45005</v>
      </c>
      <c r="B37">
        <v>960.87939500000005</v>
      </c>
    </row>
    <row r="38" spans="1:2" x14ac:dyDescent="0.45">
      <c r="A38" s="1">
        <v>45012</v>
      </c>
      <c r="B38">
        <v>971.00329599999998</v>
      </c>
    </row>
    <row r="39" spans="1:2" x14ac:dyDescent="0.45">
      <c r="A39" s="1">
        <v>45019</v>
      </c>
      <c r="B39">
        <v>999.64642300000003</v>
      </c>
    </row>
    <row r="40" spans="1:2" x14ac:dyDescent="0.45">
      <c r="A40" s="1">
        <v>45026</v>
      </c>
      <c r="B40">
        <v>991.15234399999997</v>
      </c>
    </row>
    <row r="41" spans="1:2" x14ac:dyDescent="0.45">
      <c r="A41" s="1">
        <v>45033</v>
      </c>
      <c r="B41">
        <v>977.27520800000002</v>
      </c>
    </row>
    <row r="42" spans="1:2" x14ac:dyDescent="0.45">
      <c r="A42" s="1">
        <v>45040</v>
      </c>
      <c r="B42">
        <v>975.49737500000003</v>
      </c>
    </row>
    <row r="43" spans="1:2" x14ac:dyDescent="0.45">
      <c r="A43" s="1">
        <v>45047</v>
      </c>
      <c r="B43">
        <v>958.50897199999997</v>
      </c>
    </row>
    <row r="44" spans="1:2" x14ac:dyDescent="0.45">
      <c r="A44" s="1">
        <v>45054</v>
      </c>
      <c r="B44">
        <v>944.23681599999998</v>
      </c>
    </row>
    <row r="45" spans="1:2" x14ac:dyDescent="0.45">
      <c r="A45" s="1">
        <v>45061</v>
      </c>
      <c r="B45">
        <v>914.45770300000004</v>
      </c>
    </row>
    <row r="46" spans="1:2" x14ac:dyDescent="0.45">
      <c r="A46" s="1">
        <v>45068</v>
      </c>
      <c r="B46">
        <v>957.96575900000005</v>
      </c>
    </row>
    <row r="47" spans="1:2" x14ac:dyDescent="0.45">
      <c r="A47" s="1">
        <v>45075</v>
      </c>
      <c r="B47">
        <v>987.30029300000001</v>
      </c>
    </row>
    <row r="48" spans="1:2" x14ac:dyDescent="0.45">
      <c r="A48" s="1">
        <v>45082</v>
      </c>
      <c r="B48">
        <v>971.84283400000004</v>
      </c>
    </row>
    <row r="49" spans="1:2" x14ac:dyDescent="0.45">
      <c r="A49" s="1">
        <v>45089</v>
      </c>
      <c r="B49">
        <v>979.79382299999997</v>
      </c>
    </row>
    <row r="50" spans="1:2" x14ac:dyDescent="0.45">
      <c r="A50" s="1">
        <v>45096</v>
      </c>
      <c r="B50">
        <v>979.25061000000005</v>
      </c>
    </row>
    <row r="51" spans="1:2" x14ac:dyDescent="0.45">
      <c r="A51" s="1">
        <v>45103</v>
      </c>
      <c r="B51">
        <v>1038.6604</v>
      </c>
    </row>
    <row r="52" spans="1:2" x14ac:dyDescent="0.45">
      <c r="A52" s="1">
        <v>45110</v>
      </c>
      <c r="B52">
        <v>1022.955994</v>
      </c>
    </row>
    <row r="53" spans="1:2" x14ac:dyDescent="0.45">
      <c r="A53" s="1">
        <v>45117</v>
      </c>
      <c r="B53">
        <v>1059.7476810000001</v>
      </c>
    </row>
    <row r="54" spans="1:2" x14ac:dyDescent="0.45">
      <c r="A54" s="1">
        <v>45124</v>
      </c>
      <c r="B54">
        <v>1083.650024</v>
      </c>
    </row>
    <row r="55" spans="1:2" x14ac:dyDescent="0.45">
      <c r="A55" s="1">
        <v>45131</v>
      </c>
      <c r="B55">
        <v>1124.540649</v>
      </c>
    </row>
    <row r="56" spans="1:2" x14ac:dyDescent="0.45">
      <c r="A56" s="1">
        <v>45138</v>
      </c>
      <c r="B56">
        <v>1128.914307</v>
      </c>
    </row>
    <row r="57" spans="1:2" x14ac:dyDescent="0.45">
      <c r="A57" s="1">
        <v>45145</v>
      </c>
      <c r="B57">
        <v>1122.372437</v>
      </c>
    </row>
    <row r="58" spans="1:2" x14ac:dyDescent="0.45">
      <c r="A58" s="1">
        <v>45152</v>
      </c>
      <c r="B58">
        <v>1124.900024</v>
      </c>
    </row>
    <row r="59" spans="1:2" x14ac:dyDescent="0.45">
      <c r="A59" s="1">
        <v>45159</v>
      </c>
      <c r="B59">
        <v>1096.552124</v>
      </c>
    </row>
    <row r="60" spans="1:2" x14ac:dyDescent="0.45">
      <c r="A60" s="1">
        <v>45166</v>
      </c>
      <c r="B60">
        <v>1099.2282709999999</v>
      </c>
    </row>
    <row r="61" spans="1:2" x14ac:dyDescent="0.45">
      <c r="A61" s="1">
        <v>45173</v>
      </c>
      <c r="B61">
        <v>1120.4891359999999</v>
      </c>
    </row>
    <row r="62" spans="1:2" x14ac:dyDescent="0.45">
      <c r="A62" s="1">
        <v>45180</v>
      </c>
      <c r="B62">
        <v>1139.6687010000001</v>
      </c>
    </row>
    <row r="63" spans="1:2" x14ac:dyDescent="0.45">
      <c r="A63" s="1">
        <v>45187</v>
      </c>
      <c r="B63">
        <v>1122.372437</v>
      </c>
    </row>
    <row r="64" spans="1:2" x14ac:dyDescent="0.45">
      <c r="A64" s="1">
        <v>45194</v>
      </c>
      <c r="B64">
        <v>1148.4407960000001</v>
      </c>
    </row>
    <row r="65" spans="1:2" x14ac:dyDescent="0.45">
      <c r="A65" s="1">
        <v>45201</v>
      </c>
      <c r="B65">
        <v>1117.3670649999999</v>
      </c>
    </row>
    <row r="66" spans="1:2" x14ac:dyDescent="0.45">
      <c r="A66" s="1">
        <v>45208</v>
      </c>
      <c r="B66">
        <v>1135.208496</v>
      </c>
    </row>
    <row r="67" spans="1:2" x14ac:dyDescent="0.45">
      <c r="A67" s="1">
        <v>45215</v>
      </c>
      <c r="B67">
        <v>1132.13562</v>
      </c>
    </row>
    <row r="68" spans="1:2" x14ac:dyDescent="0.45">
      <c r="A68" s="1">
        <v>45222</v>
      </c>
      <c r="B68">
        <v>1101.5079350000001</v>
      </c>
    </row>
    <row r="69" spans="1:2" x14ac:dyDescent="0.45">
      <c r="A69" s="1">
        <v>45229</v>
      </c>
      <c r="B69">
        <v>1131.0454099999999</v>
      </c>
    </row>
    <row r="70" spans="1:2" x14ac:dyDescent="0.45">
      <c r="A70" s="1">
        <v>45236</v>
      </c>
      <c r="B70">
        <v>1168.958374</v>
      </c>
    </row>
    <row r="71" spans="1:2" x14ac:dyDescent="0.45">
      <c r="A71" s="1">
        <v>45243</v>
      </c>
      <c r="B71">
        <v>1184.073975</v>
      </c>
    </row>
    <row r="72" spans="1:2" x14ac:dyDescent="0.45">
      <c r="A72" s="1">
        <v>45250</v>
      </c>
      <c r="B72">
        <v>1184.9163820000001</v>
      </c>
    </row>
    <row r="73" spans="1:2" x14ac:dyDescent="0.45">
      <c r="A73" s="1">
        <v>45257</v>
      </c>
      <c r="B73">
        <v>1220.401001</v>
      </c>
    </row>
    <row r="74" spans="1:2" x14ac:dyDescent="0.45">
      <c r="A74" s="1">
        <v>45264</v>
      </c>
      <c r="B74">
        <v>1224.9110109999999</v>
      </c>
    </row>
    <row r="75" spans="1:2" x14ac:dyDescent="0.45">
      <c r="A75" s="1">
        <v>45271</v>
      </c>
      <c r="B75">
        <v>1224.8614500000001</v>
      </c>
    </row>
    <row r="76" spans="1:2" x14ac:dyDescent="0.45">
      <c r="A76" s="1">
        <v>45278</v>
      </c>
      <c r="B76">
        <v>1232.6917719999999</v>
      </c>
    </row>
    <row r="77" spans="1:2" x14ac:dyDescent="0.45">
      <c r="A77" s="1">
        <v>45285</v>
      </c>
      <c r="B77">
        <v>1248.352539</v>
      </c>
    </row>
    <row r="78" spans="1:2" x14ac:dyDescent="0.45">
      <c r="A78" s="1">
        <v>45292</v>
      </c>
      <c r="B78">
        <v>1288.74353</v>
      </c>
    </row>
    <row r="79" spans="1:2" x14ac:dyDescent="0.45">
      <c r="A79" s="1">
        <v>45299</v>
      </c>
      <c r="B79">
        <v>1314.2666019999999</v>
      </c>
    </row>
    <row r="80" spans="1:2" x14ac:dyDescent="0.45">
      <c r="A80" s="1">
        <v>45306</v>
      </c>
      <c r="B80">
        <v>1323.831543</v>
      </c>
    </row>
    <row r="81" spans="1:2" x14ac:dyDescent="0.45">
      <c r="A81" s="1">
        <v>45313</v>
      </c>
      <c r="B81">
        <v>1356.24353</v>
      </c>
    </row>
    <row r="82" spans="1:2" x14ac:dyDescent="0.45">
      <c r="A82" s="1">
        <v>45320</v>
      </c>
      <c r="B82">
        <v>1404.1674800000001</v>
      </c>
    </row>
    <row r="83" spans="1:2" x14ac:dyDescent="0.45">
      <c r="A83" s="1">
        <v>45327</v>
      </c>
      <c r="B83">
        <v>1521.2764890000001</v>
      </c>
    </row>
    <row r="84" spans="1:2" x14ac:dyDescent="0.45">
      <c r="A84" s="1">
        <v>45334</v>
      </c>
      <c r="B84">
        <v>1505.17688</v>
      </c>
    </row>
    <row r="85" spans="1:2" x14ac:dyDescent="0.45">
      <c r="A85" s="1">
        <v>45341</v>
      </c>
      <c r="B85">
        <v>1556.3148189999999</v>
      </c>
    </row>
    <row r="86" spans="1:2" x14ac:dyDescent="0.45">
      <c r="A86" s="1">
        <v>45348</v>
      </c>
      <c r="B86">
        <v>1554.3210449999999</v>
      </c>
    </row>
    <row r="87" spans="1:2" x14ac:dyDescent="0.45">
      <c r="A87" s="1">
        <v>45355</v>
      </c>
      <c r="B87">
        <v>1600.624268</v>
      </c>
    </row>
    <row r="88" spans="1:2" x14ac:dyDescent="0.45">
      <c r="A88" s="1">
        <v>45362</v>
      </c>
      <c r="B88">
        <v>1543.30603</v>
      </c>
    </row>
    <row r="89" spans="1:2" x14ac:dyDescent="0.45">
      <c r="A89" s="1">
        <v>45369</v>
      </c>
      <c r="B89">
        <v>1603.8142089999999</v>
      </c>
    </row>
    <row r="90" spans="1:2" x14ac:dyDescent="0.45">
      <c r="A90" s="1">
        <v>45376</v>
      </c>
      <c r="B90">
        <v>1615.4273679999999</v>
      </c>
    </row>
    <row r="91" spans="1:2" x14ac:dyDescent="0.45">
      <c r="A91" s="1">
        <v>45383</v>
      </c>
      <c r="B91">
        <v>1603.913818</v>
      </c>
    </row>
    <row r="92" spans="1:2" x14ac:dyDescent="0.45">
      <c r="A92" s="1">
        <v>45390</v>
      </c>
      <c r="B92">
        <v>1535.1319579999999</v>
      </c>
    </row>
    <row r="93" spans="1:2" x14ac:dyDescent="0.45">
      <c r="A93" s="1">
        <v>45397</v>
      </c>
      <c r="B93">
        <v>1517.986328</v>
      </c>
    </row>
    <row r="94" spans="1:2" x14ac:dyDescent="0.45">
      <c r="A94" s="1">
        <v>45404</v>
      </c>
      <c r="B94">
        <v>1501.78772</v>
      </c>
    </row>
    <row r="95" spans="1:2" x14ac:dyDescent="0.45">
      <c r="A95" s="1">
        <v>45411</v>
      </c>
      <c r="B95">
        <v>1506.373169</v>
      </c>
    </row>
    <row r="96" spans="1:2" x14ac:dyDescent="0.45">
      <c r="A96" s="1">
        <v>45418</v>
      </c>
      <c r="B96">
        <v>1501.78772</v>
      </c>
    </row>
    <row r="97" spans="1:2" x14ac:dyDescent="0.45">
      <c r="A97" s="1">
        <v>45425</v>
      </c>
      <c r="B97">
        <v>1527.0576169999999</v>
      </c>
    </row>
    <row r="98" spans="1:2" x14ac:dyDescent="0.45">
      <c r="A98" s="1">
        <v>45432</v>
      </c>
      <c r="B98">
        <v>1482.000366</v>
      </c>
    </row>
    <row r="99" spans="1:2" x14ac:dyDescent="0.45">
      <c r="A99" s="1">
        <v>45439</v>
      </c>
      <c r="B99">
        <v>1455.185547</v>
      </c>
    </row>
    <row r="100" spans="1:2" x14ac:dyDescent="0.45">
      <c r="A100" s="1">
        <v>45446</v>
      </c>
      <c r="B100">
        <v>1502.0866699999999</v>
      </c>
    </row>
    <row r="101" spans="1:2" x14ac:dyDescent="0.45">
      <c r="A101" s="1">
        <v>45453</v>
      </c>
      <c r="B101">
        <v>1511.207764</v>
      </c>
    </row>
    <row r="102" spans="1:2" x14ac:dyDescent="0.45">
      <c r="A102" s="1">
        <v>45460</v>
      </c>
      <c r="B102">
        <v>1462.611938</v>
      </c>
    </row>
    <row r="103" spans="1:2" x14ac:dyDescent="0.45">
      <c r="A103" s="1">
        <v>45467</v>
      </c>
      <c r="B103">
        <v>1516.0424800000001</v>
      </c>
    </row>
    <row r="104" spans="1:2" x14ac:dyDescent="0.45">
      <c r="A104" s="1">
        <v>45474</v>
      </c>
      <c r="B104">
        <v>1563.442139</v>
      </c>
    </row>
    <row r="105" spans="1:2" x14ac:dyDescent="0.45">
      <c r="A105" s="1">
        <v>45481</v>
      </c>
      <c r="B105">
        <v>1572.314087</v>
      </c>
    </row>
    <row r="106" spans="1:2" x14ac:dyDescent="0.45">
      <c r="A106" s="1">
        <v>45488</v>
      </c>
      <c r="B106">
        <v>1568.650024</v>
      </c>
    </row>
    <row r="107" spans="1:2" x14ac:dyDescent="0.45">
      <c r="A1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F1E7-A13F-4C4A-8164-E091DB8298A0}">
  <dimension ref="A1:B106"/>
  <sheetViews>
    <sheetView topLeftCell="A73" workbookViewId="0">
      <selection activeCell="B2" sqref="B2:B106"/>
    </sheetView>
  </sheetViews>
  <sheetFormatPr defaultRowHeight="14.25" x14ac:dyDescent="0.45"/>
  <cols>
    <col min="1" max="1" width="10.398437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44760</v>
      </c>
      <c r="B2">
        <v>16719.449218999998</v>
      </c>
    </row>
    <row r="3" spans="1:2" x14ac:dyDescent="0.45">
      <c r="A3" s="1">
        <v>44767</v>
      </c>
      <c r="B3">
        <v>17158.25</v>
      </c>
    </row>
    <row r="4" spans="1:2" x14ac:dyDescent="0.45">
      <c r="A4" s="1">
        <v>44774</v>
      </c>
      <c r="B4">
        <v>17397.5</v>
      </c>
    </row>
    <row r="5" spans="1:2" x14ac:dyDescent="0.45">
      <c r="A5" s="1">
        <v>44781</v>
      </c>
      <c r="B5">
        <v>17698.150390999999</v>
      </c>
    </row>
    <row r="6" spans="1:2" x14ac:dyDescent="0.45">
      <c r="A6" s="1">
        <v>44788</v>
      </c>
      <c r="B6">
        <v>17758.449218999998</v>
      </c>
    </row>
    <row r="7" spans="1:2" x14ac:dyDescent="0.45">
      <c r="A7" s="1">
        <v>44795</v>
      </c>
      <c r="B7">
        <v>17558.900390999999</v>
      </c>
    </row>
    <row r="8" spans="1:2" x14ac:dyDescent="0.45">
      <c r="A8" s="1">
        <v>44802</v>
      </c>
      <c r="B8">
        <v>17539.449218999998</v>
      </c>
    </row>
    <row r="9" spans="1:2" x14ac:dyDescent="0.45">
      <c r="A9" s="1">
        <v>44809</v>
      </c>
      <c r="B9">
        <v>17833.349609000001</v>
      </c>
    </row>
    <row r="10" spans="1:2" x14ac:dyDescent="0.45">
      <c r="A10" s="1">
        <v>44816</v>
      </c>
      <c r="B10">
        <v>17530.849609000001</v>
      </c>
    </row>
    <row r="11" spans="1:2" x14ac:dyDescent="0.45">
      <c r="A11" s="1">
        <v>44823</v>
      </c>
      <c r="B11">
        <v>17327.349609000001</v>
      </c>
    </row>
    <row r="12" spans="1:2" x14ac:dyDescent="0.45">
      <c r="A12" s="1">
        <v>44830</v>
      </c>
      <c r="B12">
        <v>17094.349609000001</v>
      </c>
    </row>
    <row r="13" spans="1:2" x14ac:dyDescent="0.45">
      <c r="A13" s="1">
        <v>44837</v>
      </c>
      <c r="B13">
        <v>17314.650390999999</v>
      </c>
    </row>
    <row r="14" spans="1:2" x14ac:dyDescent="0.45">
      <c r="A14" s="1">
        <v>44844</v>
      </c>
      <c r="B14">
        <v>17185.699218999998</v>
      </c>
    </row>
    <row r="15" spans="1:2" x14ac:dyDescent="0.45">
      <c r="A15" s="1">
        <v>44851</v>
      </c>
      <c r="B15">
        <v>17576.300781000002</v>
      </c>
    </row>
    <row r="16" spans="1:2" x14ac:dyDescent="0.45">
      <c r="A16" s="1">
        <v>44858</v>
      </c>
      <c r="B16">
        <v>17786.800781000002</v>
      </c>
    </row>
    <row r="17" spans="1:2" x14ac:dyDescent="0.45">
      <c r="A17" s="1">
        <v>44865</v>
      </c>
      <c r="B17">
        <v>18117.150390999999</v>
      </c>
    </row>
    <row r="18" spans="1:2" x14ac:dyDescent="0.45">
      <c r="A18" s="1">
        <v>44872</v>
      </c>
      <c r="B18">
        <v>18349.699218999998</v>
      </c>
    </row>
    <row r="19" spans="1:2" x14ac:dyDescent="0.45">
      <c r="A19" s="1">
        <v>44879</v>
      </c>
      <c r="B19">
        <v>18307.650390999999</v>
      </c>
    </row>
    <row r="20" spans="1:2" x14ac:dyDescent="0.45">
      <c r="A20" s="1">
        <v>44886</v>
      </c>
      <c r="B20">
        <v>18512.75</v>
      </c>
    </row>
    <row r="21" spans="1:2" x14ac:dyDescent="0.45">
      <c r="A21" s="1">
        <v>44893</v>
      </c>
      <c r="B21">
        <v>18696.099609000001</v>
      </c>
    </row>
    <row r="22" spans="1:2" x14ac:dyDescent="0.45">
      <c r="A22" s="1">
        <v>44900</v>
      </c>
      <c r="B22">
        <v>18496.599609000001</v>
      </c>
    </row>
    <row r="23" spans="1:2" x14ac:dyDescent="0.45">
      <c r="A23" s="1">
        <v>44907</v>
      </c>
      <c r="B23">
        <v>18269</v>
      </c>
    </row>
    <row r="24" spans="1:2" x14ac:dyDescent="0.45">
      <c r="A24" s="1">
        <v>44914</v>
      </c>
      <c r="B24">
        <v>17806.800781000002</v>
      </c>
    </row>
    <row r="25" spans="1:2" x14ac:dyDescent="0.45">
      <c r="A25" s="1">
        <v>44921</v>
      </c>
      <c r="B25">
        <v>18105.300781000002</v>
      </c>
    </row>
    <row r="26" spans="1:2" x14ac:dyDescent="0.45">
      <c r="A26" s="1">
        <v>44928</v>
      </c>
      <c r="B26">
        <v>17859.449218999998</v>
      </c>
    </row>
    <row r="27" spans="1:2" x14ac:dyDescent="0.45">
      <c r="A27" s="1">
        <v>44935</v>
      </c>
      <c r="B27">
        <v>17956.599609000001</v>
      </c>
    </row>
    <row r="28" spans="1:2" x14ac:dyDescent="0.45">
      <c r="A28" s="1">
        <v>44942</v>
      </c>
      <c r="B28">
        <v>18027.650390999999</v>
      </c>
    </row>
    <row r="29" spans="1:2" x14ac:dyDescent="0.45">
      <c r="A29" s="1">
        <v>44949</v>
      </c>
      <c r="B29">
        <v>17604.349609000001</v>
      </c>
    </row>
    <row r="30" spans="1:2" x14ac:dyDescent="0.45">
      <c r="A30" s="1">
        <v>44956</v>
      </c>
      <c r="B30">
        <v>17854.050781000002</v>
      </c>
    </row>
    <row r="31" spans="1:2" x14ac:dyDescent="0.45">
      <c r="A31" s="1">
        <v>44963</v>
      </c>
      <c r="B31">
        <v>17856.5</v>
      </c>
    </row>
    <row r="32" spans="1:2" x14ac:dyDescent="0.45">
      <c r="A32" s="1">
        <v>44970</v>
      </c>
      <c r="B32">
        <v>17944.199218999998</v>
      </c>
    </row>
    <row r="33" spans="1:2" x14ac:dyDescent="0.45">
      <c r="A33" s="1">
        <v>44977</v>
      </c>
      <c r="B33">
        <v>17465.800781000002</v>
      </c>
    </row>
    <row r="34" spans="1:2" x14ac:dyDescent="0.45">
      <c r="A34" s="1">
        <v>44984</v>
      </c>
      <c r="B34">
        <v>17594.349609000001</v>
      </c>
    </row>
    <row r="35" spans="1:2" x14ac:dyDescent="0.45">
      <c r="A35" s="1">
        <v>44991</v>
      </c>
      <c r="B35">
        <v>17412.900390999999</v>
      </c>
    </row>
    <row r="36" spans="1:2" x14ac:dyDescent="0.45">
      <c r="A36" s="1">
        <v>44998</v>
      </c>
      <c r="B36">
        <v>17100.050781000002</v>
      </c>
    </row>
    <row r="37" spans="1:2" x14ac:dyDescent="0.45">
      <c r="A37" s="1">
        <v>45005</v>
      </c>
      <c r="B37">
        <v>16945.050781000002</v>
      </c>
    </row>
    <row r="38" spans="1:2" x14ac:dyDescent="0.45">
      <c r="A38" s="1">
        <v>45012</v>
      </c>
      <c r="B38">
        <v>17359.75</v>
      </c>
    </row>
    <row r="39" spans="1:2" x14ac:dyDescent="0.45">
      <c r="A39" s="1">
        <v>45019</v>
      </c>
      <c r="B39">
        <v>17599.150390999999</v>
      </c>
    </row>
    <row r="40" spans="1:2" x14ac:dyDescent="0.45">
      <c r="A40" s="1">
        <v>45026</v>
      </c>
      <c r="B40">
        <v>17828</v>
      </c>
    </row>
    <row r="41" spans="1:2" x14ac:dyDescent="0.45">
      <c r="A41" s="1">
        <v>45033</v>
      </c>
      <c r="B41">
        <v>17624.050781000002</v>
      </c>
    </row>
    <row r="42" spans="1:2" x14ac:dyDescent="0.45">
      <c r="A42" s="1">
        <v>45040</v>
      </c>
      <c r="B42">
        <v>18065</v>
      </c>
    </row>
    <row r="43" spans="1:2" x14ac:dyDescent="0.45">
      <c r="A43" s="1">
        <v>45047</v>
      </c>
      <c r="B43">
        <v>18069</v>
      </c>
    </row>
    <row r="44" spans="1:2" x14ac:dyDescent="0.45">
      <c r="A44" s="1">
        <v>45054</v>
      </c>
      <c r="B44">
        <v>18314.800781000002</v>
      </c>
    </row>
    <row r="45" spans="1:2" x14ac:dyDescent="0.45">
      <c r="A45" s="1">
        <v>45061</v>
      </c>
      <c r="B45">
        <v>18203.400390999999</v>
      </c>
    </row>
    <row r="46" spans="1:2" x14ac:dyDescent="0.45">
      <c r="A46" s="1">
        <v>45068</v>
      </c>
      <c r="B46">
        <v>18499.349609000001</v>
      </c>
    </row>
    <row r="47" spans="1:2" x14ac:dyDescent="0.45">
      <c r="A47" s="1">
        <v>45075</v>
      </c>
      <c r="B47">
        <v>18534.099609000001</v>
      </c>
    </row>
    <row r="48" spans="1:2" x14ac:dyDescent="0.45">
      <c r="A48" s="1">
        <v>45082</v>
      </c>
      <c r="B48">
        <v>18563.400390999999</v>
      </c>
    </row>
    <row r="49" spans="1:2" x14ac:dyDescent="0.45">
      <c r="A49" s="1">
        <v>45089</v>
      </c>
      <c r="B49">
        <v>18826</v>
      </c>
    </row>
    <row r="50" spans="1:2" x14ac:dyDescent="0.45">
      <c r="A50" s="1">
        <v>45096</v>
      </c>
      <c r="B50">
        <v>18665.5</v>
      </c>
    </row>
    <row r="51" spans="1:2" x14ac:dyDescent="0.45">
      <c r="A51" s="1">
        <v>45103</v>
      </c>
      <c r="B51">
        <v>19189.050781000002</v>
      </c>
    </row>
    <row r="52" spans="1:2" x14ac:dyDescent="0.45">
      <c r="A52" s="1">
        <v>45110</v>
      </c>
      <c r="B52">
        <v>19331.800781000002</v>
      </c>
    </row>
    <row r="53" spans="1:2" x14ac:dyDescent="0.45">
      <c r="A53" s="1">
        <v>45117</v>
      </c>
      <c r="B53">
        <v>19564.5</v>
      </c>
    </row>
    <row r="54" spans="1:2" x14ac:dyDescent="0.45">
      <c r="A54" s="1">
        <v>45124</v>
      </c>
      <c r="B54">
        <v>19745</v>
      </c>
    </row>
    <row r="55" spans="1:2" x14ac:dyDescent="0.45">
      <c r="A55" s="1">
        <v>45131</v>
      </c>
      <c r="B55">
        <v>19646.050781000002</v>
      </c>
    </row>
    <row r="56" spans="1:2" x14ac:dyDescent="0.45">
      <c r="A56" s="1">
        <v>45138</v>
      </c>
      <c r="B56">
        <v>19517</v>
      </c>
    </row>
    <row r="57" spans="1:2" x14ac:dyDescent="0.45">
      <c r="A57" s="1">
        <v>45145</v>
      </c>
      <c r="B57">
        <v>19428.300781000002</v>
      </c>
    </row>
    <row r="58" spans="1:2" x14ac:dyDescent="0.45">
      <c r="A58" s="1">
        <v>45152</v>
      </c>
      <c r="B58">
        <v>19310.150390999999</v>
      </c>
    </row>
    <row r="59" spans="1:2" x14ac:dyDescent="0.45">
      <c r="A59" s="1">
        <v>45159</v>
      </c>
      <c r="B59">
        <v>19265.800781000002</v>
      </c>
    </row>
    <row r="60" spans="1:2" x14ac:dyDescent="0.45">
      <c r="A60" s="1">
        <v>45166</v>
      </c>
      <c r="B60">
        <v>19435.300781000002</v>
      </c>
    </row>
    <row r="61" spans="1:2" x14ac:dyDescent="0.45">
      <c r="A61" s="1">
        <v>45173</v>
      </c>
      <c r="B61">
        <v>19819.949218999998</v>
      </c>
    </row>
    <row r="62" spans="1:2" x14ac:dyDescent="0.45">
      <c r="A62" s="1">
        <v>45180</v>
      </c>
      <c r="B62">
        <v>20192.349609000001</v>
      </c>
    </row>
    <row r="63" spans="1:2" x14ac:dyDescent="0.45">
      <c r="A63" s="1">
        <v>45187</v>
      </c>
      <c r="B63">
        <v>19674.25</v>
      </c>
    </row>
    <row r="64" spans="1:2" x14ac:dyDescent="0.45">
      <c r="A64" s="1">
        <v>45194</v>
      </c>
      <c r="B64">
        <v>19638.300781000002</v>
      </c>
    </row>
    <row r="65" spans="1:2" x14ac:dyDescent="0.45">
      <c r="A65" s="1">
        <v>45201</v>
      </c>
      <c r="B65">
        <v>19653.5</v>
      </c>
    </row>
    <row r="66" spans="1:2" x14ac:dyDescent="0.45">
      <c r="A66" s="1">
        <v>45208</v>
      </c>
      <c r="B66">
        <v>19751.050781000002</v>
      </c>
    </row>
    <row r="67" spans="1:2" x14ac:dyDescent="0.45">
      <c r="A67" s="1">
        <v>45215</v>
      </c>
      <c r="B67">
        <v>19542.650390999999</v>
      </c>
    </row>
    <row r="68" spans="1:2" x14ac:dyDescent="0.45">
      <c r="A68" s="1">
        <v>45222</v>
      </c>
      <c r="B68">
        <v>19047.25</v>
      </c>
    </row>
    <row r="69" spans="1:2" x14ac:dyDescent="0.45">
      <c r="A69" s="1">
        <v>45229</v>
      </c>
      <c r="B69">
        <v>19230.599609000001</v>
      </c>
    </row>
    <row r="70" spans="1:2" x14ac:dyDescent="0.45">
      <c r="A70" s="1">
        <v>45236</v>
      </c>
      <c r="B70">
        <v>19425.349609000001</v>
      </c>
    </row>
    <row r="71" spans="1:2" x14ac:dyDescent="0.45">
      <c r="A71" s="1">
        <v>45243</v>
      </c>
      <c r="B71">
        <v>19731.800781000002</v>
      </c>
    </row>
    <row r="72" spans="1:2" x14ac:dyDescent="0.45">
      <c r="A72" s="1">
        <v>45250</v>
      </c>
      <c r="B72">
        <v>19794.699218999998</v>
      </c>
    </row>
    <row r="73" spans="1:2" x14ac:dyDescent="0.45">
      <c r="A73" s="1">
        <v>45257</v>
      </c>
      <c r="B73">
        <v>20267.900390999999</v>
      </c>
    </row>
    <row r="74" spans="1:2" x14ac:dyDescent="0.45">
      <c r="A74" s="1">
        <v>45264</v>
      </c>
      <c r="B74">
        <v>20969.400390999999</v>
      </c>
    </row>
    <row r="75" spans="1:2" x14ac:dyDescent="0.45">
      <c r="A75" s="1">
        <v>45271</v>
      </c>
      <c r="B75">
        <v>21456.650390999999</v>
      </c>
    </row>
    <row r="76" spans="1:2" x14ac:dyDescent="0.45">
      <c r="A76" s="1">
        <v>45278</v>
      </c>
      <c r="B76">
        <v>21349.400390999999</v>
      </c>
    </row>
    <row r="77" spans="1:2" x14ac:dyDescent="0.45">
      <c r="A77" s="1">
        <v>45285</v>
      </c>
      <c r="B77">
        <v>21731.400390999999</v>
      </c>
    </row>
    <row r="78" spans="1:2" x14ac:dyDescent="0.45">
      <c r="A78" s="1">
        <v>45292</v>
      </c>
      <c r="B78">
        <v>21710.800781000002</v>
      </c>
    </row>
    <row r="79" spans="1:2" x14ac:dyDescent="0.45">
      <c r="A79" s="1">
        <v>45299</v>
      </c>
      <c r="B79">
        <v>21894.550781000002</v>
      </c>
    </row>
    <row r="80" spans="1:2" x14ac:dyDescent="0.45">
      <c r="A80" s="1">
        <v>45306</v>
      </c>
      <c r="B80">
        <v>21622.400390999999</v>
      </c>
    </row>
    <row r="81" spans="1:2" x14ac:dyDescent="0.45">
      <c r="A81" s="1">
        <v>45313</v>
      </c>
      <c r="B81">
        <v>21352.599609000001</v>
      </c>
    </row>
    <row r="82" spans="1:2" x14ac:dyDescent="0.45">
      <c r="A82" s="1">
        <v>45320</v>
      </c>
      <c r="B82">
        <v>21853.800781000002</v>
      </c>
    </row>
    <row r="83" spans="1:2" x14ac:dyDescent="0.45">
      <c r="A83" s="1">
        <v>45327</v>
      </c>
      <c r="B83">
        <v>21782.5</v>
      </c>
    </row>
    <row r="84" spans="1:2" x14ac:dyDescent="0.45">
      <c r="A84" s="1">
        <v>45334</v>
      </c>
      <c r="B84">
        <v>22040.699218999998</v>
      </c>
    </row>
    <row r="85" spans="1:2" x14ac:dyDescent="0.45">
      <c r="A85" s="1">
        <v>45341</v>
      </c>
      <c r="B85">
        <v>22212.699218999998</v>
      </c>
    </row>
    <row r="86" spans="1:2" x14ac:dyDescent="0.45">
      <c r="A86" s="1">
        <v>45348</v>
      </c>
      <c r="B86">
        <v>22338.75</v>
      </c>
    </row>
    <row r="87" spans="1:2" x14ac:dyDescent="0.45">
      <c r="A87" s="1">
        <v>45355</v>
      </c>
      <c r="B87">
        <v>22493.550781000002</v>
      </c>
    </row>
    <row r="88" spans="1:2" x14ac:dyDescent="0.45">
      <c r="A88" s="1">
        <v>45362</v>
      </c>
      <c r="B88">
        <v>22023.349609000001</v>
      </c>
    </row>
    <row r="89" spans="1:2" x14ac:dyDescent="0.45">
      <c r="A89" s="1">
        <v>45369</v>
      </c>
      <c r="B89">
        <v>22096.75</v>
      </c>
    </row>
    <row r="90" spans="1:2" x14ac:dyDescent="0.45">
      <c r="A90" s="1">
        <v>45376</v>
      </c>
      <c r="B90">
        <v>22326.900390999999</v>
      </c>
    </row>
    <row r="91" spans="1:2" x14ac:dyDescent="0.45">
      <c r="A91" s="1">
        <v>45383</v>
      </c>
      <c r="B91">
        <v>22513.699218999998</v>
      </c>
    </row>
    <row r="92" spans="1:2" x14ac:dyDescent="0.45">
      <c r="A92" s="1">
        <v>45390</v>
      </c>
      <c r="B92">
        <v>22519.400390999999</v>
      </c>
    </row>
    <row r="93" spans="1:2" x14ac:dyDescent="0.45">
      <c r="A93" s="1">
        <v>45397</v>
      </c>
      <c r="B93">
        <v>22147</v>
      </c>
    </row>
    <row r="94" spans="1:2" x14ac:dyDescent="0.45">
      <c r="A94" s="1">
        <v>45404</v>
      </c>
      <c r="B94">
        <v>22419.949218999998</v>
      </c>
    </row>
    <row r="95" spans="1:2" x14ac:dyDescent="0.45">
      <c r="A95" s="1">
        <v>45411</v>
      </c>
      <c r="B95">
        <v>22475.849609000001</v>
      </c>
    </row>
    <row r="96" spans="1:2" x14ac:dyDescent="0.45">
      <c r="A96" s="1">
        <v>45418</v>
      </c>
      <c r="B96">
        <v>22055.199218999998</v>
      </c>
    </row>
    <row r="97" spans="1:2" x14ac:dyDescent="0.45">
      <c r="A97" s="1">
        <v>45425</v>
      </c>
      <c r="B97">
        <v>22466.099609000001</v>
      </c>
    </row>
    <row r="98" spans="1:2" x14ac:dyDescent="0.45">
      <c r="A98" s="1">
        <v>45432</v>
      </c>
      <c r="B98">
        <v>22957.099609000001</v>
      </c>
    </row>
    <row r="99" spans="1:2" x14ac:dyDescent="0.45">
      <c r="A99" s="1">
        <v>45439</v>
      </c>
      <c r="B99">
        <v>22530.699218999998</v>
      </c>
    </row>
    <row r="100" spans="1:2" x14ac:dyDescent="0.45">
      <c r="A100" s="1">
        <v>45446</v>
      </c>
      <c r="B100">
        <v>23290.150390999999</v>
      </c>
    </row>
    <row r="101" spans="1:2" x14ac:dyDescent="0.45">
      <c r="A101" s="1">
        <v>45453</v>
      </c>
      <c r="B101">
        <v>23465.599609000001</v>
      </c>
    </row>
    <row r="102" spans="1:2" x14ac:dyDescent="0.45">
      <c r="A102" s="1">
        <v>45460</v>
      </c>
      <c r="B102">
        <v>23501.099609000001</v>
      </c>
    </row>
    <row r="103" spans="1:2" x14ac:dyDescent="0.45">
      <c r="A103" s="1">
        <v>45467</v>
      </c>
      <c r="B103">
        <v>24010.599609000001</v>
      </c>
    </row>
    <row r="104" spans="1:2" x14ac:dyDescent="0.45">
      <c r="A104" s="1">
        <v>45474</v>
      </c>
      <c r="B104">
        <v>24323.849609000001</v>
      </c>
    </row>
    <row r="105" spans="1:2" x14ac:dyDescent="0.45">
      <c r="A105" s="1">
        <v>45481</v>
      </c>
      <c r="B105">
        <v>24502.150390999999</v>
      </c>
    </row>
    <row r="106" spans="1:2" x14ac:dyDescent="0.45">
      <c r="A106" s="1">
        <v>45488</v>
      </c>
      <c r="B106">
        <v>24530.900390999999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026F-0472-4B7B-971A-958E38E3506C}">
  <dimension ref="B5:Q115"/>
  <sheetViews>
    <sheetView showGridLines="0" tabSelected="1" zoomScale="85" workbookViewId="0">
      <selection activeCell="R33" sqref="R33"/>
    </sheetView>
  </sheetViews>
  <sheetFormatPr defaultRowHeight="14.25" x14ac:dyDescent="0.45"/>
  <cols>
    <col min="1" max="1" width="2.1328125" customWidth="1"/>
    <col min="2" max="2" width="14.59765625" style="4" customWidth="1"/>
    <col min="3" max="3" width="13.46484375" customWidth="1"/>
    <col min="4" max="4" width="14.59765625" customWidth="1"/>
    <col min="5" max="5" width="9.06640625" customWidth="1"/>
    <col min="6" max="6" width="10.9296875" customWidth="1"/>
    <col min="7" max="7" width="14.265625" customWidth="1"/>
    <col min="9" max="9" width="16.86328125" customWidth="1"/>
    <col min="13" max="13" width="13.33203125" customWidth="1"/>
    <col min="14" max="14" width="11.33203125" customWidth="1"/>
    <col min="16" max="16" width="10.796875" customWidth="1"/>
    <col min="17" max="17" width="10.6640625" customWidth="1"/>
  </cols>
  <sheetData>
    <row r="5" spans="2:17" ht="20" customHeight="1" x14ac:dyDescent="0.7">
      <c r="B5" s="23" t="s">
        <v>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2:17" x14ac:dyDescent="0.45">
      <c r="B6" s="3" t="s">
        <v>3</v>
      </c>
      <c r="C6" s="2"/>
    </row>
    <row r="8" spans="2:17" x14ac:dyDescent="0.45">
      <c r="B8" s="9" t="s">
        <v>5</v>
      </c>
      <c r="C8" s="9"/>
      <c r="D8" s="9"/>
      <c r="E8" s="8"/>
      <c r="F8" s="9" t="s">
        <v>7</v>
      </c>
      <c r="G8" s="9"/>
      <c r="I8" s="9" t="s">
        <v>8</v>
      </c>
      <c r="J8" s="9"/>
    </row>
    <row r="10" spans="2:17" ht="14.65" thickBot="1" x14ac:dyDescent="0.5">
      <c r="B10" s="16" t="s">
        <v>0</v>
      </c>
      <c r="C10" s="17" t="s">
        <v>6</v>
      </c>
      <c r="D10" s="17" t="s">
        <v>4</v>
      </c>
      <c r="E10" s="26"/>
      <c r="F10" s="17" t="s">
        <v>6</v>
      </c>
      <c r="G10" s="17" t="s">
        <v>4</v>
      </c>
      <c r="I10" t="s">
        <v>9</v>
      </c>
      <c r="J10" s="14">
        <f>M24</f>
        <v>0.55757108561713775</v>
      </c>
    </row>
    <row r="11" spans="2:17" ht="14.65" thickTop="1" x14ac:dyDescent="0.45">
      <c r="B11" s="5">
        <v>44760</v>
      </c>
      <c r="C11" s="6">
        <v>854.497253</v>
      </c>
      <c r="F11" s="6">
        <v>16719.449218999998</v>
      </c>
      <c r="I11" t="s">
        <v>10</v>
      </c>
      <c r="J11" s="15">
        <v>0.75</v>
      </c>
    </row>
    <row r="12" spans="2:17" x14ac:dyDescent="0.45">
      <c r="B12" s="5">
        <v>44767</v>
      </c>
      <c r="C12" s="6">
        <v>921.62591599999996</v>
      </c>
      <c r="D12" s="7">
        <f>C12/C11-1</f>
        <v>7.8559249622303984E-2</v>
      </c>
      <c r="F12" s="6">
        <v>17158.25</v>
      </c>
      <c r="G12" s="7">
        <f>F12/F11-1</f>
        <v>2.6244930395275645E-2</v>
      </c>
    </row>
    <row r="13" spans="2:17" x14ac:dyDescent="0.45">
      <c r="B13" s="5">
        <v>44774</v>
      </c>
      <c r="C13" s="6">
        <v>894.99920699999996</v>
      </c>
      <c r="D13" s="7">
        <f t="shared" ref="D13:D76" si="0">C13/C12-1</f>
        <v>-2.8891015907586581E-2</v>
      </c>
      <c r="F13" s="6">
        <v>17397.5</v>
      </c>
      <c r="G13" s="7">
        <f t="shared" ref="G13:G76" si="1">F13/F12-1</f>
        <v>1.3943729692713402E-2</v>
      </c>
      <c r="I13" t="s">
        <v>11</v>
      </c>
      <c r="J13">
        <v>1</v>
      </c>
    </row>
    <row r="14" spans="2:17" x14ac:dyDescent="0.45">
      <c r="B14" s="5">
        <v>44781</v>
      </c>
      <c r="C14" s="6">
        <v>892.55633499999999</v>
      </c>
      <c r="D14" s="7">
        <f t="shared" si="0"/>
        <v>-2.7294683401880571E-3</v>
      </c>
      <c r="F14" s="6">
        <v>17698.150390999999</v>
      </c>
      <c r="G14" s="7">
        <f t="shared" si="1"/>
        <v>1.7281241040379314E-2</v>
      </c>
      <c r="I14" t="s">
        <v>12</v>
      </c>
      <c r="J14" s="15">
        <v>0.25</v>
      </c>
    </row>
    <row r="15" spans="2:17" x14ac:dyDescent="0.45">
      <c r="B15" s="5">
        <v>44788</v>
      </c>
      <c r="C15" s="6">
        <v>880.73321499999997</v>
      </c>
      <c r="D15" s="7">
        <f t="shared" si="0"/>
        <v>-1.3246357161310174E-2</v>
      </c>
      <c r="F15" s="6">
        <v>17758.449218999998</v>
      </c>
      <c r="G15" s="7">
        <f t="shared" si="1"/>
        <v>3.4070694771959342E-3</v>
      </c>
    </row>
    <row r="16" spans="2:17" x14ac:dyDescent="0.45">
      <c r="B16" s="5">
        <v>44795</v>
      </c>
      <c r="C16" s="6">
        <v>862.84167500000001</v>
      </c>
      <c r="D16" s="7">
        <f t="shared" si="0"/>
        <v>-2.0314369544925048E-2</v>
      </c>
      <c r="F16" s="6">
        <v>17558.900390999999</v>
      </c>
      <c r="G16" s="7">
        <f t="shared" si="1"/>
        <v>-1.1236838619134604E-2</v>
      </c>
      <c r="I16" s="24" t="s">
        <v>13</v>
      </c>
      <c r="J16" s="25">
        <f>J10*J11+J13*J14</f>
        <v>0.66817831421285334</v>
      </c>
    </row>
    <row r="17" spans="2:14" x14ac:dyDescent="0.45">
      <c r="B17" s="5">
        <v>44802</v>
      </c>
      <c r="C17" s="6">
        <v>852.45007299999997</v>
      </c>
      <c r="D17" s="7">
        <f t="shared" si="0"/>
        <v>-1.2043463246023678E-2</v>
      </c>
      <c r="F17" s="6">
        <v>17539.449218999998</v>
      </c>
      <c r="G17" s="7">
        <f t="shared" si="1"/>
        <v>-1.1077670905844661E-3</v>
      </c>
    </row>
    <row r="18" spans="2:14" x14ac:dyDescent="0.45">
      <c r="B18" s="5">
        <v>44809</v>
      </c>
      <c r="C18" s="6">
        <v>872.49792500000001</v>
      </c>
      <c r="D18" s="7">
        <f t="shared" si="0"/>
        <v>2.3517919271736742E-2</v>
      </c>
      <c r="F18" s="6">
        <v>17833.349609000001</v>
      </c>
      <c r="G18" s="7">
        <f t="shared" si="1"/>
        <v>1.6756534730955508E-2</v>
      </c>
      <c r="I18" s="9" t="s">
        <v>45</v>
      </c>
      <c r="J18" s="9"/>
    </row>
    <row r="19" spans="2:14" x14ac:dyDescent="0.45">
      <c r="B19" s="5">
        <v>44816</v>
      </c>
      <c r="C19" s="6">
        <v>850.97955300000001</v>
      </c>
      <c r="D19" s="7">
        <f t="shared" si="0"/>
        <v>-2.4662949198417827E-2</v>
      </c>
      <c r="F19" s="6">
        <v>17530.849609000001</v>
      </c>
      <c r="G19" s="7">
        <f t="shared" si="1"/>
        <v>-1.6962601341440453E-2</v>
      </c>
    </row>
    <row r="20" spans="2:14" ht="14.65" thickBot="1" x14ac:dyDescent="0.5">
      <c r="B20" s="5">
        <v>44823</v>
      </c>
      <c r="C20" s="6">
        <v>902.98632799999996</v>
      </c>
      <c r="D20" s="7">
        <f t="shared" si="0"/>
        <v>6.1114012453833855E-2</v>
      </c>
      <c r="F20" s="6">
        <v>17327.349609000001</v>
      </c>
      <c r="G20" s="7">
        <f t="shared" si="1"/>
        <v>-1.1608108251383698E-2</v>
      </c>
      <c r="I20" s="27" t="s">
        <v>14</v>
      </c>
    </row>
    <row r="21" spans="2:14" ht="15" thickTop="1" thickBot="1" x14ac:dyDescent="0.5">
      <c r="B21" s="5">
        <v>44830</v>
      </c>
      <c r="C21" s="6">
        <v>929.99456799999996</v>
      </c>
      <c r="D21" s="7">
        <f t="shared" si="0"/>
        <v>2.9909910219592994E-2</v>
      </c>
      <c r="F21" s="6">
        <v>17094.349609000001</v>
      </c>
      <c r="G21" s="7">
        <f t="shared" si="1"/>
        <v>-1.3446949779265527E-2</v>
      </c>
    </row>
    <row r="22" spans="2:14" x14ac:dyDescent="0.45">
      <c r="B22" s="5">
        <v>44837</v>
      </c>
      <c r="C22" s="6">
        <v>936.36682099999996</v>
      </c>
      <c r="D22" s="7">
        <f t="shared" si="0"/>
        <v>6.8519249673724136E-3</v>
      </c>
      <c r="F22" s="6">
        <v>17314.650390999999</v>
      </c>
      <c r="G22" s="7">
        <f t="shared" si="1"/>
        <v>1.2887345060733635E-2</v>
      </c>
      <c r="I22" s="13" t="s">
        <v>15</v>
      </c>
      <c r="J22" s="13"/>
      <c r="L22" s="18" t="s">
        <v>39</v>
      </c>
      <c r="M22" s="19">
        <f>SLOPE(D12:D115,G12:G115)</f>
        <v>0.55757108561713764</v>
      </c>
      <c r="N22" s="20" t="s">
        <v>42</v>
      </c>
    </row>
    <row r="23" spans="2:14" x14ac:dyDescent="0.45">
      <c r="B23" s="5">
        <v>44844</v>
      </c>
      <c r="C23" s="6">
        <v>957.10082999999997</v>
      </c>
      <c r="D23" s="7">
        <f t="shared" si="0"/>
        <v>2.2143041097779426E-2</v>
      </c>
      <c r="F23" s="6">
        <v>17185.699218999998</v>
      </c>
      <c r="G23" s="7">
        <f t="shared" si="1"/>
        <v>-7.4475180894804094E-3</v>
      </c>
      <c r="I23" s="10" t="s">
        <v>16</v>
      </c>
      <c r="J23" s="10">
        <v>0.32035997072146738</v>
      </c>
      <c r="L23" s="18" t="s">
        <v>40</v>
      </c>
      <c r="M23" s="21">
        <f>_xlfn.COVARIANCE.S(D12:D115,G12:G115)/_xlfn.VAR.S(G12:G115)</f>
        <v>0.55757108561713764</v>
      </c>
      <c r="N23" s="22" t="s">
        <v>43</v>
      </c>
    </row>
    <row r="24" spans="2:14" x14ac:dyDescent="0.45">
      <c r="B24" s="5">
        <v>44851</v>
      </c>
      <c r="C24" s="6">
        <v>958.47332800000004</v>
      </c>
      <c r="D24" s="7">
        <f t="shared" si="0"/>
        <v>1.434016100477109E-3</v>
      </c>
      <c r="F24" s="6">
        <v>17576.300781000002</v>
      </c>
      <c r="G24" s="7">
        <f t="shared" si="1"/>
        <v>2.2728290366455628E-2</v>
      </c>
      <c r="I24" s="10" t="s">
        <v>17</v>
      </c>
      <c r="J24" s="10">
        <v>0.10263051084065943</v>
      </c>
      <c r="L24" s="18" t="s">
        <v>41</v>
      </c>
      <c r="M24" s="19">
        <f>J37</f>
        <v>0.55757108561713775</v>
      </c>
      <c r="N24" s="20" t="s">
        <v>44</v>
      </c>
    </row>
    <row r="25" spans="2:14" x14ac:dyDescent="0.45">
      <c r="B25" s="5">
        <v>44858</v>
      </c>
      <c r="C25" s="6">
        <v>970.53143299999999</v>
      </c>
      <c r="D25" s="7">
        <f t="shared" si="0"/>
        <v>1.2580532653069243E-2</v>
      </c>
      <c r="F25" s="6">
        <v>17786.800781000002</v>
      </c>
      <c r="G25" s="7">
        <f t="shared" si="1"/>
        <v>1.197635399068453E-2</v>
      </c>
      <c r="I25" s="10" t="s">
        <v>18</v>
      </c>
      <c r="J25" s="10">
        <v>9.3832770750861966E-2</v>
      </c>
    </row>
    <row r="26" spans="2:14" x14ac:dyDescent="0.45">
      <c r="B26" s="5">
        <v>44865</v>
      </c>
      <c r="C26" s="6">
        <v>1019.450134</v>
      </c>
      <c r="D26" s="7">
        <f t="shared" si="0"/>
        <v>5.0404035703189853E-2</v>
      </c>
      <c r="F26" s="6">
        <v>18117.150390999999</v>
      </c>
      <c r="G26" s="7">
        <f t="shared" si="1"/>
        <v>1.8572739081492262E-2</v>
      </c>
      <c r="I26" s="10" t="s">
        <v>19</v>
      </c>
      <c r="J26" s="10">
        <v>2.3401446872823525E-2</v>
      </c>
    </row>
    <row r="27" spans="2:14" ht="14.65" thickBot="1" x14ac:dyDescent="0.5">
      <c r="B27" s="5">
        <v>44872</v>
      </c>
      <c r="C27" s="6">
        <v>993.61822500000005</v>
      </c>
      <c r="D27" s="7">
        <f t="shared" si="0"/>
        <v>-2.5339060870632091E-2</v>
      </c>
      <c r="F27" s="6">
        <v>18349.699218999998</v>
      </c>
      <c r="G27" s="7">
        <f t="shared" si="1"/>
        <v>1.2835839134808014E-2</v>
      </c>
      <c r="I27" s="11" t="s">
        <v>20</v>
      </c>
      <c r="J27" s="11">
        <v>104</v>
      </c>
    </row>
    <row r="28" spans="2:14" x14ac:dyDescent="0.45">
      <c r="B28" s="5">
        <v>44879</v>
      </c>
      <c r="C28" s="6">
        <v>989.74597200000005</v>
      </c>
      <c r="D28" s="7">
        <f t="shared" si="0"/>
        <v>-3.8971235657437875E-3</v>
      </c>
      <c r="F28" s="6">
        <v>18307.650390999999</v>
      </c>
      <c r="G28" s="7">
        <f t="shared" si="1"/>
        <v>-2.2915268254892762E-3</v>
      </c>
    </row>
    <row r="29" spans="2:14" ht="14.65" thickBot="1" x14ac:dyDescent="0.5">
      <c r="B29" s="5">
        <v>44886</v>
      </c>
      <c r="C29" s="6">
        <v>1013.519043</v>
      </c>
      <c r="D29" s="7">
        <f t="shared" si="0"/>
        <v>2.401936625411194E-2</v>
      </c>
      <c r="F29" s="6">
        <v>18512.75</v>
      </c>
      <c r="G29" s="7">
        <f t="shared" si="1"/>
        <v>1.1202945469224623E-2</v>
      </c>
      <c r="I29" t="s">
        <v>21</v>
      </c>
    </row>
    <row r="30" spans="2:14" x14ac:dyDescent="0.45">
      <c r="B30" s="5">
        <v>44893</v>
      </c>
      <c r="C30" s="6">
        <v>1019.548096</v>
      </c>
      <c r="D30" s="7">
        <f t="shared" si="0"/>
        <v>5.948633172351725E-3</v>
      </c>
      <c r="F30" s="6">
        <v>18696.099609000001</v>
      </c>
      <c r="G30" s="7">
        <f t="shared" si="1"/>
        <v>9.9039639707769744E-3</v>
      </c>
      <c r="I30" s="12"/>
      <c r="J30" s="12" t="s">
        <v>26</v>
      </c>
      <c r="K30" s="12" t="s">
        <v>27</v>
      </c>
      <c r="L30" s="12" t="s">
        <v>28</v>
      </c>
      <c r="M30" s="12" t="s">
        <v>29</v>
      </c>
      <c r="N30" s="12" t="s">
        <v>30</v>
      </c>
    </row>
    <row r="31" spans="2:14" x14ac:dyDescent="0.45">
      <c r="B31" s="5">
        <v>44900</v>
      </c>
      <c r="C31" s="6">
        <v>973.32531700000004</v>
      </c>
      <c r="D31" s="7">
        <f t="shared" si="0"/>
        <v>-4.5336536041159947E-2</v>
      </c>
      <c r="F31" s="6">
        <v>18496.599609000001</v>
      </c>
      <c r="G31" s="7">
        <f t="shared" si="1"/>
        <v>-1.0670674855838058E-2</v>
      </c>
      <c r="I31" s="10" t="s">
        <v>22</v>
      </c>
      <c r="J31" s="10">
        <v>1</v>
      </c>
      <c r="K31" s="10">
        <v>6.3883806117709385E-3</v>
      </c>
      <c r="L31" s="10">
        <v>6.3883806117709385E-3</v>
      </c>
      <c r="M31" s="10">
        <v>11.665553857368183</v>
      </c>
      <c r="N31" s="10">
        <v>9.1515306342715484E-4</v>
      </c>
    </row>
    <row r="32" spans="2:14" x14ac:dyDescent="0.45">
      <c r="B32" s="5">
        <v>44907</v>
      </c>
      <c r="C32" s="6">
        <v>974.10961899999995</v>
      </c>
      <c r="D32" s="7">
        <f t="shared" si="0"/>
        <v>8.0579636253297338E-4</v>
      </c>
      <c r="F32" s="6">
        <v>18269</v>
      </c>
      <c r="G32" s="7">
        <f t="shared" si="1"/>
        <v>-1.2304943276668867E-2</v>
      </c>
      <c r="I32" s="10" t="s">
        <v>23</v>
      </c>
      <c r="J32" s="10">
        <v>102</v>
      </c>
      <c r="K32" s="10">
        <v>5.585802700564136E-2</v>
      </c>
      <c r="L32" s="10">
        <v>5.4762771574158196E-4</v>
      </c>
      <c r="M32" s="10"/>
      <c r="N32" s="10"/>
    </row>
    <row r="33" spans="2:17" ht="14.65" thickBot="1" x14ac:dyDescent="0.5">
      <c r="B33" s="5">
        <v>44914</v>
      </c>
      <c r="C33" s="6">
        <v>981.85424799999998</v>
      </c>
      <c r="D33" s="7">
        <f t="shared" si="0"/>
        <v>7.950469689387285E-3</v>
      </c>
      <c r="F33" s="6">
        <v>17806.800781000002</v>
      </c>
      <c r="G33" s="7">
        <f t="shared" si="1"/>
        <v>-2.529964524604511E-2</v>
      </c>
      <c r="I33" s="11" t="s">
        <v>24</v>
      </c>
      <c r="J33" s="11">
        <v>103</v>
      </c>
      <c r="K33" s="11">
        <v>6.2246407617412298E-2</v>
      </c>
      <c r="L33" s="11"/>
      <c r="M33" s="11"/>
      <c r="N33" s="11"/>
    </row>
    <row r="34" spans="2:17" ht="14.65" thickBot="1" x14ac:dyDescent="0.5">
      <c r="B34" s="5">
        <v>44921</v>
      </c>
      <c r="C34" s="6">
        <v>981.70721400000002</v>
      </c>
      <c r="D34" s="7">
        <f t="shared" si="0"/>
        <v>-1.4975135087458291E-4</v>
      </c>
      <c r="F34" s="6">
        <v>18105.300781000002</v>
      </c>
      <c r="G34" s="7">
        <f t="shared" si="1"/>
        <v>1.6763258244484991E-2</v>
      </c>
    </row>
    <row r="35" spans="2:17" x14ac:dyDescent="0.45">
      <c r="B35" s="5">
        <v>44928</v>
      </c>
      <c r="C35" s="6">
        <v>988.86370799999997</v>
      </c>
      <c r="D35" s="7">
        <f t="shared" si="0"/>
        <v>7.289845585264132E-3</v>
      </c>
      <c r="F35" s="6">
        <v>17859.449218999998</v>
      </c>
      <c r="G35" s="7">
        <f t="shared" si="1"/>
        <v>-1.3578982474458767E-2</v>
      </c>
      <c r="I35" s="12"/>
      <c r="J35" s="12" t="s">
        <v>31</v>
      </c>
      <c r="K35" s="12" t="s">
        <v>19</v>
      </c>
      <c r="L35" s="12" t="s">
        <v>32</v>
      </c>
      <c r="M35" s="12" t="s">
        <v>33</v>
      </c>
      <c r="N35" s="12" t="s">
        <v>34</v>
      </c>
      <c r="O35" s="12" t="s">
        <v>35</v>
      </c>
      <c r="P35" s="12" t="s">
        <v>36</v>
      </c>
      <c r="Q35" s="12" t="s">
        <v>37</v>
      </c>
    </row>
    <row r="36" spans="2:17" x14ac:dyDescent="0.45">
      <c r="B36" s="5">
        <v>44935</v>
      </c>
      <c r="C36" s="6">
        <v>1011.313293</v>
      </c>
      <c r="D36" s="7">
        <f t="shared" si="0"/>
        <v>2.2702405618065358E-2</v>
      </c>
      <c r="F36" s="6">
        <v>17956.599609000001</v>
      </c>
      <c r="G36" s="7">
        <f t="shared" si="1"/>
        <v>5.4397192661825855E-3</v>
      </c>
      <c r="I36" s="10" t="s">
        <v>25</v>
      </c>
      <c r="J36" s="10">
        <v>4.039063736684838E-3</v>
      </c>
      <c r="K36" s="10">
        <v>2.3767152968117342E-3</v>
      </c>
      <c r="L36" s="10">
        <v>1.6994310349679138</v>
      </c>
      <c r="M36" s="10">
        <v>9.2285872552072198E-2</v>
      </c>
      <c r="N36" s="10">
        <v>-6.7513978549510727E-4</v>
      </c>
      <c r="O36" s="10">
        <v>8.7532672588647824E-3</v>
      </c>
      <c r="P36" s="10">
        <v>-6.7513978549510727E-4</v>
      </c>
      <c r="Q36" s="10">
        <v>8.7532672588647824E-3</v>
      </c>
    </row>
    <row r="37" spans="2:17" ht="14.65" thickBot="1" x14ac:dyDescent="0.5">
      <c r="B37" s="5">
        <v>44942</v>
      </c>
      <c r="C37" s="6">
        <v>1010.087891</v>
      </c>
      <c r="D37" s="7">
        <f t="shared" si="0"/>
        <v>-1.2116937535399108E-3</v>
      </c>
      <c r="F37" s="6">
        <v>18027.650390999999</v>
      </c>
      <c r="G37" s="7">
        <f t="shared" si="1"/>
        <v>3.9568060516528281E-3</v>
      </c>
      <c r="I37" s="11" t="s">
        <v>38</v>
      </c>
      <c r="J37" s="11">
        <v>0.55757108561713775</v>
      </c>
      <c r="K37" s="11">
        <v>0.16324788471387919</v>
      </c>
      <c r="L37" s="11">
        <v>3.4154873528338805</v>
      </c>
      <c r="M37" s="11">
        <v>9.1515306342714921E-4</v>
      </c>
      <c r="N37" s="11">
        <v>0.23376968031673856</v>
      </c>
      <c r="O37" s="11">
        <v>0.88137249091753689</v>
      </c>
      <c r="P37" s="11">
        <v>0.23376968031673856</v>
      </c>
      <c r="Q37" s="11">
        <v>0.88137249091753689</v>
      </c>
    </row>
    <row r="38" spans="2:17" x14ac:dyDescent="0.45">
      <c r="B38" s="5">
        <v>44949</v>
      </c>
      <c r="C38" s="6">
        <v>1022.881348</v>
      </c>
      <c r="D38" s="7">
        <f t="shared" si="0"/>
        <v>1.2665686930801945E-2</v>
      </c>
      <c r="F38" s="6">
        <v>17604.349609000001</v>
      </c>
      <c r="G38" s="7">
        <f t="shared" si="1"/>
        <v>-2.3480640727941093E-2</v>
      </c>
    </row>
    <row r="39" spans="2:17" x14ac:dyDescent="0.45">
      <c r="B39" s="5">
        <v>44956</v>
      </c>
      <c r="C39" s="6">
        <v>1007.931274</v>
      </c>
      <c r="D39" s="7">
        <f t="shared" si="0"/>
        <v>-1.4615648265784986E-2</v>
      </c>
      <c r="F39" s="6">
        <v>17854.050781000002</v>
      </c>
      <c r="G39" s="7">
        <f t="shared" si="1"/>
        <v>1.4184061186352848E-2</v>
      </c>
    </row>
    <row r="40" spans="2:17" x14ac:dyDescent="0.45">
      <c r="B40" s="5">
        <v>44963</v>
      </c>
      <c r="C40" s="6">
        <v>986.80493200000001</v>
      </c>
      <c r="D40" s="7">
        <f t="shared" si="0"/>
        <v>-2.0960101690425392E-2</v>
      </c>
      <c r="F40" s="6">
        <v>17856.5</v>
      </c>
      <c r="G40" s="7">
        <f t="shared" si="1"/>
        <v>1.371800175793414E-4</v>
      </c>
    </row>
    <row r="41" spans="2:17" x14ac:dyDescent="0.45">
      <c r="B41" s="5">
        <v>44970</v>
      </c>
      <c r="C41" s="6">
        <v>972.38610800000004</v>
      </c>
      <c r="D41" s="7">
        <f t="shared" si="0"/>
        <v>-1.4611625390619776E-2</v>
      </c>
      <c r="F41" s="6">
        <v>17944.199218999998</v>
      </c>
      <c r="G41" s="7">
        <f t="shared" si="1"/>
        <v>4.9113330719905424E-3</v>
      </c>
    </row>
    <row r="42" spans="2:17" x14ac:dyDescent="0.45">
      <c r="B42" s="5">
        <v>44977</v>
      </c>
      <c r="C42" s="6">
        <v>958.55835000000002</v>
      </c>
      <c r="D42" s="7">
        <f t="shared" si="0"/>
        <v>-1.4220439685672659E-2</v>
      </c>
      <c r="F42" s="6">
        <v>17465.800781000002</v>
      </c>
      <c r="G42" s="7">
        <f t="shared" si="1"/>
        <v>-2.6660339208308015E-2</v>
      </c>
    </row>
    <row r="43" spans="2:17" x14ac:dyDescent="0.45">
      <c r="B43" s="5">
        <v>44984</v>
      </c>
      <c r="C43" s="6">
        <v>955.00268600000004</v>
      </c>
      <c r="D43" s="7">
        <f t="shared" si="0"/>
        <v>-3.7093871228600639E-3</v>
      </c>
      <c r="F43" s="6">
        <v>17594.349609000001</v>
      </c>
      <c r="G43" s="7">
        <f t="shared" si="1"/>
        <v>7.3600305884538031E-3</v>
      </c>
    </row>
    <row r="44" spans="2:17" x14ac:dyDescent="0.45">
      <c r="B44" s="5">
        <v>44991</v>
      </c>
      <c r="C44" s="6">
        <v>943.79229699999996</v>
      </c>
      <c r="D44" s="7">
        <f t="shared" si="0"/>
        <v>-1.1738594209566577E-2</v>
      </c>
      <c r="F44" s="6">
        <v>17412.900390999999</v>
      </c>
      <c r="G44" s="7">
        <f t="shared" si="1"/>
        <v>-1.0312925571695164E-2</v>
      </c>
    </row>
    <row r="45" spans="2:17" x14ac:dyDescent="0.45">
      <c r="B45" s="5">
        <v>44998</v>
      </c>
      <c r="C45" s="6">
        <v>945.91589399999998</v>
      </c>
      <c r="D45" s="7">
        <f t="shared" si="0"/>
        <v>2.2500681630377439E-3</v>
      </c>
      <c r="F45" s="6">
        <v>17100.050781000002</v>
      </c>
      <c r="G45" s="7">
        <f t="shared" si="1"/>
        <v>-1.7966542217268788E-2</v>
      </c>
    </row>
    <row r="46" spans="2:17" x14ac:dyDescent="0.45">
      <c r="B46" s="5">
        <v>45005</v>
      </c>
      <c r="C46" s="6">
        <v>960.87939500000005</v>
      </c>
      <c r="D46" s="7">
        <f t="shared" si="0"/>
        <v>1.5819060758905046E-2</v>
      </c>
      <c r="F46" s="6">
        <v>16945.050781000002</v>
      </c>
      <c r="G46" s="7">
        <f t="shared" si="1"/>
        <v>-9.0643005675878907E-3</v>
      </c>
    </row>
    <row r="47" spans="2:17" x14ac:dyDescent="0.45">
      <c r="B47" s="5">
        <v>45012</v>
      </c>
      <c r="C47" s="6">
        <v>971.00329599999998</v>
      </c>
      <c r="D47" s="7">
        <f t="shared" si="0"/>
        <v>1.0536078776046454E-2</v>
      </c>
      <c r="F47" s="6">
        <v>17359.75</v>
      </c>
      <c r="G47" s="7">
        <f t="shared" si="1"/>
        <v>2.4473176525678486E-2</v>
      </c>
    </row>
    <row r="48" spans="2:17" x14ac:dyDescent="0.45">
      <c r="B48" s="5">
        <v>45019</v>
      </c>
      <c r="C48" s="6">
        <v>999.64642300000003</v>
      </c>
      <c r="D48" s="7">
        <f t="shared" si="0"/>
        <v>2.9498485863018065E-2</v>
      </c>
      <c r="F48" s="6">
        <v>17599.150390999999</v>
      </c>
      <c r="G48" s="7">
        <f t="shared" si="1"/>
        <v>1.3790543700226143E-2</v>
      </c>
    </row>
    <row r="49" spans="2:7" x14ac:dyDescent="0.45">
      <c r="B49" s="5">
        <v>45026</v>
      </c>
      <c r="C49" s="6">
        <v>991.15234399999997</v>
      </c>
      <c r="D49" s="7">
        <f t="shared" si="0"/>
        <v>-8.4970833732479489E-3</v>
      </c>
      <c r="F49" s="6">
        <v>17828</v>
      </c>
      <c r="G49" s="7">
        <f t="shared" si="1"/>
        <v>1.3003446411653519E-2</v>
      </c>
    </row>
    <row r="50" spans="2:7" x14ac:dyDescent="0.45">
      <c r="B50" s="5">
        <v>45033</v>
      </c>
      <c r="C50" s="6">
        <v>977.27520800000002</v>
      </c>
      <c r="D50" s="7">
        <f t="shared" si="0"/>
        <v>-1.4001012139058133E-2</v>
      </c>
      <c r="F50" s="6">
        <v>17624.050781000002</v>
      </c>
      <c r="G50" s="7">
        <f t="shared" si="1"/>
        <v>-1.1439826060130054E-2</v>
      </c>
    </row>
    <row r="51" spans="2:7" x14ac:dyDescent="0.45">
      <c r="B51" s="5">
        <v>45040</v>
      </c>
      <c r="C51" s="6">
        <v>975.49737500000003</v>
      </c>
      <c r="D51" s="7">
        <f t="shared" si="0"/>
        <v>-1.8191733356649475E-3</v>
      </c>
      <c r="F51" s="6">
        <v>18065</v>
      </c>
      <c r="G51" s="7">
        <f t="shared" si="1"/>
        <v>2.5019742877464557E-2</v>
      </c>
    </row>
    <row r="52" spans="2:7" x14ac:dyDescent="0.45">
      <c r="B52" s="5">
        <v>45047</v>
      </c>
      <c r="C52" s="6">
        <v>958.50897199999997</v>
      </c>
      <c r="D52" s="7">
        <f t="shared" si="0"/>
        <v>-1.7415119133457502E-2</v>
      </c>
      <c r="F52" s="6">
        <v>18069</v>
      </c>
      <c r="G52" s="7">
        <f t="shared" si="1"/>
        <v>2.2142264046509652E-4</v>
      </c>
    </row>
    <row r="53" spans="2:7" x14ac:dyDescent="0.45">
      <c r="B53" s="5">
        <v>45054</v>
      </c>
      <c r="C53" s="6">
        <v>944.23681599999998</v>
      </c>
      <c r="D53" s="7">
        <f t="shared" si="0"/>
        <v>-1.488995556319106E-2</v>
      </c>
      <c r="F53" s="6">
        <v>18314.800781000002</v>
      </c>
      <c r="G53" s="7">
        <f t="shared" si="1"/>
        <v>1.3603452376999448E-2</v>
      </c>
    </row>
    <row r="54" spans="2:7" x14ac:dyDescent="0.45">
      <c r="B54" s="5">
        <v>45061</v>
      </c>
      <c r="C54" s="6">
        <v>914.45770300000004</v>
      </c>
      <c r="D54" s="7">
        <f t="shared" si="0"/>
        <v>-3.1537758849682462E-2</v>
      </c>
      <c r="F54" s="6">
        <v>18203.400390999999</v>
      </c>
      <c r="G54" s="7">
        <f t="shared" si="1"/>
        <v>-6.0825335384249168E-3</v>
      </c>
    </row>
    <row r="55" spans="2:7" x14ac:dyDescent="0.45">
      <c r="B55" s="5">
        <v>45068</v>
      </c>
      <c r="C55" s="6">
        <v>957.96575900000005</v>
      </c>
      <c r="D55" s="7">
        <f t="shared" si="0"/>
        <v>4.7577986228631408E-2</v>
      </c>
      <c r="F55" s="6">
        <v>18499.349609000001</v>
      </c>
      <c r="G55" s="7">
        <f t="shared" si="1"/>
        <v>1.6257908502980811E-2</v>
      </c>
    </row>
    <row r="56" spans="2:7" x14ac:dyDescent="0.45">
      <c r="B56" s="5">
        <v>45075</v>
      </c>
      <c r="C56" s="6">
        <v>987.30029300000001</v>
      </c>
      <c r="D56" s="7">
        <f t="shared" si="0"/>
        <v>3.062169365074352E-2</v>
      </c>
      <c r="F56" s="6">
        <v>18534.099609000001</v>
      </c>
      <c r="G56" s="7">
        <f t="shared" si="1"/>
        <v>1.8784444174779757E-3</v>
      </c>
    </row>
    <row r="57" spans="2:7" x14ac:dyDescent="0.45">
      <c r="B57" s="5">
        <v>45082</v>
      </c>
      <c r="C57" s="6">
        <v>971.84283400000004</v>
      </c>
      <c r="D57" s="7">
        <f t="shared" si="0"/>
        <v>-1.565628928664764E-2</v>
      </c>
      <c r="F57" s="6">
        <v>18563.400390999999</v>
      </c>
      <c r="G57" s="7">
        <f t="shared" si="1"/>
        <v>1.5809120819534339E-3</v>
      </c>
    </row>
    <row r="58" spans="2:7" x14ac:dyDescent="0.45">
      <c r="B58" s="5">
        <v>45089</v>
      </c>
      <c r="C58" s="6">
        <v>979.79382299999997</v>
      </c>
      <c r="D58" s="7">
        <f t="shared" si="0"/>
        <v>8.1813527062544189E-3</v>
      </c>
      <c r="F58" s="6">
        <v>18826</v>
      </c>
      <c r="G58" s="7">
        <f t="shared" si="1"/>
        <v>1.4146094113625551E-2</v>
      </c>
    </row>
    <row r="59" spans="2:7" x14ac:dyDescent="0.45">
      <c r="B59" s="5">
        <v>45096</v>
      </c>
      <c r="C59" s="6">
        <v>979.25061000000005</v>
      </c>
      <c r="D59" s="7">
        <f t="shared" si="0"/>
        <v>-5.5441562015223766E-4</v>
      </c>
      <c r="F59" s="6">
        <v>18665.5</v>
      </c>
      <c r="G59" s="7">
        <f t="shared" si="1"/>
        <v>-8.5254435355359703E-3</v>
      </c>
    </row>
    <row r="60" spans="2:7" x14ac:dyDescent="0.45">
      <c r="B60" s="5">
        <v>45103</v>
      </c>
      <c r="C60" s="6">
        <v>1038.6604</v>
      </c>
      <c r="D60" s="7">
        <f t="shared" si="0"/>
        <v>6.0668627002438136E-2</v>
      </c>
      <c r="F60" s="6">
        <v>19189.050781000002</v>
      </c>
      <c r="G60" s="7">
        <f t="shared" si="1"/>
        <v>2.804911633762841E-2</v>
      </c>
    </row>
    <row r="61" spans="2:7" x14ac:dyDescent="0.45">
      <c r="B61" s="5">
        <v>45110</v>
      </c>
      <c r="C61" s="6">
        <v>1022.955994</v>
      </c>
      <c r="D61" s="7">
        <f t="shared" si="0"/>
        <v>-1.5119865935006249E-2</v>
      </c>
      <c r="F61" s="6">
        <v>19331.800781000002</v>
      </c>
      <c r="G61" s="7">
        <f t="shared" si="1"/>
        <v>7.4391381642151533E-3</v>
      </c>
    </row>
    <row r="62" spans="2:7" x14ac:dyDescent="0.45">
      <c r="B62" s="5">
        <v>45117</v>
      </c>
      <c r="C62" s="6">
        <v>1059.7476810000001</v>
      </c>
      <c r="D62" s="7">
        <f t="shared" si="0"/>
        <v>3.5966050559160134E-2</v>
      </c>
      <c r="F62" s="6">
        <v>19564.5</v>
      </c>
      <c r="G62" s="7">
        <f t="shared" si="1"/>
        <v>1.2037120681933855E-2</v>
      </c>
    </row>
    <row r="63" spans="2:7" x14ac:dyDescent="0.45">
      <c r="B63" s="5">
        <v>45124</v>
      </c>
      <c r="C63" s="6">
        <v>1083.650024</v>
      </c>
      <c r="D63" s="7">
        <f t="shared" si="0"/>
        <v>2.2554749048797396E-2</v>
      </c>
      <c r="F63" s="6">
        <v>19745</v>
      </c>
      <c r="G63" s="7">
        <f t="shared" si="1"/>
        <v>9.225893838329613E-3</v>
      </c>
    </row>
    <row r="64" spans="2:7" x14ac:dyDescent="0.45">
      <c r="B64" s="5">
        <v>45131</v>
      </c>
      <c r="C64" s="6">
        <v>1124.540649</v>
      </c>
      <c r="D64" s="7">
        <f t="shared" si="0"/>
        <v>3.773416148607045E-2</v>
      </c>
      <c r="F64" s="6">
        <v>19646.050781000002</v>
      </c>
      <c r="G64" s="7">
        <f t="shared" si="1"/>
        <v>-5.0113557356291638E-3</v>
      </c>
    </row>
    <row r="65" spans="2:7" x14ac:dyDescent="0.45">
      <c r="B65" s="5">
        <v>45138</v>
      </c>
      <c r="C65" s="6">
        <v>1128.914307</v>
      </c>
      <c r="D65" s="7">
        <f t="shared" si="0"/>
        <v>3.8892840413453644E-3</v>
      </c>
      <c r="F65" s="6">
        <v>19517</v>
      </c>
      <c r="G65" s="7">
        <f t="shared" si="1"/>
        <v>-6.568789953694365E-3</v>
      </c>
    </row>
    <row r="66" spans="2:7" x14ac:dyDescent="0.45">
      <c r="B66" s="5">
        <v>45145</v>
      </c>
      <c r="C66" s="6">
        <v>1122.372437</v>
      </c>
      <c r="D66" s="7">
        <f t="shared" si="0"/>
        <v>-5.7948331059639591E-3</v>
      </c>
      <c r="F66" s="6">
        <v>19428.300781000002</v>
      </c>
      <c r="G66" s="7">
        <f t="shared" si="1"/>
        <v>-4.5447158374749552E-3</v>
      </c>
    </row>
    <row r="67" spans="2:7" x14ac:dyDescent="0.45">
      <c r="B67" s="5">
        <v>45152</v>
      </c>
      <c r="C67" s="6">
        <v>1124.900024</v>
      </c>
      <c r="D67" s="7">
        <f t="shared" si="0"/>
        <v>2.252003806112679E-3</v>
      </c>
      <c r="F67" s="6">
        <v>19310.150390999999</v>
      </c>
      <c r="G67" s="7">
        <f t="shared" si="1"/>
        <v>-6.0813547891717112E-3</v>
      </c>
    </row>
    <row r="68" spans="2:7" x14ac:dyDescent="0.45">
      <c r="B68" s="5">
        <v>45159</v>
      </c>
      <c r="C68" s="6">
        <v>1096.552124</v>
      </c>
      <c r="D68" s="7">
        <f t="shared" si="0"/>
        <v>-2.5200372828865669E-2</v>
      </c>
      <c r="F68" s="6">
        <v>19265.800781000002</v>
      </c>
      <c r="G68" s="7">
        <f t="shared" si="1"/>
        <v>-2.2966993576947203E-3</v>
      </c>
    </row>
    <row r="69" spans="2:7" x14ac:dyDescent="0.45">
      <c r="B69" s="5">
        <v>45166</v>
      </c>
      <c r="C69" s="6">
        <v>1099.2282709999999</v>
      </c>
      <c r="D69" s="7">
        <f t="shared" si="0"/>
        <v>2.4405105251521508E-3</v>
      </c>
      <c r="F69" s="6">
        <v>19435.300781000002</v>
      </c>
      <c r="G69" s="7">
        <f t="shared" si="1"/>
        <v>8.797973254616176E-3</v>
      </c>
    </row>
    <row r="70" spans="2:7" x14ac:dyDescent="0.45">
      <c r="B70" s="5">
        <v>45173</v>
      </c>
      <c r="C70" s="6">
        <v>1120.4891359999999</v>
      </c>
      <c r="D70" s="7">
        <f t="shared" si="0"/>
        <v>1.9341628632475238E-2</v>
      </c>
      <c r="F70" s="6">
        <v>19819.949218999998</v>
      </c>
      <c r="G70" s="7">
        <f t="shared" si="1"/>
        <v>1.9791226404688889E-2</v>
      </c>
    </row>
    <row r="71" spans="2:7" x14ac:dyDescent="0.45">
      <c r="B71" s="5">
        <v>45180</v>
      </c>
      <c r="C71" s="6">
        <v>1139.6687010000001</v>
      </c>
      <c r="D71" s="7">
        <f t="shared" si="0"/>
        <v>1.7117136064762395E-2</v>
      </c>
      <c r="F71" s="6">
        <v>20192.349609000001</v>
      </c>
      <c r="G71" s="7">
        <f t="shared" si="1"/>
        <v>1.8789169734249711E-2</v>
      </c>
    </row>
    <row r="72" spans="2:7" x14ac:dyDescent="0.45">
      <c r="B72" s="5">
        <v>45187</v>
      </c>
      <c r="C72" s="6">
        <v>1122.372437</v>
      </c>
      <c r="D72" s="7">
        <f t="shared" si="0"/>
        <v>-1.5176571914999104E-2</v>
      </c>
      <c r="F72" s="6">
        <v>19674.25</v>
      </c>
      <c r="G72" s="7">
        <f t="shared" si="1"/>
        <v>-2.5658213087251469E-2</v>
      </c>
    </row>
    <row r="73" spans="2:7" x14ac:dyDescent="0.45">
      <c r="B73" s="5">
        <v>45194</v>
      </c>
      <c r="C73" s="6">
        <v>1148.4407960000001</v>
      </c>
      <c r="D73" s="7">
        <f t="shared" si="0"/>
        <v>2.3226121865286053E-2</v>
      </c>
      <c r="F73" s="6">
        <v>19638.300781000002</v>
      </c>
      <c r="G73" s="7">
        <f t="shared" si="1"/>
        <v>-1.8272218254824502E-3</v>
      </c>
    </row>
    <row r="74" spans="2:7" x14ac:dyDescent="0.45">
      <c r="B74" s="5">
        <v>45201</v>
      </c>
      <c r="C74" s="6">
        <v>1117.3670649999999</v>
      </c>
      <c r="D74" s="7">
        <f t="shared" si="0"/>
        <v>-2.7057320767626347E-2</v>
      </c>
      <c r="F74" s="6">
        <v>19653.5</v>
      </c>
      <c r="G74" s="7">
        <f t="shared" si="1"/>
        <v>7.7395794928980521E-4</v>
      </c>
    </row>
    <row r="75" spans="2:7" x14ac:dyDescent="0.45">
      <c r="B75" s="5">
        <v>45208</v>
      </c>
      <c r="C75" s="6">
        <v>1135.208496</v>
      </c>
      <c r="D75" s="7">
        <f t="shared" si="0"/>
        <v>1.596738579367396E-2</v>
      </c>
      <c r="F75" s="6">
        <v>19751.050781000002</v>
      </c>
      <c r="G75" s="7">
        <f t="shared" si="1"/>
        <v>4.96353224616497E-3</v>
      </c>
    </row>
    <row r="76" spans="2:7" x14ac:dyDescent="0.45">
      <c r="B76" s="5">
        <v>45215</v>
      </c>
      <c r="C76" s="6">
        <v>1132.13562</v>
      </c>
      <c r="D76" s="7">
        <f t="shared" si="0"/>
        <v>-2.7068824897166222E-3</v>
      </c>
      <c r="F76" s="6">
        <v>19542.650390999999</v>
      </c>
      <c r="G76" s="7">
        <f t="shared" si="1"/>
        <v>-1.0551357105540893E-2</v>
      </c>
    </row>
    <row r="77" spans="2:7" x14ac:dyDescent="0.45">
      <c r="B77" s="5">
        <v>45222</v>
      </c>
      <c r="C77" s="6">
        <v>1101.5079350000001</v>
      </c>
      <c r="D77" s="7">
        <f t="shared" ref="D77:D115" si="2">C77/C76-1</f>
        <v>-2.7053017729448237E-2</v>
      </c>
      <c r="F77" s="6">
        <v>19047.25</v>
      </c>
      <c r="G77" s="7">
        <f t="shared" ref="G77:G115" si="3">F77/F76-1</f>
        <v>-2.5349703396840506E-2</v>
      </c>
    </row>
    <row r="78" spans="2:7" x14ac:dyDescent="0.45">
      <c r="B78" s="5">
        <v>45229</v>
      </c>
      <c r="C78" s="6">
        <v>1131.0454099999999</v>
      </c>
      <c r="D78" s="7">
        <f t="shared" si="2"/>
        <v>2.6815489985553276E-2</v>
      </c>
      <c r="F78" s="6">
        <v>19230.599609000001</v>
      </c>
      <c r="G78" s="7">
        <f t="shared" si="3"/>
        <v>9.6260409770438926E-3</v>
      </c>
    </row>
    <row r="79" spans="2:7" x14ac:dyDescent="0.45">
      <c r="B79" s="5">
        <v>45236</v>
      </c>
      <c r="C79" s="6">
        <v>1168.958374</v>
      </c>
      <c r="D79" s="7">
        <f t="shared" si="2"/>
        <v>3.3520284565762948E-2</v>
      </c>
      <c r="F79" s="6">
        <v>19425.349609000001</v>
      </c>
      <c r="G79" s="7">
        <f t="shared" si="3"/>
        <v>1.0127089324289962E-2</v>
      </c>
    </row>
    <row r="80" spans="2:7" x14ac:dyDescent="0.45">
      <c r="B80" s="5">
        <v>45243</v>
      </c>
      <c r="C80" s="6">
        <v>1184.073975</v>
      </c>
      <c r="D80" s="7">
        <f t="shared" si="2"/>
        <v>1.2930829134896182E-2</v>
      </c>
      <c r="F80" s="6">
        <v>19731.800781000002</v>
      </c>
      <c r="G80" s="7">
        <f t="shared" si="3"/>
        <v>1.5775838178892609E-2</v>
      </c>
    </row>
    <row r="81" spans="2:7" x14ac:dyDescent="0.45">
      <c r="B81" s="5">
        <v>45250</v>
      </c>
      <c r="C81" s="6">
        <v>1184.9163820000001</v>
      </c>
      <c r="D81" s="7">
        <f t="shared" si="2"/>
        <v>7.1144794817401547E-4</v>
      </c>
      <c r="F81" s="6">
        <v>19794.699218999998</v>
      </c>
      <c r="G81" s="7">
        <f t="shared" si="3"/>
        <v>3.1876684088845142E-3</v>
      </c>
    </row>
    <row r="82" spans="2:7" x14ac:dyDescent="0.45">
      <c r="B82" s="5">
        <v>45257</v>
      </c>
      <c r="C82" s="6">
        <v>1220.401001</v>
      </c>
      <c r="D82" s="7">
        <f t="shared" si="2"/>
        <v>2.9946939327571753E-2</v>
      </c>
      <c r="F82" s="6">
        <v>20267.900390999999</v>
      </c>
      <c r="G82" s="7">
        <f t="shared" si="3"/>
        <v>2.390544896715574E-2</v>
      </c>
    </row>
    <row r="83" spans="2:7" x14ac:dyDescent="0.45">
      <c r="B83" s="5">
        <v>45264</v>
      </c>
      <c r="C83" s="6">
        <v>1224.9110109999999</v>
      </c>
      <c r="D83" s="7">
        <f t="shared" si="2"/>
        <v>3.6955148318498221E-3</v>
      </c>
      <c r="F83" s="6">
        <v>20969.400390999999</v>
      </c>
      <c r="G83" s="7">
        <f t="shared" si="3"/>
        <v>3.4611379889724736E-2</v>
      </c>
    </row>
    <row r="84" spans="2:7" x14ac:dyDescent="0.45">
      <c r="B84" s="5">
        <v>45271</v>
      </c>
      <c r="C84" s="6">
        <v>1224.8614500000001</v>
      </c>
      <c r="D84" s="7">
        <f t="shared" si="2"/>
        <v>-4.0460898428351655E-5</v>
      </c>
      <c r="F84" s="6">
        <v>21456.650390999999</v>
      </c>
      <c r="G84" s="7">
        <f t="shared" si="3"/>
        <v>2.3236239039487572E-2</v>
      </c>
    </row>
    <row r="85" spans="2:7" x14ac:dyDescent="0.45">
      <c r="B85" s="5">
        <v>45278</v>
      </c>
      <c r="C85" s="6">
        <v>1232.6917719999999</v>
      </c>
      <c r="D85" s="7">
        <f t="shared" si="2"/>
        <v>6.3928226331229077E-3</v>
      </c>
      <c r="F85" s="6">
        <v>21349.400390999999</v>
      </c>
      <c r="G85" s="7">
        <f t="shared" si="3"/>
        <v>-4.9984502727874469E-3</v>
      </c>
    </row>
    <row r="86" spans="2:7" x14ac:dyDescent="0.45">
      <c r="B86" s="5">
        <v>45285</v>
      </c>
      <c r="C86" s="6">
        <v>1248.352539</v>
      </c>
      <c r="D86" s="7">
        <f t="shared" si="2"/>
        <v>1.2704527892314132E-2</v>
      </c>
      <c r="F86" s="6">
        <v>21731.400390999999</v>
      </c>
      <c r="G86" s="7">
        <f t="shared" si="3"/>
        <v>1.7892774176507364E-2</v>
      </c>
    </row>
    <row r="87" spans="2:7" x14ac:dyDescent="0.45">
      <c r="B87" s="5">
        <v>45292</v>
      </c>
      <c r="C87" s="6">
        <v>1288.74353</v>
      </c>
      <c r="D87" s="7">
        <f t="shared" si="2"/>
        <v>3.2355436255495196E-2</v>
      </c>
      <c r="F87" s="6">
        <v>21710.800781000002</v>
      </c>
      <c r="G87" s="7">
        <f t="shared" si="3"/>
        <v>-9.4791912299074799E-4</v>
      </c>
    </row>
    <row r="88" spans="2:7" x14ac:dyDescent="0.45">
      <c r="B88" s="5">
        <v>45299</v>
      </c>
      <c r="C88" s="6">
        <v>1314.2666019999999</v>
      </c>
      <c r="D88" s="7">
        <f t="shared" si="2"/>
        <v>1.9804616982247891E-2</v>
      </c>
      <c r="F88" s="6">
        <v>21894.550781000002</v>
      </c>
      <c r="G88" s="7">
        <f t="shared" si="3"/>
        <v>8.4635293674109047E-3</v>
      </c>
    </row>
    <row r="89" spans="2:7" x14ac:dyDescent="0.45">
      <c r="B89" s="5">
        <v>45306</v>
      </c>
      <c r="C89" s="6">
        <v>1323.831543</v>
      </c>
      <c r="D89" s="7">
        <f t="shared" si="2"/>
        <v>7.2777783331361423E-3</v>
      </c>
      <c r="F89" s="6">
        <v>21622.400390999999</v>
      </c>
      <c r="G89" s="7">
        <f t="shared" si="3"/>
        <v>-1.2430051327482539E-2</v>
      </c>
    </row>
    <row r="90" spans="2:7" x14ac:dyDescent="0.45">
      <c r="B90" s="5">
        <v>45313</v>
      </c>
      <c r="C90" s="6">
        <v>1356.24353</v>
      </c>
      <c r="D90" s="7">
        <f t="shared" si="2"/>
        <v>2.448346783348998E-2</v>
      </c>
      <c r="F90" s="6">
        <v>21352.599609000001</v>
      </c>
      <c r="G90" s="7">
        <f t="shared" si="3"/>
        <v>-1.2477836739731241E-2</v>
      </c>
    </row>
    <row r="91" spans="2:7" x14ac:dyDescent="0.45">
      <c r="B91" s="5">
        <v>45320</v>
      </c>
      <c r="C91" s="6">
        <v>1404.1674800000001</v>
      </c>
      <c r="D91" s="7">
        <f t="shared" si="2"/>
        <v>3.5335799906083265E-2</v>
      </c>
      <c r="F91" s="6">
        <v>21853.800781000002</v>
      </c>
      <c r="G91" s="7">
        <f t="shared" si="3"/>
        <v>2.3472606669810325E-2</v>
      </c>
    </row>
    <row r="92" spans="2:7" x14ac:dyDescent="0.45">
      <c r="B92" s="5">
        <v>45327</v>
      </c>
      <c r="C92" s="6">
        <v>1521.2764890000001</v>
      </c>
      <c r="D92" s="7">
        <f t="shared" si="2"/>
        <v>8.3401026350503393E-2</v>
      </c>
      <c r="F92" s="6">
        <v>21782.5</v>
      </c>
      <c r="G92" s="7">
        <f t="shared" si="3"/>
        <v>-3.2626261085894059E-3</v>
      </c>
    </row>
    <row r="93" spans="2:7" x14ac:dyDescent="0.45">
      <c r="B93" s="5">
        <v>45334</v>
      </c>
      <c r="C93" s="6">
        <v>1505.17688</v>
      </c>
      <c r="D93" s="7">
        <f t="shared" si="2"/>
        <v>-1.0582960504821215E-2</v>
      </c>
      <c r="F93" s="6">
        <v>22040.699218999998</v>
      </c>
      <c r="G93" s="7">
        <f t="shared" si="3"/>
        <v>1.1853516308963474E-2</v>
      </c>
    </row>
    <row r="94" spans="2:7" x14ac:dyDescent="0.45">
      <c r="B94" s="5">
        <v>45341</v>
      </c>
      <c r="C94" s="6">
        <v>1556.3148189999999</v>
      </c>
      <c r="D94" s="7">
        <f t="shared" si="2"/>
        <v>3.3974704022825541E-2</v>
      </c>
      <c r="F94" s="6">
        <v>22212.699218999998</v>
      </c>
      <c r="G94" s="7">
        <f t="shared" si="3"/>
        <v>7.803745166656384E-3</v>
      </c>
    </row>
    <row r="95" spans="2:7" x14ac:dyDescent="0.45">
      <c r="B95" s="5">
        <v>45348</v>
      </c>
      <c r="C95" s="6">
        <v>1554.3210449999999</v>
      </c>
      <c r="D95" s="7">
        <f t="shared" si="2"/>
        <v>-1.2810865614458766E-3</v>
      </c>
      <c r="F95" s="6">
        <v>22338.75</v>
      </c>
      <c r="G95" s="7">
        <f t="shared" si="3"/>
        <v>5.6747169606556902E-3</v>
      </c>
    </row>
    <row r="96" spans="2:7" x14ac:dyDescent="0.45">
      <c r="B96" s="5">
        <v>45355</v>
      </c>
      <c r="C96" s="6">
        <v>1600.624268</v>
      </c>
      <c r="D96" s="7">
        <f t="shared" si="2"/>
        <v>2.9789999401314216E-2</v>
      </c>
      <c r="F96" s="6">
        <v>22493.550781000002</v>
      </c>
      <c r="G96" s="7">
        <f t="shared" si="3"/>
        <v>6.9296975435062524E-3</v>
      </c>
    </row>
    <row r="97" spans="2:7" x14ac:dyDescent="0.45">
      <c r="B97" s="5">
        <v>45362</v>
      </c>
      <c r="C97" s="6">
        <v>1543.30603</v>
      </c>
      <c r="D97" s="7">
        <f t="shared" si="2"/>
        <v>-3.5809926880354004E-2</v>
      </c>
      <c r="F97" s="6">
        <v>22023.349609000001</v>
      </c>
      <c r="G97" s="7">
        <f t="shared" si="3"/>
        <v>-2.0903821569921877E-2</v>
      </c>
    </row>
    <row r="98" spans="2:7" x14ac:dyDescent="0.45">
      <c r="B98" s="5">
        <v>45369</v>
      </c>
      <c r="C98" s="6">
        <v>1603.8142089999999</v>
      </c>
      <c r="D98" s="7">
        <f t="shared" si="2"/>
        <v>3.9206857113102789E-2</v>
      </c>
      <c r="F98" s="6">
        <v>22096.75</v>
      </c>
      <c r="G98" s="7">
        <f t="shared" si="3"/>
        <v>3.3328441087818739E-3</v>
      </c>
    </row>
    <row r="99" spans="2:7" x14ac:dyDescent="0.45">
      <c r="B99" s="5">
        <v>45376</v>
      </c>
      <c r="C99" s="6">
        <v>1615.4273679999999</v>
      </c>
      <c r="D99" s="7">
        <f t="shared" si="2"/>
        <v>7.2409627841125701E-3</v>
      </c>
      <c r="F99" s="6">
        <v>22326.900390999999</v>
      </c>
      <c r="G99" s="7">
        <f t="shared" si="3"/>
        <v>1.0415576544061889E-2</v>
      </c>
    </row>
    <row r="100" spans="2:7" x14ac:dyDescent="0.45">
      <c r="B100" s="5">
        <v>45383</v>
      </c>
      <c r="C100" s="6">
        <v>1603.913818</v>
      </c>
      <c r="D100" s="7">
        <f t="shared" si="2"/>
        <v>-7.1272470852430381E-3</v>
      </c>
      <c r="F100" s="6">
        <v>22513.699218999998</v>
      </c>
      <c r="G100" s="7">
        <f t="shared" si="3"/>
        <v>8.3665365424077098E-3</v>
      </c>
    </row>
    <row r="101" spans="2:7" x14ac:dyDescent="0.45">
      <c r="B101" s="5">
        <v>45390</v>
      </c>
      <c r="C101" s="6">
        <v>1535.1319579999999</v>
      </c>
      <c r="D101" s="7">
        <f t="shared" si="2"/>
        <v>-4.2883762972855677E-2</v>
      </c>
      <c r="F101" s="6">
        <v>22519.400390999999</v>
      </c>
      <c r="G101" s="7">
        <f t="shared" si="3"/>
        <v>2.5323124132303754E-4</v>
      </c>
    </row>
    <row r="102" spans="2:7" x14ac:dyDescent="0.45">
      <c r="B102" s="5">
        <v>45397</v>
      </c>
      <c r="C102" s="6">
        <v>1517.986328</v>
      </c>
      <c r="D102" s="7">
        <f t="shared" si="2"/>
        <v>-1.1168831389802847E-2</v>
      </c>
      <c r="F102" s="6">
        <v>22147</v>
      </c>
      <c r="G102" s="7">
        <f t="shared" si="3"/>
        <v>-1.6536869744934735E-2</v>
      </c>
    </row>
    <row r="103" spans="2:7" x14ac:dyDescent="0.45">
      <c r="B103" s="5">
        <v>45404</v>
      </c>
      <c r="C103" s="6">
        <v>1501.78772</v>
      </c>
      <c r="D103" s="7">
        <f t="shared" si="2"/>
        <v>-1.067111587318581E-2</v>
      </c>
      <c r="F103" s="6">
        <v>22419.949218999998</v>
      </c>
      <c r="G103" s="7">
        <f t="shared" si="3"/>
        <v>1.2324433060911133E-2</v>
      </c>
    </row>
    <row r="104" spans="2:7" x14ac:dyDescent="0.45">
      <c r="B104" s="5">
        <v>45411</v>
      </c>
      <c r="C104" s="6">
        <v>1506.373169</v>
      </c>
      <c r="D104" s="7">
        <f t="shared" si="2"/>
        <v>3.0533270041652738E-3</v>
      </c>
      <c r="F104" s="6">
        <v>22475.849609000001</v>
      </c>
      <c r="G104" s="7">
        <f t="shared" si="3"/>
        <v>2.4933325875970969E-3</v>
      </c>
    </row>
    <row r="105" spans="2:7" x14ac:dyDescent="0.45">
      <c r="B105" s="5">
        <v>45418</v>
      </c>
      <c r="C105" s="6">
        <v>1501.78772</v>
      </c>
      <c r="D105" s="7">
        <f t="shared" si="2"/>
        <v>-3.0440325772955745E-3</v>
      </c>
      <c r="F105" s="6">
        <v>22055.199218999998</v>
      </c>
      <c r="G105" s="7">
        <f t="shared" si="3"/>
        <v>-1.8715661357315838E-2</v>
      </c>
    </row>
    <row r="106" spans="2:7" x14ac:dyDescent="0.45">
      <c r="B106" s="5">
        <v>45425</v>
      </c>
      <c r="C106" s="6">
        <v>1527.0576169999999</v>
      </c>
      <c r="D106" s="7">
        <f t="shared" si="2"/>
        <v>1.6826543900625213E-2</v>
      </c>
      <c r="F106" s="6">
        <v>22466.099609000001</v>
      </c>
      <c r="G106" s="7">
        <f t="shared" si="3"/>
        <v>1.8630545383875763E-2</v>
      </c>
    </row>
    <row r="107" spans="2:7" x14ac:dyDescent="0.45">
      <c r="B107" s="5">
        <v>45432</v>
      </c>
      <c r="C107" s="6">
        <v>1482.000366</v>
      </c>
      <c r="D107" s="7">
        <f t="shared" si="2"/>
        <v>-2.9505927280280231E-2</v>
      </c>
      <c r="F107" s="6">
        <v>22957.099609000001</v>
      </c>
      <c r="G107" s="7">
        <f t="shared" si="3"/>
        <v>2.1855151029567477E-2</v>
      </c>
    </row>
    <row r="108" spans="2:7" x14ac:dyDescent="0.45">
      <c r="B108" s="5">
        <v>45439</v>
      </c>
      <c r="C108" s="6">
        <v>1455.185547</v>
      </c>
      <c r="D108" s="7">
        <f t="shared" si="2"/>
        <v>-1.8093665572009643E-2</v>
      </c>
      <c r="F108" s="6">
        <v>22530.699218999998</v>
      </c>
      <c r="G108" s="7">
        <f t="shared" si="3"/>
        <v>-1.8573791866671074E-2</v>
      </c>
    </row>
    <row r="109" spans="2:7" x14ac:dyDescent="0.45">
      <c r="B109" s="5">
        <v>45446</v>
      </c>
      <c r="C109" s="6">
        <v>1502.0866699999999</v>
      </c>
      <c r="D109" s="7">
        <f t="shared" si="2"/>
        <v>3.223033866484637E-2</v>
      </c>
      <c r="F109" s="6">
        <v>23290.150390999999</v>
      </c>
      <c r="G109" s="7">
        <f t="shared" si="3"/>
        <v>3.3707394724774575E-2</v>
      </c>
    </row>
    <row r="110" spans="2:7" x14ac:dyDescent="0.45">
      <c r="B110" s="5">
        <v>45453</v>
      </c>
      <c r="C110" s="6">
        <v>1511.207764</v>
      </c>
      <c r="D110" s="7">
        <f t="shared" si="2"/>
        <v>6.0722821007392902E-3</v>
      </c>
      <c r="F110" s="6">
        <v>23465.599609000001</v>
      </c>
      <c r="G110" s="7">
        <f t="shared" si="3"/>
        <v>7.5331938632650086E-3</v>
      </c>
    </row>
    <row r="111" spans="2:7" x14ac:dyDescent="0.45">
      <c r="B111" s="5">
        <v>45460</v>
      </c>
      <c r="C111" s="6">
        <v>1462.611938</v>
      </c>
      <c r="D111" s="7">
        <f t="shared" si="2"/>
        <v>-3.2156945694463701E-2</v>
      </c>
      <c r="F111" s="6">
        <v>23501.099609000001</v>
      </c>
      <c r="G111" s="7">
        <f t="shared" si="3"/>
        <v>1.5128528821561904E-3</v>
      </c>
    </row>
    <row r="112" spans="2:7" x14ac:dyDescent="0.45">
      <c r="B112" s="5">
        <v>45467</v>
      </c>
      <c r="C112" s="6">
        <v>1516.0424800000001</v>
      </c>
      <c r="D112" s="7">
        <f t="shared" si="2"/>
        <v>3.6530907899645637E-2</v>
      </c>
      <c r="F112" s="6">
        <v>24010.599609000001</v>
      </c>
      <c r="G112" s="7">
        <f t="shared" si="3"/>
        <v>2.1679836623682114E-2</v>
      </c>
    </row>
    <row r="113" spans="2:7" x14ac:dyDescent="0.45">
      <c r="B113" s="5">
        <v>45474</v>
      </c>
      <c r="C113" s="6">
        <v>1563.442139</v>
      </c>
      <c r="D113" s="7">
        <f t="shared" si="2"/>
        <v>3.1265389740266381E-2</v>
      </c>
      <c r="F113" s="6">
        <v>24323.849609000001</v>
      </c>
      <c r="G113" s="7">
        <f t="shared" si="3"/>
        <v>1.3046321420585594E-2</v>
      </c>
    </row>
    <row r="114" spans="2:7" x14ac:dyDescent="0.45">
      <c r="B114" s="5">
        <v>45481</v>
      </c>
      <c r="C114" s="6">
        <v>1572.314087</v>
      </c>
      <c r="D114" s="7">
        <f t="shared" si="2"/>
        <v>5.6746250972066203E-3</v>
      </c>
      <c r="F114" s="6">
        <v>24502.150390999999</v>
      </c>
      <c r="G114" s="7">
        <f t="shared" si="3"/>
        <v>7.3302863184134814E-3</v>
      </c>
    </row>
    <row r="115" spans="2:7" x14ac:dyDescent="0.45">
      <c r="B115" s="5">
        <v>45488</v>
      </c>
      <c r="C115" s="6">
        <v>1568.650024</v>
      </c>
      <c r="D115" s="7">
        <f t="shared" si="2"/>
        <v>-2.3303632717499578E-3</v>
      </c>
      <c r="F115" s="6">
        <v>24530.900390999999</v>
      </c>
      <c r="G115" s="7">
        <f t="shared" si="3"/>
        <v>1.1733664001409849E-3</v>
      </c>
    </row>
  </sheetData>
  <mergeCells count="5">
    <mergeCell ref="F8:G8"/>
    <mergeCell ref="B8:D8"/>
    <mergeCell ref="I8:J8"/>
    <mergeCell ref="B5:Q5"/>
    <mergeCell ref="I18:J18"/>
  </mergeCells>
  <printOptions horizontalCentered="1"/>
  <pageMargins left="0" right="0" top="0.19685039370078741" bottom="0.19685039370078741" header="0" footer="0"/>
  <pageSetup paperSize="6" scale="4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SUNPHARMA.NS (1)</vt:lpstr>
      <vt:lpstr>NIFTY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udit saini</dc:creator>
  <cp:lastModifiedBy>udit saini</cp:lastModifiedBy>
  <cp:lastPrinted>2024-07-22T11:56:20Z</cp:lastPrinted>
  <dcterms:created xsi:type="dcterms:W3CDTF">2024-07-22T11:57:00Z</dcterms:created>
  <dcterms:modified xsi:type="dcterms:W3CDTF">2024-07-22T11:57:00Z</dcterms:modified>
</cp:coreProperties>
</file>